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pivotTables/pivotTable1.xml" ContentType="application/vnd.openxmlformats-officedocument.spreadsheetml.pivotTab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showInkAnnotation="0"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C:\WANN\FY2568\10 โครงการสำคัญฯ 70\02 as is\"/>
    </mc:Choice>
  </mc:AlternateContent>
  <xr:revisionPtr revIDLastSave="0" documentId="13_ncr:1_{D9F50A75-2993-44DF-B9F4-4F5082DF6373}" xr6:coauthVersionLast="36" xr6:coauthVersionMax="36" xr10:uidLastSave="{00000000-0000-0000-0000-000000000000}"/>
  <bookViews>
    <workbookView xWindow="0" yWindow="0" windowWidth="27975" windowHeight="11925" tabRatio="500" firstSheet="2" activeTab="2" xr2:uid="{00000000-000D-0000-FFFF-FFFF00000000}"/>
  </bookViews>
  <sheets>
    <sheet name="ข้อมูลดิบ" sheetId="1" state="hidden" r:id="rId1"/>
    <sheet name="คัดเลือก" sheetId="2" state="hidden" r:id="rId2"/>
    <sheet name="1. รวม" sheetId="3" r:id="rId3"/>
    <sheet name="1. รวม (2)" sheetId="24" state="hidden" r:id="rId4"/>
    <sheet name=" 090302_use" sheetId="23" state="hidden" r:id="rId5"/>
    <sheet name="ทำการ 090302" sheetId="22" state="hidden" r:id="rId6"/>
    <sheet name="2. เรียง VC" sheetId="25" r:id="rId7"/>
    <sheet name="3. Pivot VC" sheetId="26" r:id="rId8"/>
    <sheet name="4. (ร่าง) ข้อเสนอโครงการฯ ปี 68" sheetId="20" r:id="rId9"/>
    <sheet name="5. ข้อเสนอโครงการฯ ปี 66-68" sheetId="21" r:id="rId10"/>
    <sheet name="ทดบวกโครงการ" sheetId="19" state="hidden" r:id="rId11"/>
    <sheet name="โครงการปี 2566 - 2567" sheetId="16" state="hidden" r:id="rId12"/>
    <sheet name="เรียง VC" sheetId="13" state="hidden" r:id="rId13"/>
    <sheet name="โครงการปี 2566" sheetId="14" state="hidden" r:id="rId14"/>
    <sheet name="โครงการปี 2567" sheetId="15" state="hidden" r:id="rId15"/>
    <sheet name="65" sheetId="12" state="hidden" r:id="rId16"/>
    <sheet name="รวม66" sheetId="4" state="hidden" r:id="rId17"/>
  </sheets>
  <externalReferences>
    <externalReference r:id="rId18"/>
    <externalReference r:id="rId19"/>
  </externalReferences>
  <definedNames>
    <definedName name="_xlnm._FilterDatabase" localSheetId="2" hidden="1">'1. รวม'!$A$6:$W$102</definedName>
    <definedName name="_xlnm._FilterDatabase" localSheetId="3" hidden="1">'1. รวม (2)'!$A$6:$T$92</definedName>
    <definedName name="_xlnm._FilterDatabase" localSheetId="6" hidden="1">'2. เรียง VC'!$A$3:$U$99</definedName>
    <definedName name="_xlnm._FilterDatabase" localSheetId="1" hidden="1">คัดเลือก!$A$2:$Z$82</definedName>
    <definedName name="_xlnm._FilterDatabase" localSheetId="13" hidden="1">'โครงการปี 2566'!$A$2:$P$15</definedName>
    <definedName name="_xlnm._FilterDatabase" localSheetId="14" hidden="1">'โครงการปี 2567'!$A$2:$Q$12</definedName>
    <definedName name="_xlnm._FilterDatabase" localSheetId="16" hidden="1">รวม66!$A$7:$O$72</definedName>
    <definedName name="_xlnm._FilterDatabase" localSheetId="12" hidden="1">'เรียง VC'!$A$7:$AY$76</definedName>
  </definedNames>
  <calcPr calcId="191029"/>
  <pivotCaches>
    <pivotCache cacheId="0" r:id="rId20"/>
  </pivotCaches>
</workbook>
</file>

<file path=xl/calcChain.xml><?xml version="1.0" encoding="utf-8"?>
<calcChain xmlns="http://schemas.openxmlformats.org/spreadsheetml/2006/main">
  <c r="B6" i="21" l="1"/>
  <c r="E3" i="20" l="1"/>
  <c r="M20" i="26" l="1"/>
  <c r="M4" i="26"/>
  <c r="M5" i="26"/>
  <c r="M6" i="26"/>
  <c r="M7" i="26"/>
  <c r="M8" i="26"/>
  <c r="M9" i="26"/>
  <c r="M10" i="26"/>
  <c r="M11" i="26"/>
  <c r="M12" i="26"/>
  <c r="M13" i="26"/>
  <c r="M14" i="26"/>
  <c r="M15" i="26"/>
  <c r="M16" i="26"/>
  <c r="M17" i="26"/>
  <c r="M18" i="26"/>
  <c r="M19" i="26"/>
  <c r="M3" i="26"/>
  <c r="M9" i="25" l="1"/>
  <c r="E9" i="25"/>
  <c r="M8" i="25"/>
  <c r="E8" i="25"/>
  <c r="M78" i="25"/>
  <c r="E78" i="25"/>
  <c r="M77" i="25"/>
  <c r="E77" i="25"/>
  <c r="M44" i="25"/>
  <c r="E44" i="25"/>
  <c r="M76" i="25"/>
  <c r="E76" i="25"/>
  <c r="M12" i="25"/>
  <c r="E12" i="25"/>
  <c r="M43" i="25"/>
  <c r="E43" i="25"/>
  <c r="M75" i="25"/>
  <c r="E75" i="25"/>
  <c r="M42" i="25"/>
  <c r="E42" i="25"/>
  <c r="M25" i="25"/>
  <c r="E25" i="25"/>
  <c r="M24" i="25"/>
  <c r="E24" i="25"/>
  <c r="M74" i="25"/>
  <c r="E74" i="25"/>
  <c r="M41" i="25"/>
  <c r="E41" i="25"/>
  <c r="M23" i="25"/>
  <c r="E23" i="25"/>
  <c r="M73" i="25"/>
  <c r="E73" i="25"/>
  <c r="M72" i="25"/>
  <c r="E72" i="25"/>
  <c r="M71" i="25"/>
  <c r="E71" i="25"/>
  <c r="M70" i="25"/>
  <c r="E70" i="25"/>
  <c r="M69" i="25"/>
  <c r="E69" i="25"/>
  <c r="M68" i="25"/>
  <c r="E68" i="25"/>
  <c r="M22" i="25"/>
  <c r="E22" i="25"/>
  <c r="M21" i="25"/>
  <c r="E21" i="25"/>
  <c r="M40" i="25"/>
  <c r="E40" i="25"/>
  <c r="M20" i="25"/>
  <c r="E20" i="25"/>
  <c r="M67" i="25"/>
  <c r="E67" i="25"/>
  <c r="M39" i="25"/>
  <c r="E39" i="25"/>
  <c r="E38" i="25"/>
  <c r="M19" i="25"/>
  <c r="E19" i="25"/>
  <c r="M66" i="25"/>
  <c r="E66" i="25"/>
  <c r="M37" i="25"/>
  <c r="E37" i="25"/>
  <c r="M36" i="25"/>
  <c r="E36" i="25"/>
  <c r="M65" i="25"/>
  <c r="E65" i="25"/>
  <c r="M35" i="25"/>
  <c r="E35" i="25"/>
  <c r="M34" i="25"/>
  <c r="E34" i="25"/>
  <c r="M60" i="25"/>
  <c r="E60" i="25"/>
  <c r="M5" i="25"/>
  <c r="E5" i="25"/>
  <c r="M64" i="25"/>
  <c r="E64" i="25"/>
  <c r="M18" i="25"/>
  <c r="E18" i="25"/>
  <c r="M33" i="25"/>
  <c r="E33" i="25"/>
  <c r="M32" i="25"/>
  <c r="E32" i="25"/>
  <c r="M11" i="25"/>
  <c r="E11" i="25"/>
  <c r="M63" i="25"/>
  <c r="E63" i="25"/>
  <c r="M10" i="25"/>
  <c r="E10" i="25"/>
  <c r="M17" i="25"/>
  <c r="E17" i="25"/>
  <c r="M16" i="25"/>
  <c r="E16" i="25"/>
  <c r="M15" i="25"/>
  <c r="E15" i="25"/>
  <c r="M31" i="25"/>
  <c r="E31" i="25"/>
  <c r="M62" i="25"/>
  <c r="E62" i="25"/>
  <c r="M61" i="25"/>
  <c r="E61" i="25"/>
  <c r="M30" i="25"/>
  <c r="E30" i="25"/>
  <c r="M4" i="25"/>
  <c r="E4" i="25"/>
  <c r="B81" i="3" l="1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7" i="3"/>
  <c r="B98" i="3"/>
  <c r="B99" i="3"/>
  <c r="B100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70" i="3"/>
  <c r="B71" i="3"/>
  <c r="B72" i="3"/>
  <c r="B73" i="3"/>
  <c r="B74" i="3"/>
  <c r="B75" i="3"/>
  <c r="B76" i="3"/>
  <c r="B77" i="3"/>
  <c r="B78" i="3"/>
  <c r="B101" i="3"/>
  <c r="B79" i="3"/>
  <c r="B23" i="3"/>
  <c r="B69" i="3"/>
  <c r="B96" i="3"/>
  <c r="B102" i="3"/>
  <c r="B80" i="3"/>
  <c r="J102" i="3"/>
  <c r="J96" i="3"/>
  <c r="J69" i="3"/>
  <c r="J23" i="3"/>
  <c r="J79" i="3"/>
  <c r="J101" i="3"/>
  <c r="J78" i="3"/>
  <c r="J77" i="3"/>
  <c r="J76" i="3"/>
  <c r="J75" i="3"/>
  <c r="J74" i="3"/>
  <c r="J73" i="3"/>
  <c r="J72" i="3"/>
  <c r="J71" i="3"/>
  <c r="J70" i="3"/>
  <c r="J68" i="3"/>
  <c r="J67" i="3"/>
  <c r="J66" i="3"/>
  <c r="J65" i="3"/>
  <c r="J64" i="3"/>
  <c r="J63" i="3"/>
  <c r="J62" i="3"/>
  <c r="J61" i="3"/>
  <c r="J60" i="3"/>
  <c r="J59" i="3"/>
  <c r="J58" i="3"/>
  <c r="J57" i="3"/>
  <c r="J55" i="3"/>
  <c r="J54" i="3"/>
  <c r="J53" i="3"/>
  <c r="J52" i="3"/>
  <c r="J100" i="3"/>
  <c r="J99" i="3"/>
  <c r="J98" i="3"/>
  <c r="J97" i="3"/>
  <c r="J95" i="3"/>
  <c r="J94" i="3"/>
  <c r="J93" i="3"/>
  <c r="J92" i="3"/>
  <c r="J91" i="3"/>
  <c r="J90" i="3"/>
  <c r="J89" i="3"/>
  <c r="J88" i="3"/>
  <c r="J87" i="3"/>
  <c r="J86" i="3"/>
  <c r="J85" i="3"/>
  <c r="J84" i="3"/>
  <c r="J83" i="3"/>
  <c r="J82" i="3"/>
  <c r="J81" i="3"/>
  <c r="J80" i="3"/>
  <c r="P92" i="24"/>
  <c r="B92" i="24"/>
  <c r="P91" i="24"/>
  <c r="B91" i="24"/>
  <c r="P90" i="24"/>
  <c r="B90" i="24"/>
  <c r="P89" i="24"/>
  <c r="B89" i="24"/>
  <c r="P88" i="24"/>
  <c r="B88" i="24"/>
  <c r="P87" i="24"/>
  <c r="B87" i="24"/>
  <c r="P86" i="24"/>
  <c r="B86" i="24"/>
  <c r="P85" i="24"/>
  <c r="B85" i="24"/>
  <c r="B84" i="24"/>
  <c r="B83" i="24"/>
  <c r="B82" i="24"/>
  <c r="B81" i="24"/>
  <c r="B80" i="24"/>
  <c r="B79" i="24"/>
  <c r="B78" i="24"/>
  <c r="B77" i="24"/>
  <c r="B76" i="24"/>
  <c r="P75" i="24"/>
  <c r="B75" i="24"/>
  <c r="P74" i="24"/>
  <c r="B74" i="24"/>
  <c r="P73" i="24"/>
  <c r="B73" i="24"/>
  <c r="P72" i="24"/>
  <c r="B72" i="24"/>
  <c r="P71" i="24"/>
  <c r="B71" i="24"/>
  <c r="P70" i="24"/>
  <c r="B70" i="24"/>
  <c r="P69" i="24"/>
  <c r="B69" i="24"/>
  <c r="P68" i="24"/>
  <c r="B68" i="24"/>
  <c r="P67" i="24"/>
  <c r="B67" i="24"/>
  <c r="P66" i="24"/>
  <c r="B66" i="24"/>
  <c r="P65" i="24"/>
  <c r="P64" i="24"/>
  <c r="P63" i="24"/>
  <c r="P62" i="24"/>
  <c r="P61" i="24"/>
  <c r="P60" i="24"/>
  <c r="P59" i="24"/>
  <c r="P58" i="24"/>
  <c r="P57" i="24"/>
  <c r="P56" i="24"/>
  <c r="P55" i="24"/>
  <c r="P54" i="24"/>
  <c r="P53" i="24"/>
  <c r="P52" i="24"/>
  <c r="P51" i="24"/>
  <c r="P50" i="24"/>
  <c r="P49" i="24"/>
  <c r="P48" i="24"/>
  <c r="P47" i="24"/>
  <c r="P46" i="24"/>
  <c r="P45" i="24"/>
  <c r="P44" i="24"/>
  <c r="P43" i="24"/>
  <c r="P42" i="24"/>
  <c r="P41" i="24"/>
  <c r="P40" i="24"/>
  <c r="P39" i="24"/>
  <c r="P38" i="24"/>
  <c r="P37" i="24"/>
  <c r="P36" i="24"/>
  <c r="P35" i="24"/>
  <c r="P34" i="24"/>
  <c r="P33" i="24"/>
  <c r="P32" i="24"/>
  <c r="P31" i="24"/>
  <c r="P30" i="24"/>
  <c r="P29" i="24"/>
  <c r="P28" i="24"/>
  <c r="P27" i="24"/>
  <c r="P26" i="24"/>
  <c r="P25" i="24"/>
  <c r="P24" i="24"/>
  <c r="P23" i="24"/>
  <c r="P22" i="24"/>
  <c r="P21" i="24"/>
  <c r="P20" i="24"/>
  <c r="P19" i="24"/>
  <c r="P18" i="24"/>
  <c r="P17" i="24"/>
  <c r="P16" i="24"/>
  <c r="P15" i="24"/>
  <c r="P14" i="24"/>
  <c r="P13" i="24"/>
  <c r="P12" i="24"/>
  <c r="P11" i="24"/>
  <c r="P10" i="24"/>
  <c r="P9" i="24"/>
  <c r="P8" i="24"/>
  <c r="P7" i="24"/>
  <c r="J9" i="23"/>
  <c r="J10" i="23"/>
  <c r="J11" i="23"/>
  <c r="J12" i="23"/>
  <c r="J13" i="23"/>
  <c r="J14" i="23"/>
  <c r="J15" i="23"/>
  <c r="J16" i="23"/>
  <c r="J17" i="23"/>
  <c r="J18" i="23"/>
  <c r="J19" i="23"/>
  <c r="J20" i="23"/>
  <c r="J21" i="23"/>
  <c r="J22" i="23"/>
  <c r="J23" i="23"/>
  <c r="J24" i="23"/>
  <c r="J25" i="23"/>
  <c r="J26" i="23"/>
  <c r="J27" i="23"/>
  <c r="J28" i="23"/>
  <c r="J29" i="23"/>
  <c r="J30" i="23"/>
  <c r="J31" i="23"/>
  <c r="J33" i="23"/>
  <c r="J34" i="23"/>
  <c r="J35" i="23"/>
  <c r="J36" i="23"/>
  <c r="J37" i="23"/>
  <c r="J38" i="23"/>
  <c r="J39" i="23"/>
  <c r="J40" i="23"/>
  <c r="J41" i="23"/>
  <c r="J42" i="23"/>
  <c r="J43" i="23"/>
  <c r="J44" i="23"/>
  <c r="J45" i="23"/>
  <c r="J46" i="23"/>
  <c r="J47" i="23"/>
  <c r="J48" i="23"/>
  <c r="J49" i="23"/>
  <c r="J50" i="23"/>
  <c r="J51" i="23"/>
  <c r="J52" i="23"/>
  <c r="J53" i="23"/>
  <c r="J54" i="23"/>
  <c r="J55" i="23"/>
  <c r="J56" i="23"/>
  <c r="J57" i="23"/>
  <c r="J58" i="23"/>
  <c r="J59" i="23"/>
  <c r="J8" i="23"/>
  <c r="O5" i="21" l="1"/>
  <c r="B5" i="21"/>
  <c r="O4" i="21"/>
  <c r="B4" i="21"/>
  <c r="E63" i="19" l="1"/>
  <c r="E60" i="19"/>
  <c r="E57" i="19"/>
  <c r="E54" i="19"/>
  <c r="E51" i="19"/>
  <c r="E48" i="19"/>
  <c r="F48" i="19" s="1"/>
  <c r="F45" i="19"/>
  <c r="E45" i="19"/>
  <c r="F36" i="19"/>
  <c r="E30" i="19"/>
  <c r="E66" i="19" s="1"/>
  <c r="F15" i="19"/>
  <c r="O44" i="13" l="1"/>
  <c r="D44" i="13"/>
  <c r="O58" i="13"/>
  <c r="D58" i="13"/>
  <c r="O66" i="13"/>
  <c r="D66" i="13"/>
  <c r="O65" i="13"/>
  <c r="D65" i="13"/>
  <c r="O36" i="13"/>
  <c r="D36" i="13"/>
  <c r="O57" i="13"/>
  <c r="D57" i="13"/>
  <c r="O35" i="13"/>
  <c r="D35" i="13"/>
  <c r="O41" i="13"/>
  <c r="D41" i="13"/>
  <c r="O50" i="13"/>
  <c r="D50" i="13"/>
  <c r="O49" i="13"/>
  <c r="D49" i="13"/>
  <c r="O48" i="13"/>
  <c r="O34" i="13"/>
  <c r="O43" i="13"/>
  <c r="O56" i="13"/>
  <c r="O55" i="13"/>
  <c r="O33" i="13"/>
  <c r="O32" i="13"/>
  <c r="O64" i="13"/>
  <c r="O63" i="13"/>
  <c r="O31" i="13"/>
  <c r="O30" i="13"/>
  <c r="O29" i="13"/>
  <c r="O54" i="13"/>
  <c r="O62" i="13"/>
  <c r="O47" i="13"/>
  <c r="O76" i="13"/>
  <c r="O28" i="13"/>
  <c r="O46" i="13"/>
  <c r="O27" i="13"/>
  <c r="O37" i="13"/>
  <c r="O75" i="13"/>
  <c r="O74" i="13"/>
  <c r="O73" i="13"/>
  <c r="O72" i="13"/>
  <c r="O26" i="13"/>
  <c r="O25" i="13"/>
  <c r="O24" i="13"/>
  <c r="O53" i="13"/>
  <c r="O23" i="13"/>
  <c r="O22" i="13"/>
  <c r="O21" i="13"/>
  <c r="O20" i="13"/>
  <c r="O52" i="13"/>
  <c r="O19" i="13"/>
  <c r="O18" i="13"/>
  <c r="O38" i="13"/>
  <c r="O17" i="13"/>
  <c r="O16" i="13"/>
  <c r="O15" i="13"/>
  <c r="O61" i="13"/>
  <c r="O40" i="13"/>
  <c r="O14" i="13"/>
  <c r="O71" i="13"/>
  <c r="O70" i="13"/>
  <c r="O42" i="13"/>
  <c r="O60" i="13"/>
  <c r="O45" i="13"/>
  <c r="O51" i="13"/>
  <c r="O39" i="13"/>
  <c r="O69" i="13"/>
  <c r="O68" i="13"/>
  <c r="O67" i="13"/>
  <c r="O13" i="13"/>
  <c r="O12" i="13"/>
  <c r="O11" i="13"/>
  <c r="O10" i="13"/>
  <c r="O59" i="13"/>
  <c r="O9" i="13"/>
  <c r="O8" i="13"/>
  <c r="A72" i="4" l="1"/>
  <c r="A71" i="4"/>
  <c r="A70" i="4"/>
  <c r="A69" i="4"/>
  <c r="A68" i="4"/>
  <c r="A67" i="4"/>
  <c r="A66" i="4"/>
  <c r="A65" i="4"/>
  <c r="A64" i="4"/>
  <c r="A63" i="4"/>
  <c r="A62" i="4"/>
  <c r="A61" i="4"/>
  <c r="A60" i="4"/>
  <c r="A59" i="4"/>
  <c r="A58" i="4"/>
  <c r="A57" i="4"/>
  <c r="A56" i="4"/>
  <c r="A55" i="4"/>
  <c r="A54" i="4"/>
  <c r="A53" i="4"/>
  <c r="A52" i="4"/>
  <c r="A51" i="4"/>
  <c r="A50" i="4"/>
  <c r="A49" i="4"/>
  <c r="A48" i="4"/>
  <c r="A47" i="4"/>
  <c r="A46" i="4"/>
  <c r="A45" i="4"/>
  <c r="A44" i="4"/>
  <c r="A43" i="4"/>
  <c r="A42" i="4"/>
  <c r="A41" i="4"/>
  <c r="A40" i="4"/>
  <c r="A39" i="4"/>
  <c r="A38" i="4"/>
  <c r="A37" i="4"/>
  <c r="A36" i="4"/>
  <c r="A35" i="4"/>
  <c r="A34" i="4"/>
  <c r="A33" i="4"/>
  <c r="A32" i="4"/>
  <c r="A31" i="4"/>
  <c r="A30" i="4"/>
  <c r="A29" i="4"/>
  <c r="A28" i="4"/>
  <c r="A27" i="4"/>
  <c r="A26" i="4"/>
  <c r="A25" i="4"/>
  <c r="A24" i="4"/>
  <c r="A23" i="4"/>
  <c r="A22" i="4"/>
  <c r="A21" i="4"/>
  <c r="A20" i="4"/>
  <c r="A19" i="4"/>
  <c r="A18" i="4"/>
  <c r="A17" i="4"/>
  <c r="A16" i="4"/>
  <c r="A15" i="4"/>
  <c r="A14" i="4"/>
  <c r="A13" i="4"/>
  <c r="A12" i="4"/>
  <c r="A11" i="4"/>
  <c r="A10" i="4"/>
  <c r="A9" i="4"/>
  <c r="A8" i="4"/>
</calcChain>
</file>

<file path=xl/sharedStrings.xml><?xml version="1.0" encoding="utf-8"?>
<sst xmlns="http://schemas.openxmlformats.org/spreadsheetml/2006/main" count="11081" uniqueCount="986">
  <si>
    <t>eMENSCR - โครงการทั้งหมด</t>
  </si>
  <si>
    <t>ชื่อผู้ใช้</t>
  </si>
  <si>
    <t>รหัสโครงการ</t>
  </si>
  <si>
    <t>ชื่อโครงการ / การดำเนินงาน</t>
  </si>
  <si>
    <t>ยุทธศาสตร์ชาติที่เกี่ยวข้องโดยตรง</t>
  </si>
  <si>
    <t>แผนปฏิรูปที่เกี่ยวข้องโดยตรง</t>
  </si>
  <si>
    <t>แผนแม่บทภายใต้ยุทธศาสตร์ชาติที่เกี่ยวข้องโดยตรง</t>
  </si>
  <si>
    <t>ยุทธศาสตร์ชาติที่เกี่ยวข้องโดยตรง (ข้อความ)</t>
  </si>
  <si>
    <t>แผนปฏิรูปที่เกี่ยวข้องโดยตรง (ข้อความ)</t>
  </si>
  <si>
    <t>แผนแม่บทภายใต้ยุทธศาสตร์ชาติที่เกี่ยวข้องโดยตรง (ข้อความ)</t>
  </si>
  <si>
    <t>เป้าหมายของแผนแม่บทย่อย</t>
  </si>
  <si>
    <t>เป้าหมายของแผนแม่บทย่อย (ข้อความ)</t>
  </si>
  <si>
    <t>วันที่แก้ไขข้อมูลล่าสุด</t>
  </si>
  <si>
    <t>สถานะ</t>
  </si>
  <si>
    <t>วันที่เริ่มต้นโครงการ</t>
  </si>
  <si>
    <t>วันที่สิ้นสุดโครงการ</t>
  </si>
  <si>
    <t>รวมวงเงินงบประมาณทั้งหมด</t>
  </si>
  <si>
    <t>รวมงบประมาณจากแผนการใช้จ่ายทั้งหมด</t>
  </si>
  <si>
    <t>หน่วยงานระดับกองหรือเทียบเท่า</t>
  </si>
  <si>
    <t>หน่วยงานระดับกรมหรือเทียบเท่า</t>
  </si>
  <si>
    <t>หน่วยงานระดับกระทรวงหรือเทียบเท่า</t>
  </si>
  <si>
    <t>ประเภทโครงการ</t>
  </si>
  <si>
    <t>องค์ประกอบ</t>
  </si>
  <si>
    <t>ปัจจัย</t>
  </si>
  <si>
    <t>Public URL</t>
  </si>
  <si>
    <t>จัดการโครงการ</t>
  </si>
  <si>
    <t>mol05101</t>
  </si>
  <si>
    <t>รง 0510-61-0003</t>
  </si>
  <si>
    <t>โครงการส่งเสริมการมีส่วนร่วมในการบริหารแรงงานสัมพันธ์สร้างสรรค์ตามแนวทางประชารัฐในเขตพัฒนาเศรษฐกิจพิเศษ</t>
  </si>
  <si>
    <t>เขตเศรษฐกิจพิเศษ</t>
  </si>
  <si>
    <t>ด้านการสร้างโอกาสและความเสมอภาคทางสังคม</t>
  </si>
  <si>
    <t>ด้านเศรษฐกิจ</t>
  </si>
  <si>
    <t>090302</t>
  </si>
  <si>
    <t>2. การลงทุนในเขตพัฒนาเศรษฐกิจพิเศษชายแดนเพิ่มขึ้น</t>
  </si>
  <si>
    <t>25 ธันวาคม 2562 เวลา 8:52</t>
  </si>
  <si>
    <t>อนุมัติแล้ว</t>
  </si>
  <si>
    <t>ตุลาคม 2560</t>
  </si>
  <si>
    <t>กันยายน 2562</t>
  </si>
  <si>
    <t>สำนักแรงงานสัมพันธ์</t>
  </si>
  <si>
    <t>กรมสวัสดิการและคุ้มครองแรงงาน</t>
  </si>
  <si>
    <t>กระทรวงแรงงาน</t>
  </si>
  <si>
    <t>https://emenscr.nesdc.go.th/viewer/view.html?id=kwMLoBokk2FrMlnrJkXG</t>
  </si>
  <si>
    <t>mot04101</t>
  </si>
  <si>
    <t>คค 0410/-61-0006</t>
  </si>
  <si>
    <t>โครงการศูนย์เปลี่ยนถ่ายรูปแบบการขนส่งสินค้าเชียงของ จังหวัดเชียงราย</t>
  </si>
  <si>
    <t>ด้านการสร้างความสามารถในการแข่งขัน</t>
  </si>
  <si>
    <t>14 ธันวาคม 2563 เวลา 13:16</t>
  </si>
  <si>
    <t>มกราคม 2556</t>
  </si>
  <si>
    <t>ธันวาคม 2565</t>
  </si>
  <si>
    <t>สำนักการขนส่งสินค้า</t>
  </si>
  <si>
    <t>กรมการขนส่งทางบก</t>
  </si>
  <si>
    <t>กระทรวงคมนาคม</t>
  </si>
  <si>
    <t>https://emenscr.nesdc.go.th/viewer/view.html?id=de6gyOjeAYSZrQEL6kym</t>
  </si>
  <si>
    <t>ieat510221</t>
  </si>
  <si>
    <t>อก 5102.2-61-0001</t>
  </si>
  <si>
    <t>โครงการจัดตั้งนิคมอุตสาหกรรมในพื้นที่เขตพัฒนาเศรษฐกิจพิเศษตาก</t>
  </si>
  <si>
    <t>1 ตุลาคม 2562 เวลา 15:14</t>
  </si>
  <si>
    <t>กันยายน 2564</t>
  </si>
  <si>
    <t>ฝ่ายพัฒนา</t>
  </si>
  <si>
    <t>การนิคมอุตสาหกรรมแห่งประเทศไทย</t>
  </si>
  <si>
    <t>กระทรวงอุตสาหกรรม</t>
  </si>
  <si>
    <t>https://emenscr.nesdc.go.th/viewer/view.html?id=de6ge02X1AiGV8Lez4WO</t>
  </si>
  <si>
    <t>อก 5102.2-61-0002</t>
  </si>
  <si>
    <t>โครงการจัดตั้งนิคมอุตสาหกรรมในพื้นที่เขตพัฒนาเศรษฐกิจพิเศษสงขลา</t>
  </si>
  <si>
    <t>1 ตุลาคม 2562 เวลา 15:21</t>
  </si>
  <si>
    <t>https://emenscr.nesdc.go.th/viewer/view.html?id=o4AE4nxp8BIMZn5ya5VY</t>
  </si>
  <si>
    <t>อก 5102.2-61-0003</t>
  </si>
  <si>
    <t>โครงการจัดตั้งนิคมอุตสาหกรรมในพื้นที่เขตพัฒนาเศรษฐกิจพิเศษนราธิวาส</t>
  </si>
  <si>
    <t>1 ตุลาคม 2562 เวลา 15:23</t>
  </si>
  <si>
    <t>https://emenscr.nesdc.go.th/viewer/view.html?id=7MpX5k5QngH493Y0eYnQ</t>
  </si>
  <si>
    <t>mot061381</t>
  </si>
  <si>
    <t>คค 06138-62-0001</t>
  </si>
  <si>
    <t>โครงการพัฒนาทางหลวงเพื่อสนับสนุนเขตเศรษฐกิจพิเศษ ปีพ.ศ. 2562</t>
  </si>
  <si>
    <t>31 ตุลาคม 2562 เวลา 10:54</t>
  </si>
  <si>
    <t>ตุลาคม 2561</t>
  </si>
  <si>
    <t>สำนักแผนงาน</t>
  </si>
  <si>
    <t>กรมทางหลวง</t>
  </si>
  <si>
    <t>https://emenscr.nesdc.go.th/viewer/view.html?id=33KAM1KYN6SmdkxNw7J3</t>
  </si>
  <si>
    <t>industry02041</t>
  </si>
  <si>
    <t>อก 0204-62-0002</t>
  </si>
  <si>
    <t>ประชาสัมพันธ์เขตพัฒนาเศรษฐกิจพิเศษในเชิงพื้นที่</t>
  </si>
  <si>
    <t>1 ตุลาคม 2562 เวลา 14:18</t>
  </si>
  <si>
    <t>พฤศจิกายน 2562</t>
  </si>
  <si>
    <t>กองยุทธศาสตร์และแผนงาน</t>
  </si>
  <si>
    <t>สำนักงานปลัดกระทรวงอุตสาหกรรม (ราชการบริหารส่วนกลาง)</t>
  </si>
  <si>
    <t>https://emenscr.nesdc.go.th/viewer/view.html?id=o4LGBwyxmQhndm1er0oe</t>
  </si>
  <si>
    <t>industry08021</t>
  </si>
  <si>
    <t>อก 0802-62-0010</t>
  </si>
  <si>
    <t>โครงการจัดทำแผนแม่บทและแผนการขับเคลื่อนยุทธศาสตร์การพัฒนาอุตสาหกรรมภูมิภาคสู่ประเทศไทย 4.0</t>
  </si>
  <si>
    <t>30 กันยายน 2562 เวลา 11:32</t>
  </si>
  <si>
    <t>ธันวาคม 2561</t>
  </si>
  <si>
    <t>กองนโยบายอุตสาหกรรมมหาภาค</t>
  </si>
  <si>
    <t>สำนักงานเศรษฐกิจอุตสาหกรรม</t>
  </si>
  <si>
    <t>https://emenscr.nesdc.go.th/viewer/view.html?id=JKNNLlazw6uY8ZnYajxZ</t>
  </si>
  <si>
    <t>อก 0802-62-0015</t>
  </si>
  <si>
    <t>โครงการขับเคลื่อนเขตพัฒนาเศรษฐกิจพิเศษด้วยการตลาดและประชาสัมพันธ์เชิงรุก</t>
  </si>
  <si>
    <t>6 ธันวาคม 2562 เวลา 10:52</t>
  </si>
  <si>
    <t>https://emenscr.nesdc.go.th/viewer/view.html?id=83BBk5jwjEcoAxgoQaO4</t>
  </si>
  <si>
    <t>moi07171</t>
  </si>
  <si>
    <t>มท 0717-62-0007</t>
  </si>
  <si>
    <t>โครงการพัฒนาพื้นที่เขตเศรษฐกิจพิเศษ</t>
  </si>
  <si>
    <t>22 ตุลาคม 2562 เวลา 15:46</t>
  </si>
  <si>
    <t>กันยายน 2565</t>
  </si>
  <si>
    <t>สำนักสนับสนุนและพัฒนาตามผังเมือง</t>
  </si>
  <si>
    <t>กรมโยธาธิการและผังเมือง</t>
  </si>
  <si>
    <t>กระทรวงมหาดไทย</t>
  </si>
  <si>
    <t>https://emenscr.nesdc.go.th/viewer/view.html?id=B8B1NwdxynSrwwWk9NWl</t>
  </si>
  <si>
    <t>moi5305111</t>
  </si>
  <si>
    <t>มท.5305.11-62-0001</t>
  </si>
  <si>
    <t>โครงการพัฒนาระบบไฟฟ้าเพื่อรองรับการจัดตั้งเขตพัฒนาเศรษฐกิจพิเศษ ระยะที่ 2 (คพพ.2)</t>
  </si>
  <si>
    <t>ด้านพลังงาน</t>
  </si>
  <si>
    <t>11 กันยายน 2562 เวลา 15:21</t>
  </si>
  <si>
    <t>สิงหาคม 2560</t>
  </si>
  <si>
    <t>สิงหาคม 2567</t>
  </si>
  <si>
    <t>กองจัดการโครงการ 1 ฝ่ายบริหารโครงการ 1</t>
  </si>
  <si>
    <t>การไฟฟ้าส่วนภูมิภาค</t>
  </si>
  <si>
    <t>https://emenscr.nesdc.go.th/viewer/view.html?id=VW0ja4YX3jhXz2nyVXp9</t>
  </si>
  <si>
    <t>mof03051</t>
  </si>
  <si>
    <t>กค 0305-62-0002</t>
  </si>
  <si>
    <t>นำที่ราชพัสดุมาสนับสนุนพื้นที่เขตพัฒนาเศรษฐกิจพิเศษ</t>
  </si>
  <si>
    <t>17 ธันวาคม 2563 เวลา 15:11</t>
  </si>
  <si>
    <t>ตุลาคม 2559</t>
  </si>
  <si>
    <t>กองบริหารที่ราชพัสดุภูมิภาค</t>
  </si>
  <si>
    <t>กรมธนารักษ์</t>
  </si>
  <si>
    <t>กระทรวงการคลัง</t>
  </si>
  <si>
    <t>https://emenscr.nesdc.go.th/viewer/view.html?id=13B82dNn0WtGJ2xoKqNe</t>
  </si>
  <si>
    <t>moi02121</t>
  </si>
  <si>
    <t>มท 0212-62-0004</t>
  </si>
  <si>
    <t>โครงการสนับสนุนการขับเคลื่อนการดำเนินงานเขตพัฒนาเศรษฐกิจพิเศษ</t>
  </si>
  <si>
    <t>11 ตุลาคม 2562 เวลา 15:34</t>
  </si>
  <si>
    <t>สำนักพัฒนาและส่งเสริมการบริหารราชการจังหวัด</t>
  </si>
  <si>
    <t>สำนักงานปลัดกระทรวงมหาดไทย</t>
  </si>
  <si>
    <t>https://emenscr.nesdc.go.th/viewer/view.html?id=RdwEdXRzxrIJJ1KKKAYl</t>
  </si>
  <si>
    <t>mol04071</t>
  </si>
  <si>
    <t>รง 0407-63-0002</t>
  </si>
  <si>
    <t>โครงการเพิ่มทักษะกำลังแรงงานในพื้นที่เขตพัฒนาเศรษฐกิจพิเศษ</t>
  </si>
  <si>
    <t>ด้านการพัฒนาและเสริมสร้างศักยภาพทรัพยากรมนุษย์</t>
  </si>
  <si>
    <t>16 เมษายน 2563 เวลา 15:20</t>
  </si>
  <si>
    <t>ตุลาคม 2562</t>
  </si>
  <si>
    <t>กันยายน 2563</t>
  </si>
  <si>
    <t>สำนักพัฒนาผู้ฝึกและเทคโนโลยีการฝึก</t>
  </si>
  <si>
    <t>กรมพัฒนาฝีมือแรงงาน</t>
  </si>
  <si>
    <t>https://emenscr.nesdc.go.th/viewer/view.html?id=z0xQ8okmJzt4dQ9N5kdN</t>
  </si>
  <si>
    <t>คค 06138-63-0002</t>
  </si>
  <si>
    <t>โครงการพัฒนาทางหลวงเพื่อสนับสนุนเขตเศรษฐกิจพิเศษ ปี 2563</t>
  </si>
  <si>
    <t>13 เมษายน 2563 เวลา 14:58</t>
  </si>
  <si>
    <t>https://emenscr.nesdc.go.th/viewer/view.html?id=63o7BQYGG1U0Mj92NBed</t>
  </si>
  <si>
    <t>mof0502371</t>
  </si>
  <si>
    <t>กค 0502(37)-63-0001</t>
  </si>
  <si>
    <t>โครงการก่อสร้างอาคารชุดพักอาศัยและบ้านพักข้าราชการด่านศุลกากรตากใบ 1 แห่ง</t>
  </si>
  <si>
    <t>17 พฤศจิกายน 2563 เวลา 15:16</t>
  </si>
  <si>
    <t>กุมภาพันธ์ 2564</t>
  </si>
  <si>
    <t>ด่านศุลกากรตากใบ (ดตบ.)</t>
  </si>
  <si>
    <t>กรมศุลกากร</t>
  </si>
  <si>
    <t>https://emenscr.nesdc.go.th/viewer/view.html?id=7Mw5LBQKMKSNZelGK0mK</t>
  </si>
  <si>
    <t>mof0502281</t>
  </si>
  <si>
    <t>กค 0502(28)-63-0001</t>
  </si>
  <si>
    <t>โครงการก่อสร้างด่านศุลกากรแม่สอด แห่งที่ 2</t>
  </si>
  <si>
    <t>26 พฤศจิกายน 2563 เวลา 9:39</t>
  </si>
  <si>
    <t>ด่านศุลกากรแม่สอด (ดมด.)</t>
  </si>
  <si>
    <t>https://emenscr.nesdc.go.th/viewer/view.html?id=0ReWmo8086hXYJlXV5Vw</t>
  </si>
  <si>
    <t>กค 0502(28)-63-0002</t>
  </si>
  <si>
    <t>โครงการปรับปรุงซ่อมแซมอาคารที่ทำการด่านศุลกากรแม่สอด  อาคารด่านพรมแดนท่าสายลวด อาคารที่พักอาศัยและสิ่งปลูกสร้างประกอบ</t>
  </si>
  <si>
    <t>26 ธันวาคม 2562 เวลา 11:25</t>
  </si>
  <si>
    <t>https://emenscr.nesdc.go.th/viewer/view.html?id=Ea307o7l0YcNjr791eAO</t>
  </si>
  <si>
    <t>กค 0502(37)-63-0002</t>
  </si>
  <si>
    <t>โครงการปรับปรุงซ่อมแซมอาคารที่ทำการด่านศุลกากรตากใบ</t>
  </si>
  <si>
    <t>26 ธันวาคม 2562 เวลา 11:29</t>
  </si>
  <si>
    <t>ธันวาคม 2562</t>
  </si>
  <si>
    <t>https://emenscr.nesdc.go.th/viewer/view.html?id=RdY1WYRaMRh38KB3RWNl</t>
  </si>
  <si>
    <t>mof050211</t>
  </si>
  <si>
    <t>กค 0502(1)-63-0001</t>
  </si>
  <si>
    <t>โครงการก่อสร้างด่านศุลกากรบริเวณจุดผ่านแดนถาวรบ้านพุน้ำร้อน ระยะที่ 1   ตำบลบ้านเก่า อำเภอเมือง จังหวัดกาญจนบุรี 1 แห่ง</t>
  </si>
  <si>
    <t>26 ธันวาคม 2562 เวลา 11:18</t>
  </si>
  <si>
    <t>ด่านศุลกากรสังขละบุรี (ดสบ.)</t>
  </si>
  <si>
    <t>https://emenscr.nesdc.go.th/viewer/view.html?id=x0GaX9971KhxeVKxY80g</t>
  </si>
  <si>
    <t>กค 0502(37)-63-0003</t>
  </si>
  <si>
    <t>โครงการปรับปรุงซ่อมแซมอาคารศูนย์ราชการชายแดน ๑ และ ๒ ด่านศุลกากรตากใบ</t>
  </si>
  <si>
    <t>26 ธันวาคม 2562 เวลา 11:30</t>
  </si>
  <si>
    <t>มิถุนายน 2563</t>
  </si>
  <si>
    <t>https://emenscr.nesdc.go.th/viewer/view.html?id=XGOkR8l5W1faWG7lngBE</t>
  </si>
  <si>
    <t>mof0502221</t>
  </si>
  <si>
    <t>กค 0502(22)-63-0001</t>
  </si>
  <si>
    <t>โครงการก่อสร้างอาคารที่ทำการด่านศุลกากรเชียงแสนแห่งใหม่และสิ่งปลูกสร้างประกอบ ตำบลบ้านแซว อำเภอเชียงแสน จังหวัดเชียงราย 1 แห่ง</t>
  </si>
  <si>
    <t>26 ธันวาคม 2562 เวลา 11:26</t>
  </si>
  <si>
    <t>มกราคม 2563</t>
  </si>
  <si>
    <t>ด่านศุลกากรเชียงแสน (ดชส.)</t>
  </si>
  <si>
    <t>https://emenscr.nesdc.go.th/viewer/view.html?id=qW2EkJgE9KFlGgM2oJwZ</t>
  </si>
  <si>
    <t>mof050281</t>
  </si>
  <si>
    <t>กค 0502(8)-63-0001</t>
  </si>
  <si>
    <t>โครงการก่อสร้างอาคารจุดผ่านแดนถาวร (บ้านหนองเอี่ยน)</t>
  </si>
  <si>
    <t>17 พฤศจิกายน 2563 เวลา 14:35</t>
  </si>
  <si>
    <t>ด่านศุลกากรอรัญประเทศ (ดอป.)</t>
  </si>
  <si>
    <t>https://emenscr.nesdc.go.th/viewer/view.html?id=23YzG6Am9RFwE79K6J1y</t>
  </si>
  <si>
    <t>กค 0502(37)-63-0004</t>
  </si>
  <si>
    <t>โครงการลานตรวจปล่อยสินค้าด่านศุลกากรตากใบ</t>
  </si>
  <si>
    <t>https://emenscr.nesdc.go.th/viewer/view.html?id=7Mwz5ZBWX5UNdG3NyX6q</t>
  </si>
  <si>
    <t>กค 0502(8)-63-0002</t>
  </si>
  <si>
    <t>โครงการก่อสร้างด่านศุลกากรอรัญประเทศ และสิ่งปลูกสร้างประกอบ (บ้านป่าไร่)</t>
  </si>
  <si>
    <t>26 ธันวาคม 2562 เวลา 11:17</t>
  </si>
  <si>
    <t>มีนาคม 2563</t>
  </si>
  <si>
    <t>https://emenscr.nesdc.go.th/viewer/view.html?id=x0Gaa6enj4IqXxnN69ym</t>
  </si>
  <si>
    <t>mof0502341</t>
  </si>
  <si>
    <t>กค 0502(34)-63-0001</t>
  </si>
  <si>
    <t>โครงการปรับปรุงซ่อมแซมประตูรั้วที่ทำการด่านศุลกากรปาดังเบซาร์</t>
  </si>
  <si>
    <t>26 ธันวาคม 2562 เวลา 11:28</t>
  </si>
  <si>
    <t>ด่านศุลกากรปาดังเบซาร์ (ดปบ.)</t>
  </si>
  <si>
    <t>https://emenscr.nesdc.go.th/viewer/view.html?id=33AaXdQWemi0oJgQn0Ke</t>
  </si>
  <si>
    <t>moi0017571</t>
  </si>
  <si>
    <t>สข 0017-63-0001</t>
  </si>
  <si>
    <t>โครงการขับเคลื่อนเขตพัฒนาเศรษฐกิจพิเศษสงขลา ปี 2563</t>
  </si>
  <si>
    <t>8 ตุลาคม 2563 เวลา 13:51</t>
  </si>
  <si>
    <t>สงขลา</t>
  </si>
  <si>
    <t>จังหวัดและกลุ่มจังหวัด</t>
  </si>
  <si>
    <t>https://emenscr.nesdc.go.th/viewer/view.html?id=Z6zE18nWVMULj7y7zgyA</t>
  </si>
  <si>
    <t>มท 0717-63-0012</t>
  </si>
  <si>
    <t>3 สิงหาคม 2563 เวลา 15:06</t>
  </si>
  <si>
    <t>https://emenscr.nesdc.go.th/viewer/view.html?id=638A18B99AfVModLJMKZ</t>
  </si>
  <si>
    <t>moph04041</t>
  </si>
  <si>
    <t>สธ 0404-63-0024</t>
  </si>
  <si>
    <t>โครงการพัฒนาสมรรถนะช่องทางเข้าออกระหว่างประเทศและจังหวัดชายแดนเพื่อรองรับเขตพัฒนาเศรษฐกิจพิเศษ</t>
  </si>
  <si>
    <t>24 มกราคม 2563 เวลา 14:30</t>
  </si>
  <si>
    <t>กองแผนงาน</t>
  </si>
  <si>
    <t>กรมควบคุมโรค</t>
  </si>
  <si>
    <t>กระทรวงสาธารณสุข</t>
  </si>
  <si>
    <t>https://emenscr.nesdc.go.th/viewer/view.html?id=93axyey6p4SOgKqGo8rO</t>
  </si>
  <si>
    <t>moc03041</t>
  </si>
  <si>
    <t>พณ 0304-63-0002</t>
  </si>
  <si>
    <t>โครงการขยายการค้าการลงทุนชายแดนและเขตพัฒนาเศรษฐกิจพิเศษ (2563)</t>
  </si>
  <si>
    <t>17 กรกฎาคม 2563 เวลา 14:00</t>
  </si>
  <si>
    <t>กองความร่วมมือการค้าและการลงทุน</t>
  </si>
  <si>
    <t>กรมการค้าต่างประเทศ</t>
  </si>
  <si>
    <t>กระทรวงพาณิชย์</t>
  </si>
  <si>
    <t>https://emenscr.nesdc.go.th/viewer/view.html?id=jogQBLG74Nh7lwq54AaE</t>
  </si>
  <si>
    <t>อก 0204-63-0004</t>
  </si>
  <si>
    <t>โครงการประชาสัมพันธ์เขตพัฒนาเศรษฐกิจพิเศษในเชิงพื้นที่ ปีงบประมาณ พ.ศ. 2563</t>
  </si>
  <si>
    <t>25 พฤษภาคม 2563 เวลา 11:52</t>
  </si>
  <si>
    <t>https://emenscr.nesdc.go.th/viewer/view.html?id=VWzGyj37oRhX3e4ZG43l</t>
  </si>
  <si>
    <t>mol05091</t>
  </si>
  <si>
    <t>รง 0509-63-0003</t>
  </si>
  <si>
    <t>โครงการพัฒนาความรับผิดชอบต่อสังคมด้านแรงงงานในสถานประกอบกิจการเขตเศรษฐกิจพิเศษ (ปีงบประมาณ 2563)</t>
  </si>
  <si>
    <t>17 เมษายน 2563 เวลา 13:31</t>
  </si>
  <si>
    <t>สำนักพัฒนามาตรฐานแรงงาน</t>
  </si>
  <si>
    <t>https://emenscr.nesdc.go.th/viewer/view.html?id=7MkL3OJZa6FmLmyMnQjo</t>
  </si>
  <si>
    <t>mol05021</t>
  </si>
  <si>
    <t>รง 0502-63-0004</t>
  </si>
  <si>
    <t>โครงการรณรงค์ส่งเสริมการบริหารจัดการด้านแรงงานในเขตพัฒนาเศรษฐกิจพิเศษ (ปีงบประมาณ  2563)</t>
  </si>
  <si>
    <t>ด้านกฎหมาย</t>
  </si>
  <si>
    <t>17 เมษายน 2563 เวลา 11:33</t>
  </si>
  <si>
    <t>กองคุ้มครองแรงงาน</t>
  </si>
  <si>
    <t>https://emenscr.nesdc.go.th/viewer/view.html?id=LAxKaAZKelIyJ2wnKMQn</t>
  </si>
  <si>
    <t>อก 5102.2-63-0001</t>
  </si>
  <si>
    <t>15 มกราคม 2563 เวลา 13:45</t>
  </si>
  <si>
    <t>https://emenscr.nesdc.go.th/viewer/view.html?id=638NMj4Aqpc7KRpmmrQw</t>
  </si>
  <si>
    <t>อก 5102.2-63-0002</t>
  </si>
  <si>
    <t>15 มกราคม 2563 เวลา 13:40</t>
  </si>
  <si>
    <t>https://emenscr.nesdc.go.th/viewer/view.html?id=GjxaY63Y5ZF6YK1OBMBm</t>
  </si>
  <si>
    <t>อก 5102.2-63-0003</t>
  </si>
  <si>
    <t>15 มกราคม 2563 เวลา 13:54</t>
  </si>
  <si>
    <t>https://emenscr.nesdc.go.th/viewer/view.html?id=z08Y7zxGLnUVGV74MenA</t>
  </si>
  <si>
    <t>mot060221</t>
  </si>
  <si>
    <t>คค 06022-63-0004</t>
  </si>
  <si>
    <t>บูรณะทางผิวแอสฟัลต์ ทางหลวงหมายเลข 212 สาย กลางน้อย - ย้อมพัฒนา ตำบลดอนนางหงษ์ อำเภอธาตุพนม จังหวัดนครพนม ถนน 4 ช่องจราจร  ผิวทางกว้างช่องละ 3.50 เมตร ยาว1,000.00 เมตร ไหล่ทางกว้างข้างละ 2.00 เมตร หรือมีผิวจราจร 20,507.00 ตารางเมตร</t>
  </si>
  <si>
    <t>16 เมษายน 2563 เวลา 14:58</t>
  </si>
  <si>
    <t>แขวงทางหลวงนครพนม</t>
  </si>
  <si>
    <t>https://emenscr.nesdc.go.th/viewer/view.html?id=43GGWQYk1Vf6reOyqGZ1</t>
  </si>
  <si>
    <t>มท 0212-63-0004</t>
  </si>
  <si>
    <t>โครงการสนับสนุนการขับเคลื่อนการดำเนินงานเขตพัฒนาเศรษฐกิจพิเศษ ประจำปีงบประมาณ พ.ศ. 2563</t>
  </si>
  <si>
    <t>10 เมษายน 2563 เวลา 9:41</t>
  </si>
  <si>
    <t>https://emenscr.nesdc.go.th/viewer/view.html?id=Rdg2Y6LNW3U8KdzwxzWz</t>
  </si>
  <si>
    <t>police000711</t>
  </si>
  <si>
    <t>ตช 0007.1-63-0075</t>
  </si>
  <si>
    <t>โครงการจัดหาครุภัณฑ์เพื่อเพิ่มประสิทธิภาพและพัฒนางานตรวจคนเข้าเมือง จุดตรวจสะพานมิตรภาพไทย-เมียนมา แห่งที่ 2 ประจำปีงบปะมาณ พ.ศ.2562 (สตม.)</t>
  </si>
  <si>
    <t>3 กรกฎาคม 2563 เวลา 11:41</t>
  </si>
  <si>
    <t>กองยุทธศาสตร์ สำนักงานยุทธศาสตร์ตำรวจ</t>
  </si>
  <si>
    <t>สำนักงานตำรวจแห่งชาติ</t>
  </si>
  <si>
    <t>หน่วยงานขึ้นตรงนายกรัฐมนตรี</t>
  </si>
  <si>
    <t>https://emenscr.nesdc.go.th/viewer/view.html?id=wE4m9Ro0rEh5KQgkeGor</t>
  </si>
  <si>
    <t>ตช 0007.1-63-0092</t>
  </si>
  <si>
    <t>โครงการรถเคลื่อนที่ให้บริการคนต่างด้าวและประชาชน (Mobile Service) เพื่อพัฒนาศักยภาพด้านการให้บริการแก่นักลงทุนและคนต่างชาติในการพำนักอยู่ในราชอาณาจักร (สตม.)</t>
  </si>
  <si>
    <t>9 เมษายน 2563 เวลา 15:34</t>
  </si>
  <si>
    <t>https://emenscr.nesdc.go.th/viewer/view.html?id=Z6zBK4Qzq5ug090Vgzlp</t>
  </si>
  <si>
    <t>mot05141</t>
  </si>
  <si>
    <t>คค 0514-63-0028</t>
  </si>
  <si>
    <t>โครงการการพัฒนาท่าอากาศยานเขตพัฒนาเศรษฐกิจพิเศษ (ปีงบประมาณ 2563)</t>
  </si>
  <si>
    <t>19 มีนาคม 2563 เวลา 11:02</t>
  </si>
  <si>
    <t>กรมท่าอากาศยาน</t>
  </si>
  <si>
    <t>https://emenscr.nesdc.go.th/viewer/view.html?id=43X87WBY58fRN7312BZV</t>
  </si>
  <si>
    <t>อก 0802-63-0010</t>
  </si>
  <si>
    <t>โครงการจัดทำแผนการตลาดและประชาสัมพันธ์เขตพัฒนาเศรษฐกิจพิเศษ</t>
  </si>
  <si>
    <t>21 เมษายน 2563 เวลา 12:29</t>
  </si>
  <si>
    <t>เมษายน 2563</t>
  </si>
  <si>
    <t>ธันวาคม 2563</t>
  </si>
  <si>
    <t>https://emenscr.nesdc.go.th/viewer/view.html?id=QO112lJ0NgUnXY4AZeJw</t>
  </si>
  <si>
    <t>ตช 0007.1-63-0240</t>
  </si>
  <si>
    <t>นวัตกรรมตำรวจเพื่อความมั่นคงปลอดภัยในพื้นที่ (วจ.)</t>
  </si>
  <si>
    <t>3 สิงหาคม 2563 เวลา 18:47</t>
  </si>
  <si>
    <t>ตุลาคม 2564</t>
  </si>
  <si>
    <t>ข้อเสนอโครงการสำคัญ 2565 ที่ไม่ผ่านเข้ารอบ</t>
  </si>
  <si>
    <t>090302V02</t>
  </si>
  <si>
    <t>090302F0204</t>
  </si>
  <si>
    <t>https://emenscr.nesdc.go.th/viewer/view.html?id=936dXMzjMMf43gBNz5Np</t>
  </si>
  <si>
    <t>mol03081</t>
  </si>
  <si>
    <t>รง 0308-63-0018</t>
  </si>
  <si>
    <t>โครงการศูนย์บริการแบบเบ็ดเสร็จ (One Stop Service) ด้านแรงงานต่างด้าว เพื่อสนับสนุนเขตเศรษฐกิจพิเศษ</t>
  </si>
  <si>
    <t>4 สิงหาคม 2563 เวลา 13:13</t>
  </si>
  <si>
    <t>กรมการจัดหางาน</t>
  </si>
  <si>
    <t>090302V05</t>
  </si>
  <si>
    <t>090302F0501</t>
  </si>
  <si>
    <t>https://emenscr.nesdc.go.th/viewer/view.html?id=936mK0lQZKukpoGgox8K</t>
  </si>
  <si>
    <t>mof05171</t>
  </si>
  <si>
    <t>กค 0517(ก)-63-0014</t>
  </si>
  <si>
    <t>โครงการปรับปรุงซ่อมแซมถนนคอนกรีตเสริมเหล็กบริเวณอาคารโรงพักสินค้าขาเข้าและถนนคอนกรีตเสริมเหล็กบริเวณอาคารโรงพักสินค้าขาออก ด่านศุลกากรแม่สาย</t>
  </si>
  <si>
    <t>4 สิงหาคม 2563 เวลา 17:10</t>
  </si>
  <si>
    <t>กองยุทธศาสตร์และแผนงาน (กยผ.)</t>
  </si>
  <si>
    <t>090302V01</t>
  </si>
  <si>
    <t>090302F0101</t>
  </si>
  <si>
    <t>https://emenscr.nesdc.go.th/viewer/view.html?id=33EYgoJx5af2J35Waxqk</t>
  </si>
  <si>
    <t>mof03061</t>
  </si>
  <si>
    <t>กค 0306-63-0003</t>
  </si>
  <si>
    <t>โครงการนำที่ราชพัสดุมาสนับสนุนเขตพัฒนาเศรษฐกิจพิเศษ</t>
  </si>
  <si>
    <t>6 สิงหาคม 2563 เวลา 8:55</t>
  </si>
  <si>
    <t>ตุลาคม 2563</t>
  </si>
  <si>
    <t>090302F0102</t>
  </si>
  <si>
    <t>https://emenscr.nesdc.go.th/viewer/view.html?id=o4NM9eKN37fajj5xREpj</t>
  </si>
  <si>
    <t>ieat5102111</t>
  </si>
  <si>
    <t>อก 5102.1.1-63-0003</t>
  </si>
  <si>
    <t>7 สิงหาคม 2563 เวลา 12:10</t>
  </si>
  <si>
    <t>กองนโยบายและแผน</t>
  </si>
  <si>
    <t>090302F0202</t>
  </si>
  <si>
    <t>https://emenscr.nesdc.go.th/viewer/view.html?id=MB3Yde5R8pt141kgo5B4</t>
  </si>
  <si>
    <t>อก 5102.1.1-63-0004</t>
  </si>
  <si>
    <t>7 สิงหาคม 2563 เวลา 13:29</t>
  </si>
  <si>
    <t>https://emenscr.nesdc.go.th/viewer/view.html?id=md5Bqj0LLRHzgx2ge3JQ</t>
  </si>
  <si>
    <t>industry05071</t>
  </si>
  <si>
    <t>อก 0507-63-0009</t>
  </si>
  <si>
    <t>โครงการบริหารจัดการแหล่งหินอุตสาหกรรมสำหรับพื้นที่เขตเศรษฐกิจชายแดน</t>
  </si>
  <si>
    <t>7 สิงหาคม 2563 เวลา 16:14</t>
  </si>
  <si>
    <t>กรมอุตสาหกรรมพื้นฐานและการเหมืองแร่</t>
  </si>
  <si>
    <t>https://emenscr.nesdc.go.th/viewer/view.html?id=nr5Va1wn1jIdxd5kJOzG</t>
  </si>
  <si>
    <t>bcca059541</t>
  </si>
  <si>
    <t>ศธ 0595(4)-63-0028</t>
  </si>
  <si>
    <t>โครงการพัฒนาทักษะอาชีพตามความต้องการในเขตเศรษฐกิจพิเศษ</t>
  </si>
  <si>
    <t>15 พฤศจิกายน 2563 เวลา 11:05</t>
  </si>
  <si>
    <t>กองแผนงานและงบประมาณ</t>
  </si>
  <si>
    <t>สถาบันวิทยาลัยชุมชน</t>
  </si>
  <si>
    <t>กระทรวงศึกษาธิการ</t>
  </si>
  <si>
    <t>ข้อเสนอโครงการสำคัญ 2565 ที่ผ่านเข้ารอบ</t>
  </si>
  <si>
    <t>090302V03</t>
  </si>
  <si>
    <t>090302F0302</t>
  </si>
  <si>
    <t>https://emenscr.nesdc.go.th/viewer/view.html?id=Y73WYqgywETY62JA18ZK</t>
  </si>
  <si>
    <t>mot060271</t>
  </si>
  <si>
    <t>คค 06027-64-0002</t>
  </si>
  <si>
    <t>ซ่อมทางผิวแอสฟัลต์ทางหลวงหมายเลข 1288 ตอนควบคุม 0100 ตอนหนองหลวง - เปิ่งเคลิง จังหวัดตาก (ภายใต้โครงการเพิ่มขีดความสามารถในการแข่งขันด้านการค้าชายแดนและขับเคลื่อนเขตพัฒนาเศรษฐกิจพิเศษตาก)</t>
  </si>
  <si>
    <t>8 ธันวาคม 2563 เวลา 9:11</t>
  </si>
  <si>
    <t>แขวงทางหลวงตากที่ 2 (แม่สอด)</t>
  </si>
  <si>
    <t>https://emenscr.nesdc.go.th/viewer/view.html?id=QO2AyYJwNMsNyoZrdxV1</t>
  </si>
  <si>
    <t>คค 0514-64-0001</t>
  </si>
  <si>
    <t>โครงการการพัฒนาท่าอากาศยานเขตพัฒนาเศรษฐกิจพิเศษ</t>
  </si>
  <si>
    <t>11 พฤศจิกายน 2563 เวลา 15:14</t>
  </si>
  <si>
    <t>https://emenscr.nesdc.go.th/viewer/view.html?id=QO9pWML9zGIxqxzeZk8V</t>
  </si>
  <si>
    <t>สธ 0404-64-0023</t>
  </si>
  <si>
    <t>พัฒนาสมรรถนะช่องทางเข้าออกระหว่างประเทศและจังหวัดชายแดนเพื่อรองรับเขตพัฒนาเศรษฐกิจพิเศษ</t>
  </si>
  <si>
    <t>18 ธันวาคม 2563 เวลา 16:49</t>
  </si>
  <si>
    <t>090302F0502</t>
  </si>
  <si>
    <t>https://emenscr.nesdc.go.th/viewer/view.html?id=63MLNoerrJI31Zm268R9</t>
  </si>
  <si>
    <t>mof0502331</t>
  </si>
  <si>
    <t>กค 0502(33)-64-0001</t>
  </si>
  <si>
    <t>โครงการปรับปรุงผิวจราจรถนน ด่านพรมแดนสะเดาขาออก ด่านศุลกากรสะเดา ตำบลสำนักขาม อำเภอสะเดา จังหวัดสงขลา 1 แห่ง</t>
  </si>
  <si>
    <t>18 พฤศจิกายน 2563 เวลา 10:03</t>
  </si>
  <si>
    <t>มิถุนายน 2564</t>
  </si>
  <si>
    <t>ด่านศุลกากรสะเดา (ดสด.)</t>
  </si>
  <si>
    <t>https://emenscr.nesdc.go.th/viewer/view.html?id=aQVE7Q7NJ1Fkly7AYXjj</t>
  </si>
  <si>
    <t>mof0502211</t>
  </si>
  <si>
    <t>กค 0502(21)-64-0001</t>
  </si>
  <si>
    <t>โครงการปรับปรุงซ่อมแซมศูนย์บริการเบ็ดเสร็จและสิ่งปลูกสร้างด่านศุลกากรแม่สาย</t>
  </si>
  <si>
    <t>24 พฤศจิกายน 2563 เวลา 13:54</t>
  </si>
  <si>
    <t>ด่านศุลกากรแม่สาย (ดมย.)</t>
  </si>
  <si>
    <t>https://emenscr.nesdc.go.th/viewer/view.html?id=VWklLo9GopH1BE4exa3Z</t>
  </si>
  <si>
    <t>มท 0212-64-0001</t>
  </si>
  <si>
    <t>โครงการสนับสนุนการขับเคลื่อนการดำเนินงานเขตพัฒนาเศรษฐกิจพิเศษ ประจำปีงบประมาณ พ.ศ. 2564</t>
  </si>
  <si>
    <t>6 มกราคม 2564 เวลา 9:36</t>
  </si>
  <si>
    <t>https://emenscr.nesdc.go.th/viewer/view.html?id=7Mgk45J2epieY2xBO530</t>
  </si>
  <si>
    <t>คค 06138-64-0004</t>
  </si>
  <si>
    <t>โครงการพัฒนาทางหลวงเพื่อสนับสนุนเขตเศรษฐกิจพิเศษ ปี 2564</t>
  </si>
  <si>
    <t>2 ธันวาคม 2563 เวลา 14:36</t>
  </si>
  <si>
    <t>https://emenscr.nesdc.go.th/viewer/view.html?id=RdWgaaBJ7qieNgGM1kAW</t>
  </si>
  <si>
    <t>moi03051</t>
  </si>
  <si>
    <t>มท 0305-64-0014</t>
  </si>
  <si>
    <t>โครงการสนับสนุนการพัฒนาพื้นที่เขตเศรษฐกิจพิเศษ</t>
  </si>
  <si>
    <t>28 ธันวาคม 2563 เวลา 11:26</t>
  </si>
  <si>
    <t>กองวิชาการและแผนงาน</t>
  </si>
  <si>
    <t>กรมการปกครอง</t>
  </si>
  <si>
    <t>090302F0503</t>
  </si>
  <si>
    <t>https://emenscr.nesdc.go.th/viewer/view.html?id=835ZgJwjGgTpqyQ4rA02</t>
  </si>
  <si>
    <t>mot0703621</t>
  </si>
  <si>
    <t>คค 0703.62-64-0001</t>
  </si>
  <si>
    <t>ขยายไหล่ทาง สายแยกทางหลวงหมายเลข 3067 - จุดผ่านแดนถาวรบ้านหนองเอี่ยน อำเภออรัญประเทศ จังหวัดสระแก้ว ระยะทาง 6.250 กิโลเมตร</t>
  </si>
  <si>
    <t>22 ธันวาคม 2563 เวลา 17:29</t>
  </si>
  <si>
    <t>แขวงทางหลวงชนบทสระแก้ว</t>
  </si>
  <si>
    <t>กรมทางหลวงชนบท</t>
  </si>
  <si>
    <t>https://emenscr.nesdc.go.th/viewer/view.html?id=435mEX3NQyhW0pekenLp</t>
  </si>
  <si>
    <t>mol03161</t>
  </si>
  <si>
    <t>รง 0316-64-0012</t>
  </si>
  <si>
    <t>16 ธันวาคม 2563 เวลา 11:46</t>
  </si>
  <si>
    <t>สำนักบริหารแรงงานต่างด้าว</t>
  </si>
  <si>
    <t>https://emenscr.nesdc.go.th/viewer/view.html?id=z0w716Lpd5SKVLJrVgeB</t>
  </si>
  <si>
    <t>moi0017121</t>
  </si>
  <si>
    <t>ชร 0017-64-0014</t>
  </si>
  <si>
    <t>ส่งเสริมพัฒนาขีดความสามารถด้านการค้าการลงทุน ประชาสัมพันธ์สินค้าจังหวัดเชียงรายและขับเคลื่อนเศรษฐกิจชายแดนเชื่อมโยง GMS / อาเซียน+3 / อาเซียน+6</t>
  </si>
  <si>
    <t>14 ธันวาคม 2563 เวลา 18:05</t>
  </si>
  <si>
    <t>เชียงราย</t>
  </si>
  <si>
    <t>https://emenscr.nesdc.go.th/viewer/view.html?id=WXJ0pY73l2uxVqYjzard</t>
  </si>
  <si>
    <t>คค 0703.62-64-0004</t>
  </si>
  <si>
    <t>ขยายไหล่ถนนลาดยาง สายแยกทางหลวงหมายเลข 317 – จุดผ่านแดนถาวรบ้านเขาดิน ตำบลไทยอุดม อำเภอคลองหาด ถึง ตำบลวังสมบูรณ์ อำเภอวังสมบูรณ์ จังหวัดสระแก้ว</t>
  </si>
  <si>
    <t>16 ธันวาคม 2563 เวลา 9:47</t>
  </si>
  <si>
    <t>https://emenscr.nesdc.go.th/viewer/view.html?id=7Mg9BRZ4dYTaRK9wYWwn</t>
  </si>
  <si>
    <t>คค 0703.62-64-0005</t>
  </si>
  <si>
    <t>ปรับปรุงถนนลาดยาง สายแยกทางหลวงหมายเลข 33 – อ.คลองหาด อ.คลองหาด จ.สระแก้ว  ระยะทาง 7.500 กม.</t>
  </si>
  <si>
    <t>16 ธันวาคม 2563 เวลา 9:45</t>
  </si>
  <si>
    <t>https://emenscr.nesdc.go.th/viewer/view.html?id=A3a8mo48pQF6ken9V3Y9</t>
  </si>
  <si>
    <t>moc0016651</t>
  </si>
  <si>
    <t>พล 0016-64-0004</t>
  </si>
  <si>
    <t>ส่งเสริมการค้าการลงทุนและสร้างความสัมพันธ์กับกลุ่มประเทศอาเซียน +3</t>
  </si>
  <si>
    <t>15 ธันวาคม 2563 เวลา 15:33</t>
  </si>
  <si>
    <t>มกราคม 2564</t>
  </si>
  <si>
    <t>สำนักงานพาณิชย์จังหวัดพิษณุโลก</t>
  </si>
  <si>
    <t>สำนักงานปลัดกระทรวงพาณิชย์</t>
  </si>
  <si>
    <t>https://emenscr.nesdc.go.th/viewer/view.html?id=z0w1MJkla3fEnZONzB7o</t>
  </si>
  <si>
    <t>มท.5305.11-64-0001</t>
  </si>
  <si>
    <t>โครงการพัฒนาระบบไฟฟ้าเพื่อรองรับการจัดตั้งเขตพัฒนาเศรษฐกิจพิเศษ ระยะแรก</t>
  </si>
  <si>
    <t>7 พฤษภาคม 2564 เวลา 10:40</t>
  </si>
  <si>
    <t>ธันวาคม 2568</t>
  </si>
  <si>
    <t>https://emenscr.nesdc.go.th/viewer/view.html?id=kwKpqa3kkLSqNlQwJ8pV</t>
  </si>
  <si>
    <t>boi13101</t>
  </si>
  <si>
    <t>นร1310-64-0005</t>
  </si>
  <si>
    <t>การทบทวนสิทธิประโยชน์การลงทุนในทุกเขตเศรษฐกิจพิเศษเพื่อจูงใจนักลงทุน</t>
  </si>
  <si>
    <t>21 มิถุนายน 2564 เวลา 13:58</t>
  </si>
  <si>
    <t>ธันวาคม 2564</t>
  </si>
  <si>
    <t>สำนักงานคณะกรรมการส่งเสริมการลงทุน</t>
  </si>
  <si>
    <t>สำนักนายกรัฐมนตรี</t>
  </si>
  <si>
    <t>โครงการภายใต้กิจกรรม Big Rock</t>
  </si>
  <si>
    <t>090302V04</t>
  </si>
  <si>
    <t>090302F0404</t>
  </si>
  <si>
    <t>https://emenscr.nesdc.go.th/viewer/view.html?id=gA3zz7XVNotyqeMp9rrd</t>
  </si>
  <si>
    <t>รง 0316-66-0004</t>
  </si>
  <si>
    <t>โครงการศูนย์บริการแบบเบ็ดเสร็จ (One Stop Service) ด้านแรงงานต่างด้าวเพื่อสนับสนุนเขตเศรษฐกิจพิเศษ”</t>
  </si>
  <si>
    <t>6 สิงหาคม 2564 เวลา 16:22</t>
  </si>
  <si>
    <t>ตุลาคม 2565</t>
  </si>
  <si>
    <t>กันยายน 2566</t>
  </si>
  <si>
    <t>ข้อเสนอโครงการสำคัญ 2566 ที่ไม่ผ่านเข้ารอบ</t>
  </si>
  <si>
    <t>v2_090302V05</t>
  </si>
  <si>
    <t>v2_090302V05F01</t>
  </si>
  <si>
    <t>https://emenscr.nesdc.go.th/viewer/view.html?id=A33QgQB1qLuAzLknMzyg</t>
  </si>
  <si>
    <t>รง 0407-66-0008</t>
  </si>
  <si>
    <t>โครงการเพิ่มทักษะกำลังแรงงานในพื้นที่เขตพัฒนาเศรษกิจพิเศษ ปีงบประมาณ 2566</t>
  </si>
  <si>
    <t>6 สิงหาคม 2564 เวลา 19:56</t>
  </si>
  <si>
    <t>v2_090302V03</t>
  </si>
  <si>
    <t>v2_090302V03F02</t>
  </si>
  <si>
    <t>https://emenscr.nesdc.go.th/viewer/view.html?id=0RRn9Oa2zKIlOM1KRW8p</t>
  </si>
  <si>
    <t>กค 0310-66-0001</t>
  </si>
  <si>
    <t>โครงการนำที่ราชพัสดุมาสนับสนุนพื้นที่เขตพัฒนาเศรษฐกิจพิเศษ</t>
  </si>
  <si>
    <t>10 สิงหาคม 2564 เวลา 14:53</t>
  </si>
  <si>
    <t>v2_090302V01</t>
  </si>
  <si>
    <t>v2_090302V01F02</t>
  </si>
  <si>
    <t>https://emenscr.nesdc.go.th/viewer/view.html?id=Gjj6er3yowFVYd3zXe4d</t>
  </si>
  <si>
    <t>rmutl0583011</t>
  </si>
  <si>
    <t>ศธ 058301-66-0022</t>
  </si>
  <si>
    <t>จัดตั้งศูนย์การเรียนรู้ด่านการค้าชายแดนห้วยโก๋น จังหวัดน่านเพื่อพัฒนาทักษะฝีมือแรงงานด้านการเกษตร และถ่ายทอดองค์ความรู้สู่ชุมชนและประชาคมอนุภูมิภาคลุ่มน้ำโขง</t>
  </si>
  <si>
    <t>14 สิงหาคม 2564 เวลา 14:10</t>
  </si>
  <si>
    <t>กันยายน 2570</t>
  </si>
  <si>
    <t>สำนักงานอธิการบดี</t>
  </si>
  <si>
    <t>มหาวิทยาลัยเทคโนโลยีราชมงคลล้านนา</t>
  </si>
  <si>
    <t>กระทรวงการอุดมศึกษา วิทยาศาสตร์ วิจัยและนวัตกรรม</t>
  </si>
  <si>
    <t>https://emenscr.nesdc.go.th/viewer/view.html?id=z00qXoqjeZS9mn0x4dq2</t>
  </si>
  <si>
    <t>moi022731</t>
  </si>
  <si>
    <t>มท 0227.3(ยล)-64-0009</t>
  </si>
  <si>
    <t>โครงการจัดการน้ำท่วมพื้นที่เศรษฐกิจเพื่อสร้างความเชื่อมั่นนักลงทุน</t>
  </si>
  <si>
    <t>20 กันยายน 2564 เวลา 10:17</t>
  </si>
  <si>
    <t>กรกฎาคม 2564</t>
  </si>
  <si>
    <t>ภาคใต้ชายแดน</t>
  </si>
  <si>
    <t>https://emenscr.nesdc.go.th/viewer/view.html?id=qWk3GpwjnZSekZ0rmXeg</t>
  </si>
  <si>
    <t>รง 0316-65-0003</t>
  </si>
  <si>
    <t>โครงการศูนย์บริการแบบเบ็ดเสร็จ (One Stop Service) ด้านแรงงานต่างด้าวเพื่อสนับสนุนเขตเศรษฐกิจพิเศษ</t>
  </si>
  <si>
    <t>17 พฤศจิกายน 2564 เวลา 11:00</t>
  </si>
  <si>
    <t>https://emenscr.nesdc.go.th/viewer/view.html?id=KYAYeXJ2lOc5qpr1x433</t>
  </si>
  <si>
    <t>มท 0212-65-0004</t>
  </si>
  <si>
    <t>โครงการสนับสนุนการขับเคลื่อนการดำเนินงานเขตพัฒนาเศรษฐกิจพิเศษ ประจำปีงบประมาณ พ.ศ. 2565</t>
  </si>
  <si>
    <t>30 พฤศจิกายน 2564 เวลา 14:22</t>
  </si>
  <si>
    <t>https://emenscr.nesdc.go.th/viewer/view.html?id=GjZ3E047AVCoQxYjG1NM</t>
  </si>
  <si>
    <t>รง 0407-65-0008</t>
  </si>
  <si>
    <t>โครงการเพิ่มทักษะกำลังแรงงานในพื้นที่เขตพัฒนาเศรษฐกิจพิเศษ พ.ศ. 2565</t>
  </si>
  <si>
    <t>19 พฤศจิกายน 2564 เวลา 16:59</t>
  </si>
  <si>
    <t>https://emenscr.nesdc.go.th/viewer/view.html?id=kwll1RMeEdFomA79y2x4</t>
  </si>
  <si>
    <t>กค 0502(8)-65-0001</t>
  </si>
  <si>
    <t>โครงการก่อสร้างอาคารจุดผ่านแดนถาวร (บ้านหนองเอี่่ยน)</t>
  </si>
  <si>
    <t>9 ธันวาคม 2564 เวลา 15:42</t>
  </si>
  <si>
    <t>https://emenscr.nesdc.go.th/viewer/view.html?id=Z6xm57XlEQFOowk1OKZG</t>
  </si>
  <si>
    <t>ชร 0017-65-0021</t>
  </si>
  <si>
    <t>การส่งเสริมและพัฒนาเขตเศรษฐกิจพิเศษ</t>
  </si>
  <si>
    <t>7 ธันวาคม 2564 เวลา 14:39</t>
  </si>
  <si>
    <t>https://emenscr.nesdc.go.th/viewer/view.html?id=qWLBGWEo4jS1LjgWkkdk</t>
  </si>
  <si>
    <t>กค 0502(28)-65-0001</t>
  </si>
  <si>
    <t>13 ธันวาคม 2564 เวลา 21:13</t>
  </si>
  <si>
    <t>https://emenscr.nesdc.go.th/viewer/view.html?id=EaM148WNwwTXM6AANX4J</t>
  </si>
  <si>
    <t>nesdb11121</t>
  </si>
  <si>
    <t>นร1109-65-0001</t>
  </si>
  <si>
    <t>ค่าใช้จ่ายในการขับเคลื่อนนโยบายเขตพัฒนาเศรษฐกิจพิเศษ และพื้นที่เศรษฐกิจแห่งอื่น</t>
  </si>
  <si>
    <t>20 ธันวาคม 2564 เวลา 17:05</t>
  </si>
  <si>
    <t>กองยุทธศาสตร์การพัฒนาพื้นที่</t>
  </si>
  <si>
    <t>สำนักงานสภาพัฒนาการเศรษฐกิจและสังคมแห่งชาติ</t>
  </si>
  <si>
    <t>https://emenscr.nesdc.go.th/viewer/view.html?id=33zyQ5QK1dcVOkpRze6K</t>
  </si>
  <si>
    <t>นร1109-65-0002</t>
  </si>
  <si>
    <t>ค่าใช้จ่ายในการศึกษาห่วงโซ่อุปทานภาคการผลิต และบริการในพื้นที่เขตเศรษฐกิจพิเศษและพื้นที่โดยรอบ</t>
  </si>
  <si>
    <t>20 ธันวาคม 2564 เวลา 17:03</t>
  </si>
  <si>
    <t>มีนาคม 2565</t>
  </si>
  <si>
    <t>มีนาคม 2566</t>
  </si>
  <si>
    <t>https://emenscr.nesdc.go.th/viewer/view.html?id=nr7Aa4K9qOhd1wO2eY49</t>
  </si>
  <si>
    <t>มท 0305-65-0014</t>
  </si>
  <si>
    <t>29 ธันวาคม 2564 เวลา 12:17</t>
  </si>
  <si>
    <t>https://emenscr.nesdc.go.th/viewer/view.html?id=p9xzy36J37c5Yop5jVp5</t>
  </si>
  <si>
    <t>โครงการปรับปรุงซ่อมแซมอาคารที่ทำการด่านศุลกากรแม่สอด อาคารด่านพรมแดนท่าสายลวด อาคารที่พักอาศัยและสิ่งปลูกสร้างประกอบ</t>
  </si>
  <si>
    <t>โครงการก่อสร้างด่านศุลกากรบริเวณจุดผ่านแดนถาวรบ้านพุน้ำร้อน ระยะที่ 1 ตำบลบ้านเก่า อำเภอเมือง จังหวัดกาญจนบุรี 1 แห่ง</t>
  </si>
  <si>
    <t>โครงการรณรงค์ส่งเสริมการบริหารจัดการด้านแรงงานในเขตพัฒนาเศรษฐกิจพิเศษ (ปีงบประมาณ 2563)</t>
  </si>
  <si>
    <t>บูรณะทางผิวแอสฟัลต์ ทางหลวงหมายเลข 212 สาย กลางน้อย - ย้อมพัฒนา ตำบลดอนนางหงษ์ อำเภอธาตุพนม จังหวัดนครพนม ถนน 4 ช่องจราจร ผิวทางกว้างช่องละ 3.50 เมตร ยาว1,000.00 เมตร ไหล่ทางกว้างข้างละ 2.00 เมตร หรือมีผิวจราจร 20,507.00 ตารางเมตร</t>
  </si>
  <si>
    <t>ปรับปรุงถนนลาดยาง สายแยกทางหลวงหมายเลข 33 – อ.คลองหาด อ.คลองหาด จ.สระแก้ว ระยะทาง 7.500 กม.</t>
  </si>
  <si>
    <t>ปีงบประมาณ</t>
  </si>
  <si>
    <t>โครงการส่งเสริมการมีส่วนร่วมในการบริหารแรงงานสัมพันธ์สร้างสรรค์ตามแนวทางประชารัฐในเขตพัฒนาเศรษฐกิจพิเศษ2561กรมสวัสดิการและคุ้มครองแรงงาน</t>
  </si>
  <si>
    <t>โครงการจัดตั้งนิคมอุตสาหกรรมในพื้นที่เขตพัฒนาเศรษฐกิจพิเศษตาก2561การนิคมอุตสาหกรรมแห่งประเทศไทย</t>
  </si>
  <si>
    <t>โครงการจัดตั้งนิคมอุตสาหกรรมในพื้นที่เขตพัฒนาเศรษฐกิจพิเศษสงขลา2561การนิคมอุตสาหกรรมแห่งประเทศไทย</t>
  </si>
  <si>
    <t>โครงการจัดตั้งนิคมอุตสาหกรรมในพื้นที่เขตพัฒนาเศรษฐกิจพิเศษนราธิวาส2561การนิคมอุตสาหกรรมแห่งประเทศไทย</t>
  </si>
  <si>
    <t>โครงการขับเคลื่อนเขตพัฒนาเศรษฐกิจพิเศษด้วยการตลาดและประชาสัมพันธ์เชิงรุก2562สำนักงานเศรษฐกิจอุตสาหกรรม</t>
  </si>
  <si>
    <t>โครงการพัฒนาพื้นที่เขตเศรษฐกิจพิเศษ2561กรมโยธาธิการและผังเมือง</t>
  </si>
  <si>
    <t>นำที่ราชพัสดุมาสนับสนุนพื้นที่เขตพัฒนาเศรษฐกิจพิเศษ2560กรมธนารักษ์</t>
  </si>
  <si>
    <t>โครงการสนับสนุนการขับเคลื่อนการดำเนินงานเขตพัฒนาเศรษฐกิจพิเศษ2562สำนักงานปลัดกระทรวงมหาดไทย</t>
  </si>
  <si>
    <t>โครงการเพิ่มทักษะกำลังแรงงานในพื้นที่เขตพัฒนาเศรษฐกิจพิเศษ2563กรมพัฒนาฝีมือแรงงาน</t>
  </si>
  <si>
    <t>โครงการปรับปรุงซ่อมแซมอาคารที่ทำการด่านศุลกากรตากใบ2563กรมศุลกากร</t>
  </si>
  <si>
    <t>โครงการลานตรวจปล่อยสินค้าด่านศุลกากรตากใบ2563กรมศุลกากร</t>
  </si>
  <si>
    <t>โครงการปรับปรุงซ่อมแซมประตูรั้วที่ทำการด่านศุลกากรปาดังเบซาร์2563กรมศุลกากร</t>
  </si>
  <si>
    <t>โครงการพัฒนาพื้นที่เขตเศรษฐกิจพิเศษ2563กรมโยธาธิการและผังเมือง</t>
  </si>
  <si>
    <t>โครงการพัฒนาสมรรถนะช่องทางเข้าออกระหว่างประเทศและจังหวัดชายแดนเพื่อรองรับเขตพัฒนาเศรษฐกิจพิเศษ2563กรมควบคุมโรค</t>
  </si>
  <si>
    <t>โครงการจัดตั้งนิคมอุตสาหกรรมในพื้นที่เขตพัฒนาเศรษฐกิจพิเศษตาก2563การนิคมอุตสาหกรรมแห่งประเทศไทย</t>
  </si>
  <si>
    <t>โครงการจัดตั้งนิคมอุตสาหกรรมในพื้นที่เขตพัฒนาเศรษฐกิจพิเศษสงขลา2563การนิคมอุตสาหกรรมแห่งประเทศไทย</t>
  </si>
  <si>
    <t>โครงการจัดตั้งนิคมอุตสาหกรรมในพื้นที่เขตพัฒนาเศรษฐกิจพิเศษนราธิวาส2563การนิคมอุตสาหกรรมแห่งประเทศไทย</t>
  </si>
  <si>
    <t>โครงการจัดทำแผนการตลาดและประชาสัมพันธ์เขตพัฒนาเศรษฐกิจพิเศษ2563สำนักงานเศรษฐกิจอุตสาหกรรม</t>
  </si>
  <si>
    <t>โครงการการพัฒนาท่าอากาศยานเขตพัฒนาเศรษฐกิจพิเศษ2560กรมท่าอากาศยาน</t>
  </si>
  <si>
    <t>พัฒนาสมรรถนะช่องทางเข้าออกระหว่างประเทศและจังหวัดชายแดนเพื่อรองรับเขตพัฒนาเศรษฐกิจพิเศษ2564กรมควบคุมโรค</t>
  </si>
  <si>
    <t>โครงการปรับปรุงซ่อมแซมศูนย์บริการเบ็ดเสร็จและสิ่งปลูกสร้างด่านศุลกากรแม่สาย2564กรมศุลกากร</t>
  </si>
  <si>
    <t>โครงการสนับสนุนการพัฒนาพื้นที่เขตเศรษฐกิจพิเศษ2564กรมการปกครอง</t>
  </si>
  <si>
    <t>กรณี Project 65 เป็นโครงการใน 571 โครงการ ให้ใส่ * ไว้ในช่องประเภทโครงการ ตัวอย่าง Project 65*</t>
  </si>
  <si>
    <t>องค์ประกอบ/ปัจจัยที่เป็นสีแดงคือการเติมเอง</t>
  </si>
  <si>
    <t>โครงการ/การดำเนินงาน</t>
  </si>
  <si>
    <t>เชื่อม</t>
  </si>
  <si>
    <t>โครงการจัดหาครุภัณฑ์เพื่อเพิ่มประสิทธิภาพและพัฒนางานตรวจคนเข้าเมืองจุดตรวจสะพานมิตรภาพไทย-เมียนมาแห่งที่2ประจำปีงบปะมาณพ.ศ.2562(สตม.)2562</t>
  </si>
  <si>
    <t>กองยุทธศาสตร์สำนักงานยุทธศาสตร์ตำรวจ</t>
  </si>
  <si>
    <t>โครงการรถเคลื่อนที่ให้บริการคนต่างด้าวและประชาชน(MobileService)เพื่อพัฒนาศักยภาพด้านการให้บริการแก่นักลงทุนและคนต่างชาติในการพำนักอยู่ในราชอาณาจักร(สตม.)2562</t>
  </si>
  <si>
    <t>นวัตกรรมตำรวจเพื่อความมั่นคงปลอดภัยในพื้นที่(วจ.)2564</t>
  </si>
  <si>
    <t>project65</t>
  </si>
  <si>
    <t>โครงการขับเคลื่อนเขตพัฒนาเศรษฐกิจพิเศษสงขลาปี25632562</t>
  </si>
  <si>
    <t>090302F0504</t>
  </si>
  <si>
    <t>ส่งเสริมพัฒนาขีดความสามารถด้านการค้าการลงทุนประชาสัมพันธ์สินค้าจังหวัดเชียงรายและขับเคลื่อนเศรษฐกิจชายแดนเชื่อมโยงGMS/อาเซียน+3/อาเซียน+62563</t>
  </si>
  <si>
    <t>โครงการส่งเสริมการมีส่วนร่วมในการบริหารแรงงานสัมพันธ์สร้างสรรค์ตามแนวทางประชารัฐในเขตพัฒนาเศรษฐกิจพิเศษ2560</t>
  </si>
  <si>
    <t>090302F0201</t>
  </si>
  <si>
    <t>โครงการเพิ่มทักษะกำลังแรงงานในพื้นที่เขตพัฒนาเศรษฐกิจพิเศษ2562</t>
  </si>
  <si>
    <t>โครงการพัฒนาความรับผิดชอบต่อสังคมด้านแรงงงานในสถานประกอบกิจการเขตเศรษฐกิจพิเศษ(ปีงบประมาณ2563)2562</t>
  </si>
  <si>
    <t>โครงการรณรงค์ส่งเสริมการบริหารจัดการด้านแรงงานในเขตพัฒนาเศรษฐกิจพิเศษ(ปีงบประมาณ2563)2562</t>
  </si>
  <si>
    <t>090302F0301</t>
  </si>
  <si>
    <t>โครงการศูนย์บริการแบบเบ็ดเสร็จ(OneStopService)ด้านแรงงานต่างด้าวเพื่อสนับสนุนเขตเศรษฐกิจพิเศษ2564</t>
  </si>
  <si>
    <t>โครงการศูนย์บริการแบบเบ็ดเสร็จ(OneStopService)ด้านแรงงานต่างด้าวเพื่อสนับสนุนเขตเศรษฐกิจพิเศษ2563</t>
  </si>
  <si>
    <t>โครงการจัดตั้งนิคมอุตสาหกรรมในพื้นที่เขตพัฒนาเศรษฐกิจพิเศษตาก2560</t>
  </si>
  <si>
    <t>โครงการจัดตั้งนิคมอุตสาหกรรมในพื้นที่เขตพัฒนาเศรษฐกิจพิเศษสงขลา2560</t>
  </si>
  <si>
    <t>โครงการจัดตั้งนิคมอุตสาหกรรมในพื้นที่เขตพัฒนาเศรษฐกิจพิเศษนราธิวาส2560</t>
  </si>
  <si>
    <t>ประชาสัมพันธ์เขตพัฒนาเศรษฐกิจพิเศษในเชิงพื้นที่2561</t>
  </si>
  <si>
    <t>สำนักงานปลัดกระทรวงอุตสาหกรรม(ราชการบริหารส่วนกลาง)</t>
  </si>
  <si>
    <t>โครงการจัดทำแผนแม่บทและแผนการขับเคลื่อนยุทธศาสตร์การพัฒนาอุตสาหกรรมภูมิภาคสู่ประเทศไทย4.02561</t>
  </si>
  <si>
    <t>โครงการขับเคลื่อนเขตพัฒนาเศรษฐกิจพิเศษด้วยการตลาดและประชาสัมพันธ์เชิงรุก2561</t>
  </si>
  <si>
    <t>โครงการประชาสัมพันธ์เขตพัฒนาเศรษฐกิจพิเศษในเชิงพื้นที่ปีงบประมาณพ.ศ.25632562</t>
  </si>
  <si>
    <t>โครงการจัดตั้งนิคมอุตสาหกรรมในพื้นที่เขตพัฒนาเศรษฐกิจพิเศษตาก2562</t>
  </si>
  <si>
    <t>โครงการจัดตั้งนิคมอุตสาหกรรมในพื้นที่เขตพัฒนาเศรษฐกิจพิเศษสงขลา2562</t>
  </si>
  <si>
    <t>โครงการจัดตั้งนิคมอุตสาหกรรมในพื้นที่เขตพัฒนาเศรษฐกิจพิเศษนราธิวาส2562</t>
  </si>
  <si>
    <t>โครงการจัดทำแผนการตลาดและประชาสัมพันธ์เขตพัฒนาเศรษฐกิจพิเศษ2563</t>
  </si>
  <si>
    <t>โครงการจัดตั้งนิคมอุตสาหกรรมในพื้นที่เขตพัฒนาเศรษฐกิจพิเศษตาก2563</t>
  </si>
  <si>
    <t>โครงการจัดตั้งนิคมอุตสาหกรรมในพื้นที่เขตพัฒนาเศรษฐกิจพิเศษสงขลา2563</t>
  </si>
  <si>
    <t>โครงการบริหารจัดการแหล่งหินอุตสาหกรรมสำหรับพื้นที่เขตเศรษฐกิจชายแดน2564</t>
  </si>
  <si>
    <t>โครงการพัฒนาสมรรถนะช่องทางเข้าออกระหว่างประเทศและจังหวัดชายแดนเพื่อรองรับเขตพัฒนาเศรษฐกิจพิเศษ2562</t>
  </si>
  <si>
    <t>090302F0203</t>
  </si>
  <si>
    <t>พัฒนาสมรรถนะช่องทางเข้าออกระหว่างประเทศและจังหวัดชายแดนเพื่อรองรับเขตพัฒนาเศรษฐกิจพิเศษ2563</t>
  </si>
  <si>
    <t>โครงการพัฒนาทักษะอาชีพตามความต้องการในเขตเศรษฐกิจพิเศษ2564</t>
  </si>
  <si>
    <t>project65*</t>
  </si>
  <si>
    <t>โครงการพัฒนาพื้นที่เขตเศรษฐกิจพิเศษ2560</t>
  </si>
  <si>
    <t>โครงการพัฒนาระบบไฟฟ้าเพื่อรองรับการจัดตั้งเขตพัฒนาเศรษฐกิจพิเศษระยะที่2(คพพ.2)2560</t>
  </si>
  <si>
    <t>กองจัดการโครงการ1ฝ่ายบริหารโครงการ1</t>
  </si>
  <si>
    <t>โครงการสนับสนุนการขับเคลื่อนการดำเนินงานเขตพัฒนาเศรษฐกิจพิเศษ2561</t>
  </si>
  <si>
    <t>โครงการพัฒนาพื้นที่เขตเศรษฐกิจพิเศษ2562</t>
  </si>
  <si>
    <t>โครงการสนับสนุนการขับเคลื่อนการดำเนินงานเขตพัฒนาเศรษฐกิจพิเศษประจำปีงบประมาณพ.ศ.25632562</t>
  </si>
  <si>
    <t>โครงการสนับสนุนการขับเคลื่อนการดำเนินงานเขตพัฒนาเศรษฐกิจพิเศษประจำปีงบประมาณพ.ศ.25642563</t>
  </si>
  <si>
    <t>โครงการสนับสนุนการพัฒนาพื้นที่เขตเศรษฐกิจพิเศษ2563</t>
  </si>
  <si>
    <t>โครงการพัฒนาระบบไฟฟ้าเพื่อรองรับการจัดตั้งเขตพัฒนาเศรษฐกิจพิเศษระยะแรก2559</t>
  </si>
  <si>
    <t>โครงการขยายการค้าการลงทุนชายแดนและเขตพัฒนาเศรษฐกิจพิเศษ(2563)2562</t>
  </si>
  <si>
    <t>ส่งเสริมการค้าการลงทุนและสร้างความสัมพันธ์กับกลุ่มประเทศอาเซียน+32564</t>
  </si>
  <si>
    <t>โครงการศูนย์เปลี่ยนถ่ายรูปแบบการขนส่งสินค้าเชียงของจังหวัดเชียงราย2556</t>
  </si>
  <si>
    <t>โครงการพัฒนาทางหลวงเพื่อสนับสนุนเขตเศรษฐกิจพิเศษปีพ.ศ.25622561</t>
  </si>
  <si>
    <t>โครงการพัฒนาทางหลวงเพื่อสนับสนุนเขตเศรษฐกิจพิเศษปี25632562</t>
  </si>
  <si>
    <t>บูรณะทางผิวแอสฟัลต์ทางหลวงหมายเลข212สายกลางน้อย-ย้อมพัฒนาตำบลดอนนางหงษ์อำเภอธาตุพนมจังหวัดนครพนมถนน4ช่องจราจรผิวทางกว้างช่องละ3.50เมตรยาว1,000.00เมตรไหล่ทางกว้างข้างละ2.00เมตรหรือมีผิวจราจร20,507.00ตารางเมตร2563</t>
  </si>
  <si>
    <t>โครงการการพัฒนาท่าอากาศยานเขตพัฒนาเศรษฐกิจพิเศษ(ปีงบประมาณ2563)2562</t>
  </si>
  <si>
    <t>ซ่อมทางผิวแอสฟัลต์ทางหลวงหมายเลข1288ตอนควบคุม0100ตอนหนองหลวง-เปิ่งเคลิงจังหวัดตาก(ภายใต้โครงการเพิ่มขีดความสามารถในการแข่งขันด้านการค้าชายแดนและขับเคลื่อนเขตพัฒนาเศรษฐกิจพิเศษตาก)2563</t>
  </si>
  <si>
    <t>แขวงทางหลวงตากที่2(แม่สอด)</t>
  </si>
  <si>
    <t>โครงการการพัฒนาท่าอากาศยานเขตพัฒนาเศรษฐกิจพิเศษ2559</t>
  </si>
  <si>
    <t>โครงการพัฒนาทางหลวงเพื่อสนับสนุนเขตเศรษฐกิจพิเศษปี25642563</t>
  </si>
  <si>
    <t>ขยายไหล่ทางสายแยกทางหลวงหมายเลข3067-จุดผ่านแดนถาวรบ้านหนองเอี่ยนอำเภออรัญประเทศจังหวัดสระแก้วระยะทาง6.250กิโลเมตร2563</t>
  </si>
  <si>
    <t>ขยายไหล่ถนนลาดยางสายแยกทางหลวงหมายเลข317–จุดผ่านแดนถาวรบ้านเขาดินตำบลไทยอุดมอำเภอคลองหาดถึงตำบลวังสมบูรณ์อำเภอวังสมบูรณ์จังหวัดสระแก้ว2563</t>
  </si>
  <si>
    <t>ปรับปรุงถนนลาดยางสายแยกทางหลวงหมายเลข33–อ.คลองหาดอ.คลองหาดจ.สระแก้วระยะทาง7.500กม.2563</t>
  </si>
  <si>
    <t>นำที่ราชพัสดุมาสนับสนุนพื้นที่เขตพัฒนาเศรษฐกิจพิเศษ2559</t>
  </si>
  <si>
    <t>โครงการก่อสร้างอาคารชุดพักอาศัยและบ้านพักข้าราชการด่านศุลกากรตากใบ1แห่ง2562</t>
  </si>
  <si>
    <t>ด่านศุลกากรตากใบ(ดตบ.)</t>
  </si>
  <si>
    <t>โครงการก่อสร้างด่านศุลกากรแม่สอดแห่งที่22561</t>
  </si>
  <si>
    <t>ด่านศุลกากรแม่สอด(ดมด.)</t>
  </si>
  <si>
    <t>โครงการปรับปรุงซ่อมแซมอาคารที่ทำการด่านศุลกากรแม่สอดอาคารด่านพรมแดนท่าสายลวดอาคารที่พักอาศัยและสิ่งปลูกสร้างประกอบ2562</t>
  </si>
  <si>
    <t>โครงการปรับปรุงซ่อมแซมอาคารที่ทำการด่านศุลกากรตากใบ2562</t>
  </si>
  <si>
    <t>โครงการก่อสร้างด่านศุลกากรบริเวณจุดผ่านแดนถาวรบ้านพุน้ำร้อนระยะที่1ตำบลบ้านเก่าอำเภอเมืองจังหวัดกาญจนบุรี1แห่ง2562</t>
  </si>
  <si>
    <t>ด่านศุลกากรสังขละบุรี(ดสบ.)</t>
  </si>
  <si>
    <t>โครงการปรับปรุงซ่อมแซมอาคารศูนย์ราชการชายแดน๑และ๒ด่านศุลกากรตากใบ2562</t>
  </si>
  <si>
    <t>โครงการก่อสร้างอาคารที่ทำการด่านศุลกากรเชียงแสนแห่งใหม่และสิ่งปลูกสร้างประกอบตำบลบ้านแซวอำเภอเชียงแสนจังหวัดเชียงราย1แห่ง2562</t>
  </si>
  <si>
    <t>ด่านศุลกากรเชียงแสน(ดชส.)</t>
  </si>
  <si>
    <t>โครงการก่อสร้างอาคารจุดผ่านแดนถาวร(บ้านหนองเอี่ยน)2562</t>
  </si>
  <si>
    <t>ด่านศุลกากรอรัญประเทศ(ดอป.)</t>
  </si>
  <si>
    <t>โครงการลานตรวจปล่อยสินค้าด่านศุลกากรตากใบ2562</t>
  </si>
  <si>
    <t>โครงการก่อสร้างด่านศุลกากรอรัญประเทศและสิ่งปลูกสร้างประกอบ(บ้านป่าไร่)2562</t>
  </si>
  <si>
    <t>โครงการปรับปรุงซ่อมแซมประตูรั้วที่ทำการด่านศุลกากรปาดังเบซาร์2562</t>
  </si>
  <si>
    <t>ด่านศุลกากรปาดังเบซาร์(ดปบ.)</t>
  </si>
  <si>
    <t>โครงการปรับปรุงซ่อมแซมถนนคอนกรีตเสริมเหล็กบริเวณอาคารโรงพักสินค้าขาเข้าและถนนคอนกรีตเสริมเหล็กบริเวณอาคารโรงพักสินค้าขาออกด่านศุลกากรแม่สาย2564</t>
  </si>
  <si>
    <t>กองยุทธศาสตร์และแผนงาน(กยผ.)</t>
  </si>
  <si>
    <t>โครงการนำที่ราชพัสดุมาสนับสนุนเขตพัฒนาเศรษฐกิจพิเศษ2563</t>
  </si>
  <si>
    <t>โครงการปรับปรุงผิวจราจรถนนด่านพรมแดนสะเดาขาออกด่านศุลกากรสะเดาตำบลสำนักขามอำเภอสะเดาจังหวัดสงขลา1แห่ง2563</t>
  </si>
  <si>
    <t>ด่านศุลกากรสะเดา(ดสด.)</t>
  </si>
  <si>
    <t>โครงการปรับปรุงซ่อมแซมศูนย์บริการเบ็ดเสร็จและสิ่งปลูกสร้างด่านศุลกากรแม่สาย2563</t>
  </si>
  <si>
    <t>ด่านศุลกากรแม่สาย(ดมย.)</t>
  </si>
  <si>
    <t>โครงการจัดหาครุภัณฑ์เพื่อเพิ่มประสิทธิภาพและพัฒนางานตรวจคนเข้าเมืองจุดตรวจสะพานมิตรภาพไทย-เมียนมาแห่งที่2ประจำปีงบปะมาณพ.ศ.2562(สตม.)2563สำนักงานตำรวจแห่งชาติ</t>
  </si>
  <si>
    <t>โครงการรถเคลื่อนที่ให้บริการคนต่างด้าวและประชาชน(MobileService)เพื่อพัฒนาศักยภาพด้านการให้บริการแก่นักลงทุนและคนต่างชาติในการพำนักอยู่ในราชอาณาจักร(สตม.)2563สำนักงานตำรวจแห่งชาติ</t>
  </si>
  <si>
    <t>นวัตกรรมตำรวจเพื่อความมั่นคงปลอดภัยในพื้นที่(วจ.)2565สำนักงานตำรวจแห่งชาติ</t>
  </si>
  <si>
    <t>โครงการขับเคลื่อนเขตพัฒนาเศรษฐกิจพิเศษสงขลาปี25632563สงขลา</t>
  </si>
  <si>
    <t>ส่งเสริมพัฒนาขีดความสามารถด้านการค้าการลงทุนประชาสัมพันธ์สินค้าจังหวัดเชียงรายและขับเคลื่อนเศรษฐกิจชายแดนเชื่อมโยงGMS/อาเซียน+3/อาเซียน+62564เชียงราย</t>
  </si>
  <si>
    <t>โครงการพัฒนาความรับผิดชอบต่อสังคมด้านแรงงงานในสถานประกอบกิจการเขตเศรษฐกิจพิเศษ(ปีงบประมาณ2563)2563กรมสวัสดิการและคุ้มครองแรงงาน</t>
  </si>
  <si>
    <t>โครงการรณรงค์ส่งเสริมการบริหารจัดการด้านแรงงานในเขตพัฒนาเศรษฐกิจพิเศษ(ปีงบประมาณ2563)2563กรมสวัสดิการและคุ้มครองแรงงาน</t>
  </si>
  <si>
    <t>โครงการศูนย์บริการแบบเบ็ดเสร็จ(OneStopService)ด้านแรงงานต่างด้าวเพื่อสนับสนุนเขตเศรษฐกิจพิเศษ2565กรมการจัดหางาน</t>
  </si>
  <si>
    <t>โครงการศูนย์บริการแบบเบ็ดเสร็จ(OneStopService)ด้านแรงงานต่างด้าวเพื่อสนับสนุนเขตเศรษฐกิจพิเศษ2564กรมการจัดหางาน</t>
  </si>
  <si>
    <t>ประชาสัมพันธ์เขตพัฒนาเศรษฐกิจพิเศษในเชิงพื้นที่2562สำนักงานปลัดกระทรวงอุตสาหกรรม(ราชการบริหารส่วนกลาง)</t>
  </si>
  <si>
    <t>โครงการจัดทำแผนแม่บทและแผนการขับเคลื่อนยุทธศาสตร์การพัฒนาอุตสาหกรรมภูมิภาคสู่ประเทศไทย4.02562สำนักงานเศรษฐกิจอุตสาหกรรม</t>
  </si>
  <si>
    <t>โครงการประชาสัมพันธ์เขตพัฒนาเศรษฐกิจพิเศษในเชิงพื้นที่ปีงบประมาณพ.ศ.25632563สำนักงานปลัดกระทรวงอุตสาหกรรม(ราชการบริหารส่วนกลาง)</t>
  </si>
  <si>
    <t>โครงการบริหารจัดการแหล่งหินอุตสาหกรรมสำหรับพื้นที่เขตเศรษฐกิจชายแดน2565กรมอุตสาหกรรมพื้นฐานและการเหมืองแร่</t>
  </si>
  <si>
    <t>โครงการพัฒนาทักษะอาชีพตามความต้องการในเขตเศรษฐกิจพิเศษ2565สถาบันวิทยาลัยชุมชน</t>
  </si>
  <si>
    <t>โครงการพัฒนาระบบไฟฟ้าเพื่อรองรับการจัดตั้งเขตพัฒนาเศรษฐกิจพิเศษระยะที่2(คพพ.2)2560การไฟฟ้าส่วนภูมิภาค</t>
  </si>
  <si>
    <t>โครงการสนับสนุนการขับเคลื่อนการดำเนินงานเขตพัฒนาเศรษฐกิจพิเศษประจำปีงบประมาณพ.ศ.25632563สำนักงานปลัดกระทรวงมหาดไทย</t>
  </si>
  <si>
    <t>โครงการสนับสนุนการขับเคลื่อนการดำเนินงานเขตพัฒนาเศรษฐกิจพิเศษประจำปีงบประมาณพ.ศ.25642564สำนักงานปลัดกระทรวงมหาดไทย</t>
  </si>
  <si>
    <t>โครงการพัฒนาระบบไฟฟ้าเพื่อรองรับการจัดตั้งเขตพัฒนาเศรษฐกิจพิเศษระยะแรก2560การไฟฟ้าส่วนภูมิภาค</t>
  </si>
  <si>
    <t>โครงการขยายการค้าการลงทุนชายแดนและเขตพัฒนาเศรษฐกิจพิเศษ(2563)2563กรมการค้าต่างประเทศ</t>
  </si>
  <si>
    <t>ส่งเสริมการค้าการลงทุนและสร้างความสัมพันธ์กับกลุ่มประเทศอาเซียน+32564สำนักงานปลัดกระทรวงพาณิชย์</t>
  </si>
  <si>
    <t>โครงการศูนย์เปลี่ยนถ่ายรูปแบบการขนส่งสินค้าเชียงของจังหวัดเชียงราย2556กรมการขนส่งทางบก</t>
  </si>
  <si>
    <t>โครงการพัฒนาทางหลวงเพื่อสนับสนุนเขตเศรษฐกิจพิเศษปีพ.ศ.25622562กรมทางหลวง</t>
  </si>
  <si>
    <t>โครงการพัฒนาทางหลวงเพื่อสนับสนุนเขตเศรษฐกิจพิเศษปี25632563กรมทางหลวง</t>
  </si>
  <si>
    <t>บูรณะทางผิวแอสฟัลต์ทางหลวงหมายเลข212สายกลางน้อย-ย้อมพัฒนาตำบลดอนนางหงษ์อำเภอธาตุพนมจังหวัดนครพนมถนน4ช่องจราจรผิวทางกว้างช่องละ3.50เมตรยาว1,000.00เมตรไหล่ทางกว้างข้างละ2.00เมตรหรือมีผิวจราจร20,507.00ตารางเมตร2563กรมทางหลวง</t>
  </si>
  <si>
    <t>โครงการการพัฒนาท่าอากาศยานเขตพัฒนาเศรษฐกิจพิเศษ(ปีงบประมาณ2563)2563กรมท่าอากาศยาน</t>
  </si>
  <si>
    <t>ซ่อมทางผิวแอสฟัลต์ทางหลวงหมายเลข1288ตอนควบคุม0100ตอนหนองหลวง-เปิ่งเคลิงจังหวัดตาก(ภายใต้โครงการเพิ่มขีดความสามารถในการแข่งขันด้านการค้าชายแดนและขับเคลื่อนเขตพัฒนาเศรษฐกิจพิเศษตาก)2564กรมทางหลวง</t>
  </si>
  <si>
    <t>โครงการพัฒนาทางหลวงเพื่อสนับสนุนเขตเศรษฐกิจพิเศษปี25642564กรมทางหลวง</t>
  </si>
  <si>
    <t>ขยายไหล่ทางสายแยกทางหลวงหมายเลข3067-จุดผ่านแดนถาวรบ้านหนองเอี่ยนอำเภออรัญประเทศจังหวัดสระแก้วระยะทาง6.250กิโลเมตร2564กรมทางหลวงชนบท</t>
  </si>
  <si>
    <t>ขยายไหล่ถนนลาดยางสายแยกทางหลวงหมายเลข317–จุดผ่านแดนถาวรบ้านเขาดินตำบลไทยอุดมอำเภอคลองหาดถึงตำบลวังสมบูรณ์อำเภอวังสมบูรณ์จังหวัดสระแก้ว2564กรมทางหลวงชนบท</t>
  </si>
  <si>
    <t>ปรับปรุงถนนลาดยางสายแยกทางหลวงหมายเลข33–อ.คลองหาดอ.คลองหาดจ.สระแก้วระยะทาง7.500กม.2564กรมทางหลวงชนบท</t>
  </si>
  <si>
    <t>โครงการก่อสร้างอาคารชุดพักอาศัยและบ้านพักข้าราชการด่านศุลกากรตากใบ1แห่ง2563กรมศุลกากร</t>
  </si>
  <si>
    <t>โครงการก่อสร้างด่านศุลกากรแม่สอดแห่งที่22562กรมศุลกากร</t>
  </si>
  <si>
    <t>โครงการปรับปรุงซ่อมแซมอาคารที่ทำการด่านศุลกากรแม่สอดอาคารด่านพรมแดนท่าสายลวดอาคารที่พักอาศัยและสิ่งปลูกสร้างประกอบ2563กรมศุลกากร</t>
  </si>
  <si>
    <t>โครงการก่อสร้างด่านศุลกากรบริเวณจุดผ่านแดนถาวรบ้านพุน้ำร้อนระยะที่1ตำบลบ้านเก่าอำเภอเมืองจังหวัดกาญจนบุรี1แห่ง2563กรมศุลกากร</t>
  </si>
  <si>
    <t>โครงการปรับปรุงซ่อมแซมอาคารศูนย์ราชการชายแดน๑และ๒ด่านศุลกากรตากใบ2563กรมศุลกากร</t>
  </si>
  <si>
    <t>โครงการก่อสร้างอาคารที่ทำการด่านศุลกากรเชียงแสนแห่งใหม่และสิ่งปลูกสร้างประกอบตำบลบ้านแซวอำเภอเชียงแสนจังหวัดเชียงราย1แห่ง2563กรมศุลกากร</t>
  </si>
  <si>
    <t>โครงการก่อสร้างอาคารจุดผ่านแดนถาวร(บ้านหนองเอี่ยน)2563กรมศุลกากร</t>
  </si>
  <si>
    <t>โครงการก่อสร้างด่านศุลกากรอรัญประเทศและสิ่งปลูกสร้างประกอบ(บ้านป่าไร่)2563กรมศุลกากร</t>
  </si>
  <si>
    <t>โครงการปรับปรุงซ่อมแซมถนนคอนกรีตเสริมเหล็กบริเวณอาคารโรงพักสินค้าขาเข้าและถนนคอนกรีตเสริมเหล็กบริเวณอาคารโรงพักสินค้าขาออกด่านศุลกากรแม่สาย2565กรมศุลกากร</t>
  </si>
  <si>
    <t>โครงการนำที่ราชพัสดุมาสนับสนุนเขตพัฒนาเศรษฐกิจพิเศษ2564กรมธนารักษ์</t>
  </si>
  <si>
    <t>โครงการปรับปรุงผิวจราจรถนนด่านพรมแดนสะเดาขาออกด่านศุลกากรสะเดาตำบลสำนักขามอำเภอสะเดาจังหวัดสงขลา1แห่ง2564กรมศุลกากร</t>
  </si>
  <si>
    <t>Grand Total</t>
  </si>
  <si>
    <t xml:space="preserve">โครงการภายใต้เป้าหมายแผนแม่บทย่อย: 090302 การลงทุนในเขตพัฒนาเศรษฐกิจพิเศษชายแดนที่เพิ่มขึ้น
</t>
  </si>
  <si>
    <t xml:space="preserve"> </t>
  </si>
  <si>
    <t>Private URL</t>
  </si>
  <si>
    <t>090302V05F01</t>
  </si>
  <si>
    <t>https://emenscr.nesdc.go.th/viewer/view.html?id=619328e0bab527220bfbc55f</t>
  </si>
  <si>
    <t>https://emenscr.nesdc.go.th/viewer/view.html?id=6194bbd5d51ed2220a0bdcf5</t>
  </si>
  <si>
    <t>090302V03F02</t>
  </si>
  <si>
    <t>https://emenscr.nesdc.go.th/viewer/view.html?id=619620a8d51ed2220a0bde0a</t>
  </si>
  <si>
    <t>090302V01F01</t>
  </si>
  <si>
    <t>https://emenscr.nesdc.go.th/viewer/view.html?id=619b1aed1dcb253d55532318</t>
  </si>
  <si>
    <t>090302V05F02</t>
  </si>
  <si>
    <t>https://emenscr.nesdc.go.th/viewer/view.html?id=61af0fa67a9fbf43eacea9de</t>
  </si>
  <si>
    <t>https://emenscr.nesdc.go.th/viewer/view.html?id=61b1e56ef3473f0ca7a6c490</t>
  </si>
  <si>
    <t>090302V05F03</t>
  </si>
  <si>
    <t>https://emenscr.nesdc.go.th/viewer/view.html?id=61baee367087b01cf7ac2c5a</t>
  </si>
  <si>
    <t>https://emenscr.nesdc.go.th/viewer/view.html?id=61baf8919832d51cf432ceab</t>
  </si>
  <si>
    <t>https://emenscr.nesdc.go.th/viewer/view.html?id=61cbef6d74e0ea615e990d2e</t>
  </si>
  <si>
    <t>นร1310-65-0001</t>
  </si>
  <si>
    <t>การส่งเสริมการลงทุนในเขตพัฒนาเศรษฐกิจพิเศษชายแดน</t>
  </si>
  <si>
    <t>090302V04F04</t>
  </si>
  <si>
    <t>https://emenscr.nesdc.go.th/viewer/view.html?id=lOXGXd7L3MTjK4mzlz2Z</t>
  </si>
  <si>
    <t>https://emenscr.nesdc.go.th/viewer/view.html?id=61f2571688b4f73205454b8f</t>
  </si>
  <si>
    <t>090302V05F04</t>
  </si>
  <si>
    <t>090302V02F03</t>
  </si>
  <si>
    <t>090302V02F02</t>
  </si>
  <si>
    <t>องค์ประกอบ (ระบุ version)</t>
  </si>
  <si>
    <t>ปัจจัย (ระบุ version)</t>
  </si>
  <si>
    <t>090302V01F02</t>
  </si>
  <si>
    <t>กค 0310-66-0002</t>
  </si>
  <si>
    <t>โครงการเขตพัฒนาเศรษฐกิจพิเศษ</t>
  </si>
  <si>
    <t>v2_090302V02</t>
  </si>
  <si>
    <t>v2_090302V02F03</t>
  </si>
  <si>
    <t>https://emenscr.nesdc.go.th/viewer/view.html?id=kwg5EkqMr5t2Eq30M2Wa</t>
  </si>
  <si>
    <t>กค 0502(28)-66-0001</t>
  </si>
  <si>
    <t>v2_090302V01F01</t>
  </si>
  <si>
    <t>https://emenscr.nesdc.go.th/viewer/view.html?id=jopeYQ9MgMiwJWy7JwVw</t>
  </si>
  <si>
    <t>รง 0316-66-0008</t>
  </si>
  <si>
    <t>โครงการศูนย์บริการแบบเบ็ดเสร็จ (One Stop Service)  ด้านแรงงานต่างด้าวเพื่อสนับสนุนเขตเศรษฐกิจพิเศษ</t>
  </si>
  <si>
    <t>https://emenscr.nesdc.go.th/viewer/view.html?id=JKz7MW8GJMT9mgNjmOwo</t>
  </si>
  <si>
    <t>กค 0502(8)-66-0001</t>
  </si>
  <si>
    <t>https://emenscr.nesdc.go.th/viewer/view.html?id=OomywqKXanIkNWGWYY2E</t>
  </si>
  <si>
    <t>มท 0212-66-0007</t>
  </si>
  <si>
    <t>https://emenscr.nesdc.go.th/viewer/view.html?id=B8E5ngRQr7CRxEO102M9</t>
  </si>
  <si>
    <t>นร1109-66-0001</t>
  </si>
  <si>
    <t>ค่าใช้จ่ายในการขับเคลื่อนนโยบายเขตเศรษฐกิจพิเศษ และพื้นที่เศรษฐกิจแห่งอื่น</t>
  </si>
  <si>
    <t>https://emenscr.nesdc.go.th/viewer/view.html?id=p9X1zGVkLAIj2NRylKzn</t>
  </si>
  <si>
    <t>นร1109-66-0002</t>
  </si>
  <si>
    <t>ค่าใช้จ่ายในการติดตามและประเมินผลการดำเนินงานพัฒนาเขตพัฒนาเศรษฐกิจพิเศษ</t>
  </si>
  <si>
    <t>มิถุนายน 2566</t>
  </si>
  <si>
    <t>มีนาคม 2567</t>
  </si>
  <si>
    <t>https://emenscr.nesdc.go.th/viewer/view.html?id=7MqXwzVwl0IkyK1WkOAn</t>
  </si>
  <si>
    <t>นร1310-66-0002</t>
  </si>
  <si>
    <t>https://emenscr.nesdc.go.th/viewer/view.html?id=kwd4mlN3QWFnVrBBap3W</t>
  </si>
  <si>
    <t>ศธ 0595(4)-66-0021</t>
  </si>
  <si>
    <t>https://emenscr.nesdc.go.th/viewer/view.html?id=13z9d0Vp85CeXeaRj8O1</t>
  </si>
  <si>
    <t>กษ 0905-67-0024</t>
  </si>
  <si>
    <t>โครงการเตรียมความพร้อมรองรับการให้บริการตรวจสอบและรับรองตามมาตรการสุขอนามัยพืชเส้นทางรถไฟสายไทย-ลาว-จีน</t>
  </si>
  <si>
    <t>ตุลาคม 2566</t>
  </si>
  <si>
    <t>กองแผนงานและวิชาการ</t>
  </si>
  <si>
    <t>กรมวิชาการเกษตร</t>
  </si>
  <si>
    <t>กระทรวงเกษตรและสหกรณ์</t>
  </si>
  <si>
    <t>ข้อเสนอโครงการสำคัญ 2567 ที่ไม่ผ่านเข้ารอบ</t>
  </si>
  <si>
    <t>https://emenscr.nesdc.go.th/viewer/view.html?id=o4Z4rYBR1ZUdRXoeMR4k</t>
  </si>
  <si>
    <t>กค 0310-67-0001</t>
  </si>
  <si>
    <t>กันยายน 2567</t>
  </si>
  <si>
    <t>ข้อเสนอโครงการสำคัญ 2567 ที่ผ่านเข้ารอบ</t>
  </si>
  <si>
    <t>https://emenscr.nesdc.go.th/viewer/view.html?id=A32MV2o51xSyE1d9WAJO</t>
  </si>
  <si>
    <t>มร.อด.2011-67-0016</t>
  </si>
  <si>
    <t>โครงการพัฒนาทักษะฝีมือแรงงานและผู้ประกอบการกลุ่มกิจการเป้าหมายในพื้นที่เขตเศรษฐกิจพิเศษชายแดนหนองคาย</t>
  </si>
  <si>
    <t>มหาวิทยาลัยราชภัฏอุดรธานี</t>
  </si>
  <si>
    <t>https://emenscr.nesdc.go.th/viewer/view.html?id=VWwxA25nx7c3n0GBdejx</t>
  </si>
  <si>
    <t>ศธ 0595(4)-67-0014</t>
  </si>
  <si>
    <t>https://emenscr.nesdc.go.th/viewer/view.html?id=RdAXgQN4gpUanEGGMp24</t>
  </si>
  <si>
    <t>รง 0316-67-0004</t>
  </si>
  <si>
    <t>พฤษภาคม 2567</t>
  </si>
  <si>
    <t>v3_090302V04</t>
  </si>
  <si>
    <t>v3_090302V04F01</t>
  </si>
  <si>
    <t>090302V04F01</t>
  </si>
  <si>
    <t>https://emenscr.nesdc.go.th/viewer/view.html?id=RdklMoKj52hGXBK7x05R</t>
  </si>
  <si>
    <t>นร1310-67-0001</t>
  </si>
  <si>
    <t>v3_090302V03</t>
  </si>
  <si>
    <t>v3_090302V03F02</t>
  </si>
  <si>
    <t>https://emenscr.nesdc.go.th/viewer/view.html?id=XGexoN6ad1sMkqx0xWJy</t>
  </si>
  <si>
    <t>กค 0502(8)-67-0001</t>
  </si>
  <si>
    <t>สำนักงานศุลกากรตรวจของผู้โดยสารท่าอากาศยานสุวรรณภูมิ (สผภ.)</t>
  </si>
  <si>
    <t>v3_090302V04F04</t>
  </si>
  <si>
    <t>https://emenscr.nesdc.go.th/viewer/view.html?id=LAL2B7p7E9uYQ3g6dgjJ</t>
  </si>
  <si>
    <t>กค 0310-67-0002</t>
  </si>
  <si>
    <t>v3_090302V01</t>
  </si>
  <si>
    <t>v3_090302V01F02</t>
  </si>
  <si>
    <t>https://emenscr.nesdc.go.th/viewer/view.html?id=aQdlZwwAret8OnAyx19Y</t>
  </si>
  <si>
    <t>มท 0212-67-0007</t>
  </si>
  <si>
    <t>https://emenscr.nesdc.go.th/viewer/view.html?id=VWjNZdK3O6fBER8qQk6E</t>
  </si>
  <si>
    <t>ศธ 0595(4)-67-0033</t>
  </si>
  <si>
    <t>v3_090302V02</t>
  </si>
  <si>
    <t>v3_090302V02F02</t>
  </si>
  <si>
    <t>https://emenscr.nesdc.go.th/viewer/view.html?id=0W1Y64OEARtNrQBmONlV</t>
  </si>
  <si>
    <t>หมายเหตุ : เปลี่ยนจาก v2_090302V02F03 เป็น v3_090302V01F02</t>
  </si>
  <si>
    <t>หมายเหตุ : เปลี่ยนจาก v2_090302V03F02 เป็น v3_090302V02F02</t>
  </si>
  <si>
    <t>V2</t>
  </si>
  <si>
    <t>V3</t>
  </si>
  <si>
    <t>อยู่ใน D10</t>
  </si>
  <si>
    <t>อยู่ใน D16</t>
  </si>
  <si>
    <t>อยู่ใน D37</t>
  </si>
  <si>
    <t xml:space="preserve">อยู่ใน D49 </t>
  </si>
  <si>
    <t>บวกแล้วได้ F 45</t>
  </si>
  <si>
    <t xml:space="preserve">อยู่ใน D46 </t>
  </si>
  <si>
    <t>บวกแล้วได้ E4</t>
  </si>
  <si>
    <t xml:space="preserve">อยู่ใน D4 </t>
  </si>
  <si>
    <t>ชื่อโครงการ/การดำเนินงาน</t>
  </si>
  <si>
    <t>ผลการคัดเลือก</t>
  </si>
  <si>
    <t>ผ่าน</t>
  </si>
  <si>
    <t>-</t>
  </si>
  <si>
    <r>
      <t>โครงการเพื่อขับเคลื่อนการบรรลุเป้าหมายตามยุทธศาสตร์ชาติ ประจำปีงบประมาณ 2566 - 2568 เทียบ</t>
    </r>
    <r>
      <rPr>
        <b/>
        <sz val="28"/>
        <color rgb="FF0070C0"/>
        <rFont val="TH SarabunPSK"/>
        <family val="2"/>
      </rPr>
      <t>องค์ประกอบและปัจจัยของห่วงโซ่คุณค่าฯ (FVCT) (ฉบับเดิม)</t>
    </r>
    <r>
      <rPr>
        <b/>
        <sz val="28"/>
        <rFont val="TH SarabunPSK"/>
        <family val="2"/>
      </rPr>
      <t xml:space="preserve"> กับ</t>
    </r>
    <r>
      <rPr>
        <b/>
        <sz val="28"/>
        <color theme="9" tint="-0.249977111117893"/>
        <rFont val="TH SarabunPSK"/>
        <family val="2"/>
      </rPr>
      <t>ห่วงโซ่คุณค่าฯ (FVCT) (ฉบับแก้ไข) (พ.ศ. 2567-2570)</t>
    </r>
    <r>
      <rPr>
        <b/>
        <sz val="28"/>
        <rFont val="TH SarabunPSK"/>
        <family val="2"/>
      </rPr>
      <t xml:space="preserve"> </t>
    </r>
  </si>
  <si>
    <t>ห่วงโซ่คุณค่าฯ (FVCT) (ฉบับเดิม)</t>
  </si>
  <si>
    <t>url</t>
  </si>
  <si>
    <t>ห่วงโซ่คุณค่าฯ (FVCT) (ฉบับแก้ไข) (พ.ศ. 2567-2570)</t>
  </si>
  <si>
    <t>วันที่เริ่มต้นโครงการ ปรับ</t>
  </si>
  <si>
    <t>วันที่สิ้นสุดโครงการ ปรับ</t>
  </si>
  <si>
    <t>รหัส Y1 หลัก</t>
  </si>
  <si>
    <t>รหัสเป้าหมายแผนแม่บทย่อย Y1 (หลัก)</t>
  </si>
  <si>
    <t>รหัสปัจจัย (หลัก)</t>
  </si>
  <si>
    <t>FVCT VER3 หลัก clean ตาม eMENSCR</t>
  </si>
  <si>
    <t>รหัส Y1 รอง</t>
  </si>
  <si>
    <t>รหัสเป้าหมายแผนแม่บทย่อย Y1 (รอง)</t>
  </si>
  <si>
    <t>รหัสปัจจัย (รอง)</t>
  </si>
  <si>
    <t>FVCT VER3 รอง clean ตาม eMENSCR</t>
  </si>
  <si>
    <t>ลิ้งค์</t>
  </si>
  <si>
    <t>โครงการปกติ 2566</t>
  </si>
  <si>
    <t>v2_090302</t>
  </si>
  <si>
    <t>https://emenscr.nesdc.go.th/viewer/view.html?id=63dcbb4803c54c1a963acacd</t>
  </si>
  <si>
    <t>https://emenscr.nesdc.go.th/viewer/view.html?id=63e1ceeb4cd2361a9cf8c8a9</t>
  </si>
  <si>
    <t>https://emenscr.nesdc.go.th/viewer/view.html?id=63e4b478728aa67344ffdb42</t>
  </si>
  <si>
    <t xml:space="preserve">โครงการก่อสร้างด่านศุลกากรแม่สอด แห่งที่ 2 </t>
  </si>
  <si>
    <t>https://emenscr.nesdc.go.th/viewer/view.html?id=63e074f64cd2361a9cf8c608</t>
  </si>
  <si>
    <t>https://emenscr.nesdc.go.th/viewer/view.html?id=63ff109cfceadd7336a5a730</t>
  </si>
  <si>
    <t>v2_090302V04F04</t>
  </si>
  <si>
    <t>https://emenscr.nesdc.go.th/viewer/view.html?id=6420ffff52eb4b14205ce534</t>
  </si>
  <si>
    <t>https://emenscr.nesdc.go.th/viewer/view.html?id=64250d304cc6a01428d4400d</t>
  </si>
  <si>
    <t>https://emenscr.nesdc.go.th/viewer/view.html?id=6421052c4fc7035c328fec3e</t>
  </si>
  <si>
    <t>https://emenscr.nesdc.go.th/viewer/view.html?id=6426240e4c7477142637b6cd</t>
  </si>
  <si>
    <t>สก 0016-67-0001</t>
  </si>
  <si>
    <t>เพิ่มประสิทธิภาพการค้าชายแดนเชื่อมโยง EEC</t>
  </si>
  <si>
    <t>สำนักงานพาณิชย์จังหวัดสระแก้ว</t>
  </si>
  <si>
    <t>โครงการปกติ 2567</t>
  </si>
  <si>
    <t>https://emenscr.nesdc.go.th/viewer/view.html?id=664b29a4362bdb1f93f834b7</t>
  </si>
  <si>
    <t>https://emenscr.nesdc.go.th/viewer/view.html?id=6608335ea23f531f99a27df1</t>
  </si>
  <si>
    <t>https://emenscr.nesdc.go.th/viewer/view.html?id=65371fff3c7e5c1bbf2ca35d</t>
  </si>
  <si>
    <t xml:space="preserve">โครงการสนับสนุนการขับเคลื่อนการดำเนินงานเขตพัฒนาเศรษฐกิจพิเศษ </t>
  </si>
  <si>
    <t>https://emenscr.nesdc.go.th/viewer/view.html?id=656830a27ee34a5c6dbc66d9</t>
  </si>
  <si>
    <t>https://emenscr.nesdc.go.th/viewer/view.html?id=653b7415849df01bb9255965</t>
  </si>
  <si>
    <t>https://emenscr.nesdc.go.th/viewer/view.html?id=6540beb8adeb37723a28baba</t>
  </si>
  <si>
    <t>https://emenscr.nesdc.go.th/viewer/view.html?id=655dc97b19d0a33b26c4e250</t>
  </si>
  <si>
    <t>สก 0016-68-0001</t>
  </si>
  <si>
    <t>ส่งเสริมและสร้างมูลค่าเพิ่มของสินค้าเกษตรและผลิตภัณฑ์ชุมชน (OTOP)</t>
  </si>
  <si>
    <t>ตุลาคม 2567</t>
  </si>
  <si>
    <t>กันยายน 2568</t>
  </si>
  <si>
    <t>โครงการปกติ 2568</t>
  </si>
  <si>
    <t>v3_090302V04F03</t>
  </si>
  <si>
    <t>https://emenscr.nesdc.go.th/viewer/view.html?id=676cfbfe6fbae4367b6c0747</t>
  </si>
  <si>
    <t>รง 0316-68-0005</t>
  </si>
  <si>
    <t>กิจกรรมศูนย์อำนวยความสะดวก ด้านการจ้างแรงงานต่างด้าวในเขตพัฒนาเศรษฐกิจพิเศษ</t>
  </si>
  <si>
    <t>https://emenscr.nesdc.go.th/viewer/view.html?id=677b844f4f2efe366f9aa4aa</t>
  </si>
  <si>
    <t>มท 0212-68-0005</t>
  </si>
  <si>
    <t>โครงการสนับสนุนการขับเคลื่อนการดำเนินงานเขตพัฒนาเศรษฐกิจพิเศษ ประจำปีงบประมาณ พ.ศ. 2568</t>
  </si>
  <si>
    <t>https://emenscr.nesdc.go.th/viewer/view.html?id=676e46e852c7c851103cfd5e</t>
  </si>
  <si>
    <t>กค 0502(28)-68-0002</t>
  </si>
  <si>
    <t>โครงการก่อสร้างด่านศุลกากรแม่สอด แห่งที่ 2 จังหวัดตาก 1 แห่ง (ส่วนที่ยังไม่ได้ดำเนินการ)</t>
  </si>
  <si>
    <t>https://emenscr.nesdc.go.th/viewer/view.html?id=6742dd35d231ee5117cb596c</t>
  </si>
  <si>
    <t>โครงการปกติ 2564</t>
  </si>
  <si>
    <t>https://emenscr.nesdc.go.th/viewer/view.html?id=5fae409f3f6eff6c49213bd7</t>
  </si>
  <si>
    <t>https://emenscr.nesdc.go.th/viewer/view.html?id=5fd09256e4c2575912afdf6b</t>
  </si>
  <si>
    <t>https://emenscr.nesdc.go.th/viewer/view.html?id=600535dcd32d761c9affb10c</t>
  </si>
  <si>
    <t xml:space="preserve">โครงการสนับสนุนการพัฒนาพื้นที่เขตเศรษฐกิจพิเศษ </t>
  </si>
  <si>
    <t>https://emenscr.nesdc.go.th/viewer/view.html?id=5fc70e4124b5b4133b5f8f38</t>
  </si>
  <si>
    <t>https://emenscr.nesdc.go.th/viewer/view.html?id=6147fd62085c004179aa58d2</t>
  </si>
  <si>
    <t>https://emenscr.nesdc.go.th/viewer/view.html?id=5fc47ea6beab9d2a7939c314</t>
  </si>
  <si>
    <t>https://emenscr.nesdc.go.th/viewer/view.html?id=5fd85cafa7ca1a34f39f35f3</t>
  </si>
  <si>
    <t>https://emenscr.nesdc.go.th/viewer/view.html?id=60d03879844e4b36c8f91ed3</t>
  </si>
  <si>
    <t>https://emenscr.nesdc.go.th/viewer/view.html?id=5fd437e4238e5c34f1efcc3d</t>
  </si>
  <si>
    <t xml:space="preserve">ปรับปรุงถนนลาดยาง สายแยกทางหลวงหมายเลข 33 – อ.คลองหาด อ.คลองหาด จ.สระแก้ว  ระยะทาง 7.500 กม. </t>
  </si>
  <si>
    <t>https://emenscr.nesdc.go.th/viewer/view.html?id=5fd852ed238e5c34f1efce95</t>
  </si>
  <si>
    <t xml:space="preserve">ขยายไหล่ถนนลาดยาง สายแยกทางหลวงหมายเลข 317 – จุดผ่านแดนถาวรบ้านเขาดิน ตำบลไทยอุดม อำเภอคลองหาด ถึง ตำบลวังสมบูรณ์ อำเภอวังสมบูรณ์ จังหวัดสระแก้ว    </t>
  </si>
  <si>
    <t>https://emenscr.nesdc.go.th/viewer/view.html?id=5fd84e5c6eb12634f2968de6</t>
  </si>
  <si>
    <t>https://emenscr.nesdc.go.th/viewer/view.html?id=5fc718df499a93132efec2c7</t>
  </si>
  <si>
    <t>https://emenscr.nesdc.go.th/viewer/view.html?id=5fc4d7cf7c1ad039a4b87ae7</t>
  </si>
  <si>
    <t>https://emenscr.nesdc.go.th/viewer/view.html?id=5f87d4ba5a6aea7fcadff7d8</t>
  </si>
  <si>
    <t>https://emenscr.nesdc.go.th/viewer/view.html?id=5fab9d4d7772696c41ccc1ba</t>
  </si>
  <si>
    <t>https://emenscr.nesdc.go.th/viewer/view.html?id=5fb48efa20f6a8429dff6222</t>
  </si>
  <si>
    <t>https://emenscr.nesdc.go.th/viewer/view.html?id=5fb4a05e56c36d429b487a1c</t>
  </si>
  <si>
    <t>โครงการปกติ 2565</t>
  </si>
  <si>
    <t xml:space="preserve">โครงการก่อสร้างอาคารจุดผ่านแดนถาวร (บ้านหนองเอี่่ยน) </t>
  </si>
  <si>
    <t>กค 0502(8)-68-0001</t>
  </si>
  <si>
    <t>โครงการก่อสร้างอาคารจุดผ่านแดนถาวร (บ้านหนองเอี่ยน) (ส่วนที่ยังไม่ได้ดำเนินการ)</t>
  </si>
  <si>
    <t>กรกฎาคม 2568</t>
  </si>
  <si>
    <t>https://emenscr.nesdc.go.th/viewer/view.html?id=676d14af4f2efe366f9aa0c6</t>
  </si>
  <si>
    <t>หมายเหตุ</t>
  </si>
  <si>
    <r>
      <t>สีฟ้า หมายถึง หน่วยงานเลือกความสอดคล้องของโครงการกับเป้าหมายแผนแม่บทย่อย Y1 090302 เป็น</t>
    </r>
    <r>
      <rPr>
        <b/>
        <u/>
        <sz val="16"/>
        <color rgb="FF0070C0"/>
        <rFont val="TH SarabunPSK"/>
        <family val="2"/>
      </rPr>
      <t>หลัก</t>
    </r>
    <r>
      <rPr>
        <b/>
        <sz val="16"/>
        <color rgb="FF0070C0"/>
        <rFont val="TH SarabunPSK"/>
        <family val="2"/>
      </rPr>
      <t>อย่างเดียว</t>
    </r>
  </si>
  <si>
    <r>
      <t>สีส้ม หมายถึง หน่วยงานเลือกความสอดคล้องของโครงการกับเป้าหมายแผนแม่บทย่อย Y1 090302 เป็น</t>
    </r>
    <r>
      <rPr>
        <b/>
        <u/>
        <sz val="16"/>
        <color theme="5"/>
        <rFont val="TH SarabunPSK"/>
        <family val="2"/>
      </rPr>
      <t>หลักและรอง</t>
    </r>
    <r>
      <rPr>
        <b/>
        <sz val="16"/>
        <color theme="5"/>
        <rFont val="TH SarabunPSK"/>
        <family val="2"/>
      </rPr>
      <t>ในเป้าหมายแผนแม่บทย่อยเดียวกัน</t>
    </r>
  </si>
  <si>
    <r>
      <t>สีเขียว หมายถึง หน่วยงานเลือกความสอดคล้องของโครงการกับเป้าหมายแผนแม่บทย่อย Y1 090302 เป็น</t>
    </r>
    <r>
      <rPr>
        <b/>
        <u/>
        <sz val="16"/>
        <color rgb="FF00B050"/>
        <rFont val="TH SarabunPSK"/>
        <family val="2"/>
      </rPr>
      <t>หลัก</t>
    </r>
    <r>
      <rPr>
        <b/>
        <sz val="16"/>
        <color rgb="FF00B050"/>
        <rFont val="TH SarabunPSK"/>
        <family val="2"/>
      </rPr>
      <t>และเลือกความสอดคล้องของโครงการเป็น</t>
    </r>
    <r>
      <rPr>
        <b/>
        <u/>
        <sz val="16"/>
        <color rgb="FF00B050"/>
        <rFont val="TH SarabunPSK"/>
        <family val="2"/>
      </rPr>
      <t>รองในเป้าหมายแผนแม่บทย่อยอื่น</t>
    </r>
  </si>
  <si>
    <r>
      <t>สีม่วง หมายถึง หน่วยงานเลือกความสอดคล้องของโครงการกับเป้าหมายแผนแม่บทย่อย Y1 090302 เป็น</t>
    </r>
    <r>
      <rPr>
        <b/>
        <u/>
        <sz val="16"/>
        <color rgb="FF7030A0"/>
        <rFont val="TH SarabunPSK"/>
        <family val="2"/>
      </rPr>
      <t>รอง</t>
    </r>
    <r>
      <rPr>
        <b/>
        <sz val="16"/>
        <color rgb="FF7030A0"/>
        <rFont val="TH SarabunPSK"/>
        <family val="2"/>
      </rPr>
      <t>อย่างเดียว</t>
    </r>
  </si>
  <si>
    <r>
      <t>สีแดง หมายถึง หน่วยงานเลือกความสอดคล้องของโครงการกับเป้าหมายแผนแม่บทย่อย Y1 090302 เป็น</t>
    </r>
    <r>
      <rPr>
        <b/>
        <u/>
        <sz val="16"/>
        <color rgb="FFFF0000"/>
        <rFont val="TH SarabunPSK"/>
        <family val="2"/>
      </rPr>
      <t>รอง</t>
    </r>
    <r>
      <rPr>
        <b/>
        <sz val="16"/>
        <color rgb="FFFF0000"/>
        <rFont val="TH SarabunPSK"/>
        <family val="2"/>
      </rPr>
      <t>และเลือกความสอดคล้องของโครงการเป็น</t>
    </r>
    <r>
      <rPr>
        <b/>
        <u/>
        <sz val="16"/>
        <color rgb="FFFF0000"/>
        <rFont val="TH SarabunPSK"/>
        <family val="2"/>
      </rPr>
      <t>หลักในเป้าหมายแผนแม่บทย่อยอื่น</t>
    </r>
  </si>
  <si>
    <t>คค 0410-63-0003</t>
  </si>
  <si>
    <t xml:space="preserve"> โครงการศูนย์การขนส่งชายแดนจังหวัดนครพนม</t>
  </si>
  <si>
    <t>โครงการปกติ 2563</t>
  </si>
  <si>
    <t>070102</t>
  </si>
  <si>
    <t>070102F0101</t>
  </si>
  <si>
    <t>v3_070102V01F01</t>
  </si>
  <si>
    <t>https://emenscr.nesdc.go.th/viewer/view.html?id=60c9a2c4d5ca0634c7fc74fe</t>
  </si>
  <si>
    <t>คค 0702-64-0004</t>
  </si>
  <si>
    <t>โครงการบูรณาการและส่งเสริมการพัฒนาเชิงพื้นที่</t>
  </si>
  <si>
    <t>070101</t>
  </si>
  <si>
    <t>070101F0207</t>
  </si>
  <si>
    <t>v3_070101V02F06</t>
  </si>
  <si>
    <t>https://emenscr.nesdc.go.th/viewer/view.html?id=5f8e5fa311a7db3c1e1dbf53</t>
  </si>
  <si>
    <t>สธ 0210-67-0003</t>
  </si>
  <si>
    <t>บริหารจัดการประกันสุขภาพคนต่างด้าว แรงงานต่างด้าว และบุคคลที่มีปัญหาสถานะและสิทธิ</t>
  </si>
  <si>
    <t>สำนักงานปลัดกระทรวงสาธารณสุข</t>
  </si>
  <si>
    <t>กองเศรษฐกิจสุขภาพและหลักประกันสุขภาพ</t>
  </si>
  <si>
    <t>170101</t>
  </si>
  <si>
    <t>v2_170101</t>
  </si>
  <si>
    <t>v3_170101V01F01</t>
  </si>
  <si>
    <t>v3_090302V02F01</t>
  </si>
  <si>
    <t>https://emenscr.nesdc.go.th/viewer/view.html?id=65b757b8d34f14065a8b1f33</t>
  </si>
  <si>
    <t>สธ 0210-68-0003</t>
  </si>
  <si>
    <t>https://emenscr.nesdc.go.th/viewer/view.html?id=676e1a16f23e63510a0f99ff</t>
  </si>
  <si>
    <t>อักษรย่อ</t>
  </si>
  <si>
    <t>ปัจจัย (เดิม)</t>
  </si>
  <si>
    <t>ความสอดคล้องหลัก/รอง</t>
  </si>
  <si>
    <t>หลัก</t>
  </si>
  <si>
    <t>รอง</t>
  </si>
  <si>
    <t>v2_</t>
  </si>
  <si>
    <t>v2_090302V05F03</t>
  </si>
  <si>
    <t>v2_090302V05F04</t>
  </si>
  <si>
    <t>v2_090302V05F02</t>
  </si>
  <si>
    <t>v2_090302V02F02</t>
  </si>
  <si>
    <t>v3_090302V04F02</t>
  </si>
  <si>
    <t>สำนักงานปลัดกระทรวงอุตสาหกรรม</t>
  </si>
  <si>
    <t>ขบ.</t>
  </si>
  <si>
    <t>ทย.</t>
  </si>
  <si>
    <t>ธร.</t>
  </si>
  <si>
    <t>กฟภ.</t>
  </si>
  <si>
    <t>ยผ.</t>
  </si>
  <si>
    <t>กสร.</t>
  </si>
  <si>
    <t>กนอ.</t>
  </si>
  <si>
    <t>ทล.</t>
  </si>
  <si>
    <t>กศก.</t>
  </si>
  <si>
    <t>สป.มท.</t>
  </si>
  <si>
    <t>สป.อก.</t>
  </si>
  <si>
    <t>สศอ.</t>
  </si>
  <si>
    <t>คต.</t>
  </si>
  <si>
    <t>คร.</t>
  </si>
  <si>
    <t>กพร.</t>
  </si>
  <si>
    <t>สตช.</t>
  </si>
  <si>
    <t>Row Labels</t>
  </si>
  <si>
    <t>Column Labels</t>
  </si>
  <si>
    <t>Count of ชื่อโครงการ / การดำเนินงาน</t>
  </si>
  <si>
    <t>จำนวนโครงการห้วงที่ 2 (66-68)</t>
  </si>
  <si>
    <t>รวมหลัก</t>
  </si>
  <si>
    <t>รวมรอง</t>
  </si>
  <si>
    <t>(ร่าง) ข้อเสนอโครงการสำคัญประจำปี 2569 ภายใต้แผนแม่บท 090302</t>
  </si>
  <si>
    <t>ปัจจัย v3</t>
  </si>
  <si>
    <t>id โครงการ</t>
  </si>
  <si>
    <t>hyperlink</t>
  </si>
  <si>
    <t>ชื่อโครงการ</t>
  </si>
  <si>
    <t>กระทรวง</t>
  </si>
  <si>
    <t>กรม</t>
  </si>
  <si>
    <t>เกณฑ์ข้อ 1</t>
  </si>
  <si>
    <t>เกณฑ์ข้อ 3</t>
  </si>
  <si>
    <t>เกณฑ์ข้อ 4</t>
  </si>
  <si>
    <t>เกณฑ์ข้อ 5</t>
  </si>
  <si>
    <t>เกณฑ์ข้อ 6</t>
  </si>
  <si>
    <t>เกณฑ์ข้อ 7</t>
  </si>
  <si>
    <t>result</t>
  </si>
  <si>
    <t>ira</t>
  </si>
  <si>
    <t>ไม่ผ่าน</t>
  </si>
  <si>
    <t>66cdc1d020d7cf42394f6888</t>
  </si>
  <si>
    <t>โครงการการพัฒนาทักษะแรงงานที่สอดคล้องกับความต้องการของตลาดในพื้นที่ระเบียงเศรษฐกิจพิเศษ นครพนม มุกดาหารและหนองคาย (คณะเทคโนโลยีอุตสาหกรรม)</t>
  </si>
  <si>
    <t>มหาวิทยาลัยนครพนม</t>
  </si>
  <si>
    <t>ผ่านเข้ารอบ</t>
  </si>
  <si>
    <t>A</t>
  </si>
  <si>
    <t>https://emenscr.nesdc.go.th/viewer/view.html?id=66cdc1d020d7cf42394f6888</t>
  </si>
  <si>
    <t>ข้อเสนอโครงการสำคัญ 2569 ที่ผ่านเข้ารอบ</t>
  </si>
  <si>
    <t>ไม่เคยมีโครงการ</t>
  </si>
  <si>
    <t>ไม่มี</t>
  </si>
  <si>
    <t>มหาวิทยาลัยอุบลราชธานี</t>
  </si>
  <si>
    <t>มอบ.</t>
  </si>
  <si>
    <t>มหาวิทยาลัยเทคโนโลยีสุรนารี</t>
  </si>
  <si>
    <t>มทส.</t>
  </si>
  <si>
    <t>มหาวิทยาลัยแม่ฟ้าหลวง</t>
  </si>
  <si>
    <t>มฟล.</t>
  </si>
  <si>
    <t>มหาวิทยาลัยเทคโนโลยีราชมงคลธัญบุรี</t>
  </si>
  <si>
    <t>มทร.ธัญบุรี</t>
  </si>
  <si>
    <t>อื่นๆ</t>
  </si>
  <si>
    <t>มหาวิทยาลัยเทคโนโลยีราชมงคลอีสาน</t>
  </si>
  <si>
    <t>มทร.อีสาน</t>
  </si>
  <si>
    <t>กกจ.</t>
  </si>
  <si>
    <t>สำนักงานนโยบายและแผนการขนส่งและจราจร</t>
  </si>
  <si>
    <t>สนข.</t>
  </si>
  <si>
    <t>มหาวิทยาลัยสงขลานครินทร์</t>
  </si>
  <si>
    <t>มอ.</t>
  </si>
  <si>
    <t>v3_090302V02F03</t>
  </si>
  <si>
    <t>v3_090302V01F01</t>
  </si>
  <si>
    <t>v3_090302V01F03</t>
  </si>
  <si>
    <t>v3_090302V01F04</t>
  </si>
  <si>
    <t>v3_090302V03F01</t>
  </si>
  <si>
    <t>สศช.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</si>
</sst>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0" x14ac:knownFonts="1">
    <font>
      <sz val="11"/>
      <name val="Calibri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1"/>
      <name val="Calibri"/>
      <family val="2"/>
    </font>
    <font>
      <sz val="11"/>
      <name val="Calibri"/>
      <family val="2"/>
    </font>
    <font>
      <sz val="16"/>
      <name val="TH SarabunPSK"/>
      <family val="2"/>
    </font>
    <font>
      <b/>
      <sz val="16"/>
      <name val="TH SarabunPSK"/>
      <family val="2"/>
    </font>
    <font>
      <u/>
      <sz val="11"/>
      <color theme="10"/>
      <name val="Calibri"/>
      <family val="2"/>
    </font>
    <font>
      <u/>
      <sz val="16"/>
      <color theme="10"/>
      <name val="TH SarabunPSK"/>
      <family val="2"/>
    </font>
    <font>
      <b/>
      <sz val="24"/>
      <color rgb="FFFF0000"/>
      <name val="TH SarabunPSK"/>
      <family val="2"/>
    </font>
    <font>
      <sz val="16"/>
      <color rgb="FFFF0000"/>
      <name val="TH SarabunPSK"/>
      <family val="2"/>
    </font>
    <font>
      <b/>
      <sz val="16"/>
      <color rgb="FFFF0000"/>
      <name val="TH SarabunPSK"/>
      <family val="2"/>
    </font>
    <font>
      <b/>
      <sz val="11"/>
      <name val="Calibri"/>
      <family val="2"/>
    </font>
    <font>
      <sz val="11"/>
      <color rgb="FFFF0000"/>
      <name val="Tahoma"/>
      <family val="2"/>
      <charset val="222"/>
      <scheme val="minor"/>
    </font>
    <font>
      <sz val="8"/>
      <color theme="0"/>
      <name val="Tahoma"/>
      <family val="2"/>
      <charset val="222"/>
      <scheme val="minor"/>
    </font>
    <font>
      <b/>
      <sz val="28"/>
      <name val="TH SarabunPSK"/>
      <family val="2"/>
    </font>
    <font>
      <b/>
      <sz val="28"/>
      <color rgb="FF0070C0"/>
      <name val="TH SarabunPSK"/>
      <family val="2"/>
    </font>
    <font>
      <b/>
      <sz val="28"/>
      <color theme="9" tint="-0.249977111117893"/>
      <name val="TH SarabunPSK"/>
      <family val="2"/>
    </font>
    <font>
      <b/>
      <sz val="18"/>
      <name val="TH SarabunPSK"/>
      <family val="2"/>
    </font>
    <font>
      <b/>
      <sz val="16"/>
      <color theme="1"/>
      <name val="TH SarabunPSK"/>
      <family val="2"/>
    </font>
    <font>
      <sz val="11"/>
      <color theme="5"/>
      <name val="Calibri"/>
      <family val="2"/>
    </font>
    <font>
      <b/>
      <sz val="16"/>
      <color rgb="FF0070C0"/>
      <name val="TH SarabunPSK"/>
      <family val="2"/>
    </font>
    <font>
      <b/>
      <u/>
      <sz val="16"/>
      <color rgb="FF0070C0"/>
      <name val="TH SarabunPSK"/>
      <family val="2"/>
    </font>
    <font>
      <b/>
      <sz val="16"/>
      <color theme="5"/>
      <name val="TH SarabunPSK"/>
      <family val="2"/>
    </font>
    <font>
      <b/>
      <u/>
      <sz val="16"/>
      <color theme="5"/>
      <name val="TH SarabunPSK"/>
      <family val="2"/>
    </font>
    <font>
      <b/>
      <sz val="16"/>
      <color rgb="FF00B050"/>
      <name val="TH SarabunPSK"/>
      <family val="2"/>
    </font>
    <font>
      <b/>
      <u/>
      <sz val="16"/>
      <color rgb="FF00B050"/>
      <name val="TH SarabunPSK"/>
      <family val="2"/>
    </font>
    <font>
      <b/>
      <sz val="16"/>
      <color rgb="FF7030A0"/>
      <name val="TH SarabunPSK"/>
      <family val="2"/>
    </font>
    <font>
      <b/>
      <u/>
      <sz val="16"/>
      <color rgb="FF7030A0"/>
      <name val="TH SarabunPSK"/>
      <family val="2"/>
    </font>
    <font>
      <b/>
      <u/>
      <sz val="16"/>
      <color rgb="FFFF0000"/>
      <name val="TH SarabunPSK"/>
      <family val="2"/>
    </font>
    <font>
      <sz val="11"/>
      <color rgb="FF0070C0"/>
      <name val="Calibri"/>
      <family val="2"/>
    </font>
    <font>
      <sz val="11"/>
      <color rgb="FFFF0000"/>
      <name val="Calibri"/>
      <family val="2"/>
    </font>
    <font>
      <b/>
      <sz val="16"/>
      <color theme="0"/>
      <name val="TH SarabunPSK"/>
      <family val="2"/>
    </font>
    <font>
      <sz val="16"/>
      <color rgb="FF0070C0"/>
      <name val="TH SarabunPSK"/>
      <family val="2"/>
    </font>
    <font>
      <sz val="16"/>
      <color theme="5"/>
      <name val="TH SarabunPSK"/>
      <family val="2"/>
    </font>
    <font>
      <sz val="16"/>
      <color theme="1"/>
      <name val="TH SarabunPSK"/>
      <family val="2"/>
    </font>
    <font>
      <sz val="11"/>
      <color theme="1"/>
      <name val="Tahoma"/>
      <family val="2"/>
      <scheme val="minor"/>
    </font>
    <font>
      <b/>
      <sz val="16"/>
      <color rgb="FF000000"/>
      <name val="TH SarabunPSK"/>
      <family val="2"/>
    </font>
    <font>
      <sz val="16"/>
      <color rgb="FF00B050"/>
      <name val="TH SarabunPSK"/>
      <family val="2"/>
    </font>
    <font>
      <sz val="16"/>
      <color rgb="FFFF0066"/>
      <name val="TH SarabunPSK"/>
      <family val="2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E8D384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00CC99"/>
        <bgColor indexed="64"/>
      </patternFill>
    </fill>
    <fill>
      <patternFill patternType="solid">
        <fgColor rgb="FFDDBE4B"/>
        <bgColor indexed="64"/>
      </patternFill>
    </fill>
    <fill>
      <patternFill patternType="solid">
        <fgColor rgb="FFB3B3CD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-0.499984740745262"/>
        <bgColor theme="5" tint="-0.499984740745262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BDD7EE"/>
        <bgColor rgb="FF000000"/>
      </patternFill>
    </fill>
    <fill>
      <patternFill patternType="solid">
        <fgColor rgb="FFC00000"/>
        <bgColor rgb="FF000000"/>
      </patternFill>
    </fill>
    <fill>
      <patternFill patternType="solid">
        <fgColor rgb="FFF9ADAD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1" tint="0.49998474074526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DEE2E6"/>
      </left>
      <right style="medium">
        <color rgb="FFDEE2E6"/>
      </right>
      <top/>
      <bottom/>
      <diagonal/>
    </border>
    <border>
      <left style="medium">
        <color rgb="FFDEE2E6"/>
      </left>
      <right style="medium">
        <color rgb="FFDEE2E6"/>
      </right>
      <top style="medium">
        <color rgb="FFE9E9E9"/>
      </top>
      <bottom/>
      <diagonal/>
    </border>
    <border>
      <left style="medium">
        <color rgb="FFDEE2E6"/>
      </left>
      <right style="medium">
        <color rgb="FFDEE2E6"/>
      </right>
      <top style="medium">
        <color rgb="FFE9E9E9"/>
      </top>
      <bottom style="medium">
        <color rgb="FFDEE2E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theme="5" tint="-0.499984740745262"/>
      </bottom>
      <diagonal/>
    </border>
    <border>
      <left/>
      <right/>
      <top style="thin">
        <color theme="5" tint="0.79998168889431442"/>
      </top>
      <bottom/>
      <diagonal/>
    </border>
  </borders>
  <cellStyleXfs count="8">
    <xf numFmtId="0" fontId="0" fillId="0" borderId="0"/>
    <xf numFmtId="0" fontId="7" fillId="0" borderId="0" applyNumberFormat="0" applyFill="0" applyBorder="0" applyAlignment="0" applyProtection="0"/>
    <xf numFmtId="0" fontId="4" fillId="0" borderId="0"/>
    <xf numFmtId="0" fontId="2" fillId="0" borderId="0"/>
    <xf numFmtId="0" fontId="4" fillId="0" borderId="0"/>
    <xf numFmtId="0" fontId="7" fillId="0" borderId="0" applyNumberFormat="0" applyFill="0" applyBorder="0" applyAlignment="0" applyProtection="0"/>
    <xf numFmtId="0" fontId="1" fillId="0" borderId="0"/>
    <xf numFmtId="0" fontId="36" fillId="0" borderId="0"/>
  </cellStyleXfs>
  <cellXfs count="198">
    <xf numFmtId="0" fontId="0" fillId="0" borderId="0" xfId="0" applyFont="1" applyFill="1" applyBorder="1"/>
    <xf numFmtId="0" fontId="3" fillId="0" borderId="0" xfId="0" applyFont="1" applyFill="1" applyBorder="1"/>
    <xf numFmtId="3" fontId="0" fillId="0" borderId="0" xfId="0" applyNumberFormat="1" applyFont="1" applyFill="1" applyBorder="1"/>
    <xf numFmtId="4" fontId="0" fillId="0" borderId="0" xfId="0" applyNumberFormat="1" applyFont="1" applyFill="1" applyBorder="1"/>
    <xf numFmtId="1" fontId="0" fillId="0" borderId="0" xfId="0" applyNumberFormat="1" applyFont="1" applyFill="1" applyBorder="1"/>
    <xf numFmtId="0" fontId="5" fillId="0" borderId="0" xfId="0" applyFont="1" applyFill="1" applyBorder="1"/>
    <xf numFmtId="0" fontId="6" fillId="0" borderId="0" xfId="0" applyFont="1" applyFill="1" applyBorder="1"/>
    <xf numFmtId="0" fontId="6" fillId="0" borderId="1" xfId="0" applyFont="1" applyFill="1" applyBorder="1"/>
    <xf numFmtId="0" fontId="5" fillId="0" borderId="1" xfId="0" applyFont="1" applyFill="1" applyBorder="1"/>
    <xf numFmtId="3" fontId="5" fillId="0" borderId="1" xfId="0" applyNumberFormat="1" applyFont="1" applyFill="1" applyBorder="1"/>
    <xf numFmtId="4" fontId="5" fillId="0" borderId="1" xfId="0" applyNumberFormat="1" applyFont="1" applyFill="1" applyBorder="1"/>
    <xf numFmtId="1" fontId="5" fillId="0" borderId="1" xfId="0" applyNumberFormat="1" applyFont="1" applyFill="1" applyBorder="1"/>
    <xf numFmtId="0" fontId="8" fillId="2" borderId="3" xfId="1" applyFont="1" applyFill="1" applyBorder="1" applyAlignment="1">
      <alignment horizontal="right" vertical="center"/>
    </xf>
    <xf numFmtId="0" fontId="8" fillId="2" borderId="2" xfId="1" applyFont="1" applyFill="1" applyBorder="1" applyAlignment="1">
      <alignment horizontal="left" vertical="center"/>
    </xf>
    <xf numFmtId="0" fontId="8" fillId="2" borderId="3" xfId="1" applyFont="1" applyFill="1" applyBorder="1" applyAlignment="1">
      <alignment horizontal="left" vertical="center"/>
    </xf>
    <xf numFmtId="0" fontId="8" fillId="2" borderId="4" xfId="1" applyFont="1" applyFill="1" applyBorder="1" applyAlignment="1">
      <alignment horizontal="left" vertical="center"/>
    </xf>
    <xf numFmtId="0" fontId="6" fillId="0" borderId="1" xfId="0" applyFont="1" applyFill="1" applyBorder="1" applyAlignment="1"/>
    <xf numFmtId="0" fontId="5" fillId="0" borderId="0" xfId="0" applyFont="1" applyFill="1" applyBorder="1" applyAlignment="1"/>
    <xf numFmtId="0" fontId="5" fillId="0" borderId="1" xfId="0" applyNumberFormat="1" applyFont="1" applyFill="1" applyBorder="1"/>
    <xf numFmtId="0" fontId="8" fillId="0" borderId="0" xfId="1" applyFont="1" applyFill="1" applyBorder="1" applyAlignment="1">
      <alignment horizontal="left" vertical="top"/>
    </xf>
    <xf numFmtId="0" fontId="5" fillId="0" borderId="0" xfId="2" applyFont="1" applyFill="1" applyBorder="1" applyAlignment="1">
      <alignment horizontal="left"/>
    </xf>
    <xf numFmtId="0" fontId="5" fillId="0" borderId="0" xfId="2" applyFont="1" applyFill="1" applyBorder="1" applyAlignment="1">
      <alignment horizontal="center"/>
    </xf>
    <xf numFmtId="0" fontId="9" fillId="3" borderId="5" xfId="2" applyFont="1" applyFill="1" applyBorder="1"/>
    <xf numFmtId="0" fontId="4" fillId="0" borderId="0" xfId="2" applyFont="1" applyFill="1" applyBorder="1"/>
    <xf numFmtId="0" fontId="6" fillId="0" borderId="0" xfId="2" applyFont="1" applyAlignment="1">
      <alignment horizontal="center" vertical="top"/>
    </xf>
    <xf numFmtId="0" fontId="6" fillId="0" borderId="0" xfId="2" applyFont="1" applyFill="1" applyBorder="1" applyAlignment="1">
      <alignment horizontal="center"/>
    </xf>
    <xf numFmtId="0" fontId="4" fillId="0" borderId="0" xfId="2" applyFont="1" applyFill="1" applyBorder="1" applyAlignment="1">
      <alignment horizontal="center"/>
    </xf>
    <xf numFmtId="3" fontId="5" fillId="0" borderId="0" xfId="2" applyNumberFormat="1" applyFont="1" applyFill="1" applyBorder="1" applyAlignment="1">
      <alignment horizontal="center"/>
    </xf>
    <xf numFmtId="0" fontId="10" fillId="0" borderId="0" xfId="2" applyFont="1" applyFill="1" applyBorder="1" applyAlignment="1">
      <alignment horizontal="center"/>
    </xf>
    <xf numFmtId="1" fontId="5" fillId="0" borderId="0" xfId="2" applyNumberFormat="1" applyFont="1" applyFill="1" applyBorder="1" applyAlignment="1">
      <alignment horizontal="center"/>
    </xf>
    <xf numFmtId="0" fontId="8" fillId="0" borderId="0" xfId="1" applyFont="1" applyFill="1" applyBorder="1" applyAlignment="1">
      <alignment horizontal="left"/>
    </xf>
    <xf numFmtId="0" fontId="11" fillId="0" borderId="0" xfId="2" applyFont="1" applyFill="1" applyBorder="1" applyAlignment="1">
      <alignment horizontal="center"/>
    </xf>
    <xf numFmtId="4" fontId="5" fillId="0" borderId="0" xfId="2" applyNumberFormat="1" applyFont="1" applyFill="1" applyBorder="1" applyAlignment="1">
      <alignment horizontal="center"/>
    </xf>
    <xf numFmtId="0" fontId="5" fillId="0" borderId="0" xfId="2" applyFont="1" applyFill="1" applyBorder="1" applyAlignment="1">
      <alignment horizontal="center" vertical="top"/>
    </xf>
    <xf numFmtId="0" fontId="4" fillId="0" borderId="0" xfId="2" applyFont="1" applyFill="1" applyBorder="1" applyAlignment="1">
      <alignment vertical="top"/>
    </xf>
    <xf numFmtId="0" fontId="9" fillId="3" borderId="0" xfId="2" applyFont="1" applyFill="1" applyBorder="1" applyAlignment="1">
      <alignment horizontal="left"/>
    </xf>
    <xf numFmtId="0" fontId="6" fillId="0" borderId="0" xfId="2" applyFont="1" applyFill="1" applyBorder="1" applyAlignment="1">
      <alignment horizontal="left"/>
    </xf>
    <xf numFmtId="0" fontId="5" fillId="4" borderId="1" xfId="0" applyFont="1" applyFill="1" applyBorder="1"/>
    <xf numFmtId="0" fontId="5" fillId="5" borderId="1" xfId="0" applyFont="1" applyFill="1" applyBorder="1"/>
    <xf numFmtId="0" fontId="5" fillId="0" borderId="0" xfId="0" pivotButton="1" applyFont="1" applyFill="1" applyBorder="1"/>
    <xf numFmtId="0" fontId="5" fillId="0" borderId="0" xfId="0" applyFont="1" applyFill="1" applyBorder="1" applyAlignment="1">
      <alignment horizontal="left"/>
    </xf>
    <xf numFmtId="0" fontId="5" fillId="0" borderId="0" xfId="0" applyNumberFormat="1" applyFont="1" applyFill="1" applyBorder="1"/>
    <xf numFmtId="0" fontId="5" fillId="0" borderId="0" xfId="0" applyFont="1" applyFill="1" applyBorder="1" applyAlignment="1">
      <alignment horizontal="left" indent="1"/>
    </xf>
    <xf numFmtId="0" fontId="6" fillId="0" borderId="0" xfId="0" applyFont="1" applyFill="1" applyBorder="1" applyAlignment="1">
      <alignment vertical="top"/>
    </xf>
    <xf numFmtId="0" fontId="0" fillId="0" borderId="0" xfId="0" applyFont="1" applyFill="1" applyBorder="1"/>
    <xf numFmtId="0" fontId="0" fillId="0" borderId="0" xfId="0" applyFont="1" applyFill="1" applyBorder="1"/>
    <xf numFmtId="0" fontId="12" fillId="0" borderId="0" xfId="0" applyFont="1" applyFill="1" applyBorder="1"/>
    <xf numFmtId="0" fontId="8" fillId="5" borderId="2" xfId="1" applyFont="1" applyFill="1" applyBorder="1" applyAlignment="1">
      <alignment horizontal="left" vertical="center"/>
    </xf>
    <xf numFmtId="0" fontId="5" fillId="5" borderId="1" xfId="0" applyNumberFormat="1" applyFont="1" applyFill="1" applyBorder="1"/>
    <xf numFmtId="0" fontId="8" fillId="5" borderId="3" xfId="1" applyFont="1" applyFill="1" applyBorder="1" applyAlignment="1">
      <alignment horizontal="left" vertical="center"/>
    </xf>
    <xf numFmtId="0" fontId="0" fillId="5" borderId="1" xfId="0" applyFont="1" applyFill="1" applyBorder="1"/>
    <xf numFmtId="0" fontId="7" fillId="5" borderId="3" xfId="1" applyFill="1" applyBorder="1"/>
    <xf numFmtId="1" fontId="0" fillId="5" borderId="1" xfId="0" applyNumberFormat="1" applyFont="1" applyFill="1" applyBorder="1"/>
    <xf numFmtId="0" fontId="8" fillId="4" borderId="3" xfId="1" applyFont="1" applyFill="1" applyBorder="1" applyAlignment="1">
      <alignment horizontal="left" vertical="center"/>
    </xf>
    <xf numFmtId="0" fontId="5" fillId="6" borderId="1" xfId="0" applyFont="1" applyFill="1" applyBorder="1"/>
    <xf numFmtId="0" fontId="8" fillId="6" borderId="3" xfId="1" applyFont="1" applyFill="1" applyBorder="1" applyAlignment="1">
      <alignment horizontal="left" vertical="center"/>
    </xf>
    <xf numFmtId="0" fontId="5" fillId="7" borderId="1" xfId="0" applyFont="1" applyFill="1" applyBorder="1"/>
    <xf numFmtId="0" fontId="8" fillId="7" borderId="3" xfId="1" applyFont="1" applyFill="1" applyBorder="1" applyAlignment="1">
      <alignment horizontal="left" vertical="center"/>
    </xf>
    <xf numFmtId="0" fontId="0" fillId="7" borderId="1" xfId="0" applyFont="1" applyFill="1" applyBorder="1"/>
    <xf numFmtId="0" fontId="7" fillId="7" borderId="3" xfId="1" applyFill="1" applyBorder="1"/>
    <xf numFmtId="1" fontId="0" fillId="7" borderId="1" xfId="0" applyNumberFormat="1" applyFont="1" applyFill="1" applyBorder="1"/>
    <xf numFmtId="0" fontId="5" fillId="8" borderId="1" xfId="0" applyFont="1" applyFill="1" applyBorder="1"/>
    <xf numFmtId="0" fontId="8" fillId="8" borderId="3" xfId="1" applyFont="1" applyFill="1" applyBorder="1" applyAlignment="1">
      <alignment horizontal="left" vertical="center"/>
    </xf>
    <xf numFmtId="0" fontId="5" fillId="8" borderId="1" xfId="0" applyNumberFormat="1" applyFont="1" applyFill="1" applyBorder="1"/>
    <xf numFmtId="0" fontId="0" fillId="8" borderId="1" xfId="0" applyFont="1" applyFill="1" applyBorder="1"/>
    <xf numFmtId="0" fontId="7" fillId="8" borderId="3" xfId="1" applyFill="1" applyBorder="1"/>
    <xf numFmtId="1" fontId="0" fillId="8" borderId="1" xfId="0" applyNumberFormat="1" applyFont="1" applyFill="1" applyBorder="1"/>
    <xf numFmtId="0" fontId="5" fillId="9" borderId="1" xfId="0" applyFont="1" applyFill="1" applyBorder="1"/>
    <xf numFmtId="0" fontId="8" fillId="9" borderId="3" xfId="1" applyFont="1" applyFill="1" applyBorder="1" applyAlignment="1">
      <alignment horizontal="left" vertical="center"/>
    </xf>
    <xf numFmtId="0" fontId="0" fillId="9" borderId="1" xfId="0" applyFont="1" applyFill="1" applyBorder="1"/>
    <xf numFmtId="0" fontId="7" fillId="9" borderId="3" xfId="1" applyFill="1" applyBorder="1"/>
    <xf numFmtId="1" fontId="0" fillId="9" borderId="1" xfId="0" applyNumberFormat="1" applyFont="1" applyFill="1" applyBorder="1"/>
    <xf numFmtId="0" fontId="5" fillId="10" borderId="1" xfId="0" applyFont="1" applyFill="1" applyBorder="1"/>
    <xf numFmtId="0" fontId="8" fillId="10" borderId="3" xfId="1" applyFont="1" applyFill="1" applyBorder="1" applyAlignment="1">
      <alignment horizontal="left" vertical="center"/>
    </xf>
    <xf numFmtId="0" fontId="5" fillId="10" borderId="1" xfId="0" applyNumberFormat="1" applyFont="1" applyFill="1" applyBorder="1"/>
    <xf numFmtId="0" fontId="0" fillId="10" borderId="1" xfId="0" applyFont="1" applyFill="1" applyBorder="1"/>
    <xf numFmtId="0" fontId="7" fillId="10" borderId="3" xfId="1" applyFill="1" applyBorder="1"/>
    <xf numFmtId="1" fontId="0" fillId="10" borderId="1" xfId="0" applyNumberFormat="1" applyFont="1" applyFill="1" applyBorder="1"/>
    <xf numFmtId="0" fontId="5" fillId="11" borderId="1" xfId="0" applyFont="1" applyFill="1" applyBorder="1"/>
    <xf numFmtId="0" fontId="8" fillId="11" borderId="3" xfId="1" applyFont="1" applyFill="1" applyBorder="1" applyAlignment="1">
      <alignment horizontal="left" vertical="center"/>
    </xf>
    <xf numFmtId="0" fontId="5" fillId="11" borderId="1" xfId="0" applyNumberFormat="1" applyFont="1" applyFill="1" applyBorder="1"/>
    <xf numFmtId="0" fontId="0" fillId="11" borderId="1" xfId="0" applyFont="1" applyFill="1" applyBorder="1"/>
    <xf numFmtId="0" fontId="7" fillId="11" borderId="3" xfId="1" applyFill="1" applyBorder="1"/>
    <xf numFmtId="1" fontId="0" fillId="11" borderId="1" xfId="0" applyNumberFormat="1" applyFont="1" applyFill="1" applyBorder="1"/>
    <xf numFmtId="0" fontId="5" fillId="12" borderId="0" xfId="0" applyFont="1" applyFill="1" applyBorder="1"/>
    <xf numFmtId="0" fontId="8" fillId="12" borderId="0" xfId="1" applyFont="1" applyFill="1" applyBorder="1" applyAlignment="1">
      <alignment horizontal="left" vertical="center"/>
    </xf>
    <xf numFmtId="0" fontId="5" fillId="12" borderId="0" xfId="0" applyNumberFormat="1" applyFont="1" applyFill="1" applyBorder="1"/>
    <xf numFmtId="0" fontId="0" fillId="0" borderId="0" xfId="0" applyFont="1" applyFill="1" applyBorder="1" applyAlignment="1"/>
    <xf numFmtId="0" fontId="5" fillId="0" borderId="6" xfId="0" applyFont="1" applyFill="1" applyBorder="1"/>
    <xf numFmtId="0" fontId="8" fillId="2" borderId="1" xfId="1" applyFont="1" applyFill="1" applyBorder="1" applyAlignment="1">
      <alignment horizontal="left" vertical="center"/>
    </xf>
    <xf numFmtId="0" fontId="8" fillId="0" borderId="1" xfId="1" applyFont="1" applyFill="1" applyBorder="1"/>
    <xf numFmtId="0" fontId="5" fillId="0" borderId="5" xfId="0" applyFont="1" applyFill="1" applyBorder="1"/>
    <xf numFmtId="0" fontId="8" fillId="0" borderId="5" xfId="1" applyFont="1" applyFill="1" applyBorder="1"/>
    <xf numFmtId="1" fontId="5" fillId="0" borderId="5" xfId="0" applyNumberFormat="1" applyFont="1" applyFill="1" applyBorder="1"/>
    <xf numFmtId="0" fontId="5" fillId="13" borderId="1" xfId="0" applyFont="1" applyFill="1" applyBorder="1"/>
    <xf numFmtId="0" fontId="5" fillId="14" borderId="1" xfId="0" applyFont="1" applyFill="1" applyBorder="1"/>
    <xf numFmtId="0" fontId="8" fillId="14" borderId="1" xfId="1" applyFont="1" applyFill="1" applyBorder="1"/>
    <xf numFmtId="0" fontId="5" fillId="15" borderId="1" xfId="0" applyFont="1" applyFill="1" applyBorder="1"/>
    <xf numFmtId="0" fontId="5" fillId="16" borderId="1" xfId="0" applyFont="1" applyFill="1" applyBorder="1"/>
    <xf numFmtId="0" fontId="5" fillId="17" borderId="1" xfId="0" applyFont="1" applyFill="1" applyBorder="1"/>
    <xf numFmtId="0" fontId="5" fillId="18" borderId="1" xfId="0" applyFont="1" applyFill="1" applyBorder="1"/>
    <xf numFmtId="0" fontId="0" fillId="0" borderId="0" xfId="0" applyFont="1" applyFill="1" applyBorder="1"/>
    <xf numFmtId="0" fontId="5" fillId="0" borderId="0" xfId="0" applyFont="1" applyFill="1" applyBorder="1"/>
    <xf numFmtId="0" fontId="2" fillId="0" borderId="1" xfId="3" applyBorder="1" applyAlignment="1">
      <alignment vertical="center"/>
    </xf>
    <xf numFmtId="0" fontId="2" fillId="0" borderId="0" xfId="3"/>
    <xf numFmtId="0" fontId="13" fillId="15" borderId="1" xfId="3" applyFont="1" applyFill="1" applyBorder="1" applyAlignment="1">
      <alignment vertical="center"/>
    </xf>
    <xf numFmtId="0" fontId="13" fillId="15" borderId="0" xfId="3" applyFont="1" applyFill="1"/>
    <xf numFmtId="0" fontId="15" fillId="0" borderId="0" xfId="0" applyFont="1" applyFill="1" applyBorder="1"/>
    <xf numFmtId="0" fontId="6" fillId="12" borderId="0" xfId="0" applyFont="1" applyFill="1" applyBorder="1" applyAlignment="1">
      <alignment horizontal="center" vertical="center"/>
    </xf>
    <xf numFmtId="0" fontId="6" fillId="22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6" fillId="22" borderId="1" xfId="0" applyNumberFormat="1" applyFont="1" applyFill="1" applyBorder="1" applyAlignment="1">
      <alignment horizontal="center" vertical="center"/>
    </xf>
    <xf numFmtId="49" fontId="6" fillId="10" borderId="1" xfId="0" applyNumberFormat="1" applyFont="1" applyFill="1" applyBorder="1" applyAlignment="1">
      <alignment horizontal="center" vertical="center"/>
    </xf>
    <xf numFmtId="0" fontId="10" fillId="0" borderId="1" xfId="0" quotePrefix="1" applyFont="1" applyFill="1" applyBorder="1" applyAlignment="1">
      <alignment horizontal="center"/>
    </xf>
    <xf numFmtId="1" fontId="5" fillId="14" borderId="1" xfId="0" applyNumberFormat="1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vertical="top"/>
    </xf>
    <xf numFmtId="0" fontId="0" fillId="0" borderId="0" xfId="0" applyFont="1" applyFill="1" applyBorder="1"/>
    <xf numFmtId="0" fontId="5" fillId="0" borderId="0" xfId="0" applyFont="1" applyFill="1" applyBorder="1"/>
    <xf numFmtId="0" fontId="5" fillId="0" borderId="0" xfId="0" applyFont="1" applyFill="1" applyBorder="1"/>
    <xf numFmtId="49" fontId="19" fillId="23" borderId="1" xfId="0" applyNumberFormat="1" applyFont="1" applyFill="1" applyBorder="1"/>
    <xf numFmtId="0" fontId="6" fillId="23" borderId="1" xfId="0" applyFont="1" applyFill="1" applyBorder="1"/>
    <xf numFmtId="0" fontId="19" fillId="23" borderId="1" xfId="0" applyFont="1" applyFill="1" applyBorder="1"/>
    <xf numFmtId="0" fontId="19" fillId="21" borderId="1" xfId="0" applyFont="1" applyFill="1" applyBorder="1"/>
    <xf numFmtId="0" fontId="6" fillId="21" borderId="1" xfId="0" applyFont="1" applyFill="1" applyBorder="1"/>
    <xf numFmtId="49" fontId="6" fillId="23" borderId="1" xfId="0" applyNumberFormat="1" applyFont="1" applyFill="1" applyBorder="1"/>
    <xf numFmtId="0" fontId="6" fillId="15" borderId="1" xfId="0" applyFont="1" applyFill="1" applyBorder="1"/>
    <xf numFmtId="49" fontId="0" fillId="0" borderId="1" xfId="0" applyNumberFormat="1" applyBorder="1"/>
    <xf numFmtId="0" fontId="0" fillId="0" borderId="1" xfId="0" applyBorder="1"/>
    <xf numFmtId="14" fontId="0" fillId="0" borderId="1" xfId="0" applyNumberFormat="1" applyBorder="1"/>
    <xf numFmtId="0" fontId="0" fillId="24" borderId="1" xfId="0" applyFill="1" applyBorder="1"/>
    <xf numFmtId="0" fontId="20" fillId="0" borderId="1" xfId="0" applyFont="1" applyBorder="1"/>
    <xf numFmtId="0" fontId="6" fillId="0" borderId="0" xfId="0" applyFont="1" applyAlignment="1">
      <alignment horizontal="right"/>
    </xf>
    <xf numFmtId="0" fontId="21" fillId="0" borderId="0" xfId="0" applyFont="1"/>
    <xf numFmtId="0" fontId="5" fillId="0" borderId="0" xfId="0" applyFont="1"/>
    <xf numFmtId="0" fontId="23" fillId="0" borderId="0" xfId="0" applyFont="1"/>
    <xf numFmtId="0" fontId="25" fillId="0" borderId="0" xfId="0" applyFont="1"/>
    <xf numFmtId="0" fontId="27" fillId="0" borderId="0" xfId="0" applyFont="1"/>
    <xf numFmtId="0" fontId="11" fillId="0" borderId="0" xfId="0" applyFont="1"/>
    <xf numFmtId="0" fontId="30" fillId="0" borderId="1" xfId="0" applyFont="1" applyBorder="1"/>
    <xf numFmtId="0" fontId="31" fillId="0" borderId="1" xfId="0" applyFont="1" applyBorder="1"/>
    <xf numFmtId="0" fontId="0" fillId="0" borderId="1" xfId="0" applyFont="1" applyFill="1" applyBorder="1"/>
    <xf numFmtId="0" fontId="32" fillId="25" borderId="0" xfId="2" applyFont="1" applyFill="1" applyAlignment="1">
      <alignment horizontal="center"/>
    </xf>
    <xf numFmtId="0" fontId="6" fillId="26" borderId="0" xfId="2" applyFont="1" applyFill="1" applyAlignment="1">
      <alignment horizontal="center"/>
    </xf>
    <xf numFmtId="0" fontId="5" fillId="0" borderId="0" xfId="2" applyFont="1" applyAlignment="1">
      <alignment horizontal="center"/>
    </xf>
    <xf numFmtId="0" fontId="0" fillId="0" borderId="0" xfId="0" applyFont="1" applyFill="1" applyBorder="1"/>
    <xf numFmtId="49" fontId="5" fillId="0" borderId="1" xfId="0" applyNumberFormat="1" applyFont="1" applyBorder="1"/>
    <xf numFmtId="0" fontId="8" fillId="0" borderId="1" xfId="1" applyNumberFormat="1" applyFont="1" applyBorder="1"/>
    <xf numFmtId="0" fontId="5" fillId="0" borderId="1" xfId="0" applyFont="1" applyBorder="1"/>
    <xf numFmtId="14" fontId="5" fillId="0" borderId="1" xfId="0" applyNumberFormat="1" applyFont="1" applyBorder="1"/>
    <xf numFmtId="0" fontId="33" fillId="0" borderId="1" xfId="0" applyFont="1" applyBorder="1"/>
    <xf numFmtId="0" fontId="34" fillId="0" borderId="1" xfId="0" applyFont="1" applyBorder="1"/>
    <xf numFmtId="0" fontId="10" fillId="0" borderId="1" xfId="0" applyFont="1" applyBorder="1"/>
    <xf numFmtId="0" fontId="32" fillId="25" borderId="1" xfId="2" applyFont="1" applyFill="1" applyBorder="1" applyAlignment="1">
      <alignment horizontal="center"/>
    </xf>
    <xf numFmtId="0" fontId="6" fillId="26" borderId="1" xfId="2" applyFont="1" applyFill="1" applyBorder="1" applyAlignment="1">
      <alignment horizontal="center"/>
    </xf>
    <xf numFmtId="0" fontId="5" fillId="0" borderId="6" xfId="0" applyFont="1" applyBorder="1"/>
    <xf numFmtId="0" fontId="5" fillId="0" borderId="0" xfId="0" applyFont="1" applyBorder="1"/>
    <xf numFmtId="0" fontId="5" fillId="24" borderId="0" xfId="0" applyFont="1" applyFill="1" applyBorder="1"/>
    <xf numFmtId="49" fontId="5" fillId="0" borderId="0" xfId="0" applyNumberFormat="1" applyFont="1" applyBorder="1"/>
    <xf numFmtId="0" fontId="32" fillId="27" borderId="8" xfId="0" applyFont="1" applyFill="1" applyBorder="1"/>
    <xf numFmtId="0" fontId="32" fillId="27" borderId="9" xfId="0" applyNumberFormat="1" applyFont="1" applyFill="1" applyBorder="1"/>
    <xf numFmtId="0" fontId="5" fillId="23" borderId="1" xfId="0" applyFont="1" applyFill="1" applyBorder="1"/>
    <xf numFmtId="0" fontId="5" fillId="28" borderId="1" xfId="0" applyFont="1" applyFill="1" applyBorder="1"/>
    <xf numFmtId="0" fontId="5" fillId="21" borderId="1" xfId="0" applyFont="1" applyFill="1" applyBorder="1"/>
    <xf numFmtId="0" fontId="5" fillId="19" borderId="1" xfId="0" applyFont="1" applyFill="1" applyBorder="1"/>
    <xf numFmtId="14" fontId="5" fillId="0" borderId="6" xfId="0" applyNumberFormat="1" applyFont="1" applyBorder="1"/>
    <xf numFmtId="0" fontId="37" fillId="29" borderId="1" xfId="4" applyFont="1" applyFill="1" applyBorder="1" applyAlignment="1">
      <alignment horizontal="center" vertical="center"/>
    </xf>
    <xf numFmtId="0" fontId="32" fillId="30" borderId="5" xfId="4" applyFont="1" applyFill="1" applyBorder="1" applyAlignment="1">
      <alignment horizontal="center" vertical="center"/>
    </xf>
    <xf numFmtId="0" fontId="37" fillId="29" borderId="5" xfId="4" applyFont="1" applyFill="1" applyBorder="1" applyAlignment="1">
      <alignment horizontal="center" vertical="center"/>
    </xf>
    <xf numFmtId="0" fontId="37" fillId="31" borderId="1" xfId="4" applyFont="1" applyFill="1" applyBorder="1" applyAlignment="1">
      <alignment horizontal="center" vertical="center"/>
    </xf>
    <xf numFmtId="0" fontId="37" fillId="32" borderId="5" xfId="4" applyFont="1" applyFill="1" applyBorder="1" applyAlignment="1">
      <alignment horizontal="center" vertical="center"/>
    </xf>
    <xf numFmtId="0" fontId="35" fillId="0" borderId="1" xfId="6" applyFont="1" applyBorder="1"/>
    <xf numFmtId="0" fontId="35" fillId="0" borderId="1" xfId="6" applyFont="1" applyBorder="1" applyAlignment="1">
      <alignment horizontal="left"/>
    </xf>
    <xf numFmtId="0" fontId="8" fillId="0" borderId="0" xfId="1" applyFont="1" applyFill="1" applyBorder="1"/>
    <xf numFmtId="0" fontId="8" fillId="0" borderId="1" xfId="1" applyFont="1" applyBorder="1" applyAlignment="1">
      <alignment horizontal="left"/>
    </xf>
    <xf numFmtId="0" fontId="35" fillId="33" borderId="1" xfId="6" applyFont="1" applyFill="1" applyBorder="1"/>
    <xf numFmtId="0" fontId="38" fillId="33" borderId="1" xfId="6" applyFont="1" applyFill="1" applyBorder="1"/>
    <xf numFmtId="2" fontId="38" fillId="33" borderId="1" xfId="6" applyNumberFormat="1" applyFont="1" applyFill="1" applyBorder="1"/>
    <xf numFmtId="0" fontId="35" fillId="33" borderId="1" xfId="6" applyFont="1" applyFill="1" applyBorder="1" applyAlignment="1">
      <alignment horizontal="center" vertical="center"/>
    </xf>
    <xf numFmtId="0" fontId="35" fillId="33" borderId="1" xfId="6" applyFont="1" applyFill="1" applyBorder="1" applyAlignment="1">
      <alignment horizontal="center"/>
    </xf>
    <xf numFmtId="0" fontId="25" fillId="33" borderId="1" xfId="6" applyFont="1" applyFill="1" applyBorder="1" applyAlignment="1">
      <alignment horizontal="center"/>
    </xf>
    <xf numFmtId="0" fontId="25" fillId="33" borderId="1" xfId="7" applyFont="1" applyFill="1" applyBorder="1" applyAlignment="1">
      <alignment horizontal="center"/>
    </xf>
    <xf numFmtId="0" fontId="0" fillId="34" borderId="0" xfId="0" applyFont="1" applyFill="1" applyBorder="1"/>
    <xf numFmtId="1" fontId="5" fillId="0" borderId="1" xfId="0" applyNumberFormat="1" applyFont="1" applyFill="1" applyBorder="1" applyAlignment="1">
      <alignment horizontal="center"/>
    </xf>
    <xf numFmtId="0" fontId="35" fillId="0" borderId="1" xfId="6" applyFont="1" applyBorder="1" applyAlignment="1">
      <alignment horizontal="center"/>
    </xf>
    <xf numFmtId="0" fontId="39" fillId="0" borderId="1" xfId="0" applyFont="1" applyFill="1" applyBorder="1"/>
    <xf numFmtId="0" fontId="0" fillId="0" borderId="0" xfId="0" applyFont="1" applyFill="1" applyBorder="1" applyAlignment="1">
      <alignment horizontal="center"/>
    </xf>
    <xf numFmtId="0" fontId="0" fillId="0" borderId="0" xfId="0" applyFont="1" applyFill="1" applyBorder="1"/>
    <xf numFmtId="0" fontId="5" fillId="0" borderId="0" xfId="0" applyFont="1" applyFill="1" applyBorder="1" applyAlignment="1">
      <alignment horizontal="center"/>
    </xf>
    <xf numFmtId="0" fontId="5" fillId="0" borderId="0" xfId="0" applyFont="1" applyFill="1" applyBorder="1"/>
    <xf numFmtId="0" fontId="6" fillId="22" borderId="1" xfId="0" applyFont="1" applyFill="1" applyBorder="1" applyAlignment="1">
      <alignment horizontal="center" vertical="center"/>
    </xf>
    <xf numFmtId="0" fontId="6" fillId="10" borderId="1" xfId="0" applyFont="1" applyFill="1" applyBorder="1" applyAlignment="1">
      <alignment horizontal="center" vertical="center"/>
    </xf>
    <xf numFmtId="0" fontId="13" fillId="15" borderId="1" xfId="3" applyFont="1" applyFill="1" applyBorder="1" applyAlignment="1">
      <alignment horizontal="center" vertical="center"/>
    </xf>
    <xf numFmtId="0" fontId="2" fillId="19" borderId="7" xfId="3" applyFill="1" applyBorder="1" applyAlignment="1">
      <alignment horizontal="center"/>
    </xf>
    <xf numFmtId="0" fontId="2" fillId="19" borderId="0" xfId="3" applyFill="1" applyAlignment="1">
      <alignment horizontal="center" vertical="center"/>
    </xf>
    <xf numFmtId="0" fontId="14" fillId="20" borderId="7" xfId="3" applyFont="1" applyFill="1" applyBorder="1" applyAlignment="1">
      <alignment horizontal="center"/>
    </xf>
    <xf numFmtId="0" fontId="2" fillId="19" borderId="0" xfId="3" applyFill="1" applyBorder="1" applyAlignment="1">
      <alignment horizontal="center" vertical="center"/>
    </xf>
    <xf numFmtId="0" fontId="2" fillId="20" borderId="7" xfId="3" applyFill="1" applyBorder="1" applyAlignment="1">
      <alignment horizontal="center" vertical="center"/>
    </xf>
    <xf numFmtId="0" fontId="2" fillId="10" borderId="7" xfId="3" applyFill="1" applyBorder="1" applyAlignment="1">
      <alignment horizontal="center"/>
    </xf>
  </cellXfs>
  <cellStyles count="8">
    <cellStyle name="Hyperlink" xfId="1" builtinId="8"/>
    <cellStyle name="Hyperlink 2" xfId="5" xr:uid="{D482A115-CE80-4254-ADC1-05B98BEBB48A}"/>
    <cellStyle name="Normal" xfId="0" builtinId="0"/>
    <cellStyle name="Normal 2" xfId="2" xr:uid="{B06086B7-8351-4D7B-B495-AAD6EFDA2A3C}"/>
    <cellStyle name="Normal 2 2 2" xfId="7" xr:uid="{EDE853AF-4755-49E7-85E9-8A44A51C6BDD}"/>
    <cellStyle name="Normal 3" xfId="3" xr:uid="{0FD7FBC9-AFFA-4BEC-A924-31CB98E2B528}"/>
    <cellStyle name="Normal 7 2" xfId="6" xr:uid="{F0041E20-6775-43EC-9AAD-3A321D2FF2D7}"/>
    <cellStyle name="ปกติ 2" xfId="4" xr:uid="{4BC2E1AF-A006-4262-9196-1EEF2A527014}"/>
  </cellStyles>
  <dxfs count="9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name val="TH SarabunPSK"/>
        <family val="2"/>
      </font>
    </dxf>
    <dxf>
      <font>
        <name val="TH SarabunPSK"/>
        <family val="2"/>
      </font>
    </dxf>
    <dxf>
      <font>
        <name val="TH SarabunPSK"/>
        <family val="2"/>
      </font>
    </dxf>
    <dxf>
      <font>
        <name val="TH SarabunPSK"/>
        <family val="2"/>
      </font>
    </dxf>
    <dxf>
      <font>
        <name val="TH SarabunPSK"/>
        <family val="2"/>
      </font>
    </dxf>
    <dxf>
      <font>
        <name val="TH SarabunPSK"/>
        <family val="2"/>
      </font>
    </dxf>
    <dxf>
      <font>
        <name val="TH SarabunPSK"/>
        <family val="2"/>
      </font>
    </dxf>
    <dxf>
      <font>
        <name val="TH SarabunPSK"/>
        <family val="2"/>
      </font>
    </dxf>
    <dxf>
      <font>
        <name val="TH SarabunPSK"/>
        <family val="2"/>
      </font>
    </dxf>
    <dxf>
      <font>
        <name val="TH SarabunPSK"/>
        <family val="2"/>
      </font>
    </dxf>
    <dxf>
      <font>
        <name val="TH SarabunPSK"/>
        <family val="2"/>
      </font>
    </dxf>
    <dxf>
      <font>
        <name val="TH SarabunPSK"/>
        <family val="2"/>
      </font>
    </dxf>
    <dxf>
      <font>
        <name val="TH SarabunPSK"/>
        <family val="2"/>
      </font>
    </dxf>
    <dxf>
      <font>
        <name val="TH SarabunPSK"/>
        <family val="2"/>
      </font>
    </dxf>
    <dxf>
      <font>
        <name val="TH SarabunPSK"/>
        <family val="2"/>
      </font>
    </dxf>
    <dxf>
      <font>
        <name val="TH SarabunPSK"/>
        <family val="2"/>
      </font>
    </dxf>
    <dxf>
      <font>
        <name val="TH SarabunPSK"/>
        <family val="2"/>
      </font>
    </dxf>
    <dxf>
      <font>
        <name val="TH SarabunPSK"/>
        <family val="2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name val="TH SarabunPSK"/>
        <family val="2"/>
      </font>
    </dxf>
    <dxf>
      <font>
        <name val="TH SarabunPSK"/>
        <family val="2"/>
      </font>
    </dxf>
    <dxf>
      <font>
        <name val="TH SarabunPSK"/>
        <family val="2"/>
      </font>
    </dxf>
    <dxf>
      <font>
        <name val="TH SarabunPSK"/>
        <family val="2"/>
      </font>
    </dxf>
    <dxf>
      <font>
        <name val="TH SarabunPSK"/>
        <family val="2"/>
      </font>
    </dxf>
    <dxf>
      <font>
        <name val="TH SarabunPSK"/>
        <family val="2"/>
      </font>
    </dxf>
    <dxf>
      <font>
        <name val="TH SarabunPSK"/>
        <family val="2"/>
      </font>
    </dxf>
    <dxf>
      <font>
        <name val="TH SarabunPSK"/>
        <family val="2"/>
      </font>
    </dxf>
    <dxf>
      <font>
        <name val="TH SarabunPSK"/>
        <family val="2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name val="TH SarabunPSK"/>
        <family val="2"/>
      </font>
    </dxf>
    <dxf>
      <font>
        <name val="TH SarabunPSK"/>
        <family val="2"/>
      </font>
    </dxf>
    <dxf>
      <font>
        <name val="TH SarabunPSK"/>
        <family val="2"/>
      </font>
    </dxf>
    <dxf>
      <font>
        <name val="TH SarabunPSK"/>
        <family val="2"/>
      </font>
    </dxf>
    <dxf>
      <font>
        <name val="TH SarabunPSK"/>
        <family val="2"/>
      </font>
    </dxf>
    <dxf>
      <font>
        <name val="TH SarabunPSK"/>
        <family val="2"/>
      </font>
    </dxf>
    <dxf>
      <font>
        <name val="TH SarabunPSK"/>
        <family val="2"/>
      </font>
    </dxf>
    <dxf>
      <font>
        <name val="TH SarabunPSK"/>
        <family val="2"/>
      </font>
    </dxf>
    <dxf>
      <font>
        <name val="TH SarabunPSK"/>
        <family val="2"/>
      </font>
    </dxf>
    <dxf>
      <font>
        <name val="TH SarabunPSK"/>
        <family val="2"/>
      </font>
    </dxf>
    <dxf>
      <font>
        <name val="TH SarabunPSK"/>
        <family val="2"/>
      </font>
    </dxf>
    <dxf>
      <font>
        <name val="TH SarabunPSK"/>
        <family val="2"/>
      </font>
    </dxf>
    <dxf>
      <font>
        <name val="TH SarabunPSK"/>
        <family val="2"/>
      </font>
    </dxf>
    <dxf>
      <font>
        <name val="TH SarabunPSK"/>
        <family val="2"/>
      </font>
    </dxf>
    <dxf>
      <font>
        <name val="TH SarabunPSK"/>
        <family val="2"/>
      </font>
    </dxf>
    <dxf>
      <font>
        <name val="TH SarabunPSK"/>
        <family val="2"/>
      </font>
    </dxf>
    <dxf>
      <font>
        <name val="TH SarabunPSK"/>
        <family val="2"/>
      </font>
    </dxf>
    <dxf>
      <font>
        <name val="TH SarabunPSK"/>
        <family val="2"/>
      </font>
    </dxf>
  </dxfs>
  <tableStyles count="0" defaultTableStyle="TableStyleMedium9" defaultPivotStyle="PivotStyleMedium4"/>
  <colors>
    <mruColors>
      <color rgb="FFF4FFDD"/>
      <color rgb="FF00CC99"/>
      <color rgb="FFCCECFF"/>
      <color rgb="FFCCCCFF"/>
      <color rgb="FFFFCCCC"/>
      <color rgb="FFD8E4BC"/>
      <color rgb="FFDDD9C4"/>
      <color rgb="FFFF7C80"/>
      <color rgb="FFB3B3CD"/>
      <color rgb="FFDDBE4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10444</xdr:rowOff>
    </xdr:from>
    <xdr:to>
      <xdr:col>2</xdr:col>
      <xdr:colOff>1847022</xdr:colOff>
      <xdr:row>5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B32F6545-892C-4333-934C-115AF6935458}"/>
            </a:ext>
          </a:extLst>
        </xdr:cNvPr>
        <xdr:cNvSpPr txBox="1"/>
      </xdr:nvSpPr>
      <xdr:spPr>
        <a:xfrm>
          <a:off x="0" y="308618"/>
          <a:ext cx="7495761" cy="109942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th-TH" sz="24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กรุณา</a:t>
          </a:r>
          <a:r>
            <a:rPr lang="th-TH" sz="24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24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Log in </a:t>
          </a:r>
          <a:r>
            <a:rPr lang="th-TH" sz="24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เข้าระบบ </a:t>
          </a:r>
          <a:r>
            <a:rPr lang="en-US" sz="24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eMENSCR </a:t>
          </a:r>
          <a:r>
            <a:rPr lang="th-TH" sz="24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ก่อนดำเนินการ</a:t>
          </a:r>
          <a:r>
            <a:rPr lang="en-US" sz="24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Click </a:t>
          </a:r>
          <a:r>
            <a:rPr lang="th-TH" sz="24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ที่ </a:t>
          </a:r>
          <a:r>
            <a:rPr lang="en-US" sz="24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link </a:t>
          </a:r>
          <a:r>
            <a:rPr lang="th-TH" sz="24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โครงการนั้น ๆ </a:t>
          </a:r>
        </a:p>
        <a:p>
          <a:pPr algn="l"/>
          <a:r>
            <a:rPr lang="th-TH" sz="2400" b="1" u="sng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หมายเหตุ</a:t>
          </a:r>
          <a:r>
            <a:rPr lang="th-TH" sz="24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24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: </a:t>
          </a:r>
          <a:r>
            <a:rPr lang="th-TH" sz="24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หากไม่ </a:t>
          </a:r>
          <a:r>
            <a:rPr lang="en-US" sz="24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Login</a:t>
          </a:r>
          <a:r>
            <a:rPr lang="en-US" sz="24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24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จะไม่สามารถดูรายละเอียดโครงการได้</a:t>
          </a:r>
        </a:p>
        <a:p>
          <a:pPr algn="l"/>
          <a:endParaRPr lang="en-US" sz="2400" b="1">
            <a:solidFill>
              <a:srgbClr val="FF0000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4</xdr:col>
      <xdr:colOff>685144</xdr:colOff>
      <xdr:row>0</xdr:row>
      <xdr:rowOff>259720</xdr:rowOff>
    </xdr:from>
    <xdr:to>
      <xdr:col>8</xdr:col>
      <xdr:colOff>372718</xdr:colOff>
      <xdr:row>4</xdr:row>
      <xdr:rowOff>256762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11CF21E7-18C3-44D7-813D-FD3442152868}"/>
            </a:ext>
          </a:extLst>
        </xdr:cNvPr>
        <xdr:cNvSpPr txBox="1"/>
      </xdr:nvSpPr>
      <xdr:spPr>
        <a:xfrm>
          <a:off x="13539753" y="259720"/>
          <a:ext cx="7763117" cy="109034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th-TH" sz="24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โครงการที่ปรากฎเป็นโครงการที่ผ่านการอนุมัติ</a:t>
          </a:r>
          <a:r>
            <a:rPr lang="th-TH" sz="24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จากผู้บริหาร </a:t>
          </a:r>
          <a:r>
            <a:rPr lang="en-US" sz="24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(M7) </a:t>
          </a:r>
          <a:r>
            <a:rPr lang="th-TH" sz="24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ของหน่วยงานเท่านั้น</a:t>
          </a:r>
          <a:r>
            <a:rPr lang="en-US" sz="24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br>
            <a:rPr lang="th-TH" sz="24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24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(ข้อมูล ณ เดือนมีนาคม 2568)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10443</xdr:rowOff>
    </xdr:from>
    <xdr:to>
      <xdr:col>2</xdr:col>
      <xdr:colOff>1847022</xdr:colOff>
      <xdr:row>5</xdr:row>
      <xdr:rowOff>66675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5FE6CC6F-7576-42CD-AFC0-8ABA4ED8518E}"/>
            </a:ext>
          </a:extLst>
        </xdr:cNvPr>
        <xdr:cNvSpPr txBox="1"/>
      </xdr:nvSpPr>
      <xdr:spPr>
        <a:xfrm>
          <a:off x="0" y="305718"/>
          <a:ext cx="7495347" cy="112303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th-TH" sz="24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กรุณา</a:t>
          </a:r>
          <a:r>
            <a:rPr lang="th-TH" sz="24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24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Log in </a:t>
          </a:r>
          <a:r>
            <a:rPr lang="th-TH" sz="24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เข้าระบบ </a:t>
          </a:r>
          <a:r>
            <a:rPr lang="en-US" sz="24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eMENSCR </a:t>
          </a:r>
          <a:r>
            <a:rPr lang="th-TH" sz="24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ก่อนดำเนินการ</a:t>
          </a:r>
          <a:r>
            <a:rPr lang="en-US" sz="24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Click </a:t>
          </a:r>
          <a:r>
            <a:rPr lang="th-TH" sz="24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ที่ </a:t>
          </a:r>
          <a:r>
            <a:rPr lang="en-US" sz="24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link </a:t>
          </a:r>
          <a:r>
            <a:rPr lang="th-TH" sz="24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โครงการนั้น ๆ </a:t>
          </a:r>
        </a:p>
        <a:p>
          <a:pPr algn="l"/>
          <a:r>
            <a:rPr lang="th-TH" sz="2400" b="1" u="sng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หมายเหตุ</a:t>
          </a:r>
          <a:r>
            <a:rPr lang="th-TH" sz="24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24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: </a:t>
          </a:r>
          <a:r>
            <a:rPr lang="th-TH" sz="24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หากไม่ </a:t>
          </a:r>
          <a:r>
            <a:rPr lang="en-US" sz="24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Login</a:t>
          </a:r>
          <a:r>
            <a:rPr lang="en-US" sz="24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24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จะไม่สามารถดูรายละเอียดโครงการได้</a:t>
          </a:r>
        </a:p>
        <a:p>
          <a:pPr algn="l"/>
          <a:endParaRPr lang="en-US" sz="2400" b="1">
            <a:solidFill>
              <a:srgbClr val="FF0000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4</xdr:col>
      <xdr:colOff>685144</xdr:colOff>
      <xdr:row>0</xdr:row>
      <xdr:rowOff>259720</xdr:rowOff>
    </xdr:from>
    <xdr:to>
      <xdr:col>8</xdr:col>
      <xdr:colOff>372718</xdr:colOff>
      <xdr:row>4</xdr:row>
      <xdr:rowOff>256762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D6382B9B-7853-4575-A0E1-1002769E513D}"/>
            </a:ext>
          </a:extLst>
        </xdr:cNvPr>
        <xdr:cNvSpPr txBox="1"/>
      </xdr:nvSpPr>
      <xdr:spPr>
        <a:xfrm>
          <a:off x="13534369" y="259720"/>
          <a:ext cx="7764774" cy="109241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th-TH" sz="24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โครงการที่ปรากฎเป็นโครงการที่ผ่านการอนุมัติ</a:t>
          </a:r>
          <a:r>
            <a:rPr lang="th-TH" sz="24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จากผู้บริหาร </a:t>
          </a:r>
          <a:r>
            <a:rPr lang="en-US" sz="24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(M7) </a:t>
          </a:r>
          <a:r>
            <a:rPr lang="th-TH" sz="24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ของหน่วยงานเท่านั้น</a:t>
          </a:r>
          <a:r>
            <a:rPr lang="en-US" sz="24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br>
            <a:rPr lang="th-TH" sz="24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24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(ข้อมูล ณ เดือนมีนาคม 2568)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161073</xdr:colOff>
      <xdr:row>23</xdr:row>
      <xdr:rowOff>192150</xdr:rowOff>
    </xdr:from>
    <xdr:to>
      <xdr:col>31</xdr:col>
      <xdr:colOff>418486</xdr:colOff>
      <xdr:row>28</xdr:row>
      <xdr:rowOff>182540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7975D991-AF7B-4506-8BA8-0543C67528C5}"/>
            </a:ext>
          </a:extLst>
        </xdr:cNvPr>
        <xdr:cNvSpPr/>
      </xdr:nvSpPr>
      <xdr:spPr>
        <a:xfrm>
          <a:off x="10811755" y="6166923"/>
          <a:ext cx="10561731" cy="1289253"/>
        </a:xfrm>
        <a:prstGeom prst="rect">
          <a:avLst/>
        </a:prstGeom>
      </xdr:spPr>
      <xdr:txBody>
        <a:bodyPr wrap="square">
          <a:noAutofit/>
        </a:bodyPr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269875" indent="-269875" algn="thaiDist" defTabSz="685783">
            <a:lnSpc>
              <a:spcPct val="100000"/>
            </a:lnSpc>
          </a:pPr>
          <a:r>
            <a:rPr lang="th-TH" sz="1600" b="1">
              <a:solidFill>
                <a:prstClr val="black"/>
              </a:solidFill>
              <a:uFill>
                <a:solidFill>
                  <a:srgbClr val="006FC0"/>
                </a:solidFill>
              </a:uFill>
              <a:latin typeface="TH SarabunPSK" panose="020B0500040200020003" pitchFamily="34" charset="-34"/>
              <a:cs typeface="TH SarabunPSK" panose="020B0500040200020003" pitchFamily="34" charset="-34"/>
            </a:rPr>
            <a:t>หมายเหตุ </a:t>
          </a:r>
          <a:r>
            <a:rPr lang="en-US" sz="1600" b="1">
              <a:solidFill>
                <a:prstClr val="black"/>
              </a:solidFill>
              <a:uFill>
                <a:solidFill>
                  <a:srgbClr val="006FC0"/>
                </a:solidFill>
              </a:uFill>
              <a:latin typeface="TH SarabunPSK" panose="020B0500040200020003" pitchFamily="34" charset="-34"/>
              <a:cs typeface="TH SarabunPSK" panose="020B0500040200020003" pitchFamily="34" charset="-34"/>
            </a:rPr>
            <a:t>:</a:t>
          </a:r>
          <a:r>
            <a:rPr lang="th-TH" sz="1600" b="1">
              <a:solidFill>
                <a:prstClr val="black"/>
              </a:solidFill>
              <a:uFill>
                <a:solidFill>
                  <a:srgbClr val="006FC0"/>
                </a:solidFill>
              </a:u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u="sng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n</a:t>
          </a:r>
          <a:r>
            <a:rPr lang="en-US" sz="1600" b="1" u="none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+</a:t>
          </a:r>
          <a:r>
            <a:rPr lang="en-US" sz="16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n</a:t>
          </a:r>
          <a:r>
            <a:rPr lang="en-US" sz="16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|</a:t>
          </a:r>
          <a:r>
            <a:rPr lang="en-US" sz="1600" b="1" u="sng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n</a:t>
          </a:r>
          <a:r>
            <a:rPr lang="en-US" sz="16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+n</a:t>
          </a:r>
          <a:r>
            <a:rPr lang="th-TH" sz="16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หมายถึง จำนวนโครงการทั้งหมดในระบบ</a:t>
          </a:r>
          <a:r>
            <a:rPr lang="en-US" sz="16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|</a:t>
          </a:r>
          <a:r>
            <a:rPr lang="th-TH" sz="16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จำนวนโครงการในห้วงที่ </a:t>
          </a:r>
          <a:r>
            <a:rPr lang="en-US" sz="16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1" baseline="0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(พ.ศ.</a:t>
          </a:r>
          <a:r>
            <a:rPr lang="en-US" sz="1600" b="1" baseline="0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2566-2568)</a:t>
          </a:r>
          <a:r>
            <a:rPr lang="th-TH" sz="16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ซึ่งนับรวมโครงการเพื่อขับเคลื่อนการบรรลุเป้าหมายตามยุทธศาสตร์ชาติ (โครงการสำคัญ) ประจำปีงบประมาณ พ.ศ. </a:t>
          </a:r>
          <a:r>
            <a:rPr lang="en-US" sz="16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2566</a:t>
          </a:r>
          <a:r>
            <a:rPr lang="th-TH" sz="16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และ พ.ศ. </a:t>
          </a:r>
          <a:r>
            <a:rPr lang="en-US" sz="16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2567</a:t>
          </a:r>
          <a:r>
            <a:rPr lang="th-TH" sz="16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ที่ผ่านการคัดเลือก         </a:t>
          </a:r>
        </a:p>
        <a:p>
          <a:pPr marL="269875" indent="-269875" algn="thaiDist" defTabSz="685783">
            <a:lnSpc>
              <a:spcPct val="100000"/>
            </a:lnSpc>
          </a:pPr>
          <a:r>
            <a:rPr lang="th-TH" sz="16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		โดย</a:t>
          </a:r>
          <a:r>
            <a:rPr lang="en-US" sz="16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u="sng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n</a:t>
          </a:r>
          <a:r>
            <a:rPr lang="en-US" sz="16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หมายถึง</a:t>
          </a:r>
          <a:r>
            <a:rPr lang="th-TH" sz="1600" b="1" baseline="0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โครงการที่หน่วยงานเลือกความสอดคล้องของโครงการเป็น</a:t>
          </a:r>
          <a:r>
            <a:rPr lang="th-TH" sz="1600" b="1" u="sng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ปัจจัยหลัก</a:t>
          </a:r>
          <a:r>
            <a:rPr lang="en-US" sz="1600" b="1" u="none" baseline="0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และ </a:t>
          </a:r>
          <a:r>
            <a:rPr lang="en-US" sz="16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n</a:t>
          </a:r>
          <a:r>
            <a:rPr lang="th-TH" sz="16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หมายถึง โครงการที่หน่วยงานเลือกความสอดคล้องของโครงการเป็นปัจจัยรอง </a:t>
          </a:r>
          <a:endParaRPr lang="en-US" sz="1600" b="1">
            <a:solidFill>
              <a:srgbClr val="0070C0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pPr marL="0" marR="0" lvl="0" indent="0" algn="thaiDist" defTabSz="685784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	n</a:t>
          </a:r>
          <a:r>
            <a:rPr kumimoji="0" lang="en-US" sz="1600" b="1" i="0" u="none" strike="noStrike" kern="12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|</a:t>
          </a:r>
          <a:r>
            <a:rPr kumimoji="0" lang="en-US" sz="1600" b="1" i="0" u="none" strike="noStrike" kern="120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n</a:t>
          </a:r>
          <a:r>
            <a:rPr kumimoji="0" lang="th-TH" sz="1600" b="1" i="0" u="none" strike="noStrike" kern="120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kumimoji="0" lang="th-TH" sz="16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หมายถึง จำนวนรวมโครงการในระบบที่หน่วยงานเลือกความสอดคล้องของโครงการเป็นปัจจัยหลักและปัจจัยรอง</a:t>
          </a:r>
          <a:r>
            <a:rPr kumimoji="0" lang="th-TH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|</a:t>
          </a:r>
          <a:r>
            <a:rPr kumimoji="0" lang="th-TH" sz="16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จำนวนรวมโครงการในห้วงที่ </a:t>
          </a: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2</a:t>
          </a:r>
          <a:r>
            <a:rPr kumimoji="0" lang="th-TH" sz="16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(พ.ศ.2566-2568) ที่หน่วยงานเลือกความสอดคล้องของโครงการเป็นปัจจัยหลักและปัจจัยรอง </a:t>
          </a:r>
          <a:endParaRPr kumimoji="0" lang="en-US" sz="1600" b="1" i="0" u="sng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TH SarabunPSK" panose="020B0500040200020003" pitchFamily="34" charset="-34"/>
            <a:ea typeface="+mn-ea"/>
            <a:cs typeface="TH SarabunPSK" panose="020B0500040200020003" pitchFamily="34" charset="-34"/>
          </a:endParaRPr>
        </a:p>
        <a:p>
          <a:pPr marL="269875" indent="-269875" algn="thaiDist" defTabSz="685783">
            <a:lnSpc>
              <a:spcPct val="100000"/>
            </a:lnSpc>
          </a:pPr>
          <a:endParaRPr lang="th-TH" sz="1600" b="1">
            <a:solidFill>
              <a:srgbClr val="0070C0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 editAs="oneCell">
    <xdr:from>
      <xdr:col>14</xdr:col>
      <xdr:colOff>242455</xdr:colOff>
      <xdr:row>1</xdr:row>
      <xdr:rowOff>2163</xdr:rowOff>
    </xdr:from>
    <xdr:to>
      <xdr:col>31</xdr:col>
      <xdr:colOff>49669</xdr:colOff>
      <xdr:row>22</xdr:row>
      <xdr:rowOff>234673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A4000240-26BB-4EE3-87D3-7FBDDE26EE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893137" y="261936"/>
          <a:ext cx="10111532" cy="5687737"/>
        </a:xfrm>
        <a:prstGeom prst="rect">
          <a:avLst/>
        </a:prstGeom>
        <a:ln w="6350">
          <a:solidFill>
            <a:schemeClr val="bg1">
              <a:lumMod val="65000"/>
            </a:schemeClr>
          </a:solidFill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287482</xdr:colOff>
      <xdr:row>0</xdr:row>
      <xdr:rowOff>122959</xdr:rowOff>
    </xdr:from>
    <xdr:to>
      <xdr:col>30</xdr:col>
      <xdr:colOff>256264</xdr:colOff>
      <xdr:row>28</xdr:row>
      <xdr:rowOff>33354</xdr:rowOff>
    </xdr:to>
    <xdr:pic>
      <xdr:nvPicPr>
        <xdr:cNvPr id="2" name="รูปภาพ 9">
          <a:extLst>
            <a:ext uri="{FF2B5EF4-FFF2-40B4-BE49-F238E27FC236}">
              <a16:creationId xmlns:a16="http://schemas.microsoft.com/office/drawing/2014/main" id="{8BF09365-8647-4C09-A7EA-597B90ADE0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796682" y="122959"/>
          <a:ext cx="5455181" cy="5912655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</xdr:row>
      <xdr:rowOff>10443</xdr:rowOff>
    </xdr:from>
    <xdr:to>
      <xdr:col>9</xdr:col>
      <xdr:colOff>3238500</xdr:colOff>
      <xdr:row>5</xdr:row>
      <xdr:rowOff>66675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88117C1F-FC8A-4D3F-A9FC-3127C528A815}"/>
            </a:ext>
          </a:extLst>
        </xdr:cNvPr>
        <xdr:cNvSpPr txBox="1"/>
      </xdr:nvSpPr>
      <xdr:spPr>
        <a:xfrm>
          <a:off x="0" y="277143"/>
          <a:ext cx="18688050" cy="81823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24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กรุณา</a:t>
          </a:r>
          <a:r>
            <a:rPr lang="th-TH" sz="24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24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Log in </a:t>
          </a:r>
          <a:r>
            <a:rPr lang="th-TH" sz="24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เข้าระบบ </a:t>
          </a:r>
          <a:r>
            <a:rPr lang="en-US" sz="24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eMENSCR </a:t>
          </a:r>
          <a:r>
            <a:rPr lang="th-TH" sz="24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ก่อนดำเนินการ</a:t>
          </a:r>
          <a:r>
            <a:rPr lang="en-US" sz="24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Click </a:t>
          </a:r>
          <a:r>
            <a:rPr lang="th-TH" sz="24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ที่ </a:t>
          </a:r>
          <a:r>
            <a:rPr lang="en-US" sz="24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link </a:t>
          </a:r>
          <a:r>
            <a:rPr lang="th-TH" sz="24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โครงการนั้น ๆ </a:t>
          </a:r>
        </a:p>
        <a:p>
          <a:pPr algn="l"/>
          <a:r>
            <a:rPr lang="th-TH" sz="2400" b="1" u="sng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หมายเหตุ</a:t>
          </a:r>
          <a:r>
            <a:rPr lang="th-TH" sz="24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24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: </a:t>
          </a:r>
          <a:r>
            <a:rPr lang="th-TH" sz="24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หากไม่ </a:t>
          </a:r>
          <a:r>
            <a:rPr lang="en-US" sz="24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Login</a:t>
          </a:r>
          <a:r>
            <a:rPr lang="en-US" sz="24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24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จะไม่สามารถดูรายละเอียดโครงการได้</a:t>
          </a:r>
        </a:p>
        <a:p>
          <a:pPr algn="l"/>
          <a:endParaRPr lang="en-US" sz="2400" b="1">
            <a:solidFill>
              <a:srgbClr val="FF0000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9</xdr:col>
      <xdr:colOff>3459816</xdr:colOff>
      <xdr:row>0</xdr:row>
      <xdr:rowOff>176893</xdr:rowOff>
    </xdr:from>
    <xdr:to>
      <xdr:col>12</xdr:col>
      <xdr:colOff>1821427</xdr:colOff>
      <xdr:row>5</xdr:row>
      <xdr:rowOff>95250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5B6EF724-DFEA-47E1-B62B-761BD2F308E9}"/>
            </a:ext>
          </a:extLst>
        </xdr:cNvPr>
        <xdr:cNvSpPr txBox="1"/>
      </xdr:nvSpPr>
      <xdr:spPr>
        <a:xfrm>
          <a:off x="18909366" y="176893"/>
          <a:ext cx="9162961" cy="94705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th-TH" sz="24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โครงการที่ปรากฎเป็นโครงการที่ผ่านการอนุมัติ</a:t>
          </a:r>
          <a:r>
            <a:rPr lang="th-TH" sz="24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จากผู้บริหาร </a:t>
          </a:r>
          <a:r>
            <a:rPr lang="en-US" sz="24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(M7) </a:t>
          </a:r>
          <a:r>
            <a:rPr lang="th-TH" sz="24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ของหน่วยงานเท่านั้น</a:t>
          </a:r>
          <a:r>
            <a:rPr lang="en-US" sz="24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br>
            <a:rPr lang="th-TH" sz="24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24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(ข้อมูล ณ เดือนมิถุนายน 2566)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77295</xdr:colOff>
      <xdr:row>8</xdr:row>
      <xdr:rowOff>105328</xdr:rowOff>
    </xdr:from>
    <xdr:to>
      <xdr:col>27</xdr:col>
      <xdr:colOff>49086</xdr:colOff>
      <xdr:row>19</xdr:row>
      <xdr:rowOff>235321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ADCFABA-A8F2-45B5-B864-3D305A01CA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138320" y="2362753"/>
          <a:ext cx="7286991" cy="3063693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530679</xdr:colOff>
      <xdr:row>0</xdr:row>
      <xdr:rowOff>115661</xdr:rowOff>
    </xdr:from>
    <xdr:to>
      <xdr:col>5</xdr:col>
      <xdr:colOff>979713</xdr:colOff>
      <xdr:row>5</xdr:row>
      <xdr:rowOff>149678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C2AF9A1D-657E-4192-939A-86A4ADE9F12F}"/>
            </a:ext>
          </a:extLst>
        </xdr:cNvPr>
        <xdr:cNvSpPr txBox="1"/>
      </xdr:nvSpPr>
      <xdr:spPr>
        <a:xfrm>
          <a:off x="530679" y="115661"/>
          <a:ext cx="10631259" cy="1491342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h-TH" sz="32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กรุณา </a:t>
          </a:r>
          <a:r>
            <a:rPr kumimoji="0" lang="en-US" sz="32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Log in </a:t>
          </a:r>
          <a:r>
            <a:rPr kumimoji="0" lang="th-TH" sz="32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เข้าระบบ </a:t>
          </a:r>
          <a:r>
            <a:rPr kumimoji="0" lang="en-US" sz="32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eMENSCR </a:t>
          </a:r>
          <a:br>
            <a:rPr kumimoji="0" lang="en-US" sz="32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</a:br>
          <a:r>
            <a:rPr kumimoji="0" lang="th-TH" sz="32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ก่อนดำเนินการ</a:t>
          </a:r>
          <a:r>
            <a:rPr kumimoji="0" lang="en-US" sz="32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Click </a:t>
          </a:r>
          <a:r>
            <a:rPr kumimoji="0" lang="th-TH" sz="32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ที่ </a:t>
          </a:r>
          <a:r>
            <a:rPr kumimoji="0" lang="en-US" sz="32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link </a:t>
          </a:r>
          <a:r>
            <a:rPr kumimoji="0" lang="th-TH" sz="32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โครงการนั้น ๆ 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h-TH" sz="3200" b="1" i="0" u="sng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หมายเหตุ</a:t>
          </a:r>
          <a:r>
            <a:rPr kumimoji="0" lang="th-TH" sz="32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kumimoji="0" lang="en-US" sz="32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: </a:t>
          </a:r>
          <a:r>
            <a:rPr kumimoji="0" lang="th-TH" sz="32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หากไม่ </a:t>
          </a:r>
          <a:r>
            <a:rPr kumimoji="0" lang="en-US" sz="32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Login </a:t>
          </a:r>
          <a:r>
            <a:rPr kumimoji="0" lang="th-TH" sz="32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จะไม่สามารถดูรายละเอียดโครงการได้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3200" b="1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TH SarabunPSK" panose="020B0500040200020003" pitchFamily="34" charset="-34"/>
            <a:ea typeface="+mn-ea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5</xdr:col>
      <xdr:colOff>1102179</xdr:colOff>
      <xdr:row>1</xdr:row>
      <xdr:rowOff>6803</xdr:rowOff>
    </xdr:from>
    <xdr:to>
      <xdr:col>9</xdr:col>
      <xdr:colOff>292554</xdr:colOff>
      <xdr:row>3</xdr:row>
      <xdr:rowOff>23808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D4EAE3BB-7113-468A-AA4B-FDBDC971A807}"/>
            </a:ext>
          </a:extLst>
        </xdr:cNvPr>
        <xdr:cNvSpPr txBox="1"/>
      </xdr:nvSpPr>
      <xdr:spPr>
        <a:xfrm>
          <a:off x="11284404" y="273503"/>
          <a:ext cx="9810750" cy="55040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th-TH" sz="3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โครงการที่ปรากฎเป็นโครงการที่ผ่านการอนุมัติ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จากผู้บริหาร </a:t>
          </a:r>
          <a:r>
            <a:rPr lang="en-US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(M7) 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ของหน่วยงานเท่านั้น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650;&#3588;&#3619;&#3591;&#3585;&#3634;&#3619;&#3626;&#3635;&#3588;&#3633;&#3597;%2069%20for%20as%20is%2021046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89%20&#3586;&#3633;&#3610;&#3648;&#3588;&#3621;&#3639;&#3656;&#3629;&#3609;&#3650;&#3588;&#3619;&#3591;&#3585;&#3634;&#3619;%2066\03%20&#3648;&#3629;&#3585;&#3626;&#3634;&#3619;&#3626;&#3656;&#3623;&#3609;&#3607;&#3637;&#3656;%203%20&#3650;&#3588;&#3619;&#3591;&#3585;&#3634;&#3619;&#3605;&#3656;&#3629;%20FVCT%20&#3592;&#3634;&#3585;&#3619;&#3632;&#3610;&#3610;%20eMENSCR\&#3588;&#3623;&#3634;&#3617;&#3626;&#3629;&#3604;&#3588;&#3621;&#3657;&#3629;&#3591;&#3586;&#3629;&#3591;&#3650;&#3588;&#3619;&#3591;&#3585;&#3634;&#3619;&#3651;&#3609;&#3619;&#3632;&#3610;&#3610;%20eMENSCR%20&#3605;&#3656;&#3629;&#3627;&#3656;&#3623;&#3591;&#3650;&#3595;&#3656;&#3588;&#3640;&#3603;&#3588;&#3656;&#3634;&#3631;\09%20&#3648;&#3586;&#3605;&#3648;&#3624;&#3619;&#3625;&#3600;&#3585;&#3636;&#3592;&#3614;&#3636;&#3648;&#3624;&#3625;\project-0903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โครงการสำคัญ 69 for as is"/>
      <sheetName val="ตัวย่อ(ขึ้นก่อน)"/>
      <sheetName val="ตัวย่อ(ต่อท้าย)"/>
      <sheetName val="FVCT for eMENSCR"/>
      <sheetName val="หน่วยงานที่เคยมีข้อมูล"/>
      <sheetName val="pivotหน่วยงาน"/>
      <sheetName val="หน่วยงาน66-68"/>
    </sheetNames>
    <sheetDataSet>
      <sheetData sheetId="0"/>
      <sheetData sheetId="1"/>
      <sheetData sheetId="2">
        <row r="1">
          <cell r="B1" t="str">
            <v>ชื่อหน่วยงานระดับกรม</v>
          </cell>
          <cell r="C1" t="str">
            <v>ตัวย่อ</v>
          </cell>
        </row>
        <row r="2">
          <cell r="B2" t="str">
            <v>กรมการกงสุล</v>
          </cell>
          <cell r="C2" t="str">
            <v>กรมการกงสุล</v>
          </cell>
        </row>
        <row r="3">
          <cell r="B3" t="str">
            <v>กรมการขนส่งทางบก</v>
          </cell>
          <cell r="C3" t="str">
            <v>ขบ.</v>
          </cell>
        </row>
        <row r="4">
          <cell r="B4" t="str">
            <v>กรมการขนส่งทางราง</v>
          </cell>
          <cell r="C4" t="str">
            <v>ขร.</v>
          </cell>
        </row>
        <row r="5">
          <cell r="B5" t="str">
            <v>กรมการข้าว</v>
          </cell>
          <cell r="C5" t="str">
            <v>กข.</v>
          </cell>
        </row>
        <row r="6">
          <cell r="B6" t="str">
            <v>กรมการค้าต่างประเทศ</v>
          </cell>
          <cell r="C6" t="str">
            <v>คต.</v>
          </cell>
        </row>
        <row r="7">
          <cell r="B7" t="str">
            <v>กรมการค้าภายใน</v>
          </cell>
          <cell r="C7" t="str">
            <v>คน.</v>
          </cell>
        </row>
        <row r="8">
          <cell r="B8" t="str">
            <v>กรมการจัดหางาน</v>
          </cell>
          <cell r="C8" t="str">
            <v>กกจ.</v>
          </cell>
        </row>
        <row r="9">
          <cell r="B9" t="str">
            <v>กรมการท่องเที่ยว</v>
          </cell>
          <cell r="C9" t="str">
            <v xml:space="preserve">กทท. </v>
          </cell>
        </row>
        <row r="10">
          <cell r="B10" t="str">
            <v>กรมการปกครอง</v>
          </cell>
          <cell r="C10" t="str">
            <v>ปค.</v>
          </cell>
        </row>
        <row r="11">
          <cell r="B11" t="str">
            <v>กรมการเปลี่ยนแปลงสภาพภูมิอากาศและสิ่งแวดล้อม</v>
          </cell>
          <cell r="C11" t="str">
            <v>สส.</v>
          </cell>
        </row>
        <row r="12">
          <cell r="B12" t="str">
            <v>กรมการพัฒนาชุมชน</v>
          </cell>
          <cell r="C12" t="str">
            <v>พช.</v>
          </cell>
        </row>
        <row r="13">
          <cell r="B13" t="str">
            <v>กรมการแพทย์</v>
          </cell>
          <cell r="C13" t="str">
            <v>กพ.</v>
          </cell>
        </row>
        <row r="14">
          <cell r="B14" t="str">
            <v>กรมการแพทย์แผนไทยและการแพทย์ทางเลือก</v>
          </cell>
          <cell r="C14" t="str">
            <v>DTAM</v>
          </cell>
        </row>
        <row r="15">
          <cell r="B15" t="str">
            <v>กรมการศาสนา</v>
          </cell>
          <cell r="C15" t="str">
            <v>ศน.</v>
          </cell>
        </row>
        <row r="16">
          <cell r="B16" t="str">
            <v>กรมกิจการเด็กและเยาวชน</v>
          </cell>
          <cell r="C16" t="str">
            <v>ดย.</v>
          </cell>
        </row>
        <row r="17">
          <cell r="B17" t="str">
            <v>กรมกิจการผู้สูงอายุ</v>
          </cell>
          <cell r="C17" t="str">
            <v>ผส.</v>
          </cell>
        </row>
        <row r="18">
          <cell r="B18" t="str">
            <v>กรมกิจการสตรีและสถาบันครอบครัว</v>
          </cell>
          <cell r="C18" t="str">
            <v>สค.</v>
          </cell>
        </row>
        <row r="19">
          <cell r="B19" t="str">
            <v>กรมควบคุมมลพิษ</v>
          </cell>
          <cell r="C19" t="str">
            <v>คพ.</v>
          </cell>
        </row>
        <row r="20">
          <cell r="B20" t="str">
            <v>กรมควบคุมโรค</v>
          </cell>
          <cell r="C20" t="str">
            <v>คร.</v>
          </cell>
        </row>
        <row r="21">
          <cell r="B21" t="str">
            <v>กรมความร่วมมือระหว่างประเทศ</v>
          </cell>
          <cell r="C21" t="str">
            <v>TICA</v>
          </cell>
        </row>
        <row r="22">
          <cell r="B22" t="str">
            <v>กรมคุ้มครองสิทธิและเสรีภาพ</v>
          </cell>
          <cell r="C22" t="str">
            <v>กคส.</v>
          </cell>
        </row>
        <row r="23">
          <cell r="B23" t="str">
            <v>กรมคุมประพฤติ</v>
          </cell>
          <cell r="C23" t="str">
            <v>คป.</v>
          </cell>
        </row>
        <row r="24">
          <cell r="B24" t="str">
            <v>กรมจัดหางาน</v>
          </cell>
          <cell r="C24" t="str">
            <v>กกจ.</v>
          </cell>
        </row>
        <row r="25">
          <cell r="B25" t="str">
            <v>กรมเจรจาการค้าระหว่างประเทศ</v>
          </cell>
          <cell r="C25" t="str">
            <v>จร.</v>
          </cell>
        </row>
        <row r="26">
          <cell r="B26" t="str">
            <v>กรมเจ้าท่า</v>
          </cell>
          <cell r="C26" t="str">
            <v>จท.</v>
          </cell>
        </row>
        <row r="27">
          <cell r="B27" t="str">
            <v>กรมชลประทาน</v>
          </cell>
          <cell r="C27" t="str">
            <v>ชป.</v>
          </cell>
        </row>
        <row r="28">
          <cell r="B28" t="str">
            <v>กรมเชื้อเพลิงธรรมชาติ</v>
          </cell>
          <cell r="C28" t="str">
            <v>ชธ.</v>
          </cell>
        </row>
        <row r="29">
          <cell r="B29" t="str">
            <v>กรมตรวจบัญชีสหกรณ์</v>
          </cell>
          <cell r="C29" t="str">
            <v>กตส.</v>
          </cell>
        </row>
        <row r="30">
          <cell r="B30" t="str">
            <v>กรมทรัพย์สินทางปัญญา</v>
          </cell>
          <cell r="C30" t="str">
            <v>ทป.</v>
          </cell>
        </row>
        <row r="31">
          <cell r="B31" t="str">
            <v>กรมทรัพยากรทางทะเลและชายฝั่ง</v>
          </cell>
          <cell r="C31" t="str">
            <v>ทช.</v>
          </cell>
        </row>
        <row r="32">
          <cell r="B32" t="str">
            <v>กรมทรัพยากรธรณี</v>
          </cell>
          <cell r="C32" t="str">
            <v>ทธ.</v>
          </cell>
        </row>
        <row r="33">
          <cell r="B33" t="str">
            <v>กรมทรัพยากรน้ำ</v>
          </cell>
          <cell r="C33" t="str">
            <v>ทน.</v>
          </cell>
        </row>
        <row r="34">
          <cell r="B34" t="str">
            <v>กรมทรัพยากรน้ำบาดาล</v>
          </cell>
          <cell r="C34" t="str">
            <v>ทบ.</v>
          </cell>
        </row>
        <row r="35">
          <cell r="B35" t="str">
            <v>กรมทางหลวง</v>
          </cell>
          <cell r="C35" t="str">
            <v>ทล.</v>
          </cell>
        </row>
        <row r="36">
          <cell r="B36" t="str">
            <v>กรมทางหลวงชนบท</v>
          </cell>
          <cell r="C36" t="str">
            <v>ทช.</v>
          </cell>
        </row>
        <row r="37">
          <cell r="B37" t="str">
            <v>กรมท่าอากาศยาน</v>
          </cell>
          <cell r="C37" t="str">
            <v>ทย.</v>
          </cell>
        </row>
        <row r="38">
          <cell r="B38" t="str">
            <v>กรมที่ดิน</v>
          </cell>
          <cell r="C38" t="str">
            <v>ทด.</v>
          </cell>
        </row>
        <row r="39">
          <cell r="B39" t="str">
            <v>กรมธนารักษ์</v>
          </cell>
          <cell r="C39" t="str">
            <v>ธร.</v>
          </cell>
        </row>
        <row r="40">
          <cell r="B40" t="str">
            <v>กรมธุรกิจพลังงาน</v>
          </cell>
          <cell r="C40" t="str">
            <v>ธพ.</v>
          </cell>
        </row>
        <row r="41">
          <cell r="B41" t="str">
            <v>กรมบังคับคดี</v>
          </cell>
          <cell r="C41" t="str">
            <v>กบค.</v>
          </cell>
        </row>
        <row r="42">
          <cell r="B42" t="str">
            <v>กรมบัญชีกลาง</v>
          </cell>
          <cell r="C42" t="str">
            <v>บก.</v>
          </cell>
        </row>
        <row r="43">
          <cell r="B43" t="str">
            <v>กรมประชาสัมพันธ์</v>
          </cell>
          <cell r="C43" t="str">
            <v>กปส.</v>
          </cell>
        </row>
        <row r="44">
          <cell r="B44" t="str">
            <v>กรมประมง</v>
          </cell>
          <cell r="C44" t="str">
            <v>กปม.</v>
          </cell>
        </row>
        <row r="45">
          <cell r="B45" t="str">
            <v>กรมปศุสัตว์</v>
          </cell>
          <cell r="C45" t="str">
            <v>กปศ.</v>
          </cell>
        </row>
        <row r="46">
          <cell r="B46" t="str">
            <v>กรมป้องกันและบรรเทาสาธารณภัย</v>
          </cell>
          <cell r="C46" t="str">
            <v>ปภ.</v>
          </cell>
        </row>
        <row r="47">
          <cell r="B47" t="str">
            <v>กรมป่าไม้</v>
          </cell>
          <cell r="C47" t="str">
            <v>ปม.</v>
          </cell>
        </row>
        <row r="48">
          <cell r="B48" t="str">
            <v xml:space="preserve">กรมป่าไม้ </v>
          </cell>
          <cell r="C48" t="str">
            <v>ปม.</v>
          </cell>
        </row>
        <row r="49">
          <cell r="B49" t="str">
            <v>กรมฝนหลวงและการบินเกษตร</v>
          </cell>
          <cell r="C49" t="str">
            <v>ฝล.</v>
          </cell>
        </row>
        <row r="50">
          <cell r="B50" t="str">
            <v>กรมพลศึกษา</v>
          </cell>
          <cell r="C50" t="str">
            <v>กพล.</v>
          </cell>
        </row>
        <row r="51">
          <cell r="B51" t="str">
            <v>กรมพัฒนาที่ดิน</v>
          </cell>
          <cell r="C51" t="str">
            <v>พด.</v>
          </cell>
        </row>
        <row r="52">
          <cell r="B52" t="str">
            <v>กรมพัฒนาธุรกิจการค้า</v>
          </cell>
          <cell r="C52" t="str">
            <v>พค.</v>
          </cell>
        </row>
        <row r="53">
          <cell r="B53" t="str">
            <v>กรมพัฒนาฝีมือแรงงาน</v>
          </cell>
          <cell r="C53" t="str">
            <v>กพร.</v>
          </cell>
        </row>
        <row r="54">
          <cell r="B54" t="str">
            <v>กรมพัฒนาพลังงานทดแทนและอนุรักษ์พลังงาน</v>
          </cell>
          <cell r="C54" t="str">
            <v>พพ.</v>
          </cell>
        </row>
        <row r="55">
          <cell r="B55" t="str">
            <v>กรมพัฒนาสังคมและสวัสดิการ</v>
          </cell>
          <cell r="C55" t="str">
            <v>พส.</v>
          </cell>
        </row>
        <row r="56">
          <cell r="B56" t="str">
            <v>กรมพิธีการทูต</v>
          </cell>
          <cell r="C56" t="str">
            <v>กรมพิธีการทูต</v>
          </cell>
        </row>
        <row r="57">
          <cell r="B57" t="str">
            <v>กรมพินิจและคุ้มครองเด็กและเยาวชน</v>
          </cell>
          <cell r="C57" t="str">
            <v>กพน.</v>
          </cell>
        </row>
        <row r="58">
          <cell r="B58" t="str">
            <v>กรมยุโรป</v>
          </cell>
          <cell r="C58" t="str">
            <v>กรมยุโรป</v>
          </cell>
        </row>
        <row r="59">
          <cell r="B59" t="str">
            <v>กรมโยธาธิการและผังเมือง</v>
          </cell>
          <cell r="C59" t="str">
            <v>ยผ.</v>
          </cell>
        </row>
        <row r="60">
          <cell r="B60" t="str">
            <v>กรมราชทัณฑ์</v>
          </cell>
          <cell r="C60" t="str">
            <v>รท.</v>
          </cell>
        </row>
        <row r="61">
          <cell r="B61" t="str">
            <v>กรมโรงงานอุตสาหกรรม</v>
          </cell>
          <cell r="C61" t="str">
            <v>กรอ.</v>
          </cell>
        </row>
        <row r="62">
          <cell r="B62" t="str">
            <v>กรมวิชาการเกษตร</v>
          </cell>
          <cell r="C62" t="str">
            <v>กวก.</v>
          </cell>
        </row>
        <row r="63">
          <cell r="B63" t="str">
            <v>กรมวิทยาศาสตร์การแพทย์</v>
          </cell>
          <cell r="C63" t="str">
            <v>DMSC</v>
          </cell>
        </row>
        <row r="64">
          <cell r="B64" t="str">
            <v>กรมวิทยาศาสตร์บริการ</v>
          </cell>
          <cell r="C64" t="str">
            <v>วศ.</v>
          </cell>
        </row>
        <row r="65">
          <cell r="B65" t="str">
            <v>กรมศิลปากร</v>
          </cell>
          <cell r="C65" t="str">
            <v>ศก.</v>
          </cell>
        </row>
        <row r="66">
          <cell r="B66" t="str">
            <v>กรมศุลกากร</v>
          </cell>
          <cell r="C66" t="str">
            <v>กศก.</v>
          </cell>
        </row>
        <row r="67">
          <cell r="B67" t="str">
            <v>กรมเศรษฐกิจระหว่างประเทศ</v>
          </cell>
          <cell r="C67" t="str">
            <v>กรมเศรษฐกิจระหว่างประเทศ</v>
          </cell>
        </row>
        <row r="68">
          <cell r="B68" t="str">
            <v>กรมส่งเสริมการเกษตร</v>
          </cell>
          <cell r="C68" t="str">
            <v>กสก.</v>
          </cell>
        </row>
        <row r="69">
          <cell r="B69" t="str">
            <v>กรมส่งเสริมการค้าระหว่างประเทศ</v>
          </cell>
          <cell r="C69" t="str">
            <v>สค.</v>
          </cell>
        </row>
        <row r="70">
          <cell r="B70" t="str">
            <v>กรมส่งเสริมการปกครองท้องถิ่น</v>
          </cell>
          <cell r="C70" t="str">
            <v>สถ.</v>
          </cell>
        </row>
        <row r="71">
          <cell r="B71" t="str">
            <v xml:space="preserve">กรมส่งเสริมการปกครองท้องถิ่น </v>
          </cell>
          <cell r="C71" t="str">
            <v>สถ.</v>
          </cell>
        </row>
        <row r="72">
          <cell r="B72" t="str">
            <v>กรมส่งเสริมการเรียนรู้</v>
          </cell>
          <cell r="C72" t="str">
            <v>สกร.</v>
          </cell>
        </row>
        <row r="73">
          <cell r="B73" t="str">
            <v>กรมส่งเสริมคุณภาพสิ่งแวดล้อม</v>
          </cell>
          <cell r="C73" t="str">
            <v>สส.</v>
          </cell>
        </row>
        <row r="74">
          <cell r="B74" t="str">
            <v>กรมส่งเสริมและพัฒนาคุณภาพชีวิตคนพิการ</v>
          </cell>
          <cell r="C74" t="str">
            <v>พก.</v>
          </cell>
        </row>
        <row r="75">
          <cell r="B75" t="str">
            <v>กรมส่งเสริมวัฒนธรรม</v>
          </cell>
          <cell r="C75" t="str">
            <v>สวธ.</v>
          </cell>
        </row>
        <row r="76">
          <cell r="B76" t="str">
            <v>กรมส่งเสริมสหกรณ์</v>
          </cell>
          <cell r="C76" t="str">
            <v>กสส.</v>
          </cell>
        </row>
        <row r="77">
          <cell r="B77" t="str">
            <v>กรมส่งเสริมอุตสาหกรรม</v>
          </cell>
          <cell r="C77" t="str">
            <v>กสอ.</v>
          </cell>
        </row>
        <row r="78">
          <cell r="B78" t="str">
            <v>กรมสนธิสัญญาและกฎหมาย</v>
          </cell>
          <cell r="C78" t="str">
            <v>กรมสนธิสัญญาและกฎหมาย</v>
          </cell>
        </row>
        <row r="79">
          <cell r="B79" t="str">
            <v>กรมสนับสนุนบริการสุขภาพ</v>
          </cell>
          <cell r="C79" t="str">
            <v>สบส.</v>
          </cell>
        </row>
        <row r="80">
          <cell r="B80" t="str">
            <v>กรมสรรพสามิต</v>
          </cell>
          <cell r="C80" t="str">
            <v>สสพ.</v>
          </cell>
        </row>
        <row r="81">
          <cell r="B81" t="str">
            <v>กรมสรรพากร</v>
          </cell>
          <cell r="C81" t="str">
            <v>สพ.</v>
          </cell>
        </row>
        <row r="82">
          <cell r="B82" t="str">
            <v>กรมสวัสดิการและคุ้มครองแรงงาน</v>
          </cell>
          <cell r="C82" t="str">
            <v>กสร.</v>
          </cell>
        </row>
        <row r="83">
          <cell r="B83" t="str">
            <v>กรมสอบสวนคดีพิเศษ</v>
          </cell>
          <cell r="C83" t="str">
            <v>DSI</v>
          </cell>
        </row>
        <row r="84">
          <cell r="B84" t="str">
            <v>กรมสารนิเทศ</v>
          </cell>
          <cell r="C84" t="str">
            <v>กรมสารนิเทศ</v>
          </cell>
        </row>
        <row r="85">
          <cell r="B85" t="str">
            <v>กรมสุขภาพจิต</v>
          </cell>
          <cell r="C85" t="str">
            <v>DMH</v>
          </cell>
        </row>
        <row r="86">
          <cell r="B86" t="str">
            <v>กรมหม่อนไหม</v>
          </cell>
          <cell r="C86" t="str">
            <v>มม.</v>
          </cell>
        </row>
        <row r="87">
          <cell r="B87" t="str">
            <v>กรมองค์การระหว่างประเทศ</v>
          </cell>
          <cell r="C87" t="str">
            <v>กรมองค์การระหว่างประเทศ</v>
          </cell>
        </row>
        <row r="88">
          <cell r="B88" t="str">
            <v>กรมอนามัย</v>
          </cell>
          <cell r="C88" t="str">
            <v>กรมอนามัย</v>
          </cell>
        </row>
        <row r="89">
          <cell r="B89" t="str">
            <v>กรมอเมริกาและแปซิฟิกใต้</v>
          </cell>
          <cell r="C89" t="str">
            <v>กรมอเมริกาและแปซิฟิกใต้</v>
          </cell>
        </row>
        <row r="90">
          <cell r="B90" t="str">
            <v>กรมอาเซียน</v>
          </cell>
          <cell r="C90" t="str">
            <v>กรมอาเซียน</v>
          </cell>
        </row>
        <row r="91">
          <cell r="B91" t="str">
            <v>กรมอุตสาหกรรมพื้นฐานและการเหมืองแร่</v>
          </cell>
          <cell r="C91" t="str">
            <v>กพร.</v>
          </cell>
        </row>
        <row r="92">
          <cell r="B92" t="str">
            <v xml:space="preserve">กรมอุตสาหกรรมพื้นฐานและการเหมืองแร่ </v>
          </cell>
          <cell r="C92" t="str">
            <v>DPIM</v>
          </cell>
        </row>
        <row r="93">
          <cell r="B93" t="str">
            <v>กรมอุตุนิยมวิทยา</v>
          </cell>
          <cell r="C93" t="str">
            <v>อต.</v>
          </cell>
        </row>
        <row r="94">
          <cell r="B94" t="str">
            <v>กรมอุทยานแห่งชาติ สัตว์ป่า และพันธุ์พืช</v>
          </cell>
          <cell r="C94" t="str">
            <v>อส.</v>
          </cell>
        </row>
        <row r="95">
          <cell r="B95" t="str">
            <v>กรมเอเชียตะวันออก</v>
          </cell>
          <cell r="C95" t="str">
            <v>กรมเอเชียตะวันออก</v>
          </cell>
        </row>
        <row r="96">
          <cell r="B96" t="str">
            <v>กรมเอเชียใต้ ตะวันออกกลางและแอฟริกา</v>
          </cell>
          <cell r="C96" t="str">
            <v>กรมเอเชียใต้ ตะวันออกกลางและแอฟริกา</v>
          </cell>
        </row>
        <row r="97">
          <cell r="B97" t="str">
            <v>กรมเอเชียใต้ตะวันออกกลางและแอฟริกา</v>
          </cell>
          <cell r="C97" t="str">
            <v>กรมเอเชียใต้ตะวันออกกลางและแอฟริกา</v>
          </cell>
        </row>
        <row r="98">
          <cell r="B98" t="str">
            <v>กรุงเทพมหานคร</v>
          </cell>
          <cell r="C98" t="str">
            <v>กทม.</v>
          </cell>
        </row>
        <row r="99">
          <cell r="B99" t="str">
            <v>กองทัพบก</v>
          </cell>
          <cell r="C99" t="str">
            <v>ทบ.</v>
          </cell>
        </row>
        <row r="100">
          <cell r="B100" t="str">
            <v>กองทัพเรือ</v>
          </cell>
          <cell r="C100" t="str">
            <v>ทร.</v>
          </cell>
        </row>
        <row r="101">
          <cell r="B101" t="str">
            <v>กองทัพอากาศ</v>
          </cell>
          <cell r="C101" t="str">
            <v>ทอ.</v>
          </cell>
        </row>
        <row r="102">
          <cell r="B102" t="str">
            <v>กองทุนการออมแห่งชาติ</v>
          </cell>
          <cell r="C102" t="str">
            <v>กอช.</v>
          </cell>
        </row>
        <row r="103">
          <cell r="B103" t="str">
            <v>กองทุนเงินให้กู้ยืมเพื่อการศึกษา</v>
          </cell>
          <cell r="C103" t="str">
            <v>กยศ.</v>
          </cell>
        </row>
        <row r="104">
          <cell r="B104" t="str">
            <v>กองทุนพัฒนาสื่อปลอดภัยและสร้างสรรค์</v>
          </cell>
          <cell r="C104" t="str">
            <v>TMF</v>
          </cell>
        </row>
        <row r="105">
          <cell r="B105" t="str">
            <v>กองทุนเพื่อความเสมอภาคทางการศึกษา</v>
          </cell>
          <cell r="C105" t="str">
            <v>กสศ.</v>
          </cell>
        </row>
        <row r="106">
          <cell r="B106" t="str">
            <v>กองทุนสนับสนุนการสร้างเสริมสุขภาพ</v>
          </cell>
          <cell r="C106" t="str">
            <v>สสส.</v>
          </cell>
        </row>
        <row r="107">
          <cell r="B107" t="str">
            <v>กองบัญชาการกองทัพไทย</v>
          </cell>
          <cell r="C107" t="str">
            <v>บก.ทท.</v>
          </cell>
        </row>
        <row r="108">
          <cell r="B108" t="str">
            <v>กองอำนวยการรักษาความมั่นคงภายในราชอาณาจักร</v>
          </cell>
          <cell r="C108" t="str">
            <v>กอ.รมน.</v>
          </cell>
        </row>
        <row r="109">
          <cell r="B109" t="str">
            <v>การกีฬาแห่งประเทศไทย</v>
          </cell>
          <cell r="C109" t="str">
            <v>กกท.</v>
          </cell>
        </row>
        <row r="110">
          <cell r="B110" t="str">
            <v>การเคหะแห่งชาติ</v>
          </cell>
          <cell r="C110" t="str">
            <v>กคช.</v>
          </cell>
        </row>
        <row r="111">
          <cell r="B111" t="str">
            <v>การท่องเที่ยวแห่งประเทศไทย</v>
          </cell>
          <cell r="C111" t="str">
            <v>ททท.</v>
          </cell>
        </row>
        <row r="112">
          <cell r="B112" t="str">
            <v>การทางพิเศษแห่งประเทศไทย</v>
          </cell>
          <cell r="C112" t="str">
            <v>กทพ.</v>
          </cell>
        </row>
        <row r="113">
          <cell r="B113" t="str">
            <v>การท่าเรือแห่งประเทศไทย</v>
          </cell>
          <cell r="C113" t="str">
            <v>กทท.</v>
          </cell>
        </row>
        <row r="114">
          <cell r="B114" t="str">
            <v>การนิคมอุตสาหกรรมแห่งประเทศไทย</v>
          </cell>
          <cell r="C114" t="str">
            <v>กนอ.</v>
          </cell>
        </row>
        <row r="115">
          <cell r="B115" t="str">
            <v>การประปานครหลวง</v>
          </cell>
          <cell r="C115" t="str">
            <v>กปน.</v>
          </cell>
        </row>
        <row r="116">
          <cell r="B116" t="str">
            <v>การประปาส่วนภูมิภาค</v>
          </cell>
          <cell r="C116" t="str">
            <v>กปภ.</v>
          </cell>
        </row>
        <row r="117">
          <cell r="B117" t="str">
            <v>การไฟฟ้านครหลวง</v>
          </cell>
          <cell r="C117" t="str">
            <v>กฟน.</v>
          </cell>
        </row>
        <row r="118">
          <cell r="B118" t="str">
            <v>การไฟฟ้าฝ่ายผลิตแห่งประเทศไทย</v>
          </cell>
          <cell r="C118" t="str">
            <v>กฟผ.</v>
          </cell>
        </row>
        <row r="119">
          <cell r="B119" t="str">
            <v>การไฟฟ้าส่วนภูมิภาค</v>
          </cell>
          <cell r="C119" t="str">
            <v>กฟภ.</v>
          </cell>
        </row>
        <row r="120">
          <cell r="B120" t="str">
            <v>การยางแห่งประเทศไทย</v>
          </cell>
          <cell r="C120" t="str">
            <v>กยท.</v>
          </cell>
        </row>
        <row r="121">
          <cell r="B121" t="str">
            <v>การรถไฟฟ้าขนส่งมวลชนแห่งประเทศไทย</v>
          </cell>
          <cell r="C121" t="str">
            <v>รฟม.</v>
          </cell>
        </row>
        <row r="122">
          <cell r="B122" t="str">
            <v>การรถไฟแห่งประเทศไทย</v>
          </cell>
          <cell r="C122" t="str">
            <v>รฟท.</v>
          </cell>
        </row>
        <row r="123">
          <cell r="B123" t="str">
            <v>การส่งเสริมอุตสาหกรรม</v>
          </cell>
          <cell r="C123" t="str">
            <v>กสอ.</v>
          </cell>
        </row>
        <row r="124">
          <cell r="B124" t="str">
            <v>คณะกรรมการโอลิมปิคแห่งประเทศไทยในพระบรมราชูปถัมภ์</v>
          </cell>
          <cell r="C124" t="str">
            <v>NOCT</v>
          </cell>
        </row>
        <row r="125">
          <cell r="B125" t="str">
            <v>คุรุสภา</v>
          </cell>
          <cell r="C125" t="str">
            <v>คส.</v>
          </cell>
        </row>
        <row r="126">
          <cell r="B126" t="str">
            <v>จุฬาลงกรณ์มหาวิทยาลัย</v>
          </cell>
          <cell r="C126" t="str">
            <v>จุฬา</v>
          </cell>
        </row>
        <row r="127">
          <cell r="B127" t="str">
            <v>ธนาคารกรุงไทย จำกัด (มหาชน)</v>
          </cell>
          <cell r="C127" t="str">
            <v>KTB</v>
          </cell>
        </row>
        <row r="128">
          <cell r="B128" t="str">
            <v>ธนาคารพัฒนาวิสาหกิจขนาดกลางและขนาดย่อมแห่งประเทศไทย</v>
          </cell>
          <cell r="C128" t="str">
            <v>ธพว.</v>
          </cell>
        </row>
        <row r="129">
          <cell r="B129" t="str">
            <v>ธนาคารเพื่อการเกษตรและสหกรณ์การเกษตร</v>
          </cell>
          <cell r="C129" t="str">
            <v>ธกส.</v>
          </cell>
        </row>
        <row r="130">
          <cell r="B130" t="str">
            <v>ธนาคารเพื่อการส่งออกและนำเข้าแห่งประเทศไทย</v>
          </cell>
          <cell r="C130" t="str">
            <v>ธสน.</v>
          </cell>
        </row>
        <row r="131">
          <cell r="B131" t="str">
            <v>ธนาคารแห่งประเทศไทย</v>
          </cell>
          <cell r="C131" t="str">
            <v>ธปท.</v>
          </cell>
        </row>
        <row r="132">
          <cell r="B132" t="str">
            <v>ธนาคารออมสิน</v>
          </cell>
          <cell r="C132" t="str">
            <v>GSB</v>
          </cell>
        </row>
        <row r="133">
          <cell r="B133" t="str">
            <v>ธนาคารอาคารสงเคราะห์</v>
          </cell>
          <cell r="C133" t="str">
            <v>ธอส.</v>
          </cell>
        </row>
        <row r="134">
          <cell r="B134" t="str">
            <v>ธนาคารอิสลามแห่งประเทศไทย</v>
          </cell>
          <cell r="C134" t="str">
            <v>ISBT</v>
          </cell>
        </row>
        <row r="135">
          <cell r="B135" t="str">
            <v>บรรษัทประกันสินเชื่ออุตสาหกรรมขนาดย่อม</v>
          </cell>
          <cell r="C135" t="str">
            <v>บสย.</v>
          </cell>
        </row>
        <row r="136">
          <cell r="B136" t="str">
            <v>บริษัท ขนส่ง จํากัด</v>
          </cell>
          <cell r="C136" t="str">
            <v>บขส.</v>
          </cell>
        </row>
        <row r="137">
          <cell r="B137" t="str">
            <v>บริษัท ขนส่ง จำกัด</v>
          </cell>
          <cell r="C137" t="str">
            <v>บขส.</v>
          </cell>
        </row>
        <row r="138">
          <cell r="B138" t="str">
            <v>บริษัท ข้อมูลเครดิตแห่งชาติ จำกัด</v>
          </cell>
          <cell r="C138" t="str">
            <v>NCB</v>
          </cell>
        </row>
        <row r="139">
          <cell r="B139" t="str">
            <v>บริษัท ท่าอากาศยานไทย จํากัด (มหาชน)</v>
          </cell>
          <cell r="C139" t="str">
            <v>ทอท.</v>
          </cell>
        </row>
        <row r="140">
          <cell r="B140" t="str">
            <v>บริษัท ท่าอากาศยานไทย จำกัด (มหาชน)</v>
          </cell>
          <cell r="C140" t="str">
            <v>ทอท.</v>
          </cell>
        </row>
        <row r="141">
          <cell r="B141" t="str">
            <v>บริษัท โทรคมนาคมแห่งชาติ จำกัด (​มหาชน)</v>
          </cell>
          <cell r="C141" t="str">
            <v>NT</v>
          </cell>
        </row>
        <row r="142">
          <cell r="B142" t="str">
            <v>บริษัท โทรคมนาคมแห่งชาติ จำกัด (มหาชน)</v>
          </cell>
          <cell r="C142" t="str">
            <v>NT</v>
          </cell>
        </row>
        <row r="143">
          <cell r="B143" t="str">
            <v>บริษัท ปตท จํากัด (มหาชน)</v>
          </cell>
          <cell r="C143" t="str">
            <v>ปตท.</v>
          </cell>
        </row>
        <row r="144">
          <cell r="B144" t="str">
            <v>บริษัท ปตท. จำกัด (มหาชน)</v>
          </cell>
          <cell r="C144" t="str">
            <v>ปตท.</v>
          </cell>
        </row>
        <row r="145">
          <cell r="B145" t="str">
            <v>บริษัท ปตท. สำรวจและผลิตปิโตรเลียม จำกัด</v>
          </cell>
          <cell r="C145" t="str">
            <v>ปตท.สผ.</v>
          </cell>
        </row>
        <row r="146">
          <cell r="B146" t="str">
            <v>บริษัท ไปรษณีย์ไทย จํากัด</v>
          </cell>
          <cell r="C146" t="str">
            <v>ปณท.</v>
          </cell>
        </row>
        <row r="147">
          <cell r="B147" t="str">
            <v>บริษัท ไปรษณีย์ไทย จำกัด</v>
          </cell>
          <cell r="C147" t="str">
            <v>ปณท.</v>
          </cell>
        </row>
        <row r="148">
          <cell r="B148" t="str">
            <v>บริษัท รถไฟฟ้า ร.ฟ.ท. จำกัด</v>
          </cell>
          <cell r="C148" t="str">
            <v>รฟฟท.</v>
          </cell>
        </row>
        <row r="149">
          <cell r="B149" t="str">
            <v>บริษัท วิทยุการบินแห่งประเทศไทย จํากัด</v>
          </cell>
          <cell r="C149" t="str">
            <v>บวท.</v>
          </cell>
        </row>
        <row r="150">
          <cell r="B150" t="str">
            <v>บริษัท วิทยุการบินแห่งประเทศไทย จำกัด</v>
          </cell>
          <cell r="C150" t="str">
            <v>บวท.</v>
          </cell>
        </row>
        <row r="151">
          <cell r="B151" t="str">
            <v>บริษัท อสมท จํากัด (มหาชน)</v>
          </cell>
          <cell r="C151" t="str">
            <v>อสมท.</v>
          </cell>
        </row>
        <row r="152">
          <cell r="B152" t="str">
            <v>บริษัท อู่กรุงเทพ จำกัด</v>
          </cell>
          <cell r="C152" t="str">
            <v>บอท.</v>
          </cell>
        </row>
        <row r="153">
          <cell r="B153" t="str">
            <v>บริษัทห้องปฏิบัติการกลางตรวจสอบผลิตภัณฑ์เกษตรและอาหาร จำกัด</v>
          </cell>
          <cell r="C153" t="str">
            <v>LCFA</v>
          </cell>
        </row>
        <row r="154">
          <cell r="B154" t="str">
            <v>มหาวิทยาลัยการกีฬาแห่งชาติ</v>
          </cell>
          <cell r="C154" t="str">
            <v>มกช.</v>
          </cell>
        </row>
        <row r="155">
          <cell r="B155" t="str">
            <v>มหาวิทยาลัยกาฬสินธุ์</v>
          </cell>
          <cell r="C155" t="str">
            <v>มกส.</v>
          </cell>
        </row>
        <row r="156">
          <cell r="B156" t="str">
            <v>มหาวิทยาลัยเกษตรศาสตร์</v>
          </cell>
          <cell r="C156" t="str">
            <v>มก.</v>
          </cell>
        </row>
        <row r="157">
          <cell r="B157" t="str">
            <v>มหาวิทยาลัยขอนแก่น</v>
          </cell>
          <cell r="C157" t="str">
            <v>มข.</v>
          </cell>
        </row>
        <row r="158">
          <cell r="B158" t="str">
            <v>มหาวิทยาลัยเชียงใหม่</v>
          </cell>
          <cell r="C158" t="str">
            <v>มช.</v>
          </cell>
        </row>
        <row r="159">
          <cell r="B159" t="str">
            <v>มหาวิทยาลัยทักษิณ</v>
          </cell>
          <cell r="C159" t="str">
            <v>มทษ.</v>
          </cell>
        </row>
        <row r="160">
          <cell r="B160" t="str">
            <v>มหาวิทยาลัยเทคโนโลยีพระจอมเกล้าธนบุรี</v>
          </cell>
          <cell r="C160" t="str">
            <v>มจธ.</v>
          </cell>
        </row>
        <row r="161">
          <cell r="B161" t="str">
            <v>มหาวิทยาลัยเทคโนโลยีพระจอมเกล้าพระนครเหนือ</v>
          </cell>
          <cell r="C161" t="str">
            <v>มจพ.</v>
          </cell>
        </row>
        <row r="162">
          <cell r="B162" t="str">
            <v>มหาวิทยาลัยเทคโนโลยีราชมงคลกรุงเทพ</v>
          </cell>
          <cell r="C162" t="str">
            <v>มทร.กรุงเทพ</v>
          </cell>
        </row>
        <row r="163">
          <cell r="B163" t="str">
            <v>มหาวิทยาลัยเทคโนโลยีราชมงคลตะวันออก</v>
          </cell>
          <cell r="C163" t="str">
            <v>มทร.ตะวันออก</v>
          </cell>
        </row>
        <row r="164">
          <cell r="B164" t="str">
            <v>มหาวิทยาลัยเทคโนโลยีราชมงคลธัญบุรี</v>
          </cell>
          <cell r="C164" t="str">
            <v>มทร.ธัญบุรี</v>
          </cell>
        </row>
        <row r="165">
          <cell r="B165" t="str">
            <v>มหาวิทยาลัยเทคโนโลยีราชมงคลพระนคร</v>
          </cell>
          <cell r="C165" t="str">
            <v>มทร.พระนคร</v>
          </cell>
        </row>
        <row r="166">
          <cell r="B166" t="str">
            <v>มหาวิทยาลัยเทคโนโลยีราชมงคลรัตนโกสินทร์</v>
          </cell>
          <cell r="C166" t="str">
            <v>มทร.รัตนโกสินทร์</v>
          </cell>
        </row>
        <row r="167">
          <cell r="B167" t="str">
            <v>มหาวิทยาลัยเทคโนโลยีราชมงคลล้านนา</v>
          </cell>
          <cell r="C167" t="str">
            <v>มทร.ล้านนา</v>
          </cell>
        </row>
        <row r="168">
          <cell r="B168" t="str">
            <v>มหาวิทยาลัยเทคโนโลยีราชมงคลศรีวิชัย</v>
          </cell>
          <cell r="C168" t="str">
            <v>มทร.ศรีวิชัย</v>
          </cell>
        </row>
        <row r="169">
          <cell r="B169" t="str">
            <v>มหาวิทยาลัยเทคโนโลยีราชมงคลสุวรรณภูมิ</v>
          </cell>
          <cell r="C169" t="str">
            <v>มทร.สุวรรณภูมิ</v>
          </cell>
        </row>
        <row r="170">
          <cell r="B170" t="str">
            <v>มหาวิทยาลัยเทคโนโลยีราชมงคลอีสาน</v>
          </cell>
          <cell r="C170" t="str">
            <v>มทร.อีสาน</v>
          </cell>
        </row>
        <row r="171">
          <cell r="B171" t="str">
            <v>มหาวิทยาลัยเทคโนโลยีสุรนารี</v>
          </cell>
          <cell r="C171" t="str">
            <v>มทส.</v>
          </cell>
        </row>
        <row r="172">
          <cell r="B172" t="str">
            <v>มหาวิทยาลัยธรรมศาสตร์</v>
          </cell>
          <cell r="C172" t="str">
            <v>มธ.</v>
          </cell>
        </row>
        <row r="173">
          <cell r="B173" t="str">
            <v>มหาวิทยาลัยนครพนม</v>
          </cell>
          <cell r="C173" t="str">
            <v>มนพ.</v>
          </cell>
        </row>
        <row r="174">
          <cell r="B174" t="str">
            <v>มหาวิทยาลัยนราธิวาสราชนครินทร์</v>
          </cell>
          <cell r="C174" t="str">
            <v>มนร.</v>
          </cell>
        </row>
        <row r="175">
          <cell r="B175" t="str">
            <v>มหาวิทยาลัยนเรศวร</v>
          </cell>
          <cell r="C175" t="str">
            <v>มน.</v>
          </cell>
        </row>
        <row r="176">
          <cell r="B176" t="str">
            <v>มหาวิทยาลัยบูรพา</v>
          </cell>
          <cell r="C176" t="str">
            <v>มบ.</v>
          </cell>
        </row>
        <row r="177">
          <cell r="B177" t="str">
            <v>มหาวิทยาลัยพะเยา</v>
          </cell>
          <cell r="C177" t="str">
            <v>มพ.</v>
          </cell>
        </row>
        <row r="178">
          <cell r="B178" t="str">
            <v>มหาวิทยาลัยมหาจุฬาลงกรณราชวิทยาลัย</v>
          </cell>
          <cell r="C178" t="str">
            <v>มจร.</v>
          </cell>
        </row>
        <row r="179">
          <cell r="B179" t="str">
            <v>มหาวิทยาลัยมหามกุฏราชวิทยาลัย</v>
          </cell>
          <cell r="C179" t="str">
            <v>มมร.อส.</v>
          </cell>
        </row>
        <row r="180">
          <cell r="B180" t="str">
            <v>มหาวิทยาลัยมหาสารคาม</v>
          </cell>
          <cell r="C180" t="str">
            <v>มมส.</v>
          </cell>
        </row>
        <row r="181">
          <cell r="B181" t="str">
            <v>มหาวิทยาลัยมหิดล</v>
          </cell>
          <cell r="C181" t="str">
            <v>มม</v>
          </cell>
        </row>
        <row r="182">
          <cell r="B182" t="str">
            <v>มหาวิทยาลัยแม่โจ้</v>
          </cell>
          <cell r="C182" t="str">
            <v>มจ.</v>
          </cell>
        </row>
        <row r="183">
          <cell r="B183" t="str">
            <v>มหาวิทยาลัยแม่ฟ้าหลวง</v>
          </cell>
          <cell r="C183" t="str">
            <v>มฟล.</v>
          </cell>
        </row>
        <row r="184">
          <cell r="B184" t="str">
            <v>มหาวิทยาลัยราชภัฏกาญจนบุรี</v>
          </cell>
          <cell r="C184" t="str">
            <v>มร.กจ.</v>
          </cell>
        </row>
        <row r="185">
          <cell r="B185" t="str">
            <v>มหาวิทยาลัยราชภัฏกำแพงเพชร</v>
          </cell>
          <cell r="C185" t="str">
            <v>มรภ.กพ.</v>
          </cell>
        </row>
        <row r="186">
          <cell r="B186" t="str">
            <v>มหาวิทยาลัยราชภัฏจันทรเกษม</v>
          </cell>
          <cell r="C186" t="str">
            <v>มจษ.</v>
          </cell>
        </row>
        <row r="187">
          <cell r="B187" t="str">
            <v>มหาวิทยาลัยราชภัฏชัยภูมิ</v>
          </cell>
          <cell r="C187" t="str">
            <v>มชย.</v>
          </cell>
        </row>
        <row r="188">
          <cell r="B188" t="str">
            <v>มหาวิทยาลัยราชภัฏเชียงราย</v>
          </cell>
          <cell r="C188" t="str">
            <v>มร.ชร.</v>
          </cell>
        </row>
        <row r="189">
          <cell r="B189" t="str">
            <v>มหาวิทยาลัยราชภัฏเชียงใหม่</v>
          </cell>
          <cell r="C189" t="str">
            <v>มร.ชม.</v>
          </cell>
        </row>
        <row r="190">
          <cell r="B190" t="str">
            <v>มหาวิทยาลัยราชภัฏเทพสตรี</v>
          </cell>
          <cell r="C190" t="str">
            <v>มรท.</v>
          </cell>
        </row>
        <row r="191">
          <cell r="B191" t="str">
            <v>มหาวิทยาลัยราชภัฏธนบุรี</v>
          </cell>
          <cell r="C191" t="str">
            <v>มรธ.</v>
          </cell>
        </row>
        <row r="192">
          <cell r="B192" t="str">
            <v>มหาวิทยาลัยราชภัฏนครปฐม</v>
          </cell>
          <cell r="C192" t="str">
            <v>มรน.</v>
          </cell>
        </row>
        <row r="193">
          <cell r="B193" t="str">
            <v>มหาวิทยาลัยราชภัฏนครราชสีมา</v>
          </cell>
          <cell r="C193" t="str">
            <v>มรภ.นม.</v>
          </cell>
        </row>
        <row r="194">
          <cell r="B194" t="str">
            <v>มหาวิทยาลัยราชภัฏนครศรีธรรมราช</v>
          </cell>
          <cell r="C194" t="str">
            <v>มรภ.นศ.</v>
          </cell>
        </row>
        <row r="195">
          <cell r="B195" t="str">
            <v>มหาวิทยาลัยราชภัฏนครสวรรค์</v>
          </cell>
          <cell r="C195" t="str">
            <v>มร.นว.</v>
          </cell>
        </row>
        <row r="196">
          <cell r="B196" t="str">
            <v>มหาวิทยาลัยราชภัฏบ้านสมเด็จเจ้าพระยา</v>
          </cell>
          <cell r="C196" t="str">
            <v>มบส.</v>
          </cell>
        </row>
        <row r="197">
          <cell r="B197" t="str">
            <v>มหาวิทยาลัยราชภัฏบุรีรัมย์</v>
          </cell>
          <cell r="C197" t="str">
            <v>มรภ.บร.</v>
          </cell>
        </row>
        <row r="198">
          <cell r="B198" t="str">
            <v>มหาวิทยาลัยราชภัฏพระนคร</v>
          </cell>
          <cell r="C198" t="str">
            <v>มรภ.พระนคร</v>
          </cell>
        </row>
        <row r="199">
          <cell r="B199" t="str">
            <v>มหาวิทยาลัยราชภัฏพระนครศรีอยุธยา</v>
          </cell>
          <cell r="C199" t="str">
            <v>มรภ.อย.</v>
          </cell>
        </row>
        <row r="200">
          <cell r="B200" t="str">
            <v>มหาวิทยาลัยราชภัฏพิบูลสงคราม</v>
          </cell>
          <cell r="C200" t="str">
            <v>มร.พส.</v>
          </cell>
        </row>
        <row r="201">
          <cell r="B201" t="str">
            <v>มหาวิทยาลัยราชภัฏเพชรบุรี</v>
          </cell>
          <cell r="C201" t="str">
            <v>มรภ.พบ.</v>
          </cell>
        </row>
        <row r="202">
          <cell r="B202" t="str">
            <v>มหาวิทยาลัยราชภัฏเพชรบูรณ์</v>
          </cell>
          <cell r="C202" t="str">
            <v>มร.พช.</v>
          </cell>
        </row>
        <row r="203">
          <cell r="B203" t="str">
            <v>มหาวิทยาลัยราชภัฏภูเก็ต</v>
          </cell>
          <cell r="C203" t="str">
            <v>มรภ.</v>
          </cell>
        </row>
        <row r="204">
          <cell r="B204" t="str">
            <v>มหาวิทยาลัยราชภัฏมหาสารคาม</v>
          </cell>
          <cell r="C204" t="str">
            <v>มรม.</v>
          </cell>
        </row>
        <row r="205">
          <cell r="B205" t="str">
            <v>มหาวิทยาลัยราชภัฏยะลา</v>
          </cell>
          <cell r="C205" t="str">
            <v>มรย.</v>
          </cell>
        </row>
        <row r="206">
          <cell r="B206" t="str">
            <v>มหาวิทยาลัยราชภัฏร้อยเอ็ด</v>
          </cell>
          <cell r="C206" t="str">
            <v>มรภ.รอ.</v>
          </cell>
        </row>
        <row r="207">
          <cell r="B207" t="str">
            <v>มหาวิทยาลัยราชภัฏราชนครินทร์</v>
          </cell>
          <cell r="C207" t="str">
            <v>มรร.</v>
          </cell>
        </row>
        <row r="208">
          <cell r="B208" t="str">
            <v>มหาวิทยาลัยราชภัฏรำไพพรรณี</v>
          </cell>
          <cell r="C208" t="str">
            <v>มร.รพ.</v>
          </cell>
        </row>
        <row r="209">
          <cell r="B209" t="str">
            <v>มหาวิทยาลัยราชภัฏลำปาง</v>
          </cell>
          <cell r="C209" t="str">
            <v>มรภ.ลป.</v>
          </cell>
        </row>
        <row r="210">
          <cell r="B210" t="str">
            <v>มหาวิทยาลัยราชภัฏเลย</v>
          </cell>
          <cell r="C210" t="str">
            <v>มรล.</v>
          </cell>
        </row>
        <row r="211">
          <cell r="B211" t="str">
            <v>มหาวิทยาลัยราชภัฏวไลยอลงกรณ์ ในพระบรมราชูปถัมภ์</v>
          </cell>
          <cell r="C211" t="str">
            <v>มรว.</v>
          </cell>
        </row>
        <row r="212">
          <cell r="B212" t="str">
            <v>มหาวิทยาลัยราชภัฏวไลยอลงกรณ์ ในพระบรมราชูปถัมภ์ จังหวัดปทุมธานี</v>
          </cell>
          <cell r="C212" t="str">
            <v>มรว.</v>
          </cell>
        </row>
        <row r="213">
          <cell r="B213" t="str">
            <v>มหาวิทยาลัยราชภัฏศรีสะเกษ</v>
          </cell>
          <cell r="C213" t="str">
            <v>มรภ.ศก.</v>
          </cell>
        </row>
        <row r="214">
          <cell r="B214" t="str">
            <v>มหาวิทยาลัยราชภัฏสกลนคร</v>
          </cell>
          <cell r="C214" t="str">
            <v>มร.สน.</v>
          </cell>
        </row>
        <row r="215">
          <cell r="B215" t="str">
            <v>มหาวิทยาลัยราชภัฏสงขลา</v>
          </cell>
          <cell r="C215" t="str">
            <v>มรภ.สข.</v>
          </cell>
        </row>
        <row r="216">
          <cell r="B216" t="str">
            <v>มหาวิทยาลัยราชภัฏสวนสุนันทา</v>
          </cell>
          <cell r="C216" t="str">
            <v>มรภ.สส.</v>
          </cell>
        </row>
        <row r="217">
          <cell r="B217" t="str">
            <v>มหาวิทยาลัยราชภัฏสุราษฎ์ธานี</v>
          </cell>
          <cell r="C217" t="str">
            <v>มรส.</v>
          </cell>
        </row>
        <row r="218">
          <cell r="B218" t="str">
            <v>มหาวิทยาลัยราชภัฏสุราษฎร์ธานี</v>
          </cell>
          <cell r="C218" t="str">
            <v>มรส.</v>
          </cell>
        </row>
        <row r="219">
          <cell r="B219" t="str">
            <v>มหาวิทยาลัยราชภัฏสุรินทร์</v>
          </cell>
          <cell r="C219" t="str">
            <v>มรภ.สร.</v>
          </cell>
        </row>
        <row r="220">
          <cell r="B220" t="str">
            <v>มหาวิทยาลัยราชภัฏหมู่บ้านจอมบึง</v>
          </cell>
          <cell r="C220" t="str">
            <v>มร.มจ.</v>
          </cell>
        </row>
        <row r="221">
          <cell r="B221" t="str">
            <v>มหาวิทยาลัยราชภัฏอุดรธานี</v>
          </cell>
          <cell r="C221" t="str">
            <v>มร.อด.</v>
          </cell>
        </row>
        <row r="222">
          <cell r="B222" t="str">
            <v>มหาวิทยาลัยราชภัฏอุตรดิตถ์</v>
          </cell>
          <cell r="C222" t="str">
            <v>มรอ.</v>
          </cell>
        </row>
        <row r="223">
          <cell r="B223" t="str">
            <v>มหาวิทยาลัยราชภัฏอุบลราชธานี</v>
          </cell>
          <cell r="C223" t="str">
            <v>มรภ.อบ.</v>
          </cell>
        </row>
        <row r="224">
          <cell r="B224" t="str">
            <v>มหาวิทยาลัยรามคำแหง</v>
          </cell>
          <cell r="C224" t="str">
            <v>มร.</v>
          </cell>
        </row>
        <row r="225">
          <cell r="B225" t="str">
            <v>มหาวิทยาลัยวลัยลักษณ์</v>
          </cell>
          <cell r="C225" t="str">
            <v>มวล.</v>
          </cell>
        </row>
        <row r="226">
          <cell r="B226" t="str">
            <v>มหาวิทยาลัยศรีนครินทรวิโรฒ</v>
          </cell>
          <cell r="C226" t="str">
            <v>มศว.</v>
          </cell>
        </row>
        <row r="227">
          <cell r="B227" t="str">
            <v>มหาวิทยาลัยศิลปากร</v>
          </cell>
          <cell r="C227" t="str">
            <v>มศก.</v>
          </cell>
        </row>
        <row r="228">
          <cell r="B228" t="str">
            <v>มหาวิทยาลัยสงขลานครินทร์</v>
          </cell>
          <cell r="C228" t="str">
            <v>มอ.</v>
          </cell>
        </row>
        <row r="229">
          <cell r="B229" t="str">
            <v>มหาวิทยาลัยสวนดุสิต</v>
          </cell>
          <cell r="C229" t="str">
            <v>มสด.</v>
          </cell>
        </row>
        <row r="230">
          <cell r="B230" t="str">
            <v>มหาวิทยาลัยสุโขทัยธรรมมาธิราช</v>
          </cell>
          <cell r="C230" t="str">
            <v>มสธ.</v>
          </cell>
        </row>
        <row r="231">
          <cell r="B231" t="str">
            <v>มหาวิทยาลัยสุโขทัยธรรมาธิราช</v>
          </cell>
          <cell r="C231" t="str">
            <v>มสธ.</v>
          </cell>
        </row>
        <row r="232">
          <cell r="B232" t="str">
            <v>มหาวิทยาลัยอุบลราชธานี</v>
          </cell>
          <cell r="C232" t="str">
            <v>มอบ.</v>
          </cell>
        </row>
        <row r="233">
          <cell r="B233" t="str">
            <v>เมืองพัทยา</v>
          </cell>
          <cell r="C233" t="str">
            <v>เมืองพัทยา</v>
          </cell>
        </row>
        <row r="234">
          <cell r="B234" t="str">
            <v>โรงงานไพ่</v>
          </cell>
          <cell r="C234" t="str">
            <v>โรงงานไพ่</v>
          </cell>
        </row>
        <row r="235">
          <cell r="B235" t="str">
            <v>โรงเรียนมหิดลวิทยานุสรณ์</v>
          </cell>
          <cell r="C235" t="str">
            <v>MWIT</v>
          </cell>
        </row>
        <row r="236">
          <cell r="B236" t="str">
            <v>ศูนย์ความเป็นเลิศด้านชีววิทยาศาสตร์ (องค์การมหาชน)</v>
          </cell>
          <cell r="C236" t="str">
            <v>ศลช.</v>
          </cell>
        </row>
        <row r="237">
          <cell r="B237" t="str">
            <v>ศูนย์คุณธรรม (องค์การมหาชน)</v>
          </cell>
          <cell r="C237" t="str">
            <v>ศคธ.</v>
          </cell>
        </row>
        <row r="238">
          <cell r="B238" t="str">
            <v>ศูนย์มานุษยวิทยาสิรินธร (องค์การมหาชน)</v>
          </cell>
          <cell r="C238" t="str">
            <v>ศมส.</v>
          </cell>
        </row>
        <row r="239">
          <cell r="B239" t="str">
            <v>ศูนย์อำนวยการบริหารจังหวัดชายแดนภาคใต้</v>
          </cell>
          <cell r="C239" t="str">
            <v>ศอ.บต.</v>
          </cell>
        </row>
        <row r="240">
          <cell r="B240" t="str">
            <v>ศูนย์อำนวยการรักษาผลประโยชน์ของชาติทางทะเล</v>
          </cell>
          <cell r="C240" t="str">
            <v>ศร.ชล.</v>
          </cell>
        </row>
        <row r="241">
          <cell r="B241" t="str">
            <v>สถาบันการบินพลเรือน</v>
          </cell>
          <cell r="C241" t="str">
            <v>สบพ.</v>
          </cell>
        </row>
        <row r="242">
          <cell r="B242" t="str">
            <v>สถาบันการพยาบาลศรีสวรินทิรา สภากาชาดไทย</v>
          </cell>
          <cell r="C242" t="str">
            <v>STIN</v>
          </cell>
        </row>
        <row r="243">
          <cell r="B243" t="str">
            <v>สถาบันการแพทย์ฉุกเฉิน</v>
          </cell>
          <cell r="C243" t="str">
            <v>สพฉ.</v>
          </cell>
        </row>
        <row r="244">
          <cell r="B244" t="str">
            <v>สถาบันการแพทย์ฉุกเฉินแห่งชาติ</v>
          </cell>
          <cell r="C244" t="str">
            <v>สพฉ.</v>
          </cell>
        </row>
        <row r="245">
          <cell r="B245" t="str">
            <v>สถาบันข้อมูลขนาดใหญ่ (องค์การมหาชน)</v>
          </cell>
          <cell r="C245" t="str">
            <v>Bdi</v>
          </cell>
        </row>
        <row r="246">
          <cell r="B246" t="str">
            <v>สถาบันคุณวุฒิวิชาชีพ (องค์การมหาชน)</v>
          </cell>
          <cell r="C246" t="str">
            <v>สคช.</v>
          </cell>
        </row>
        <row r="247">
          <cell r="B247" t="str">
            <v>สถาบันคุ้มครองเงินฝาก</v>
          </cell>
          <cell r="C247" t="str">
            <v>สคฝ.</v>
          </cell>
        </row>
        <row r="248">
          <cell r="B248" t="str">
            <v>สถาบันดนตรีกัลยาณิวัฒนา</v>
          </cell>
          <cell r="C248" t="str">
            <v>สกว.</v>
          </cell>
        </row>
        <row r="249">
          <cell r="B249" t="str">
            <v>สถาบันทดสอบทางการศึกษาแห่งชาติ (องค์การมหาชน)</v>
          </cell>
          <cell r="C249" t="str">
            <v>สทศ.</v>
          </cell>
        </row>
        <row r="250">
          <cell r="B250" t="str">
            <v>สถาบันเทคโนโลยีจิตรลดา</v>
          </cell>
          <cell r="C250" t="str">
            <v>สจด.</v>
          </cell>
        </row>
        <row r="251">
          <cell r="B251" t="str">
            <v>สถาบันเทคโนโลยีนิวเคลียร์แห่งชาติ (องค์การมหาชน)</v>
          </cell>
          <cell r="C251" t="str">
            <v>สทน.</v>
          </cell>
        </row>
        <row r="252">
          <cell r="B252" t="str">
            <v>สถาบันเทคโนโลยีปทุมวัน</v>
          </cell>
          <cell r="C252" t="str">
            <v>สทป.</v>
          </cell>
        </row>
        <row r="253">
          <cell r="B253" t="str">
            <v>สถาบันเทคโนโลยีป้องกันประเทศ</v>
          </cell>
          <cell r="C253" t="str">
            <v>สทป.</v>
          </cell>
        </row>
        <row r="254">
          <cell r="B254" t="str">
            <v>สถาบันเทคโนโลยีพระจอมเกล้าเจ้าคุณทหารลาดกระบัง</v>
          </cell>
          <cell r="C254" t="str">
            <v>สจล.</v>
          </cell>
        </row>
        <row r="255">
          <cell r="B255" t="str">
            <v>สถาบันไทย-เยอรมัน</v>
          </cell>
          <cell r="C255" t="str">
            <v>TGI</v>
          </cell>
        </row>
        <row r="256">
          <cell r="B256" t="str">
            <v>สถาบันนิติวิทยาศาสตร์</v>
          </cell>
          <cell r="C256" t="str">
            <v>สนว.</v>
          </cell>
        </row>
        <row r="257">
          <cell r="B257" t="str">
            <v>สถาบันบริหารจัดการธนาคารที่ดิน (องค์การมหาชน)</v>
          </cell>
          <cell r="C257" t="str">
            <v>บจธ.</v>
          </cell>
        </row>
        <row r="258">
          <cell r="B258" t="str">
            <v>สถาบันบัณฑิตพัฒนบริหารศาสตร์</v>
          </cell>
          <cell r="C258" t="str">
            <v>NIDA</v>
          </cell>
        </row>
        <row r="259">
          <cell r="B259" t="str">
            <v>สถาบันบัณฑิตพัฒนศิลป์</v>
          </cell>
          <cell r="C259" t="str">
            <v>BPI</v>
          </cell>
        </row>
        <row r="260">
          <cell r="B260" t="str">
            <v>สถาบันพระบรมราชชนก</v>
          </cell>
          <cell r="C260" t="str">
            <v>สบช.</v>
          </cell>
        </row>
        <row r="261">
          <cell r="B261" t="str">
            <v>สถาบันพระปกเกล้า</v>
          </cell>
          <cell r="C261" t="str">
            <v>พป.</v>
          </cell>
        </row>
        <row r="262">
          <cell r="B262" t="str">
            <v>สถาบันพลาสติก</v>
          </cell>
          <cell r="C262" t="str">
            <v>PIU</v>
          </cell>
        </row>
        <row r="263">
          <cell r="B263" t="str">
            <v>สถาบันพัฒนาวิสาหกิจขนาดกลาง และขนาดย่อม</v>
          </cell>
          <cell r="C263" t="str">
            <v>สสว.</v>
          </cell>
        </row>
        <row r="264">
          <cell r="B264" t="str">
            <v>สถาบันพัฒนาองค์กรชุมชน (องค์การมหาชน)</v>
          </cell>
          <cell r="C264" t="str">
            <v>พอช.</v>
          </cell>
        </row>
        <row r="265">
          <cell r="B265" t="str">
            <v>สถาบันพัฒนาอุตสาหกรรมสิ่งทอ</v>
          </cell>
          <cell r="C265" t="str">
            <v>IDE</v>
          </cell>
        </row>
        <row r="266">
          <cell r="B266" t="str">
            <v>สถาบันเพิ่มผลผลิตแห่งชาติ</v>
          </cell>
          <cell r="C266" t="str">
            <v>FTPI</v>
          </cell>
        </row>
        <row r="267">
          <cell r="B267" t="str">
            <v>สถาบันเพื่อการยุติธรรมแห่งประเทศไทย (องค์การมหาชน)</v>
          </cell>
          <cell r="C267" t="str">
            <v>สธท.</v>
          </cell>
        </row>
        <row r="268">
          <cell r="B268" t="str">
            <v>สถาบันเพื่อการยุติธรรมแห่งประเทศไทย (องค์การมหาชน)</v>
          </cell>
          <cell r="C268" t="str">
            <v>TIJ</v>
          </cell>
        </row>
        <row r="269">
          <cell r="B269" t="str">
            <v>สถาบันไฟฟ้าและอิเล็กทรอนิกส์</v>
          </cell>
          <cell r="C269" t="str">
            <v>สฟอ.</v>
          </cell>
        </row>
        <row r="270">
          <cell r="B270" t="str">
            <v>สถาบันมาตรวิทยาแห่งชาติ</v>
          </cell>
          <cell r="C270" t="str">
            <v>มว.</v>
          </cell>
        </row>
        <row r="271">
          <cell r="B271" t="str">
            <v>สถาบันยานยนต์</v>
          </cell>
          <cell r="C271" t="str">
            <v>สถาบันยานยนต์</v>
          </cell>
        </row>
        <row r="272">
          <cell r="B272" t="str">
            <v>สถาบันรองรับมาตรฐานไอเอสโอ</v>
          </cell>
          <cell r="C272" t="str">
            <v>สรอ.</v>
          </cell>
        </row>
        <row r="273">
          <cell r="B273" t="str">
            <v>สถาบันระหว่างประเทศเพื่อการค้าและการพัฒนา (องค์การมหาชน)</v>
          </cell>
          <cell r="C273" t="str">
            <v>สคพ.</v>
          </cell>
        </row>
        <row r="274">
          <cell r="B274" t="str">
            <v>สถาบันรับรองคุณภาพสถานพยาบาล (องค์การมหาชน)</v>
          </cell>
          <cell r="C274" t="str">
            <v>สรพ.</v>
          </cell>
        </row>
        <row r="275">
          <cell r="B275" t="str">
            <v>สถาบันรับรองคุณภาพสถานพยาบาล (องค์การมหาชน) </v>
          </cell>
          <cell r="C275" t="str">
            <v>สรพ.</v>
          </cell>
        </row>
        <row r="276">
          <cell r="B276" t="str">
            <v>สถาบันวัคซีนแห่งชาติ</v>
          </cell>
          <cell r="C276" t="str">
            <v>สวช.</v>
          </cell>
        </row>
        <row r="277">
          <cell r="B277" t="str">
            <v>สถาบันวิจัยจุฬาภรณ์</v>
          </cell>
          <cell r="C277" t="str">
            <v>จ.ภ.</v>
          </cell>
        </row>
        <row r="278">
          <cell r="B278" t="str">
            <v>สถาบันวิจัยดาราศาสตร์แห่งชาติ (องค์การมหาชน)</v>
          </cell>
          <cell r="C278" t="str">
            <v>สดร.</v>
          </cell>
        </row>
        <row r="279">
          <cell r="B279" t="str">
            <v>สถาบันวิจัยระบบสาธารณสุข</v>
          </cell>
          <cell r="C279" t="str">
            <v>สวรส.</v>
          </cell>
        </row>
        <row r="280">
          <cell r="B280" t="str">
            <v>สถาบันวิจัยและพัฒนาเทคโนโลยีระบบราง (องค์การมหาชน)</v>
          </cell>
          <cell r="C280" t="str">
            <v>สทร.</v>
          </cell>
        </row>
        <row r="281">
          <cell r="B281" t="str">
            <v>สถาบันวิจัยและพัฒนาพื้นที่สูง</v>
          </cell>
          <cell r="C281" t="str">
            <v>สวพส.</v>
          </cell>
        </row>
        <row r="282">
          <cell r="B282" t="str">
            <v>สถาบันวิจัยและพัฒนาอัญมณีและเครื่องประดับแห่งชาติ (องค์การมหาชน)</v>
          </cell>
          <cell r="C282" t="str">
            <v>สวอ.</v>
          </cell>
        </row>
        <row r="283">
          <cell r="B283" t="str">
            <v>สถาบันวิจัยวิทยาศาสตร์และเทคโนโลยีแห่งประเทศไทย</v>
          </cell>
          <cell r="C283" t="str">
            <v>วว.</v>
          </cell>
        </row>
        <row r="284">
          <cell r="B284" t="str">
            <v>สถาบันวิจัยแสงซินโครตรอน (องค์การมหาชน)</v>
          </cell>
          <cell r="C284" t="str">
            <v>สซ.</v>
          </cell>
        </row>
        <row r="285">
          <cell r="B285" t="str">
            <v>สถาบันวิทยาลัยชุมชน</v>
          </cell>
          <cell r="C285" t="str">
            <v>ICCS</v>
          </cell>
        </row>
        <row r="286">
          <cell r="B286" t="str">
            <v xml:space="preserve">สถาบันวิทยาลัยชุมชน
</v>
          </cell>
          <cell r="C286" t="str">
            <v>ICCS</v>
          </cell>
        </row>
        <row r="287">
          <cell r="B287" t="str">
            <v>สถาบันส่งเสริมการสอนวิทยาศาสตร์และเทคโนโลยี</v>
          </cell>
          <cell r="C287" t="str">
            <v>สสวท.</v>
          </cell>
        </row>
        <row r="288">
          <cell r="B288" t="str">
            <v>สถาบันส่งเสริมความปลอดภัย อาชีวอนามัย และสภาพแวดล้อมในการทำงาน (องค์การมหาชน)</v>
          </cell>
          <cell r="C288" t="str">
            <v>สสปท.</v>
          </cell>
        </row>
        <row r="289">
          <cell r="B289" t="str">
            <v>สถาบันส่งเสริมศิลปหัตถกรรมไทย (องค์การมหาชน)</v>
          </cell>
          <cell r="C289" t="str">
            <v>สศท.</v>
          </cell>
        </row>
        <row r="290">
          <cell r="B290" t="str">
            <v>สถาบันส่งเสริมศิลปหัตถกรรมไทย (องค์การมหาชน) หรือ สศท. (SACIT)</v>
          </cell>
          <cell r="C290" t="str">
            <v>สศท.</v>
          </cell>
        </row>
        <row r="291">
          <cell r="B291" t="str">
            <v>สถาบันสารสนเทศทรัพยากรน้ำ (องค์การมหาชน)</v>
          </cell>
          <cell r="C291" t="str">
            <v>สสน.</v>
          </cell>
        </row>
        <row r="292">
          <cell r="B292" t="str">
            <v>สถาบันอนุญาโตตุลาการ</v>
          </cell>
          <cell r="C292" t="str">
            <v>THAC</v>
          </cell>
        </row>
        <row r="293">
          <cell r="B293" t="str">
            <v>สถาบันอาหาร</v>
          </cell>
          <cell r="C293" t="str">
            <v>NFI</v>
          </cell>
        </row>
        <row r="294">
          <cell r="B294" t="str">
            <v>สภากาชาดไทย</v>
          </cell>
          <cell r="C294" t="str">
            <v>กาชาดฯ</v>
          </cell>
        </row>
        <row r="295">
          <cell r="B295" t="str">
            <v>สภาวิชาชีพวิทยาศาสตร์และเทคโนโลยี</v>
          </cell>
          <cell r="C295" t="str">
            <v>สชวท.</v>
          </cell>
        </row>
        <row r="296">
          <cell r="B296" t="str">
            <v>สภาหอการค้าแห่งประเทศไทย</v>
          </cell>
          <cell r="C296" t="str">
            <v>TCC</v>
          </cell>
        </row>
        <row r="297">
          <cell r="B297" t="str">
            <v>สภาอุตสาหกรรมแห่งประเทศไทย</v>
          </cell>
          <cell r="C297" t="str">
            <v>ส.อ.ท.</v>
          </cell>
        </row>
        <row r="298">
          <cell r="B298" t="str">
            <v>สมาคมธนาคารไทย</v>
          </cell>
          <cell r="C298" t="str">
            <v>TBA</v>
          </cell>
        </row>
        <row r="299">
          <cell r="B299" t="str">
            <v>สัตวแพทยสภา</v>
          </cell>
          <cell r="C299" t="str">
            <v>สัตวแพทยสภา</v>
          </cell>
        </row>
        <row r="300">
          <cell r="B300" t="str">
            <v>สํานักงานปฏิรูปที่ดินเพื่อเกษตรกรรม</v>
          </cell>
          <cell r="C300" t="str">
            <v>สปก.</v>
          </cell>
        </row>
        <row r="301">
          <cell r="B301" t="str">
            <v>สํานักงานปลัดกระทรวงศึกษาธิการ</v>
          </cell>
          <cell r="C301" t="str">
            <v>สป.ศธ.</v>
          </cell>
        </row>
        <row r="302">
          <cell r="B302" t="str">
            <v>สํานักงานส่งเสริมเศรษฐกิจดิจิทัล</v>
          </cell>
          <cell r="C302" t="str">
            <v>สศด.</v>
          </cell>
        </row>
        <row r="303">
          <cell r="B303" t="str">
            <v>สำนักข่าวกรองแห่งชาติ</v>
          </cell>
          <cell r="C303" t="str">
            <v>สขช.</v>
          </cell>
        </row>
        <row r="304">
          <cell r="B304" t="str">
            <v>สำนักงบประมาณ</v>
          </cell>
          <cell r="C304" t="str">
            <v>สงป.</v>
          </cell>
        </row>
        <row r="305">
          <cell r="B305" t="str">
            <v>สำนักงานกองทุนน้ำมันเชื้อเพลิง</v>
          </cell>
          <cell r="C305" t="str">
            <v>สกนช.</v>
          </cell>
        </row>
        <row r="306">
          <cell r="B306" t="str">
            <v>สำนักงานกองทุนหมู่บ้านและชุมชนเมืองแห่งชาติ</v>
          </cell>
          <cell r="C306" t="str">
            <v>สทบ.</v>
          </cell>
        </row>
        <row r="307">
          <cell r="B307" t="str">
            <v>สำนักงานการตรวจเงินแผ่นดิน</v>
          </cell>
          <cell r="C307" t="str">
            <v>สตง.</v>
          </cell>
        </row>
        <row r="308">
          <cell r="B308" t="str">
            <v>สำนักงานการบินพลเรือนแห่งประเทศไทย</v>
          </cell>
          <cell r="C308" t="str">
            <v>กพท.</v>
          </cell>
        </row>
        <row r="309">
          <cell r="B309" t="str">
            <v>สำนักงานการปฏิรูปที่ดินเพื่อเกษตรกรรม</v>
          </cell>
          <cell r="C309" t="str">
            <v>ส.ป.ก.</v>
          </cell>
        </row>
        <row r="310">
          <cell r="B310" t="str">
            <v>สำนักงานการวิจัยแห่งชาติ</v>
          </cell>
          <cell r="C310" t="str">
            <v>วช.</v>
          </cell>
        </row>
        <row r="311">
          <cell r="B311" t="str">
            <v>สำนักงานกิจการยุติธรรม</v>
          </cell>
          <cell r="C311" t="str">
            <v>สกธ.</v>
          </cell>
        </row>
        <row r="312">
          <cell r="B312" t="str">
            <v>สำนักงานขับเคลื่อนการปฏิรูปประเทศ ยุทธศาสตร์ชาติ และการสร้างความสามัคคีปรองดอง</v>
          </cell>
          <cell r="C312" t="str">
            <v>สำนักงาน ป.ย.ป.</v>
          </cell>
        </row>
        <row r="313">
          <cell r="B313" t="str">
            <v>สำนักงานคณะกรรมการกฤษฎีกา</v>
          </cell>
          <cell r="C313" t="str">
            <v>สคก.</v>
          </cell>
        </row>
        <row r="314">
          <cell r="B314" t="str">
            <v>สำนักงานคณะกรรมการกลางอิสลามแห่งประเทศไทย</v>
          </cell>
          <cell r="C314" t="str">
            <v>กอท.</v>
          </cell>
        </row>
        <row r="315">
          <cell r="B315" t="str">
            <v>สำนักงานคณะกรรมการการกระจายอำนาจให้แก่องค์กรปกครองส่วนท้องถิ่น</v>
          </cell>
          <cell r="C315" t="str">
            <v>ก.ก.ถ.</v>
          </cell>
        </row>
        <row r="316">
          <cell r="B316" t="str">
            <v>สำนักงานคณะกรรมการการแข่งขันทางการค้า</v>
          </cell>
          <cell r="C316" t="str">
            <v>สขค.</v>
          </cell>
        </row>
        <row r="317">
          <cell r="B317" t="str">
            <v>สำนักงานคณะกรรมการการรักษาความมั่นคงปลอดภัยไซเบอร์แห่งชาติ</v>
          </cell>
          <cell r="C317" t="str">
            <v>สกมช.</v>
          </cell>
        </row>
        <row r="318">
          <cell r="B318" t="str">
            <v>สำนักงานคณะกรรมการการเลือกตั้ง</v>
          </cell>
          <cell r="C318" t="str">
            <v>สำนักงาน กกต.</v>
          </cell>
        </row>
        <row r="319">
          <cell r="B319" t="str">
            <v>สำนักงานคณะกรรมการการศึกษาขั้นพื้นฐาน</v>
          </cell>
          <cell r="C319" t="str">
            <v>สพฐ.</v>
          </cell>
        </row>
        <row r="320">
          <cell r="B320" t="str">
            <v>สำนักงานคณะกรรมการการอาชีวศึกษา</v>
          </cell>
          <cell r="C320" t="str">
            <v>สอศ.</v>
          </cell>
        </row>
        <row r="321">
          <cell r="B321" t="str">
            <v>สำนักงานคณะกรรมการกำกับกิจการพลังงาน</v>
          </cell>
          <cell r="C321" t="str">
            <v>กกพ.</v>
          </cell>
        </row>
        <row r="322">
          <cell r="B322" t="str">
            <v>สำนักงานคณะกรรมการกำกับและส่งเสริมการประกอบธุรกิจประกันภัย</v>
          </cell>
          <cell r="C322" t="str">
            <v>สำนักงาน คปภ.</v>
          </cell>
        </row>
        <row r="323">
          <cell r="B323" t="str">
            <v>สำนักงานคณะกรรมการกำกับหลักทรัพย์และตลาดหลักทรัพย์</v>
          </cell>
          <cell r="C323" t="str">
            <v>สำนักงาน ก.ล.ต.</v>
          </cell>
        </row>
        <row r="324">
          <cell r="B324" t="str">
            <v>สำนักงานคณะกรรมการกิจการกระจายเสียง กิจการโทรทัศน์ และกิจการโทรคมนาคมแห่งชาติ</v>
          </cell>
          <cell r="C324" t="str">
            <v>สำนักงาน กสทช.</v>
          </cell>
        </row>
        <row r="325">
          <cell r="B325" t="str">
            <v>สำนักงานคณะกรรมการกิจการโทรคมนาคมแห่งชาติ</v>
          </cell>
          <cell r="C325" t="str">
            <v>กสทช.</v>
          </cell>
        </row>
        <row r="326">
          <cell r="B326" t="str">
            <v>สำนักงานคณะกรรมการข้อมูลข่าวสารราชการ</v>
          </cell>
          <cell r="C326" t="str">
            <v>สขร.</v>
          </cell>
        </row>
        <row r="327">
          <cell r="B327" t="str">
            <v>สำนักงานคณะกรรมการข้าราชการพลเรือน</v>
          </cell>
          <cell r="C327" t="str">
            <v>สำนักงาน ก.พ.</v>
          </cell>
        </row>
        <row r="328">
          <cell r="B328" t="str">
            <v>สำนักงานคณะกรรมการคุ้มครองข้อมูลส่วนบุคคล</v>
          </cell>
          <cell r="C328" t="str">
            <v>สคส.</v>
          </cell>
        </row>
        <row r="329">
          <cell r="B329" t="str">
            <v>สำนักงานคณะกรรมการคุ้มครองผู้บริโภค</v>
          </cell>
          <cell r="C329" t="str">
            <v>สคบ.</v>
          </cell>
        </row>
        <row r="330">
          <cell r="B330" t="str">
            <v>สำนักงานคณะกรรมการดิจิทัลเพื่อเศรษฐกิจและสังคมแห่งชาติ</v>
          </cell>
          <cell r="C330" t="str">
            <v>สดช.</v>
          </cell>
        </row>
        <row r="331">
          <cell r="B331" t="str">
            <v>สำนักงานคณะกรรมการนโยบายเขตพัฒนาพิเศษภาคตะวันออก</v>
          </cell>
          <cell r="C331" t="str">
            <v>สกพอ.</v>
          </cell>
        </row>
        <row r="332">
          <cell r="B332" t="str">
            <v>สำนักงานคณะกรรมการนโยบายที่ดินแห่งชาติ</v>
          </cell>
          <cell r="C332" t="str">
            <v>สคทช.</v>
          </cell>
        </row>
        <row r="333">
          <cell r="B333" t="str">
            <v>สำนักงานคณะกรรมการนโยบายรัฐวิสาหกิจ</v>
          </cell>
          <cell r="C333" t="str">
            <v>สคร.</v>
          </cell>
        </row>
        <row r="334">
          <cell r="B334" t="str">
            <v>สำนักงานคณะกรรมการป้องกันและปราบปรามการทุจริตในภาครัฐ</v>
          </cell>
          <cell r="C334" t="str">
            <v>สำนักงาน ป.ป.ท.</v>
          </cell>
        </row>
        <row r="335">
          <cell r="B335" t="str">
            <v>สำนักงานคณะกรรมการป้องกันและปราบปรามการทุจริตแห่งชาติ</v>
          </cell>
          <cell r="C335" t="str">
            <v>สำนักงาน ป.ป.ช.</v>
          </cell>
        </row>
        <row r="336">
          <cell r="B336" t="str">
            <v>สำนักงานคณะกรรมการป้องกันและปราบปรามยาเสพติด</v>
          </cell>
          <cell r="C336" t="str">
            <v>สำนักงาน ป.ป.ส.</v>
          </cell>
        </row>
        <row r="337">
          <cell r="B337" t="str">
            <v>สำนักงานคณะกรรมการพัฒนาระบบราชการ</v>
          </cell>
          <cell r="C337" t="str">
            <v>สำนักงาน ก.พ.ร.</v>
          </cell>
        </row>
        <row r="338">
          <cell r="B338" t="str">
            <v>สำนักงานคณะกรรมการพิเศษเพื่อประสานงานโครงการอันเนื่องมาจากพระราชดำริ</v>
          </cell>
          <cell r="C338" t="str">
            <v>กปร.</v>
          </cell>
        </row>
        <row r="339">
          <cell r="B339" t="str">
            <v>สำนักงานคณะกรรมการวิจัยแห่งชาติ</v>
          </cell>
          <cell r="C339" t="str">
            <v>วช.</v>
          </cell>
        </row>
        <row r="340">
          <cell r="B340" t="str">
            <v>สำนักงานคณะกรรมการส่งเสริมการลงทุน</v>
          </cell>
          <cell r="C340" t="str">
            <v>BOI</v>
          </cell>
        </row>
        <row r="341">
          <cell r="B341" t="str">
            <v>สำนักงานคณะกรรมการส่งเสริมวิทยาศาสตร์ วิจัยและนวัตกรรม</v>
          </cell>
          <cell r="C341" t="str">
            <v>สกสว.</v>
          </cell>
        </row>
        <row r="342">
          <cell r="B342" t="str">
            <v>สำนักงานคณะกรรมการส่งเสริมสวัสดิการและสวัสดิภาพครูและบุคลากรทางการศึกษา</v>
          </cell>
          <cell r="C342" t="str">
            <v>สกสค.</v>
          </cell>
        </row>
        <row r="343">
          <cell r="B343" t="str">
            <v>สำนักงานคณะกรรมการสิทธิมนุษยชนแห่งชาติ</v>
          </cell>
          <cell r="C343" t="str">
            <v>สำนักงาน กสม.</v>
          </cell>
        </row>
        <row r="344">
          <cell r="B344" t="str">
            <v>สำนักงานคณะกรรมการสุขภาพแห่งชาติ</v>
          </cell>
          <cell r="C344" t="str">
            <v>สช.</v>
          </cell>
        </row>
        <row r="345">
          <cell r="B345" t="str">
            <v>สำนักงานคณะกรรมการอ้อยและน้ำตาลทราย</v>
          </cell>
          <cell r="C345" t="str">
            <v>สอน.</v>
          </cell>
        </row>
        <row r="346">
          <cell r="B346" t="str">
            <v>สำนักงานคณะกรรมการอาหารและยา</v>
          </cell>
          <cell r="C346" t="str">
            <v>อย.</v>
          </cell>
        </row>
        <row r="347">
          <cell r="B347" t="str">
            <v>สำนักงานความร่วมมือพัฒนาเศรษฐกิจกับประเทศเพื่อนบ้าน (องค์การมหาชน)</v>
          </cell>
          <cell r="C347" t="str">
            <v>สพพ.</v>
          </cell>
        </row>
        <row r="348">
          <cell r="B348" t="str">
            <v>สำนักงานความร่วมมือพัฒนาเศรษฐกิจกับประเทศเพื่อนบ้าน (องค์การมหาชน) (สพพ.)</v>
          </cell>
          <cell r="C348" t="str">
            <v>สพพ.</v>
          </cell>
        </row>
        <row r="349">
          <cell r="B349" t="str">
            <v>สำนักงานตำรวจแห่งชาติ</v>
          </cell>
          <cell r="C349" t="str">
            <v>สตช.</v>
          </cell>
        </row>
        <row r="350">
          <cell r="B350" t="str">
            <v>สำนักงานทรัพยากรน้ำแห่งชาติ</v>
          </cell>
          <cell r="C350" t="str">
            <v>สทนช.</v>
          </cell>
        </row>
        <row r="351">
          <cell r="B351" t="str">
            <v>สำนักงานธนานุเคราะห์</v>
          </cell>
          <cell r="C351" t="str">
            <v>สธค.</v>
          </cell>
        </row>
        <row r="352">
          <cell r="B352" t="str">
            <v>สำนักงานนโยบายและแผนการขนส่งและจราจร</v>
          </cell>
          <cell r="C352" t="str">
            <v>สนข.</v>
          </cell>
        </row>
        <row r="353">
          <cell r="B353" t="str">
            <v>สำนักงานนโยบายและแผนทรัพยากรธรรมชาติและสิ่งแวดล้อม</v>
          </cell>
          <cell r="C353" t="str">
            <v>สผ.</v>
          </cell>
        </row>
        <row r="354">
          <cell r="B354" t="str">
            <v>สำนักงานนโยบายและแผนพลังงาน</v>
          </cell>
          <cell r="C354" t="str">
            <v>สนพ.</v>
          </cell>
        </row>
        <row r="355">
          <cell r="B355" t="str">
            <v>สำนักงานนโยบายและยุทธศาสตร์การค้า</v>
          </cell>
          <cell r="C355" t="str">
            <v xml:space="preserve">สนค. </v>
          </cell>
        </row>
        <row r="356">
          <cell r="B356" t="str">
            <v>สำนักงานนวัตกรรมแห่งชาติ (องค์การมหาชน)</v>
          </cell>
          <cell r="C356" t="str">
            <v>สนช.</v>
          </cell>
        </row>
        <row r="357">
          <cell r="B357" t="str">
            <v>สำนักงานบริหารและพัฒนาองค์ความรู้ (องค์การมหาชน)</v>
          </cell>
          <cell r="C357" t="str">
            <v>สบร.</v>
          </cell>
        </row>
        <row r="358">
          <cell r="B358" t="str">
            <v>สำนักงานบริหารหนี้สาธารณะ</v>
          </cell>
          <cell r="C358" t="str">
            <v>สบน.</v>
          </cell>
        </row>
        <row r="359">
          <cell r="B359" t="str">
            <v>สำนักงานปฏิรูปที่ดินเพื่อเกษตรกรรม</v>
          </cell>
          <cell r="C359" t="str">
            <v>สปก.</v>
          </cell>
        </row>
        <row r="360">
          <cell r="B360" t="str">
            <v>สำนักงานปรมาณูเพื่อสันติ</v>
          </cell>
          <cell r="C360" t="str">
            <v>ปส.</v>
          </cell>
        </row>
        <row r="361">
          <cell r="B361" t="str">
            <v>สำนักงานประกันสังคม</v>
          </cell>
          <cell r="C361" t="str">
            <v>สปส.</v>
          </cell>
        </row>
        <row r="362">
          <cell r="B362" t="str">
            <v>สำนักงานปลัดกระทรวงกลาโหม</v>
          </cell>
          <cell r="C362" t="str">
            <v>สป.กห.</v>
          </cell>
        </row>
        <row r="363">
          <cell r="B363" t="str">
            <v>สำนักงานปลัดกระทรวงการคลัง</v>
          </cell>
          <cell r="C363" t="str">
            <v>สป.กค.</v>
          </cell>
        </row>
        <row r="364">
          <cell r="B364" t="str">
            <v>สำนักงานปลัดกระทรวงการต่างประเทศ</v>
          </cell>
          <cell r="C364" t="str">
            <v>สป.กต.</v>
          </cell>
        </row>
        <row r="365">
          <cell r="B365" t="str">
            <v>สำนักงานปลัดกระทรวงการท่องเที่ยวและกีฬา</v>
          </cell>
          <cell r="C365" t="str">
            <v>สป.กก.</v>
          </cell>
        </row>
        <row r="366">
          <cell r="B366" t="str">
            <v>สำนักงานปลัดกระทรวงการพัฒนาสังคมและความมั่นคงของมนุษย์</v>
          </cell>
          <cell r="C366" t="str">
            <v>สป.พม.</v>
          </cell>
        </row>
        <row r="367">
          <cell r="B367" t="str">
            <v>สำนักงานปลัดกระทรวงการอุดมศึกษา วิทยาศาสตร์ วิจัยและนวัตกรรม</v>
          </cell>
          <cell r="C367" t="str">
            <v>สป.อว.</v>
          </cell>
        </row>
        <row r="368">
          <cell r="B368" t="str">
            <v>สำนักงานปลัดกระทรวงเกษตรและสหกรณ์</v>
          </cell>
          <cell r="C368" t="str">
            <v>สป.กษ.</v>
          </cell>
        </row>
        <row r="369">
          <cell r="B369" t="str">
            <v>สำนักงานปลัดกระทรวงคมนาคม</v>
          </cell>
          <cell r="C369" t="str">
            <v>สป.คค.</v>
          </cell>
        </row>
        <row r="370">
          <cell r="B370" t="str">
            <v>สำนักงานปลัดกระทรวงดิจิทัลเพื่อเศรษฐกิจและสังคม</v>
          </cell>
          <cell r="C370" t="str">
            <v>สป.ดศ.</v>
          </cell>
        </row>
        <row r="371">
          <cell r="B371" t="str">
            <v>สำนักงานปลัดกระทรวงทรัพยากรธรรมชาติและสิ่งแวดล้อม</v>
          </cell>
          <cell r="C371" t="str">
            <v>สป.ทส.</v>
          </cell>
        </row>
        <row r="372">
          <cell r="B372" t="str">
            <v>สำนักงานปลัดกระทรวงพลังงาน</v>
          </cell>
          <cell r="C372" t="str">
            <v>สป.พน.</v>
          </cell>
        </row>
        <row r="373">
          <cell r="B373" t="str">
            <v>สำนักงานปลัดกระทรวงพาณิชย์</v>
          </cell>
          <cell r="C373" t="str">
            <v>สป.พณ.</v>
          </cell>
        </row>
        <row r="374">
          <cell r="B374" t="str">
            <v>สำนักงานปลัดกระทรวงมหาดไทย</v>
          </cell>
          <cell r="C374" t="str">
            <v>สป.มท.</v>
          </cell>
        </row>
        <row r="375">
          <cell r="B375" t="str">
            <v>สำนักงานปลัดกระทรวงยุติธรรม</v>
          </cell>
          <cell r="C375" t="str">
            <v>สป.ยธ.</v>
          </cell>
        </row>
        <row r="376">
          <cell r="B376" t="str">
            <v>สำนักงานปลัดกระทรวงแรงงาน</v>
          </cell>
          <cell r="C376" t="str">
            <v>สป.รง.</v>
          </cell>
        </row>
        <row r="377">
          <cell r="B377" t="str">
            <v>สำนักงานปลัดกระทรวงวัฒนธรรม</v>
          </cell>
          <cell r="C377" t="str">
            <v>สป.วธ.</v>
          </cell>
        </row>
        <row r="378">
          <cell r="B378" t="str">
            <v>สำนักงานปลัดกระทรวงศึกษาธิการ</v>
          </cell>
          <cell r="C378" t="str">
            <v>สป.ศธ.</v>
          </cell>
        </row>
        <row r="379">
          <cell r="B379" t="str">
            <v>สำนักงานปลัดกระทรวงสาธารณสุข</v>
          </cell>
          <cell r="C379" t="str">
            <v>สป.สธ.</v>
          </cell>
        </row>
        <row r="380">
          <cell r="B380" t="str">
            <v>สำนักงานปลัดกระทรวงอุตสาหกรรม</v>
          </cell>
          <cell r="C380" t="str">
            <v>สป.อก.</v>
          </cell>
        </row>
        <row r="381">
          <cell r="B381" t="str">
            <v>สำนักงานปลัดสำนักนายกรัฐมนตรี</v>
          </cell>
          <cell r="C381" t="str">
            <v>สปน.</v>
          </cell>
        </row>
        <row r="382">
          <cell r="B382" t="str">
            <v>สำนักงานป้องกันและปราบปรามการฟอกเงิน</v>
          </cell>
          <cell r="C382" t="str">
            <v>สำนักงาน ปปง.</v>
          </cell>
        </row>
        <row r="383">
          <cell r="B383" t="str">
            <v>สำนักงานผู้ตรวจการแผ่นดิน</v>
          </cell>
          <cell r="C383" t="str">
            <v>สผผ.</v>
          </cell>
        </row>
        <row r="384">
          <cell r="B384" t="str">
            <v>สำนักงานพระพุทธศาสนาแห่งชาติ</v>
          </cell>
          <cell r="C384" t="str">
            <v>พศ.</v>
          </cell>
        </row>
        <row r="385">
          <cell r="B385" t="str">
            <v>สำนักงานพัฒนาการวิจัยการเกษตร (องค์การมหาชน)</v>
          </cell>
          <cell r="C385" t="str">
            <v>สวก.</v>
          </cell>
        </row>
        <row r="386">
          <cell r="B386" t="str">
            <v>สำนักงานพัฒนาเทคโนโลยีอวกาศและภูมิสารสนเทศ (องค์การมหาชน)</v>
          </cell>
          <cell r="C386" t="str">
            <v>สทอภ.</v>
          </cell>
        </row>
        <row r="387">
          <cell r="B387" t="str">
            <v>สำนักงานพัฒนาธุรกรรมทางอิเล็กทรอนิกส์</v>
          </cell>
          <cell r="C387" t="str">
            <v>สพธอ.</v>
          </cell>
        </row>
        <row r="388">
          <cell r="B388" t="str">
            <v>สำนักงานพัฒนาพิงคนคร (องค์การมหาชน)</v>
          </cell>
          <cell r="C388" t="str">
            <v>สพค.</v>
          </cell>
        </row>
        <row r="389">
          <cell r="B389" t="str">
            <v>สำนักงานพัฒนารัฐบาลดิจิทัล (องค์การมหาชน)</v>
          </cell>
          <cell r="C389" t="str">
            <v>สพร.</v>
          </cell>
        </row>
        <row r="390">
          <cell r="B390" t="str">
            <v>สำนักงานพัฒนาวิทยาศาสตร์และเทคโนโลยีแห่งชาติ</v>
          </cell>
          <cell r="C390" t="str">
            <v>สวทช.</v>
          </cell>
        </row>
        <row r="391">
          <cell r="B391" t="str">
            <v>สำนักงานพัฒนาเศรษฐกิจจากฐานชีวภาพ (องค์การมหาชน)</v>
          </cell>
          <cell r="C391" t="str">
            <v>สพภ.</v>
          </cell>
        </row>
        <row r="392">
          <cell r="B392" t="str">
            <v>สำนักงานพิพิธภัณฑ์เกษตรเฉลิมพระเกียรติพระบาทสมเด็จพระเจ้าอยู่หัว (องค์การมหาชน)</v>
          </cell>
          <cell r="C392" t="str">
            <v>พกฉ.</v>
          </cell>
        </row>
        <row r="393">
          <cell r="B393" t="str">
            <v>สำนักงานมาตรฐานผลิตภัณฑ์อุตสาหกรรม</v>
          </cell>
          <cell r="C393" t="str">
            <v>สมอ.</v>
          </cell>
        </row>
        <row r="394">
          <cell r="B394" t="str">
            <v>สำนักงานมาตรฐานสินค้าเกษตรและอาหารแห่งชาติ</v>
          </cell>
          <cell r="C394" t="str">
            <v>มกอช.</v>
          </cell>
        </row>
        <row r="395">
          <cell r="B395" t="str">
            <v>สำนักงานรับรองมาตรฐานและประเมินคุณภาพการศึกษา (องค์การมหาชน)</v>
          </cell>
          <cell r="C395" t="str">
            <v>สมศ.</v>
          </cell>
        </row>
        <row r="396">
          <cell r="B396" t="str">
            <v>สำนักงานราชบัณฑิตยสภา</v>
          </cell>
          <cell r="C396" t="str">
            <v>รภ.</v>
          </cell>
        </row>
        <row r="397">
          <cell r="B397" t="str">
            <v>สำนักงานลูกเสือแห่งชาติ</v>
          </cell>
          <cell r="C397" t="str">
            <v>สลช.</v>
          </cell>
        </row>
        <row r="398">
          <cell r="B398" t="str">
            <v>สำนักงานเลขาธิการวุฒิสภา</v>
          </cell>
          <cell r="C398" t="str">
            <v>สว.</v>
          </cell>
        </row>
        <row r="399">
          <cell r="B399" t="str">
            <v>สำนักงานเลขาธิการสภาการศึกษา</v>
          </cell>
          <cell r="C399" t="str">
            <v>สกศ.</v>
          </cell>
        </row>
        <row r="400">
          <cell r="B400" t="str">
            <v>สำนักงานเลขาธิการสภาผู้แทนราษฎร</v>
          </cell>
          <cell r="C400" t="str">
            <v>สผ.</v>
          </cell>
        </row>
        <row r="401">
          <cell r="B401" t="str">
            <v>สำนักงานศาลปกครอง</v>
          </cell>
          <cell r="C401" t="str">
            <v>ศป.</v>
          </cell>
        </row>
        <row r="402">
          <cell r="B402" t="str">
            <v>สำนักงานศาลยุติธรรม</v>
          </cell>
          <cell r="C402" t="str">
            <v>ศย.</v>
          </cell>
        </row>
        <row r="403">
          <cell r="B403" t="str">
            <v>สำนักงานศาลรัฐธรรมนูญ</v>
          </cell>
          <cell r="C403" t="str">
            <v>ศร.</v>
          </cell>
        </row>
        <row r="404">
          <cell r="B404" t="str">
            <v>สำนักงานศิลปวัฒนธรรมร่วมสมัย</v>
          </cell>
          <cell r="C404" t="str">
            <v>สศร.</v>
          </cell>
        </row>
        <row r="405">
          <cell r="B405" t="str">
            <v>สำนักงานเศรษฐกิจการเกษตร</v>
          </cell>
          <cell r="C405" t="str">
            <v>สศก.</v>
          </cell>
        </row>
        <row r="406">
          <cell r="B406" t="str">
            <v>สำนักงานเศรษฐกิจการคลัง</v>
          </cell>
          <cell r="C406" t="str">
            <v>สศค.</v>
          </cell>
        </row>
        <row r="407">
          <cell r="B407" t="str">
            <v>สำนักงานเศรษฐกิจอุตสาหกรรม</v>
          </cell>
          <cell r="C407" t="str">
            <v>สศอ.</v>
          </cell>
        </row>
        <row r="408">
          <cell r="B408" t="str">
            <v>สำนักงานส่งเสริมการจัดประชุมและนิทรรศการ (องค์การมหาชน)</v>
          </cell>
          <cell r="C408" t="str">
            <v>สสปน.</v>
          </cell>
        </row>
        <row r="409">
          <cell r="B409" t="str">
            <v>สำนักงานส่งเสริมวิสาหกิจขนาดกลางและขนาดย่อม</v>
          </cell>
          <cell r="C409" t="str">
            <v>สสว.</v>
          </cell>
        </row>
        <row r="410">
          <cell r="B410" t="str">
            <v>สำนักงานส่งเสริมวิสาหกิจเพื่อสังคม</v>
          </cell>
          <cell r="C410" t="str">
            <v>สวส.</v>
          </cell>
        </row>
        <row r="411">
          <cell r="B411" t="str">
            <v>สำนักงานส่งเสริมเศรษฐกิจสร้างสรรค์ (องค์การมหาชน)</v>
          </cell>
          <cell r="C411" t="str">
            <v>สศส.</v>
          </cell>
        </row>
        <row r="412">
          <cell r="B412" t="str">
            <v>สำนักงานสถิติแห่งชาติ</v>
          </cell>
          <cell r="C412" t="str">
            <v>สสช.</v>
          </cell>
        </row>
        <row r="413">
          <cell r="B413" t="str">
            <v>สำนักงานสนับสนุนการสร้างเสริมสุขภาพ</v>
          </cell>
          <cell r="C413" t="str">
            <v>สสส.</v>
          </cell>
        </row>
        <row r="414">
          <cell r="B414" t="str">
            <v>สำนักงานสภาความมั่นคงแห่งชาติ</v>
          </cell>
          <cell r="C414" t="str">
            <v>สมช.</v>
          </cell>
        </row>
        <row r="415">
          <cell r="B415" t="str">
            <v>สำนักงานสภานโยบายการอุดมศึกษา วิทยาศาสตร์ วิจัยและนวัตกรรมแห่งชาติ</v>
          </cell>
          <cell r="C415" t="str">
            <v>สอวช.</v>
          </cell>
        </row>
        <row r="416">
          <cell r="B416" t="str">
            <v>สำนักงานสภาพัฒนาการเศรษฐกิจและสังคมแห่งชาติ</v>
          </cell>
          <cell r="C416" t="str">
            <v>สศช.</v>
          </cell>
        </row>
        <row r="417">
          <cell r="B417" t="str">
            <v>สำนักงานสลากกินแบ่งรัฐบาล</v>
          </cell>
          <cell r="C417" t="str">
            <v>สล.</v>
          </cell>
        </row>
        <row r="418">
          <cell r="B418" t="str">
            <v>สำนักงานหลักประกันสุขภาพแห่งชาติ</v>
          </cell>
          <cell r="C418" t="str">
            <v>สปสช.</v>
          </cell>
        </row>
        <row r="419">
          <cell r="B419" t="str">
            <v>สำนักงานอัยการสูงสุด</v>
          </cell>
          <cell r="C419" t="str">
            <v>อส.</v>
          </cell>
        </row>
        <row r="420">
          <cell r="B420" t="str">
            <v>สำนักปลัดกระทรวงสาธารณสุข</v>
          </cell>
          <cell r="C420" t="str">
            <v>สป.สธ.</v>
          </cell>
        </row>
        <row r="421">
          <cell r="B421" t="str">
            <v>สำนักเลขาธิการคณะรัฐมนตรี</v>
          </cell>
          <cell r="C421" t="str">
            <v>สลค.</v>
          </cell>
        </row>
        <row r="422">
          <cell r="B422" t="str">
            <v>สำนักเลขาธิการนายกรัฐมนตรี</v>
          </cell>
          <cell r="C422" t="str">
            <v>สลน.</v>
          </cell>
        </row>
        <row r="423">
          <cell r="B423" t="str">
            <v>หอภาพยนตร์ (องค์การมหาชน)</v>
          </cell>
          <cell r="C423" t="str">
            <v>หภ.</v>
          </cell>
        </row>
        <row r="424">
          <cell r="B424" t="str">
            <v>องค์การกระจายเสียงและแพร่ภาพสาธารณะแห่งประเทศไทย</v>
          </cell>
          <cell r="C424" t="str">
            <v>สสท.</v>
          </cell>
        </row>
        <row r="425">
          <cell r="B425" t="str">
            <v>องค์การขนส่งมวลชนกรุงเทพ</v>
          </cell>
          <cell r="C425" t="str">
            <v>ขสมก.</v>
          </cell>
        </row>
        <row r="426">
          <cell r="B426" t="str">
            <v>องค์การคลังสินค้า</v>
          </cell>
          <cell r="C426" t="str">
            <v>PWO</v>
          </cell>
        </row>
        <row r="427">
          <cell r="B427" t="str">
            <v>องค์การจัดการน้ำเสีย</v>
          </cell>
          <cell r="C427" t="str">
            <v>อจน.</v>
          </cell>
        </row>
        <row r="428">
          <cell r="B428" t="str">
            <v>องค์การตลาด</v>
          </cell>
          <cell r="C428" t="str">
            <v>อก.</v>
          </cell>
        </row>
        <row r="429">
          <cell r="B429" t="str">
            <v>องค์การตลาดเพื่อเกษตรกร</v>
          </cell>
          <cell r="C429" t="str">
            <v>อ.ต.ก.</v>
          </cell>
        </row>
        <row r="430">
          <cell r="B430" t="str">
            <v>องค์การบริหารการพัฒนาพื้นที่พิเศษเพื่อการท่องเที่ยวอย่างยั่งยืน (องค์การมหาชน)</v>
          </cell>
          <cell r="C430" t="str">
            <v>อพท.</v>
          </cell>
        </row>
        <row r="431">
          <cell r="B431" t="str">
            <v>องค์การบริหารจัดการก๊าซเรือนกระจก (องค์การมหาชน)</v>
          </cell>
          <cell r="C431" t="str">
            <v>อบก.</v>
          </cell>
        </row>
        <row r="432">
          <cell r="B432" t="str">
            <v>องค์การพิพิธภัณฑ์วิทยาศาสตร์แห่งชาติ</v>
          </cell>
          <cell r="C432" t="str">
            <v>อพวช.</v>
          </cell>
        </row>
        <row r="433">
          <cell r="B433" t="str">
            <v>องค์การเภสัชกรรม</v>
          </cell>
          <cell r="C433" t="str">
            <v>GPO</v>
          </cell>
        </row>
        <row r="434">
          <cell r="B434" t="str">
            <v>องค์การส่งเสริมกิจการโคนมแห่งประเทศไทย</v>
          </cell>
          <cell r="C434" t="str">
            <v>อ.ส.ค.</v>
          </cell>
        </row>
        <row r="435">
          <cell r="B435" t="str">
            <v>องค์การสวนพฤกษศาสตร์</v>
          </cell>
          <cell r="C435" t="str">
            <v>อ.ส.พ.</v>
          </cell>
        </row>
        <row r="436">
          <cell r="B436" t="str">
            <v>องค์การสวนสัตว์แห่งประเทศไทย ในพระบรมราชูปถัมภ์</v>
          </cell>
          <cell r="C436" t="str">
            <v>ZOPT</v>
          </cell>
        </row>
        <row r="437">
          <cell r="B437" t="str">
            <v>องค์การสะพานปลา</v>
          </cell>
          <cell r="C437" t="str">
            <v>อสป.</v>
          </cell>
        </row>
        <row r="438">
          <cell r="B438" t="str">
            <v>องค์การสุรา กรมสรรพสามิต</v>
          </cell>
          <cell r="C438" t="str">
            <v>ITO</v>
          </cell>
        </row>
        <row r="439">
          <cell r="B439" t="str">
            <v>องค์การอุตสาหกรรมป่าไม้</v>
          </cell>
          <cell r="C439" t="str">
            <v>อ.อ.ป.</v>
          </cell>
        </row>
        <row r="440">
          <cell r="B440" t="str">
            <v>กระบี่</v>
          </cell>
          <cell r="C440" t="str">
            <v>กระบี่</v>
          </cell>
        </row>
        <row r="441">
          <cell r="B441" t="str">
            <v>กาญจนบุรี</v>
          </cell>
          <cell r="C441" t="str">
            <v>กาญจนบุรี</v>
          </cell>
        </row>
        <row r="442">
          <cell r="B442" t="str">
            <v>กาฬสินธุ์</v>
          </cell>
          <cell r="C442" t="str">
            <v>กาฬสินธุ์</v>
          </cell>
        </row>
        <row r="443">
          <cell r="B443" t="str">
            <v>กำแพงเพชร</v>
          </cell>
          <cell r="C443" t="str">
            <v>กำแพงเพชร</v>
          </cell>
        </row>
        <row r="444">
          <cell r="B444" t="str">
            <v>ขอนแก่น</v>
          </cell>
          <cell r="C444" t="str">
            <v>ขอนแก่น</v>
          </cell>
        </row>
        <row r="445">
          <cell r="B445" t="str">
            <v>จันทบุรี</v>
          </cell>
          <cell r="C445" t="str">
            <v>จันทบุรี</v>
          </cell>
        </row>
        <row r="446">
          <cell r="B446" t="str">
            <v>ฉะเชิงเทรา</v>
          </cell>
          <cell r="C446" t="str">
            <v>ฉะเชิงเทรา</v>
          </cell>
        </row>
        <row r="447">
          <cell r="B447" t="str">
            <v>ชลบุรี</v>
          </cell>
          <cell r="C447" t="str">
            <v>ชลบุรี</v>
          </cell>
        </row>
        <row r="448">
          <cell r="B448" t="str">
            <v>ชัยนาท</v>
          </cell>
          <cell r="C448" t="str">
            <v>ชัยนาท</v>
          </cell>
        </row>
        <row r="449">
          <cell r="B449" t="str">
            <v>ชัยภูมิ</v>
          </cell>
          <cell r="C449" t="str">
            <v>ชัยภูมิ</v>
          </cell>
        </row>
        <row r="450">
          <cell r="B450" t="str">
            <v>ชุมพร</v>
          </cell>
          <cell r="C450" t="str">
            <v>ชุมพร</v>
          </cell>
        </row>
        <row r="451">
          <cell r="B451" t="str">
            <v>เชียงราย</v>
          </cell>
          <cell r="C451" t="str">
            <v>เชียงราย</v>
          </cell>
        </row>
        <row r="452">
          <cell r="B452" t="str">
            <v>เชียงใหม่</v>
          </cell>
          <cell r="C452" t="str">
            <v>เชียงใหม่</v>
          </cell>
        </row>
        <row r="453">
          <cell r="B453" t="str">
            <v>ตรัง</v>
          </cell>
          <cell r="C453" t="str">
            <v>ตรัง</v>
          </cell>
        </row>
        <row r="454">
          <cell r="B454" t="str">
            <v>ตราด</v>
          </cell>
          <cell r="C454" t="str">
            <v>ตราด</v>
          </cell>
        </row>
        <row r="455">
          <cell r="B455" t="str">
            <v>ตาก</v>
          </cell>
          <cell r="C455" t="str">
            <v>ตาก</v>
          </cell>
        </row>
        <row r="456">
          <cell r="B456" t="str">
            <v>นครนายก</v>
          </cell>
          <cell r="C456" t="str">
            <v>นครนายก</v>
          </cell>
        </row>
        <row r="457">
          <cell r="B457" t="str">
            <v>นครปฐม</v>
          </cell>
          <cell r="C457" t="str">
            <v>นครปฐม</v>
          </cell>
        </row>
        <row r="458">
          <cell r="B458" t="str">
            <v>นครพนม</v>
          </cell>
          <cell r="C458" t="str">
            <v>นครพนม</v>
          </cell>
        </row>
        <row r="459">
          <cell r="B459" t="str">
            <v>นครราชสีมา</v>
          </cell>
          <cell r="C459" t="str">
            <v>นครราชสีมา</v>
          </cell>
        </row>
        <row r="460">
          <cell r="B460" t="str">
            <v>นครศรีธรรมราช</v>
          </cell>
          <cell r="C460" t="str">
            <v>นครศรีธรรมราช</v>
          </cell>
        </row>
        <row r="461">
          <cell r="B461" t="str">
            <v>นครสวรรค์</v>
          </cell>
          <cell r="C461" t="str">
            <v>นครสวรรค์</v>
          </cell>
        </row>
        <row r="462">
          <cell r="B462" t="str">
            <v>นนทบุรี</v>
          </cell>
          <cell r="C462" t="str">
            <v>นนทบุรี</v>
          </cell>
        </row>
        <row r="463">
          <cell r="B463" t="str">
            <v>นราธิวาส</v>
          </cell>
          <cell r="C463" t="str">
            <v>นราธิวาส</v>
          </cell>
        </row>
        <row r="464">
          <cell r="B464" t="str">
            <v>น่าน</v>
          </cell>
          <cell r="C464" t="str">
            <v>น่าน</v>
          </cell>
        </row>
        <row r="465">
          <cell r="B465" t="str">
            <v>บึงกาฬ</v>
          </cell>
          <cell r="C465" t="str">
            <v>บึงกาฬ</v>
          </cell>
        </row>
        <row r="466">
          <cell r="B466" t="str">
            <v>บุรีรัมย์</v>
          </cell>
          <cell r="C466" t="str">
            <v>บุรีรัมย์</v>
          </cell>
        </row>
        <row r="467">
          <cell r="B467" t="str">
            <v>ปทุมธานี</v>
          </cell>
          <cell r="C467" t="str">
            <v>ปทุมธานี</v>
          </cell>
        </row>
        <row r="468">
          <cell r="B468" t="str">
            <v>ประจวบคีรีขันธ์</v>
          </cell>
          <cell r="C468" t="str">
            <v>ประจวบคีรีขันธ์</v>
          </cell>
        </row>
        <row r="469">
          <cell r="B469" t="str">
            <v>ปราจีนบุรี</v>
          </cell>
          <cell r="C469" t="str">
            <v>ปราจีนบุรี</v>
          </cell>
        </row>
        <row r="470">
          <cell r="B470" t="str">
            <v>ปัตตานี</v>
          </cell>
          <cell r="C470" t="str">
            <v>ปัตตานี</v>
          </cell>
        </row>
        <row r="471">
          <cell r="B471" t="str">
            <v>พะเยา</v>
          </cell>
          <cell r="C471" t="str">
            <v>พะเยา</v>
          </cell>
        </row>
        <row r="472">
          <cell r="B472" t="str">
            <v>พระนครศรีอยุธยา</v>
          </cell>
          <cell r="C472" t="str">
            <v>พระนครศรีอยุธยา</v>
          </cell>
        </row>
        <row r="473">
          <cell r="B473" t="str">
            <v>พังงา</v>
          </cell>
          <cell r="C473" t="str">
            <v>พังงา</v>
          </cell>
        </row>
        <row r="474">
          <cell r="B474" t="str">
            <v>พัทลุง</v>
          </cell>
          <cell r="C474" t="str">
            <v>พัทลุง</v>
          </cell>
        </row>
        <row r="475">
          <cell r="B475" t="str">
            <v>พิจิตร</v>
          </cell>
          <cell r="C475" t="str">
            <v>พิจิตร</v>
          </cell>
        </row>
        <row r="476">
          <cell r="B476" t="str">
            <v>พิษณุโลก</v>
          </cell>
          <cell r="C476" t="str">
            <v>พิษณุโลก</v>
          </cell>
        </row>
        <row r="477">
          <cell r="B477" t="str">
            <v>เพชรบุรี</v>
          </cell>
          <cell r="C477" t="str">
            <v>เพชรบุรี</v>
          </cell>
        </row>
        <row r="478">
          <cell r="B478" t="str">
            <v>เพชรบูรณ์</v>
          </cell>
          <cell r="C478" t="str">
            <v>เพชรบูรณ์</v>
          </cell>
        </row>
        <row r="479">
          <cell r="B479" t="str">
            <v>แพร่</v>
          </cell>
          <cell r="C479" t="str">
            <v>แพร่</v>
          </cell>
        </row>
        <row r="480">
          <cell r="B480" t="str">
            <v>ภูเก็ต</v>
          </cell>
          <cell r="C480" t="str">
            <v>ภูเก็ต</v>
          </cell>
        </row>
        <row r="481">
          <cell r="B481" t="str">
            <v>มหาสารคาม</v>
          </cell>
          <cell r="C481" t="str">
            <v>มหาสารคาม</v>
          </cell>
        </row>
        <row r="482">
          <cell r="B482" t="str">
            <v>มุกดาหาร</v>
          </cell>
          <cell r="C482" t="str">
            <v>มุกดาหาร</v>
          </cell>
        </row>
        <row r="483">
          <cell r="B483" t="str">
            <v>แม่ฮ่องสอน</v>
          </cell>
          <cell r="C483" t="str">
            <v>แม่ฮ่องสอน</v>
          </cell>
        </row>
        <row r="484">
          <cell r="B484" t="str">
            <v>ยโสธร</v>
          </cell>
          <cell r="C484" t="str">
            <v>ยโสธร</v>
          </cell>
        </row>
        <row r="485">
          <cell r="B485" t="str">
            <v>ยะลา</v>
          </cell>
          <cell r="C485" t="str">
            <v>ยะลา</v>
          </cell>
        </row>
        <row r="486">
          <cell r="B486" t="str">
            <v>ร้อยเอ็ด</v>
          </cell>
          <cell r="C486" t="str">
            <v>ร้อยเอ็ด</v>
          </cell>
        </row>
        <row r="487">
          <cell r="B487" t="str">
            <v>ระนอง</v>
          </cell>
          <cell r="C487" t="str">
            <v>ระนอง</v>
          </cell>
        </row>
        <row r="488">
          <cell r="B488" t="str">
            <v>ระยอง</v>
          </cell>
          <cell r="C488" t="str">
            <v>ระยอง</v>
          </cell>
        </row>
        <row r="489">
          <cell r="B489" t="str">
            <v>ราชบุรี</v>
          </cell>
          <cell r="C489" t="str">
            <v>ราชบุรี</v>
          </cell>
        </row>
        <row r="490">
          <cell r="B490" t="str">
            <v>ลพบุรี</v>
          </cell>
          <cell r="C490" t="str">
            <v>ลพบุรี</v>
          </cell>
        </row>
        <row r="491">
          <cell r="B491" t="str">
            <v>ลำปาง</v>
          </cell>
          <cell r="C491" t="str">
            <v>ลำปาง</v>
          </cell>
        </row>
        <row r="492">
          <cell r="B492" t="str">
            <v>ลำพูน</v>
          </cell>
          <cell r="C492" t="str">
            <v>ลำพูน</v>
          </cell>
        </row>
        <row r="493">
          <cell r="B493" t="str">
            <v>เลย</v>
          </cell>
          <cell r="C493" t="str">
            <v>เลย</v>
          </cell>
        </row>
        <row r="494">
          <cell r="B494" t="str">
            <v>ศรีสะเกษ</v>
          </cell>
          <cell r="C494" t="str">
            <v>ศรีสะเกษ</v>
          </cell>
        </row>
        <row r="495">
          <cell r="B495" t="str">
            <v>สกลนคร</v>
          </cell>
          <cell r="C495" t="str">
            <v>สกลนคร</v>
          </cell>
        </row>
        <row r="496">
          <cell r="B496" t="str">
            <v>สงขลา</v>
          </cell>
          <cell r="C496" t="str">
            <v>สงขลา</v>
          </cell>
        </row>
        <row r="497">
          <cell r="B497" t="str">
            <v>สตูล</v>
          </cell>
          <cell r="C497" t="str">
            <v>สตูล</v>
          </cell>
        </row>
        <row r="498">
          <cell r="B498" t="str">
            <v>สมุทรปราการ</v>
          </cell>
          <cell r="C498" t="str">
            <v>สมุทรปราการ</v>
          </cell>
        </row>
        <row r="499">
          <cell r="B499" t="str">
            <v>สมุทรสงคราม</v>
          </cell>
          <cell r="C499" t="str">
            <v>สมุทรสงคราม</v>
          </cell>
        </row>
        <row r="500">
          <cell r="B500" t="str">
            <v>สมุทรสาคร</v>
          </cell>
          <cell r="C500" t="str">
            <v>สมุทรสาคร</v>
          </cell>
        </row>
        <row r="501">
          <cell r="B501" t="str">
            <v>สระแก้ว</v>
          </cell>
          <cell r="C501" t="str">
            <v>สระแก้ว</v>
          </cell>
        </row>
        <row r="502">
          <cell r="B502" t="str">
            <v>สระบุรี</v>
          </cell>
          <cell r="C502" t="str">
            <v>สระบุรี</v>
          </cell>
        </row>
        <row r="503">
          <cell r="B503" t="str">
            <v>สิงห์บุรี</v>
          </cell>
          <cell r="C503" t="str">
            <v>สิงห์บุรี</v>
          </cell>
        </row>
        <row r="504">
          <cell r="B504" t="str">
            <v>สุโขทัย</v>
          </cell>
          <cell r="C504" t="str">
            <v>สุโขทัย</v>
          </cell>
        </row>
        <row r="505">
          <cell r="B505" t="str">
            <v>สุพรรณบุรี</v>
          </cell>
          <cell r="C505" t="str">
            <v>สุพรรณบุรี</v>
          </cell>
        </row>
        <row r="506">
          <cell r="B506" t="str">
            <v>สุราษฎร์ธานี</v>
          </cell>
          <cell r="C506" t="str">
            <v>สุราษฎร์ธานี</v>
          </cell>
        </row>
        <row r="507">
          <cell r="B507" t="str">
            <v>สุรินทร์</v>
          </cell>
          <cell r="C507" t="str">
            <v>สุรินทร์</v>
          </cell>
        </row>
        <row r="508">
          <cell r="B508" t="str">
            <v>หนองคาย</v>
          </cell>
          <cell r="C508" t="str">
            <v>หนองคาย</v>
          </cell>
        </row>
        <row r="509">
          <cell r="B509" t="str">
            <v>หนองบัวลำภู</v>
          </cell>
          <cell r="C509" t="str">
            <v>หนองบัวลำภู</v>
          </cell>
        </row>
        <row r="510">
          <cell r="B510" t="str">
            <v>อ่างทอง</v>
          </cell>
          <cell r="C510" t="str">
            <v>อ่างทอง</v>
          </cell>
        </row>
        <row r="511">
          <cell r="B511" t="str">
            <v>อำนาจเจริญ</v>
          </cell>
          <cell r="C511" t="str">
            <v>อำนาจเจริญ</v>
          </cell>
        </row>
        <row r="512">
          <cell r="B512" t="str">
            <v>อุดรธานี</v>
          </cell>
          <cell r="C512" t="str">
            <v>อุดรธานี</v>
          </cell>
        </row>
        <row r="513">
          <cell r="B513" t="str">
            <v>อุตรดิตถ์</v>
          </cell>
          <cell r="C513" t="str">
            <v>อุตรดิตถ์</v>
          </cell>
        </row>
        <row r="514">
          <cell r="B514" t="str">
            <v>อุทัยธานี</v>
          </cell>
          <cell r="C514" t="str">
            <v>อุทัยธานี</v>
          </cell>
        </row>
        <row r="515">
          <cell r="B515" t="str">
            <v>อุบลราชธานี</v>
          </cell>
          <cell r="C515" t="str">
            <v>อุบลราชธานี</v>
          </cell>
        </row>
        <row r="516">
          <cell r="B516" t="str">
            <v>บริษัท การบินไทย จำกัด (มหาชน)</v>
          </cell>
          <cell r="C516" t="str">
            <v>การบินไทย</v>
          </cell>
        </row>
      </sheetData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นำไปใช้"/>
      <sheetName val="2.pivot_VC"/>
      <sheetName val="3.pivot_หน่วยงาน"/>
      <sheetName val="4.รวม"/>
      <sheetName val="5.เรียงปีงบประมาณ"/>
      <sheetName val="6.เรียง VC"/>
      <sheetName val="7. link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B2" t="str">
            <v>โครงการจัดหาครุภัณฑ์เพื่อเพิ่มประสิทธิภาพและพัฒนางานตรวจคนเข้าเมืองจุดตรวจสะพานมิตรภาพไทย-เมียนมาแห่งที่2ประจำปีงบปะมาณพ.ศ.2562(สตม.)2562</v>
          </cell>
          <cell r="C2" t="str">
            <v>https://emenscr.nesdc.go.th/viewer/view.html?id=5e1c193581ab153c0a4231a7&amp;username=police000711</v>
          </cell>
        </row>
        <row r="3">
          <cell r="B3" t="str">
            <v>โครงการรถเคลื่อนที่ให้บริการคนต่างด้าวและประชาชน(MobileService)เพื่อพัฒนาศักยภาพด้านการให้บริการแก่นักลงทุนและคนต่างชาติในการพำนักอยู่ในราชอาณาจักร(สตม.)2562</v>
          </cell>
          <cell r="C3" t="str">
            <v>https://emenscr.nesdc.go.th/viewer/view.html?id=5e1eeec7dd5aa7472e84626b&amp;username=police000711</v>
          </cell>
        </row>
        <row r="4">
          <cell r="B4" t="str">
            <v>นวัตกรรมตำรวจเพื่อความมั่นคงปลอดภัยในพื้นที่(วจ.)2564</v>
          </cell>
          <cell r="C4" t="str">
            <v>https://emenscr.nesdc.go.th/viewer/view.html?id=5f27a5c9c584a82f5e3aaa12&amp;username=police000711</v>
          </cell>
        </row>
        <row r="5">
          <cell r="B5" t="str">
            <v>การดำเนินงานส่งเสริมการลงทุนในเขตเศรษฐกิจพิเศษชายแดน2562</v>
          </cell>
          <cell r="C5" t="str">
            <v>https://emenscr.nesdc.go.th/viewer/view.html?id=5e3d3f66dfeaf25e41c453cc&amp;username=boi13101</v>
          </cell>
        </row>
        <row r="6">
          <cell r="B6" t="str">
            <v>จัดงานแสดงสินค้าและจำหน่ายสินค้าในกลุ่มจังหวัด/กลุ่มประเทศGMSและASEAS+62562</v>
          </cell>
          <cell r="C6" t="str">
            <v>https://emenscr.nesdc.go.th/viewer/view.html?id=5def4054ca32fb4ed4482d15&amp;username=moi02276021</v>
          </cell>
        </row>
        <row r="7">
          <cell r="B7" t="str">
            <v>โครงการขับเคลื่อนเขตพัฒนาเศรษฐกิจพิเศษสงขลาปี25632562</v>
          </cell>
          <cell r="C7" t="str">
            <v>https://emenscr.nesdc.go.th/viewer/view.html?id=5df4b5af9bd9f12c4a2d0a36&amp;username=moi0017571</v>
          </cell>
        </row>
        <row r="8">
          <cell r="B8" t="str">
            <v>ส่งเสริมพัฒนาขีดความสามารถด้านการค้าการลงทุนประชาสัมพันธ์สินค้าจังหวัดเชียงรายและขับเคลื่อนเศรษฐกิจชายแดนเชื่อมโยงGMS/อาเซียน+3/อาเซียน+62563</v>
          </cell>
          <cell r="C8" t="str">
            <v>https://emenscr.nesdc.go.th/viewer/view.html?id=5fd437e4238e5c34f1efcc3d&amp;username=moi0017121</v>
          </cell>
        </row>
        <row r="9">
          <cell r="B9" t="str">
            <v>สร้างงานสร้างอาชีพรองรับระบบโลจิสติกส์ในพื้นที่เขตพัฒนาเศรษฐกิจพิเศษประจำปีพ.ศ.25632562</v>
          </cell>
          <cell r="C9" t="str">
            <v>https://emenscr.nesdc.go.th/viewer/view.html?id=5e0eb34858d9a63ef04e4b57&amp;username=dsd_regional_901</v>
          </cell>
        </row>
        <row r="10">
          <cell r="B10" t="str">
            <v>โครงการพัฒนาความรับผิดชอบต่อสังคมด้านแรงงงานในสถานประกอบกิจการเขตเศรษฐกิจพิเศษ2561</v>
          </cell>
          <cell r="C10" t="str">
            <v>https://emenscr.nesdc.go.th/viewer/view.html?id=5b20c3ebbdb2d17e2f9a18a8&amp;username=mol05091</v>
          </cell>
        </row>
        <row r="11">
          <cell r="B11" t="str">
            <v>โครงการส่งเสริมการมีส่วนร่วมในการบริหารแรงงานสัมพันธ์สร้างสรรค์ตามแนวทางประชารัฐในเขตพัฒนาเศรษฐกิจพิเศษ2560</v>
          </cell>
          <cell r="C11" t="str">
            <v>https://emenscr.nesdc.go.th/viewer/view.html?id=5b1fd1cc7587e67e2e72102c&amp;username=mol05101</v>
          </cell>
        </row>
        <row r="12">
          <cell r="B12" t="str">
            <v>โครงการเพิ่มทักษะกำลังแรงงานในพื้นที่เขตพัฒนาเศรษฐกิจพิเศษ2562</v>
          </cell>
          <cell r="C12" t="str">
            <v>https://emenscr.nesdc.go.th/viewer/view.html?id=5db1cb97a12569147ec9830e&amp;username=mol04071</v>
          </cell>
        </row>
        <row r="13">
          <cell r="B13" t="str">
            <v>โครงการพัฒนาความรับผิดชอบต่อสังคมด้านแรงงงานในสถานประกอบกิจการเขตเศรษฐกิจพิเศษ(ปีงบประมาณ2563)2562</v>
          </cell>
          <cell r="C13" t="str">
            <v>https://emenscr.nesdc.go.th/viewer/view.html?id=5e01f21aca0feb49b458c0c6&amp;username=mol05091</v>
          </cell>
        </row>
        <row r="14">
          <cell r="B14" t="str">
            <v>โครงการรณรงค์ส่งเสริมการบริหารจัดการด้านแรงงานในเขตพัฒนาเศรษฐกิจพิเศษ(ปีงบประมาณ2563)2562</v>
          </cell>
          <cell r="C14" t="str">
            <v>https://emenscr.nesdc.go.th/viewer/view.html?id=5e02dbb942c5ca49af55ac44&amp;username=mol05021</v>
          </cell>
        </row>
        <row r="15">
          <cell r="B15" t="str">
            <v>โครงการศูนย์บริการแบบเบ็ดเสร็จ(OneStopService)ด้านแรงงานต่างด้าวเพื่อสนับสนุนเขตเศรษฐกิจพิเศษ2564</v>
          </cell>
          <cell r="C15" t="str">
            <v>https://emenscr.nesdc.go.th/viewer/view.html?id=5f28fc1e14c4720c160d0669&amp;username=mol03081</v>
          </cell>
        </row>
        <row r="16">
          <cell r="B16" t="str">
            <v>โครงการศูนย์บริการแบบเบ็ดเสร็จ(OneStopService)ด้านแรงงานต่างด้าวเพื่อสนับสนุนเขตเศรษฐกิจพิเศษ2563</v>
          </cell>
          <cell r="C16" t="str">
            <v>https://emenscr.nesdc.go.th/viewer/view.html?id=5fd09256e4c2575912afdf6b&amp;username=mol03161</v>
          </cell>
        </row>
        <row r="17">
          <cell r="B17" t="str">
            <v>โครงการจัดตั้งนิคมอุตสาหกรรมในพื้นที่เขตพัฒนาเศรษฐกิจพิเศษตาก2560</v>
          </cell>
          <cell r="C17" t="str">
            <v>https://emenscr.nesdc.go.th/viewer/view.html?id=5b20f741ea79507e38d7c9e5&amp;username=ieat510221</v>
          </cell>
        </row>
        <row r="18">
          <cell r="B18" t="str">
            <v>โครงการจัดตั้งนิคมอุตสาหกรรมในพื้นที่เขตพัฒนาเศรษฐกิจพิเศษสงขลา2560</v>
          </cell>
          <cell r="C18" t="str">
            <v>https://emenscr.nesdc.go.th/viewer/view.html?id=5b20f757916f477e3991ef09&amp;username=ieat510221</v>
          </cell>
        </row>
        <row r="19">
          <cell r="B19" t="str">
            <v>โครงการจัดตั้งนิคมอุตสาหกรรมในพื้นที่เขตพัฒนาเศรษฐกิจพิเศษนราธิวาส2560</v>
          </cell>
          <cell r="C19" t="str">
            <v>https://emenscr.nesdc.go.th/viewer/view.html?id=5b2100ab916f477e3991ef33&amp;username=ieat510221</v>
          </cell>
        </row>
        <row r="20">
          <cell r="B20" t="str">
            <v>ประชาสัมพันธ์เขตพัฒนาเศรษฐกิจพิเศษในเชิงพื้นที่2561</v>
          </cell>
          <cell r="C20" t="str">
            <v>https://emenscr.nesdc.go.th/viewer/view.html?id=5c7f71fd1248ca2ef6b78154&amp;username=industry02041</v>
          </cell>
        </row>
        <row r="21">
          <cell r="B21" t="str">
            <v>โครงการจัดทำแผนแม่บทและแผนการขับเคลื่อนยุทธศาสตร์การพัฒนาอุตสาหกรรมภูมิภาคสู่ประเทศไทย4.02561</v>
          </cell>
          <cell r="C21" t="str">
            <v>https://emenscr.nesdc.go.th/viewer/view.html?id=5c89c64c7a930d3fec262eee&amp;username=industry08021</v>
          </cell>
        </row>
        <row r="22">
          <cell r="B22" t="str">
            <v>โครงการขับเคลื่อนเขตพัฒนาเศรษฐกิจพิเศษด้วยการตลาดและประชาสัมพันธ์เชิงรุก2561</v>
          </cell>
          <cell r="C22" t="str">
            <v>https://emenscr.nesdc.go.th/viewer/view.html?id=5c89fbaef78b133fe6b148e5&amp;username=industry08021</v>
          </cell>
        </row>
        <row r="23">
          <cell r="B23" t="str">
            <v>โครงการประชาสัมพันธ์เขตพัฒนาเศรษฐกิจพิเศษในเชิงพื้นที่ปีงบประมาณพ.ศ.25632562</v>
          </cell>
          <cell r="C23" t="str">
            <v>https://emenscr.nesdc.go.th/viewer/view.html?id=5e01910642c5ca49af55a88a&amp;username=industry02041</v>
          </cell>
        </row>
        <row r="24">
          <cell r="B24" t="str">
            <v>โครงการจัดตั้งนิคมอุตสาหกรรมในพื้นที่เขตพัฒนาเศรษฐกิจพิเศษตาก2562</v>
          </cell>
          <cell r="C24" t="str">
            <v>https://emenscr.nesdc.go.th/viewer/view.html?id=5e031f11b459dd49a9ac7926&amp;username=ieat510221</v>
          </cell>
        </row>
        <row r="25">
          <cell r="B25" t="str">
            <v>โครงการจัดตั้งนิคมอุตสาหกรรมในพื้นที่เขตพัฒนาเศรษฐกิจพิเศษสงขลา2562</v>
          </cell>
          <cell r="C25" t="str">
            <v>https://emenscr.nesdc.go.th/viewer/view.html?id=5e03234f6f155549ab8fbd9e&amp;username=ieat510221</v>
          </cell>
        </row>
        <row r="26">
          <cell r="B26" t="str">
            <v>โครงการจัดตั้งนิคมอุตสาหกรรมในพื้นที่เขตพัฒนาเศรษฐกิจพิเศษนราธิวาส2562</v>
          </cell>
          <cell r="C26" t="str">
            <v>https://emenscr.nesdc.go.th/viewer/view.html?id=5e032744ca0feb49b458c3ed&amp;username=ieat510221</v>
          </cell>
        </row>
        <row r="27">
          <cell r="B27" t="str">
            <v>โครงการจัดทำแผนการตลาดและประชาสัมพันธ์เขตพัฒนาเศรษฐกิจพิเศษ2563</v>
          </cell>
          <cell r="C27" t="str">
            <v>https://emenscr.nesdc.go.th/viewer/view.html?id=5e9e83acd08c5042c489e25f&amp;username=industry08021</v>
          </cell>
        </row>
        <row r="28">
          <cell r="B28" t="str">
            <v>โครงการจัดตั้งนิคมอุตสาหกรรมในพื้นที่เขตพัฒนาเศรษฐกิจพิเศษตาก2563</v>
          </cell>
          <cell r="C28" t="str">
            <v>https://emenscr.nesdc.go.th/viewer/view.html?id=5f2ce25e1e9bcf1b6a336666&amp;username=ieat5102111</v>
          </cell>
        </row>
        <row r="29">
          <cell r="B29" t="str">
            <v>โครงการจัดตั้งนิคมอุตสาหกรรมในพื้นที่เขตพัฒนาเศรษฐกิจพิเศษสงขลา2563</v>
          </cell>
          <cell r="C29" t="str">
            <v>https://emenscr.nesdc.go.th/viewer/view.html?id=5f2cf4dc67a1a91b6c4af1cd&amp;username=ieat5102111</v>
          </cell>
        </row>
        <row r="30">
          <cell r="B30" t="str">
            <v>โครงการบริหารจัดการแหล่งหินอุตสาหกรรมสำหรับพื้นที่เขตเศรษฐกิจชายแดน2564</v>
          </cell>
          <cell r="C30" t="str">
            <v>https://emenscr.nesdc.go.th/viewer/view.html?id=5f2d1b731e9bcf1b6a336884&amp;username=industry05071</v>
          </cell>
        </row>
        <row r="31">
          <cell r="B31" t="str">
            <v>โครงการพัฒนาสมรรถนะช่องทางเข้าออกระหว่างประเทศและจังหวัดชายแดนเพื่อรองรับเขตพัฒนาเศรษฐกิจพิเศษ2562</v>
          </cell>
          <cell r="C31" t="str">
            <v>https://emenscr.nesdc.go.th/viewer/view.html?id=5dfa18be6b12163f58d5f9c1&amp;username=moph04041</v>
          </cell>
        </row>
        <row r="32">
          <cell r="B32" t="str">
            <v>พัฒนาสมรรถนะช่องทางเข้าออกระหว่างประเทศและจังหวัดชายแดนเพื่อรองรับเขตพัฒนาเศรษฐกิจพิเศษ2563</v>
          </cell>
          <cell r="C32" t="str">
            <v>https://emenscr.nesdc.go.th/viewer/view.html?id=5fae409f3f6eff6c49213bd7&amp;username=moph04041</v>
          </cell>
        </row>
        <row r="33">
          <cell r="B33" t="str">
            <v>โครงการพัฒนาทักษะอาชีพตามความต้องการในเขตเศรษฐกิจพิเศษ2564</v>
          </cell>
          <cell r="C33" t="str">
            <v>https://emenscr.nesdc.go.th/viewer/view.html?id=5f2d68b6c3e5f60bd06cae03&amp;username=bcca059541</v>
          </cell>
        </row>
        <row r="34">
          <cell r="B34" t="str">
            <v>โครงการพัฒนาพื้นที่เขตเศรษฐกิจพิเศษ2562</v>
          </cell>
          <cell r="C34" t="str">
            <v>https://emenscr.nesdc.go.th/viewer/view.html?id=5dca34ebefbbb90303acb059&amp;username=moi07041</v>
          </cell>
        </row>
        <row r="35">
          <cell r="B35" t="str">
            <v>โครงการพัฒนาพื้นที่เขตเศรษฐกิจพิเศษ2560</v>
          </cell>
          <cell r="C35" t="str">
            <v>https://emenscr.nesdc.go.th/viewer/view.html?id=5b210db5916f477e3991ef60&amp;username=moi07041</v>
          </cell>
        </row>
        <row r="36">
          <cell r="B36" t="str">
            <v>โครงการพัฒนาพื้นที่เขตเศรษฐกิจพิเศษ2560</v>
          </cell>
          <cell r="C36" t="str">
            <v>https://emenscr.nesdc.go.th/viewer/view.html?id=5d031bad43f43b4179ea137d&amp;username=moi07171</v>
          </cell>
        </row>
        <row r="37">
          <cell r="B37" t="str">
            <v>โครงการพัฒนาระบบไฟฟ้าเพื่อรองรับการจัดตั้งเขตพัฒนาเศรษฐกิจพิเศษระยะที่2(คพพ.2)2560</v>
          </cell>
          <cell r="C37" t="str">
            <v>https://emenscr.nesdc.go.th/viewer/view.html?id=5d071003ae46c10af2226520&amp;username=moi5305111</v>
          </cell>
        </row>
        <row r="38">
          <cell r="B38" t="str">
            <v>โครงการสนับสนุนการขับเคลื่อนการดำเนินงานเขตพัฒนาเศรษฐกิจพิเศษ2561</v>
          </cell>
          <cell r="C38" t="str">
            <v>https://emenscr.nesdc.go.th/viewer/view.html?id=5d8b552842d188059b355707&amp;username=moi02121</v>
          </cell>
        </row>
        <row r="39">
          <cell r="B39" t="str">
            <v>โครงการพัฒนาพื้นที่เขตเศรษฐกิจพิเศษ2562</v>
          </cell>
          <cell r="C39" t="str">
            <v>https://emenscr.nesdc.go.th/viewer/view.html?id=5df84a4e62ad211a54e74c0d&amp;username=moi07171</v>
          </cell>
        </row>
        <row r="40">
          <cell r="B40" t="str">
            <v>โครงการสนับสนุนการขับเคลื่อนการดำเนินงานเขตพัฒนาเศรษฐกิจพิเศษประจำปีงบประมาณพ.ศ.25632562</v>
          </cell>
          <cell r="C40" t="str">
            <v>https://emenscr.nesdc.go.th/viewer/view.html?id=5e0eb14358d9a63ef04e4b53&amp;username=moi02121</v>
          </cell>
        </row>
        <row r="41">
          <cell r="B41" t="str">
            <v>โครงการสนับสนุนการขับเคลื่อนการดำเนินงานเขตพัฒนาเศรษฐกิจพิเศษประจำปีงบประมาณพ.ศ.25642563</v>
          </cell>
          <cell r="C41" t="str">
            <v>https://emenscr.nesdc.go.th/viewer/view.html?id=5fc47ea6beab9d2a7939c314&amp;username=moi02121</v>
          </cell>
        </row>
        <row r="42">
          <cell r="B42" t="str">
            <v>โครงการสนับสนุนการพัฒนาพื้นที่เขตเศรษฐกิจพิเศษ2563</v>
          </cell>
          <cell r="C42" t="str">
            <v>https://emenscr.nesdc.go.th/viewer/view.html?id=5fc70e4124b5b4133b5f8f38&amp;username=moi03051</v>
          </cell>
        </row>
        <row r="43">
          <cell r="B43" t="str">
            <v>โครงการพัฒนาระบบไฟฟ้าเพื่อรองรับการจัดตั้งเขตพัฒนาเศรษฐกิจพิเศษระยะแรก2559</v>
          </cell>
          <cell r="C43" t="str">
            <v>https://emenscr.nesdc.go.th/viewer/view.html?id=600535dcd32d761c9affb10c&amp;username=moi5305111</v>
          </cell>
        </row>
        <row r="44">
          <cell r="B44" t="str">
            <v>โครงการขยายการค้าการลงทุนชายแดนและเขตพัฒนาเศรษฐกิจพิเศษ(2563)2562</v>
          </cell>
          <cell r="C44" t="str">
            <v>https://emenscr.nesdc.go.th/viewer/view.html?id=5dfb1713c552571a72d13710&amp;username=moc03041</v>
          </cell>
        </row>
        <row r="45">
          <cell r="B45" t="str">
            <v>ส่งเสริมการค้าการลงทุนและสร้างความสัมพันธ์กับกลุ่มประเทศอาเซียน+32564</v>
          </cell>
          <cell r="C45" t="str">
            <v>https://emenscr.nesdc.go.th/viewer/view.html?id=5fd85cafa7ca1a34f39f35f3&amp;username=moc0016651</v>
          </cell>
        </row>
        <row r="46">
          <cell r="B46" t="str">
            <v>บูรณะทางผิวแอสฟัลต์ทางหลวงหมายเลข2276สายกุรุคุ-เรณูนครตำบลปลาปากอำเภอปลาปากจังหวัดนครพนมถนน2ช่องจราจรผิวทางกว้างช่องละ3.50เมตรยาว1,900.00เมตรไหล่ทางกว้างข้างละ1.00เมตรหรือมีผิวจราจร17,363.00ตารางเมตร2563</v>
          </cell>
          <cell r="C46" t="str">
            <v>https://emenscr.nesdc.go.th/viewer/view.html?id=5e33b7c13777711ebc4dfefc&amp;username=mot060221</v>
          </cell>
        </row>
        <row r="47">
          <cell r="B47" t="str">
            <v>โครงการศูนย์เปลี่ยนถ่ายรูปแบบการขนส่งสินค้าเชียงของจังหวัดเชียงราย2556</v>
          </cell>
          <cell r="C47" t="str">
            <v>https://emenscr.nesdc.go.th/viewer/view.html?id=5b20ee61bdb2d17e2f9a19a7&amp;username=mot04101</v>
          </cell>
        </row>
        <row r="48">
          <cell r="B48" t="str">
            <v>โครงการพัฒนาทางหลวงเพื่อสนับสนุนเขตเศรษฐกิจพิเศษปีพ.ศ.25622561</v>
          </cell>
          <cell r="C48" t="str">
            <v>https://emenscr.nesdc.go.th/viewer/view.html?id=5bb1a0dbe8a05d0f344e4e2c&amp;username=mot061381</v>
          </cell>
        </row>
        <row r="49">
          <cell r="B49" t="str">
            <v>โครงการพัฒนาทางหลวงเพื่อสนับสนุนเขตเศรษฐกิจพิเศษปี25632562</v>
          </cell>
          <cell r="C49" t="str">
            <v>https://emenscr.nesdc.go.th/viewer/view.html?id=5db69806a099c71470319abf&amp;username=mot061381</v>
          </cell>
        </row>
        <row r="50">
          <cell r="B50" t="str">
            <v>บูรณะทางผิวแอสฟัลต์ทางหลวงหมายเลข212สายกลางน้อย-ย้อมพัฒนาตำบลดอนนางหงษ์อำเภอธาตุพนมจังหวัดนครพนมถนน4ช่องจราจรผิวทางกว้างช่องละ3.50เมตรยาว1,000.00เมตรไหล่ทางกว้างข้างละ2.00เมตรหรือมีผิวจราจร20,507.00ตารางเมตร2563</v>
          </cell>
          <cell r="C50" t="str">
            <v>https://emenscr.nesdc.go.th/viewer/view.html?id=5e05c7ad0ad19a445701a0b6&amp;username=mot060221</v>
          </cell>
        </row>
        <row r="51">
          <cell r="B51" t="str">
            <v>โครงการการพัฒนาท่าอากาศยานเขตพัฒนาเศรษฐกิจพิเศษ(ปีงบประมาณ2563)2562</v>
          </cell>
          <cell r="C51" t="str">
            <v>https://emenscr.nesdc.go.th/viewer/view.html?id=5e46575c687ff8260b5ae416&amp;username=mot05141</v>
          </cell>
        </row>
        <row r="52">
          <cell r="B52" t="str">
            <v>ซ่อมทางผิวแอสฟัลต์ทางหลวงหมายเลข1288ตอนควบคุม0100ตอนหนองหลวง-เปิ่งเคลิงจังหวัดตาก(ภายใต้โครงการเพิ่มขีดความสามารถในการแข่งขันด้านการค้าชายแดนและขับเคลื่อนเขตพัฒนาเศรษฐกิจพิเศษตาก)2563</v>
          </cell>
          <cell r="C52" t="str">
            <v>https://emenscr.nesdc.go.th/viewer/view.html?id=5f87d4ba5a6aea7fcadff7d8&amp;username=mot060271</v>
          </cell>
        </row>
        <row r="53">
          <cell r="B53" t="str">
            <v>โครงการการพัฒนาท่าอากาศยานเขตพัฒนาเศรษฐกิจพิเศษ2559</v>
          </cell>
          <cell r="C53" t="str">
            <v>https://emenscr.nesdc.go.th/viewer/view.html?id=5fab9d4d7772696c41ccc1ba&amp;username=mot05141</v>
          </cell>
        </row>
        <row r="54">
          <cell r="B54" t="str">
            <v>โครงการพัฒนาทางหลวงเพื่อสนับสนุนเขตเศรษฐกิจพิเศษปี25642563</v>
          </cell>
          <cell r="C54" t="str">
            <v>https://emenscr.nesdc.go.th/viewer/view.html?id=5fc4d7cf7c1ad039a4b87ae7&amp;username=mot061381</v>
          </cell>
        </row>
        <row r="55">
          <cell r="B55" t="str">
            <v>ขยายไหล่ทางสายแยกทางหลวงหมายเลข3067-จุดผ่านแดนถาวรบ้านหนองเอี่ยนอำเภออรัญประเทศจังหวัดสระแก้วระยะทาง6.250กิโลเมตร2563</v>
          </cell>
          <cell r="C55" t="str">
            <v>https://emenscr.nesdc.go.th/viewer/view.html?id=5fc718df499a93132efec2c7&amp;username=mot0703621</v>
          </cell>
        </row>
        <row r="56">
          <cell r="B56" t="str">
            <v>ขยายไหล่ถนนลาดยางสายแยกทางหลวงหมายเลข317–จุดผ่านแดนถาวรบ้านเขาดินตำบลไทยอุดมอำเภอคลองหาดถึงตำบลวังสมบูรณ์อำเภอวังสมบูรณ์จังหวัดสระแก้ว2563</v>
          </cell>
          <cell r="C56" t="str">
            <v>https://emenscr.nesdc.go.th/viewer/view.html?id=5fd84e5c6eb12634f2968de6&amp;username=mot0703621</v>
          </cell>
        </row>
        <row r="57">
          <cell r="B57" t="str">
            <v>ปรับปรุงถนนลาดยางสายแยกทางหลวงหมายเลข33–อ.คลองหาดอ.คลองหาดจ.สระแก้วระยะทาง7.500กม.2563</v>
          </cell>
          <cell r="C57" t="str">
            <v>https://emenscr.nesdc.go.th/viewer/view.html?id=5fd852ed238e5c34f1efce95&amp;username=mot0703621</v>
          </cell>
        </row>
        <row r="58">
          <cell r="B58" t="str">
            <v>การเปลี่ยนสถานะและการใช้ประโยชน์ที่ดินในพื้นที่พัฒนาเขตเศรษฐกิจพิเศษอำเภอแม่สอด:ผลกระทบทางสังคมเศรษฐกิจและวัฒนธรรมและการเคลื่อนไหวของชุมชนและภาคประชาสังคม2560</v>
          </cell>
          <cell r="C58" t="str">
            <v>https://emenscr.nesdc.go.th/viewer/view.html?id=5bd13cb8ead9a205b323d60c&amp;username=cmu6593181</v>
          </cell>
        </row>
        <row r="59">
          <cell r="B59" t="str">
            <v>ชาติพันธุ์สัมพันธ์กับความมั่นคงในพื้นที่ชายแดนทางภาคเหนือของไทยและลาว2560</v>
          </cell>
          <cell r="C59" t="str">
            <v>https://emenscr.nesdc.go.th/viewer/view.html?id=5bd14140b0bb8f05b8702482&amp;username=cmu6593181</v>
          </cell>
        </row>
        <row r="60">
          <cell r="B60" t="str">
            <v>การเคลื่อนย้ายข้ามแดนของคนสินค้าและข่าวสารในบริบทของการพัฒนาเขตเศรษฐกิจพิเศษชายแดนของประเทศไทยและเพื่อนบ้านอาเซียน2560</v>
          </cell>
          <cell r="C60" t="str">
            <v>https://emenscr.nesdc.go.th/viewer/view.html?id=5bd14d1b7de3c605ae415f57&amp;username=cmu6593181</v>
          </cell>
        </row>
        <row r="61">
          <cell r="B61" t="str">
            <v>นำที่ราชพัสดุมาสนับสนุนพื้นที่เขตพัฒนาเศรษฐกิจพิเศษ2559</v>
          </cell>
          <cell r="C61" t="str">
            <v>https://emenscr.nesdc.go.th/viewer/view.html?id=5d7746802b90be145b5c9645&amp;username=mof03051</v>
          </cell>
        </row>
        <row r="62">
          <cell r="B62" t="str">
            <v>โครงการก่อสร้างอาคารชุดพักอาศัยและบ้านพักข้าราชการด่านศุลกากรตากใบ1แห่ง2562</v>
          </cell>
          <cell r="C62" t="str">
            <v>https://emenscr.nesdc.go.th/viewer/view.html?id=5dce6488efbbb90303acb2cf&amp;username=mof0502371</v>
          </cell>
        </row>
        <row r="63">
          <cell r="B63" t="str">
            <v>โครงการก่อสร้างด่านศุลกากรแม่สอดแห่งที่22561</v>
          </cell>
          <cell r="C63" t="str">
            <v>https://emenscr.nesdc.go.th/viewer/view.html?id=5dced0b195d4bc03082424c1&amp;username=mof0502281</v>
          </cell>
        </row>
        <row r="64">
          <cell r="B64" t="str">
            <v>โครงการปรับปรุงซ่อมแซมอาคารที่ทำการด่านศุลกากรแม่สอดอาคารด่านพรมแดนท่าสายลวดอาคารที่พักอาศัยและสิ่งปลูกสร้างประกอบ2562</v>
          </cell>
          <cell r="C64" t="str">
            <v>https://emenscr.nesdc.go.th/viewer/view.html?id=5dced593efbbb90303acb2fa&amp;username=mof0502281</v>
          </cell>
        </row>
        <row r="65">
          <cell r="B65" t="str">
            <v>โครงการปรับปรุงซ่อมแซมอาคารที่ทำการด่านศุลกากรตากใบ2562</v>
          </cell>
          <cell r="C65" t="str">
            <v>https://emenscr.nesdc.go.th/viewer/view.html?id=5dd21f3d95d4bc03082424df&amp;username=mof0502371</v>
          </cell>
        </row>
        <row r="66">
          <cell r="B66" t="str">
            <v>โครงการก่อสร้างด่านศุลกากรบริเวณจุดผ่านแดนถาวรบ้านพุน้ำร้อนระยะที่1ตำบลบ้านเก่าอำเภอเมืองจังหวัดกาญจนบุรี1แห่ง2562</v>
          </cell>
          <cell r="C66" t="str">
            <v>https://emenscr.nesdc.go.th/viewer/view.html?id=5dd2271795d4bc03082424ee&amp;username=mof050211</v>
          </cell>
        </row>
        <row r="67">
          <cell r="B67" t="str">
            <v>โครงการปรับปรุงซ่อมแซมอาคารศูนย์ราชการชายแดน๑และ๒ด่านศุลกากรตากใบ2562</v>
          </cell>
          <cell r="C67" t="str">
            <v>https://emenscr.nesdc.go.th/viewer/view.html?id=5dd24065618d7a030c89c3c4&amp;username=mof0502371</v>
          </cell>
        </row>
        <row r="68">
          <cell r="B68" t="str">
            <v>โครงการก่อสร้างอาคารที่ทำการด่านศุลกากรเชียงแสนแห่งใหม่และสิ่งปลูกสร้างประกอบตำบลบ้านแซวอำเภอเชียงแสนจังหวัดเชียงราย1แห่ง2562</v>
          </cell>
          <cell r="C68" t="str">
            <v>https://emenscr.nesdc.go.th/viewer/view.html?id=5dd24d5a618d7a030c89c3d9&amp;username=mof0502221</v>
          </cell>
        </row>
        <row r="69">
          <cell r="B69" t="str">
            <v>โครงการก่อสร้างอาคารจุดผ่านแดนถาวร(บ้านหนองเอี่ยน)2562</v>
          </cell>
          <cell r="C69" t="str">
            <v>https://emenscr.nesdc.go.th/viewer/view.html?id=5dd25021618d7a030c89c3de&amp;username=mof050281</v>
          </cell>
        </row>
        <row r="70">
          <cell r="B70" t="str">
            <v>โครงการลานตรวจปล่อยสินค้าด่านศุลกากรตากใบ2562</v>
          </cell>
          <cell r="C70" t="str">
            <v>https://emenscr.nesdc.go.th/viewer/view.html?id=5dd2515495d4bc030824250c&amp;username=mof0502371</v>
          </cell>
        </row>
        <row r="71">
          <cell r="B71" t="str">
            <v>โครงการก่อสร้างด่านศุลกากรอรัญประเทศและสิ่งปลูกสร้างประกอบ(บ้านป่าไร่)2562</v>
          </cell>
          <cell r="C71" t="str">
            <v>https://emenscr.nesdc.go.th/viewer/view.html?id=5dd26622618d7a030c89c405&amp;username=mof050281</v>
          </cell>
        </row>
        <row r="72">
          <cell r="B72" t="str">
            <v>โครงการปรับปรุงซ่อมแซมประตูรั้วที่ทำการด่านศุลกากรปาดังเบซาร์2562</v>
          </cell>
          <cell r="C72" t="str">
            <v>https://emenscr.nesdc.go.th/viewer/view.html?id=5dd3a4d413f46e6ad55aba6f&amp;username=mof0502341</v>
          </cell>
        </row>
        <row r="73">
          <cell r="B73" t="str">
            <v>โครงการปรับปรุงซ่อมแซมถนนคอนกรีตเสริมเหล็กบริเวณอาคารโรงพักสินค้าขาเข้าและถนนคอนกรีตเสริมเหล็กบริเวณอาคารโรงพักสินค้าขาออกด่านศุลกากรแม่สาย2564</v>
          </cell>
          <cell r="C73" t="str">
            <v>https://emenscr.nesdc.go.th/viewer/view.html?id=5f29341747ff240c0ef13147&amp;username=mof05171</v>
          </cell>
        </row>
        <row r="74">
          <cell r="B74" t="str">
            <v>โครงการนำที่ราชพัสดุมาสนับสนุนเขตพัฒนาเศรษฐกิจพิเศษ2563</v>
          </cell>
          <cell r="C74" t="str">
            <v>https://emenscr.nesdc.go.th/viewer/view.html?id=5f2992df4ae89a0c1450df5c&amp;username=mof03061</v>
          </cell>
        </row>
        <row r="75">
          <cell r="B75" t="str">
            <v>โครงการปรับปรุงผิวจราจรถนนด่านพรมแดนสะเดาขาออกด่านศุลกากรสะเดาตำบลสำนักขามอำเภอสะเดาจังหวัดสงขลา1แห่ง2563</v>
          </cell>
          <cell r="C75" t="str">
            <v>https://emenscr.nesdc.go.th/viewer/view.html?id=5fb48efa20f6a8429dff6222&amp;username=mof0502331</v>
          </cell>
        </row>
        <row r="76">
          <cell r="B76" t="str">
            <v>โครงการปรับปรุงซ่อมแซมศูนย์บริการเบ็ดเสร็จและสิ่งปลูกสร้างด่านศุลกากรแม่สาย2563</v>
          </cell>
          <cell r="C76" t="str">
            <v>https://emenscr.nesdc.go.th/viewer/view.html?id=5fb4a05e56c36d429b487a1c&amp;username=mof0502211</v>
          </cell>
        </row>
      </sheetData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Pasinee Srisomboon" refreshedDate="45779.558964236108" createdVersion="6" refreshedVersion="6" minRefreshableVersion="3" recordCount="96" xr:uid="{DB6A40FC-178A-4E25-8B8B-16EFD3943722}">
  <cacheSource type="worksheet">
    <worksheetSource ref="A6:P102" sheet="1. รวม"/>
  </cacheSource>
  <cacheFields count="16">
    <cacheField name="รหัสโครงการ" numFmtId="0">
      <sharedItems/>
    </cacheField>
    <cacheField name="ชื่อโครงการ / การดำเนินงาน" numFmtId="0">
      <sharedItems/>
    </cacheField>
    <cacheField name="ชื่อโครงการ/การดำเนินงาน" numFmtId="0">
      <sharedItems/>
    </cacheField>
    <cacheField name="ยุทธศาสตร์ชาติที่เกี่ยวข้องโดยตรง (ข้อความ)" numFmtId="0">
      <sharedItems/>
    </cacheField>
    <cacheField name="ปีงบประมาณ" numFmtId="0">
      <sharedItems containsSemiMixedTypes="0" containsString="0" containsNumber="1" containsInteger="1" minValue="2556" maxValue="2568" count="10">
        <n v="2566"/>
        <n v="2567"/>
        <n v="2568"/>
        <n v="2564"/>
        <n v="2565"/>
        <n v="2563"/>
        <n v="2556"/>
        <n v="2560"/>
        <n v="2561"/>
        <n v="2562"/>
      </sharedItems>
    </cacheField>
    <cacheField name="วันที่เริ่มต้นโครงการ" numFmtId="0">
      <sharedItems/>
    </cacheField>
    <cacheField name="วันที่สิ้นสุดโครงการ" numFmtId="0">
      <sharedItems/>
    </cacheField>
    <cacheField name="หน่วยงานระดับกองหรือเทียบเท่า" numFmtId="0">
      <sharedItems containsBlank="1"/>
    </cacheField>
    <cacheField name="หน่วยงานระดับกรมหรือเทียบเท่า" numFmtId="0">
      <sharedItems/>
    </cacheField>
    <cacheField name="อักษรย่อ" numFmtId="0">
      <sharedItems/>
    </cacheField>
    <cacheField name="หน่วยงานระดับกระทรวงหรือเทียบเท่า" numFmtId="0">
      <sharedItems/>
    </cacheField>
    <cacheField name="ประเภทโครงการ" numFmtId="0">
      <sharedItems containsBlank="1"/>
    </cacheField>
    <cacheField name="องค์ประกอบ" numFmtId="0">
      <sharedItems/>
    </cacheField>
    <cacheField name="ปัจจัย" numFmtId="0">
      <sharedItems count="8">
        <s v="v3_090302V01F02"/>
        <s v="v3_090302V04F01"/>
        <s v="v3_090302V04F04"/>
        <s v="v3_090302V03F02"/>
        <s v="v3_090302V02F02"/>
        <s v="v3_090302V04F03"/>
        <s v="v3_090302V02F01"/>
        <s v="v3_090302V04F02"/>
      </sharedItems>
    </cacheField>
    <cacheField name="ความสอดคล้องหลัก/รอง" numFmtId="0">
      <sharedItems count="2">
        <s v="หลัก"/>
        <s v="รอง"/>
      </sharedItems>
    </cacheField>
    <cacheField name="หมายเหตุ" numFmtId="0">
      <sharedItems containsNonDate="0" containsString="0"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96">
  <r>
    <s v="กค 0310-66-0002"/>
    <s v="โครงการเขตพัฒนาเศรษฐกิจพิเศษ"/>
    <s v="โครงการเขตพัฒนาเศรษฐกิจพิเศษ"/>
    <s v="ด้านการสร้างความสามารถในการแข่งขัน"/>
    <x v="0"/>
    <s v="ตุลาคม 2565"/>
    <s v="กันยายน 2566"/>
    <s v="กองบริหารที่ราชพัสดุภูมิภาค"/>
    <s v="กรมธนารักษ์"/>
    <s v="ธร."/>
    <s v="กระทรวงการคลัง"/>
    <s v="โครงการปกติ 2566"/>
    <s v="v3_090302V01"/>
    <x v="0"/>
    <x v="0"/>
    <m/>
  </r>
  <r>
    <s v="รง 0316-66-0008"/>
    <s v="โครงการศูนย์บริการแบบเบ็ดเสร็จ (One Stop Service)  ด้านแรงงานต่างด้าวเพื่อสนับสนุนเขตเศรษฐกิจพิเศษ"/>
    <s v="โครงการศูนย์บริการแบบเบ็ดเสร็จ (One Stop Service)  ด้านแรงงานต่างด้าวเพื่อสนับสนุนเขตเศรษฐกิจพิเศษ"/>
    <s v="ด้านการสร้างความสามารถในการแข่งขัน"/>
    <x v="0"/>
    <s v="ตุลาคม 2565"/>
    <s v="กันยายน 2566"/>
    <s v="สำนักบริหารแรงงานต่างด้าว"/>
    <s v="กรมการจัดหางาน"/>
    <s v="กกจ."/>
    <s v="กระทรวงแรงงาน"/>
    <s v="โครงการปกติ 2566"/>
    <s v="v3_090302V04"/>
    <x v="1"/>
    <x v="0"/>
    <m/>
  </r>
  <r>
    <s v="กค 0502(8)-66-0001"/>
    <s v="โครงการก่อสร้างอาคารจุดผ่านแดนถาวร (บ้านหนองเอี่ยน)"/>
    <s v="โครงการก่อสร้างอาคารจุดผ่านแดนถาวร (บ้านหนองเอี่ยน)"/>
    <s v="ด้านการสร้างความสามารถในการแข่งขัน"/>
    <x v="0"/>
    <s v="ตุลาคม 2565"/>
    <s v="กันยายน 2566"/>
    <s v="ด่านศุลกากรอรัญประเทศ (ดอป.)"/>
    <s v="กรมศุลกากร"/>
    <s v="กศก."/>
    <s v="กระทรวงการคลัง"/>
    <s v="โครงการปกติ 2566"/>
    <s v="v3_090302V04"/>
    <x v="2"/>
    <x v="0"/>
    <m/>
  </r>
  <r>
    <s v="กค 0502(28)-66-0001"/>
    <s v="โครงการก่อสร้างด่านศุลกากรแม่สอด แห่งที่ 2 "/>
    <s v="โครงการก่อสร้างด่านศุลกากรแม่สอด แห่งที่ 2 "/>
    <s v="ด้านการสร้างความสามารถในการแข่งขัน"/>
    <x v="0"/>
    <s v="ตุลาคม 2565"/>
    <s v="กันยายน 2566"/>
    <s v="ด่านศุลกากรแม่สอด (ดมด.)"/>
    <s v="กรมศุลกากร"/>
    <s v="กศก."/>
    <s v="กระทรวงการคลัง"/>
    <s v="โครงการปกติ 2566"/>
    <s v="v3_090302V04"/>
    <x v="2"/>
    <x v="0"/>
    <m/>
  </r>
  <r>
    <s v="มท 0212-66-0007"/>
    <s v="โครงการสนับสนุนการขับเคลื่อนการดำเนินงานเขตพัฒนาเศรษฐกิจพิเศษ"/>
    <s v="โครงการสนับสนุนการขับเคลื่อนการดำเนินงานเขตพัฒนาเศรษฐกิจพิเศษ"/>
    <s v="ด้านการสร้างความสามารถในการแข่งขัน"/>
    <x v="0"/>
    <s v="ตุลาคม 2565"/>
    <s v="กันยายน 2566"/>
    <s v="สำนักพัฒนาและส่งเสริมการบริหารราชการจังหวัด"/>
    <s v="สำนักงานปลัดกระทรวงมหาดไทย"/>
    <s v="สป.มท."/>
    <s v="กระทรวงมหาดไทย"/>
    <s v="โครงการปกติ 2566"/>
    <s v="v3_090302V04"/>
    <x v="1"/>
    <x v="0"/>
    <m/>
  </r>
  <r>
    <s v="นร1109-66-0001"/>
    <s v="ค่าใช้จ่ายในการขับเคลื่อนนโยบายเขตเศรษฐกิจพิเศษ และพื้นที่เศรษฐกิจแห่งอื่น"/>
    <s v="ค่าใช้จ่ายในการขับเคลื่อนนโยบายเขตเศรษฐกิจพิเศษ และพื้นที่เศรษฐกิจแห่งอื่น"/>
    <s v="ด้านการสร้างความสามารถในการแข่งขัน"/>
    <x v="0"/>
    <s v="ตุลาคม 2565"/>
    <s v="กันยายน 2566"/>
    <s v="กองยุทธศาสตร์การพัฒนาพื้นที่"/>
    <s v="สำนักงานสภาพัฒนาการเศรษฐกิจและสังคมแห่งชาติ"/>
    <s v="สศช."/>
    <s v="สำนักนายกรัฐมนตรี"/>
    <s v="โครงการปกติ 2566"/>
    <s v="v3_090302V03"/>
    <x v="3"/>
    <x v="0"/>
    <m/>
  </r>
  <r>
    <s v="นร1310-66-0002"/>
    <s v="การส่งเสริมการลงทุนในเขตพัฒนาเศรษฐกิจพิเศษชายแดน"/>
    <s v="การส่งเสริมการลงทุนในเขตพัฒนาเศรษฐกิจพิเศษชายแดน"/>
    <s v="ด้านการสร้างความสามารถในการแข่งขัน"/>
    <x v="0"/>
    <s v="ตุลาคม 2565"/>
    <s v="กันยายน 2566"/>
    <s v="กองยุทธศาสตร์และแผนงาน"/>
    <s v="สำนักงานคณะกรรมการส่งเสริมการลงทุน"/>
    <s v="BOI"/>
    <s v="สำนักนายกรัฐมนตรี"/>
    <s v="โครงการปกติ 2566"/>
    <s v="v3_090302V03"/>
    <x v="3"/>
    <x v="0"/>
    <m/>
  </r>
  <r>
    <s v="นร1109-66-0002"/>
    <s v="ค่าใช้จ่ายในการติดตามและประเมินผลการดำเนินงานพัฒนาเขตพัฒนาเศรษฐกิจพิเศษ"/>
    <s v="ค่าใช้จ่ายในการติดตามและประเมินผลการดำเนินงานพัฒนาเขตพัฒนาเศรษฐกิจพิเศษ"/>
    <s v="ด้านการสร้างความสามารถในการแข่งขัน"/>
    <x v="0"/>
    <s v="มิถุนายน 2566"/>
    <s v="มีนาคม 2567"/>
    <s v="กองยุทธศาสตร์การพัฒนาพื้นที่"/>
    <s v="สำนักงานสภาพัฒนาการเศรษฐกิจและสังคมแห่งชาติ"/>
    <s v="สศช."/>
    <s v="สำนักนายกรัฐมนตรี"/>
    <s v="โครงการปกติ 2566"/>
    <s v="v3_090302V03"/>
    <x v="3"/>
    <x v="0"/>
    <m/>
  </r>
  <r>
    <s v="ศธ 0595(4)-66-0021"/>
    <s v="โครงการพัฒนาทักษะอาชีพตามความต้องการในเขตเศรษฐกิจพิเศษ"/>
    <s v="โครงการพัฒนาทักษะอาชีพตามความต้องการในเขตเศรษฐกิจพิเศษ"/>
    <s v="ด้านการสร้างความสามารถในการแข่งขัน"/>
    <x v="0"/>
    <s v="ตุลาคม 2565"/>
    <s v="กันยายน 2566"/>
    <s v="กองแผนงานและงบประมาณ"/>
    <s v="สถาบันวิทยาลัยชุมชน"/>
    <s v="ICCS"/>
    <s v="กระทรวงการอุดมศึกษา วิทยาศาสตร์ วิจัยและนวัตกรรม"/>
    <s v="โครงการปกติ 2566"/>
    <s v="v3_090302V02"/>
    <x v="4"/>
    <x v="0"/>
    <m/>
  </r>
  <r>
    <s v="สก 0016-67-0001"/>
    <s v="เพิ่มประสิทธิภาพการค้าชายแดนเชื่อมโยง EEC"/>
    <s v="เพิ่มประสิทธิภาพการค้าชายแดนเชื่อมโยง EEC"/>
    <s v="ด้านการสร้างความสามารถในการแข่งขัน"/>
    <x v="1"/>
    <s v="พฤษภาคม 2567"/>
    <s v="กันยายน 2567"/>
    <s v="สำนักงานพาณิชย์จังหวัดสระแก้ว"/>
    <s v="สำนักงานปลัดกระทรวงพาณิชย์"/>
    <s v="สป.พณ."/>
    <s v="กระทรวงพาณิชย์"/>
    <s v="โครงการปกติ 2567"/>
    <s v="v3_090302V04"/>
    <x v="2"/>
    <x v="0"/>
    <m/>
  </r>
  <r>
    <s v="ศธ 0595(4)-67-0033"/>
    <s v="โครงการพัฒนาทักษะอาชีพตามความต้องการในเขตเศรษฐกิจพิเศษ"/>
    <s v="โครงการพัฒนาทักษะอาชีพตามความต้องการในเขตเศรษฐกิจพิเศษ"/>
    <s v="ด้านการสร้างความสามารถในการแข่งขัน"/>
    <x v="1"/>
    <s v="ตุลาคม 2566"/>
    <s v="กันยายน 2567"/>
    <s v="กองแผนงานและงบประมาณ"/>
    <s v="สถาบันวิทยาลัยชุมชน"/>
    <s v="ICCS"/>
    <s v="กระทรวงการอุดมศึกษา วิทยาศาสตร์ วิจัยและนวัตกรรม"/>
    <s v="โครงการปกติ 2567"/>
    <s v="v3_090302V02"/>
    <x v="4"/>
    <x v="0"/>
    <m/>
  </r>
  <r>
    <s v="รง 0316-67-0004"/>
    <s v="โครงการศูนย์บริการแบบเบ็ดเสร็จ (One Stop Service) ด้านแรงงานต่างด้าวเพื่อสนับสนุนเขตเศรษฐกิจพิเศษ"/>
    <s v="โครงการศูนย์บริการแบบเบ็ดเสร็จ (One Stop Service) ด้านแรงงานต่างด้าวเพื่อสนับสนุนเขตเศรษฐกิจพิเศษ"/>
    <s v="ด้านการสร้างความสามารถในการแข่งขัน"/>
    <x v="1"/>
    <s v="ตุลาคม 2566"/>
    <s v="กันยายน 2567"/>
    <s v="สำนักบริหารแรงงานต่างด้าว"/>
    <s v="กรมการจัดหางาน"/>
    <s v="กกจ."/>
    <s v="กระทรวงแรงงาน"/>
    <s v="โครงการปกติ 2567"/>
    <s v="v3_090302V04"/>
    <x v="1"/>
    <x v="0"/>
    <m/>
  </r>
  <r>
    <s v="มท 0212-67-0007"/>
    <s v="โครงการสนับสนุนการขับเคลื่อนการดำเนินงานเขตพัฒนาเศรษฐกิจพิเศษ "/>
    <s v="โครงการสนับสนุนการขับเคลื่อนการดำเนินงานเขตพัฒนาเศรษฐกิจพิเศษ "/>
    <s v="ด้านการสร้างความสามารถในการแข่งขัน"/>
    <x v="1"/>
    <s v="ตุลาคม 2566"/>
    <s v="พฤษภาคม 2567"/>
    <s v="สำนักพัฒนาและส่งเสริมการบริหารราชการจังหวัด"/>
    <s v="สำนักงานปลัดกระทรวงมหาดไทย"/>
    <s v="สป.มท."/>
    <s v="กระทรวงมหาดไทย"/>
    <s v="โครงการปกติ 2567"/>
    <s v="v3_090302V04"/>
    <x v="1"/>
    <x v="0"/>
    <m/>
  </r>
  <r>
    <s v="นร1310-67-0001"/>
    <s v="การส่งเสริมการลงทุนในเขตพัฒนาเศรษฐกิจพิเศษชายแดน"/>
    <s v="การส่งเสริมการลงทุนในเขตพัฒนาเศรษฐกิจพิเศษชายแดน"/>
    <s v="ด้านการสร้างความสามารถในการแข่งขัน"/>
    <x v="1"/>
    <s v="ตุลาคม 2566"/>
    <s v="กันยายน 2567"/>
    <s v="กองยุทธศาสตร์และแผนงาน"/>
    <s v="สำนักงานคณะกรรมการส่งเสริมการลงทุน"/>
    <s v="BOI"/>
    <s v="สำนักนายกรัฐมนตรี"/>
    <s v="โครงการปกติ 2567"/>
    <s v="v3_090302V03"/>
    <x v="3"/>
    <x v="0"/>
    <m/>
  </r>
  <r>
    <s v="กค 0502(8)-67-0001"/>
    <s v="โครงการก่อสร้างอาคารจุดผ่านแดนถาวร (บ้านหนองเอี่ยน)"/>
    <s v="โครงการก่อสร้างอาคารจุดผ่านแดนถาวร (บ้านหนองเอี่ยน)"/>
    <s v="ด้านการสร้างความสามารถในการแข่งขัน"/>
    <x v="1"/>
    <s v="ตุลาคม 2566"/>
    <s v="กันยายน 2567"/>
    <s v="สำนักงานศุลกากรตรวจของผู้โดยสารท่าอากาศยานสุวรรณภูมิ (สผภ.)"/>
    <s v="กรมศุลกากร"/>
    <s v="กศก."/>
    <s v="กระทรวงการคลัง"/>
    <s v="โครงการปกติ 2567"/>
    <s v="v3_090302V04"/>
    <x v="2"/>
    <x v="0"/>
    <m/>
  </r>
  <r>
    <s v="กค 0310-67-0002"/>
    <s v="โครงการเขตพัฒนาเศรษฐกิจพิเศษ"/>
    <s v="โครงการเขตพัฒนาเศรษฐกิจพิเศษ"/>
    <s v="ด้านการสร้างความสามารถในการแข่งขัน"/>
    <x v="1"/>
    <s v="ตุลาคม 2566"/>
    <s v="กันยายน 2567"/>
    <s v="กองบริหารที่ราชพัสดุภูมิภาค"/>
    <s v="กรมธนารักษ์"/>
    <s v="ธร."/>
    <s v="กระทรวงการคลัง"/>
    <s v="โครงการปกติ 2567"/>
    <s v="v3_090302V01"/>
    <x v="0"/>
    <x v="0"/>
    <m/>
  </r>
  <r>
    <s v="สก 0016-68-0001"/>
    <s v="ส่งเสริมและสร้างมูลค่าเพิ่มของสินค้าเกษตรและผลิตภัณฑ์ชุมชน (OTOP)"/>
    <s v="ส่งเสริมและสร้างมูลค่าเพิ่มของสินค้าเกษตรและผลิตภัณฑ์ชุมชน (OTOP)"/>
    <s v="ด้านการสร้างความสามารถในการแข่งขัน"/>
    <x v="2"/>
    <s v="ตุลาคม 2567"/>
    <s v="กันยายน 2568"/>
    <s v="สำนักงานพาณิชย์จังหวัดสระแก้ว"/>
    <s v="สำนักงานปลัดกระทรวงพาณิชย์"/>
    <s v="สป.พณ."/>
    <s v="กระทรวงพาณิชย์"/>
    <s v="โครงการปกติ 2568"/>
    <s v="v3_090302V04"/>
    <x v="5"/>
    <x v="0"/>
    <m/>
  </r>
  <r>
    <s v="รง 0316-68-0005"/>
    <s v="กิจกรรมศูนย์อำนวยความสะดวก ด้านการจ้างแรงงานต่างด้าวในเขตพัฒนาเศรษฐกิจพิเศษ"/>
    <s v="กิจกรรมศูนย์อำนวยความสะดวก ด้านการจ้างแรงงานต่างด้าวในเขตพัฒนาเศรษฐกิจพิเศษ"/>
    <s v="ด้านการสร้างความสามารถในการแข่งขัน"/>
    <x v="2"/>
    <s v="ตุลาคม 2567"/>
    <s v="กันยายน 2568"/>
    <s v="สำนักบริหารแรงงานต่างด้าว"/>
    <s v="กรมการจัดหางาน"/>
    <s v="กกจ."/>
    <s v="กระทรวงแรงงาน"/>
    <s v="โครงการปกติ 2568"/>
    <s v="v3_090302V04"/>
    <x v="1"/>
    <x v="0"/>
    <m/>
  </r>
  <r>
    <s v="มท 0212-68-0005"/>
    <s v="โครงการสนับสนุนการขับเคลื่อนการดำเนินงานเขตพัฒนาเศรษฐกิจพิเศษ ประจำปีงบประมาณ พ.ศ. 2568"/>
    <s v="โครงการสนับสนุนการขับเคลื่อนการดำเนินงานเขตพัฒนาเศรษฐกิจพิเศษ ประจำปีงบประมาณ พ.ศ. 2568"/>
    <s v="ด้านการสร้างความสามารถในการแข่งขัน"/>
    <x v="2"/>
    <s v="ตุลาคม 2567"/>
    <s v="กันยายน 2568"/>
    <s v="สำนักพัฒนาและส่งเสริมการบริหารราชการจังหวัด"/>
    <s v="สำนักงานปลัดกระทรวงมหาดไทย"/>
    <s v="สป.มท."/>
    <s v="กระทรวงมหาดไทย"/>
    <s v="โครงการปกติ 2568"/>
    <s v="v3_090302V04"/>
    <x v="1"/>
    <x v="0"/>
    <m/>
  </r>
  <r>
    <s v="กค 0502(28)-68-0002"/>
    <s v="โครงการก่อสร้างด่านศุลกากรแม่สอด แห่งที่ 2 จังหวัดตาก 1 แห่ง (ส่วนที่ยังไม่ได้ดำเนินการ)"/>
    <s v="โครงการก่อสร้างด่านศุลกากรแม่สอด แห่งที่ 2 จังหวัดตาก 1 แห่ง (ส่วนที่ยังไม่ได้ดำเนินการ)"/>
    <s v="ด้านการสร้างความสามารถในการแข่งขัน"/>
    <x v="2"/>
    <s v="ตุลาคม 2567"/>
    <s v="กันยายน 2568"/>
    <s v="ด่านศุลกากรแม่สอด (ดมด.)"/>
    <s v="กรมศุลกากร"/>
    <s v="กศก."/>
    <s v="กระทรวงการคลัง"/>
    <s v="โครงการปกติ 2568"/>
    <s v="v3_090302V04"/>
    <x v="2"/>
    <x v="0"/>
    <m/>
  </r>
  <r>
    <s v="สธ 0404-64-0023"/>
    <s v="พัฒนาสมรรถนะช่องทางเข้าออกระหว่างประเทศและจังหวัดชายแดนเพื่อรองรับเขตพัฒนาเศรษฐกิจพิเศษ"/>
    <s v="พัฒนาสมรรถนะช่องทางเข้าออกระหว่างประเทศและจังหวัดชายแดนเพื่อรองรับเขตพัฒนาเศรษฐกิจพิเศษ"/>
    <s v="ด้านการพัฒนาและเสริมสร้างศักยภาพทรัพยากรมนุษย์"/>
    <x v="3"/>
    <s v="ตุลาคม 2563"/>
    <s v="กันยายน 2564"/>
    <s v="กองแผนงาน"/>
    <s v="กรมควบคุมโรค"/>
    <s v="คร."/>
    <s v="กระทรวงสาธารณสุข"/>
    <s v="โครงการปกติ 2564"/>
    <s v="v3_090302V04"/>
    <x v="1"/>
    <x v="0"/>
    <m/>
  </r>
  <r>
    <s v="รง 0316-64-0012"/>
    <s v="โครงการศูนย์บริการแบบเบ็ดเสร็จ (One Stop Service) ด้านแรงงานต่างด้าว เพื่อสนับสนุนเขตเศรษฐกิจพิเศษ"/>
    <s v="โครงการศูนย์บริการแบบเบ็ดเสร็จ (One Stop Service) ด้านแรงงานต่างด้าว เพื่อสนับสนุนเขตเศรษฐกิจพิเศษ"/>
    <s v="ด้านการสร้างความสามารถในการแข่งขัน"/>
    <x v="3"/>
    <s v="ตุลาคม 2563"/>
    <s v="กันยายน 2564"/>
    <s v="สำนักบริหารแรงงานต่างด้าว"/>
    <s v="กรมการจัดหางาน"/>
    <s v="กกจ."/>
    <s v="กระทรวงแรงงาน"/>
    <s v="โครงการปกติ 2564"/>
    <s v="v3_090302V04"/>
    <x v="1"/>
    <x v="0"/>
    <m/>
  </r>
  <r>
    <s v="มท.5305.11-64-0001"/>
    <s v="โครงการพัฒนาระบบไฟฟ้าเพื่อรองรับการจัดตั้งเขตพัฒนาเศรษฐกิจพิเศษ ระยะแรก"/>
    <s v="โครงการพัฒนาระบบไฟฟ้าเพื่อรองรับการจัดตั้งเขตพัฒนาเศรษฐกิจพิเศษ ระยะแรก"/>
    <s v="ด้านการสร้างความสามารถในการแข่งขัน"/>
    <x v="3"/>
    <s v="ตุลาคม 2559"/>
    <s v="ธันวาคม 2568"/>
    <s v="กองจัดการโครงการ 1 ฝ่ายบริหารโครงการ 1"/>
    <s v="การไฟฟ้าส่วนภูมิภาค"/>
    <s v="กฟภ."/>
    <s v="กระทรวงมหาดไทย"/>
    <s v="โครงการปกติ 2564"/>
    <s v="v3_090302V04"/>
    <x v="2"/>
    <x v="0"/>
    <m/>
  </r>
  <r>
    <s v="มท 0305-64-0014"/>
    <s v="โครงการสนับสนุนการพัฒนาพื้นที่เขตเศรษฐกิจพิเศษ "/>
    <s v="โครงการสนับสนุนการพัฒนาพื้นที่เขตเศรษฐกิจพิเศษ "/>
    <s v="ด้านการสร้างความสามารถในการแข่งขัน"/>
    <x v="3"/>
    <s v="ตุลาคม 2563"/>
    <s v="กันยายน 2564"/>
    <s v="กองวิชาการและแผนงาน"/>
    <s v="กรมการปกครอง"/>
    <s v="ปค."/>
    <s v="กระทรวงมหาดไทย"/>
    <s v="โครงการปกติ 2564"/>
    <s v="v3_090302V03"/>
    <x v="3"/>
    <x v="0"/>
    <m/>
  </r>
  <r>
    <s v="มท 0227.3(ยล)-64-0009"/>
    <s v="โครงการจัดการน้ำท่วมพื้นที่เศรษฐกิจเพื่อสร้างความเชื่อมั่นนักลงทุน"/>
    <s v="โครงการจัดการน้ำท่วมพื้นที่เศรษฐกิจเพื่อสร้างความเชื่อมั่นนักลงทุน"/>
    <s v="ด้านการสร้างความสามารถในการแข่งขัน"/>
    <x v="3"/>
    <s v="กรกฎาคม 2564"/>
    <s v="ธันวาคม 2564"/>
    <m/>
    <s v="ภาคใต้ชายแดน"/>
    <s v="ภาคใต้ชายแดน"/>
    <s v="จังหวัดและกลุ่มจังหวัด"/>
    <s v="โครงการปกติ 2564"/>
    <s v="v3_090302V04"/>
    <x v="1"/>
    <x v="0"/>
    <m/>
  </r>
  <r>
    <s v="มท 0212-64-0001"/>
    <s v="โครงการสนับสนุนการขับเคลื่อนการดำเนินงานเขตพัฒนาเศรษฐกิจพิเศษ ประจำปีงบประมาณ พ.ศ. 2564"/>
    <s v="โครงการสนับสนุนการขับเคลื่อนการดำเนินงานเขตพัฒนาเศรษฐกิจพิเศษ ประจำปีงบประมาณ พ.ศ. 2564"/>
    <s v="ด้านการสร้างความสามารถในการแข่งขัน"/>
    <x v="3"/>
    <s v="ตุลาคม 2563"/>
    <s v="กันยายน 2564"/>
    <s v="สำนักพัฒนาและส่งเสริมการบริหารราชการจังหวัด"/>
    <s v="สำนักงานปลัดกระทรวงมหาดไทย"/>
    <s v="สป.มท."/>
    <s v="กระทรวงมหาดไทย"/>
    <s v="โครงการปกติ 2564"/>
    <s v="v3_090302V04"/>
    <x v="1"/>
    <x v="0"/>
    <m/>
  </r>
  <r>
    <s v="พล 0016-64-0004"/>
    <s v="ส่งเสริมการค้าการลงทุนและสร้างความสัมพันธ์กับกลุ่มประเทศอาเซียน +3"/>
    <s v="ส่งเสริมการค้าการลงทุนและสร้างความสัมพันธ์กับกลุ่มประเทศอาเซียน +3"/>
    <s v="ด้านการสร้างโอกาสและความเสมอภาคทางสังคม"/>
    <x v="3"/>
    <s v="มกราคม 2564"/>
    <s v="กันยายน 2564"/>
    <s v="สำนักงานพาณิชย์จังหวัดพิษณุโลก"/>
    <s v="สำนักงานปลัดกระทรวงพาณิชย์"/>
    <s v="สป.พณ."/>
    <s v="กระทรวงพาณิชย์"/>
    <s v="โครงการปกติ 2564"/>
    <s v="v3_090302V04"/>
    <x v="2"/>
    <x v="0"/>
    <m/>
  </r>
  <r>
    <s v="นร1310-64-0005"/>
    <s v="การทบทวนสิทธิประโยชน์การลงทุนในทุกเขตเศรษฐกิจพิเศษเพื่อจูงใจนักลงทุน"/>
    <s v="การทบทวนสิทธิประโยชน์การลงทุนในทุกเขตเศรษฐกิจพิเศษเพื่อจูงใจนักลงทุน"/>
    <s v="ด้านการสร้างความสามารถในการแข่งขัน"/>
    <x v="3"/>
    <s v="มกราคม 2564"/>
    <s v="ธันวาคม 2564"/>
    <s v="กองยุทธศาสตร์และแผนงาน"/>
    <s v="สำนักงานคณะกรรมการส่งเสริมการลงทุน"/>
    <s v="BOI"/>
    <s v="สำนักนายกรัฐมนตรี"/>
    <s v="โครงการปกติ 2564"/>
    <s v="v3_090302V03"/>
    <x v="3"/>
    <x v="0"/>
    <m/>
  </r>
  <r>
    <s v="ชร 0017-64-0014"/>
    <s v="ส่งเสริมพัฒนาขีดความสามารถด้านการค้าการลงทุน ประชาสัมพันธ์สินค้าจังหวัดเชียงรายและขับเคลื่อนเศรษฐกิจชายแดนเชื่อมโยง GMS / อาเซียน+3 / อาเซียน+6"/>
    <s v="ส่งเสริมพัฒนาขีดความสามารถด้านการค้าการลงทุน ประชาสัมพันธ์สินค้าจังหวัดเชียงรายและขับเคลื่อนเศรษฐกิจชายแดนเชื่อมโยง GMS / อาเซียน+3 / อาเซียน+6"/>
    <s v="ด้านการสร้างความสามารถในการแข่งขัน"/>
    <x v="3"/>
    <s v="ตุลาคม 2563"/>
    <s v="กันยายน 2564"/>
    <m/>
    <s v="เชียงราย"/>
    <s v="เชียงราย"/>
    <s v="จังหวัดและกลุ่มจังหวัด"/>
    <s v="โครงการปกติ 2564"/>
    <s v="v3_090302V04"/>
    <x v="1"/>
    <x v="0"/>
    <m/>
  </r>
  <r>
    <s v="คค 0703.62-64-0005"/>
    <s v="ปรับปรุงถนนลาดยาง สายแยกทางหลวงหมายเลข 33 – อ.คลองหาด อ.คลองหาด จ.สระแก้ว  ระยะทาง 7.500 กม. "/>
    <s v="ปรับปรุงถนนลาดยาง สายแยกทางหลวงหมายเลข 33 – อ.คลองหาด อ.คลองหาด จ.สระแก้ว  ระยะทาง 7.500 กม. "/>
    <s v="ด้านการสร้างความสามารถในการแข่งขัน"/>
    <x v="3"/>
    <s v="ตุลาคม 2563"/>
    <s v="กันยายน 2564"/>
    <s v="แขวงทางหลวงชนบทสระแก้ว"/>
    <s v="กรมทางหลวงชนบท"/>
    <s v="ทช."/>
    <s v="กระทรวงคมนาคม"/>
    <s v="โครงการปกติ 2564"/>
    <s v="v3_090302V03"/>
    <x v="3"/>
    <x v="0"/>
    <m/>
  </r>
  <r>
    <s v="คค 0703.62-64-0004"/>
    <s v="ขยายไหล่ถนนลาดยาง สายแยกทางหลวงหมายเลข 317 – จุดผ่านแดนถาวรบ้านเขาดิน ตำบลไทยอุดม อำเภอคลองหาด ถึง ตำบลวังสมบูรณ์ อำเภอวังสมบูรณ์ จังหวัดสระแก้ว    "/>
    <s v="ขยายไหล่ถนนลาดยาง สายแยกทางหลวงหมายเลข 317 – จุดผ่านแดนถาวรบ้านเขาดิน ตำบลไทยอุดม อำเภอคลองหาด ถึง ตำบลวังสมบูรณ์ อำเภอวังสมบูรณ์ จังหวัดสระแก้ว    "/>
    <s v="ด้านการสร้างความสามารถในการแข่งขัน"/>
    <x v="3"/>
    <s v="ตุลาคม 2563"/>
    <s v="กันยายน 2564"/>
    <s v="แขวงทางหลวงชนบทสระแก้ว"/>
    <s v="กรมทางหลวงชนบท"/>
    <s v="ทช."/>
    <s v="กระทรวงคมนาคม"/>
    <s v="โครงการปกติ 2564"/>
    <s v="v3_090302V03"/>
    <x v="3"/>
    <x v="0"/>
    <m/>
  </r>
  <r>
    <s v="คค 0703.62-64-0001"/>
    <s v="ขยายไหล่ทาง สายแยกทางหลวงหมายเลข 3067 - จุดผ่านแดนถาวรบ้านหนองเอี่ยน อำเภออรัญประเทศ จังหวัดสระแก้ว ระยะทาง 6.250 กิโลเมตร"/>
    <s v="ขยายไหล่ทาง สายแยกทางหลวงหมายเลข 3067 - จุดผ่านแดนถาวรบ้านหนองเอี่ยน อำเภออรัญประเทศ จังหวัดสระแก้ว ระยะทาง 6.250 กิโลเมตร"/>
    <s v="ด้านการสร้างความสามารถในการแข่งขัน"/>
    <x v="3"/>
    <s v="ตุลาคม 2563"/>
    <s v="กันยายน 2564"/>
    <s v="แขวงทางหลวงชนบทสระแก้ว"/>
    <s v="กรมทางหลวงชนบท"/>
    <s v="ทช."/>
    <s v="กระทรวงคมนาคม"/>
    <s v="โครงการปกติ 2564"/>
    <s v="v3_090302V04"/>
    <x v="2"/>
    <x v="0"/>
    <m/>
  </r>
  <r>
    <s v="คค 06138-64-0004"/>
    <s v="โครงการพัฒนาทางหลวงเพื่อสนับสนุนเขตเศรษฐกิจพิเศษ ปี 2564"/>
    <s v="โครงการพัฒนาทางหลวงเพื่อสนับสนุนเขตเศรษฐกิจพิเศษ ปี 2564"/>
    <s v="ด้านการสร้างความสามารถในการแข่งขัน"/>
    <x v="3"/>
    <s v="ตุลาคม 2563"/>
    <s v="กันยายน 2564"/>
    <s v="สำนักแผนงาน"/>
    <s v="กรมทางหลวง"/>
    <s v="ทล."/>
    <s v="กระทรวงคมนาคม"/>
    <s v="โครงการปกติ 2564"/>
    <s v="v3_090302V04"/>
    <x v="2"/>
    <x v="0"/>
    <m/>
  </r>
  <r>
    <s v="คค 06027-64-0002"/>
    <s v="ซ่อมทางผิวแอสฟัลต์ทางหลวงหมายเลข 1288 ตอนควบคุม 0100 ตอนหนองหลวง - เปิ่งเคลิง จังหวัดตาก (ภายใต้โครงการเพิ่มขีดความสามารถในการแข่งขันด้านการค้าชายแดนและขับเคลื่อนเขตพัฒนาเศรษฐกิจพิเศษตาก)"/>
    <s v="ซ่อมทางผิวแอสฟัลต์ทางหลวงหมายเลข 1288 ตอนควบคุม 0100 ตอนหนองหลวง - เปิ่งเคลิง จังหวัดตาก (ภายใต้โครงการเพิ่มขีดความสามารถในการแข่งขันด้านการค้าชายแดนและขับเคลื่อนเขตพัฒนาเศรษฐกิจพิเศษตาก)"/>
    <s v="ด้านการสร้างความสามารถในการแข่งขัน"/>
    <x v="3"/>
    <s v="ตุลาคม 2563"/>
    <s v="กันยายน 2564"/>
    <s v="แขวงทางหลวงตากที่ 2 (แม่สอด)"/>
    <s v="กรมทางหลวง"/>
    <s v="ทล."/>
    <s v="กระทรวงคมนาคม"/>
    <s v="โครงการปกติ 2564"/>
    <s v="v3_090302V04"/>
    <x v="2"/>
    <x v="0"/>
    <m/>
  </r>
  <r>
    <s v="คค 0514-64-0001"/>
    <s v="โครงการการพัฒนาท่าอากาศยานเขตพัฒนาเศรษฐกิจพิเศษ"/>
    <s v="โครงการการพัฒนาท่าอากาศยานเขตพัฒนาเศรษฐกิจพิเศษ"/>
    <s v="ด้านการสร้างความสามารถในการแข่งขัน"/>
    <x v="3"/>
    <s v="ตุลาคม 2559"/>
    <s v="กันยายน 2564"/>
    <s v="กองแผนงาน"/>
    <s v="กรมท่าอากาศยาน"/>
    <s v="ทย."/>
    <s v="กระทรวงคมนาคม"/>
    <s v="โครงการปกติ 2564"/>
    <s v="v3_090302V04"/>
    <x v="2"/>
    <x v="0"/>
    <m/>
  </r>
  <r>
    <s v="กค 0502(33)-64-0001"/>
    <s v="โครงการปรับปรุงผิวจราจรถนน ด่านพรมแดนสะเดาขาออก ด่านศุลกากรสะเดา ตำบลสำนักขาม อำเภอสะเดา จังหวัดสงขลา 1 แห่ง"/>
    <s v="โครงการปรับปรุงผิวจราจรถนน ด่านพรมแดนสะเดาขาออก ด่านศุลกากรสะเดา ตำบลสำนักขาม อำเภอสะเดา จังหวัดสงขลา 1 แห่ง"/>
    <s v="ด้านการสร้างความสามารถในการแข่งขัน"/>
    <x v="3"/>
    <s v="ตุลาคม 2563"/>
    <s v="มิถุนายน 2564"/>
    <s v="ด่านศุลกากรสะเดา (ดสด.)"/>
    <s v="กรมศุลกากร"/>
    <s v="กศก."/>
    <s v="กระทรวงการคลัง"/>
    <s v="โครงการปกติ 2564"/>
    <s v="v3_090302V04"/>
    <x v="2"/>
    <x v="0"/>
    <m/>
  </r>
  <r>
    <s v="กค 0502(21)-64-0001"/>
    <s v="โครงการปรับปรุงซ่อมแซมศูนย์บริการเบ็ดเสร็จและสิ่งปลูกสร้างด่านศุลกากรแม่สาย"/>
    <s v="โครงการปรับปรุงซ่อมแซมศูนย์บริการเบ็ดเสร็จและสิ่งปลูกสร้างด่านศุลกากรแม่สาย"/>
    <s v="ด้านการสร้างความสามารถในการแข่งขัน"/>
    <x v="3"/>
    <s v="ตุลาคม 2563"/>
    <s v="กันยายน 2564"/>
    <s v="ด่านศุลกากรแม่สาย (ดมย.)"/>
    <s v="กรมศุลกากร"/>
    <s v="กศก."/>
    <s v="กระทรวงการคลัง"/>
    <s v="โครงการปกติ 2564"/>
    <s v="v3_090302V04"/>
    <x v="2"/>
    <x v="0"/>
    <m/>
  </r>
  <r>
    <s v="นร1310-65-0001"/>
    <s v="การส่งเสริมการลงทุนในเขตพัฒนาเศรษฐกิจพิเศษชายแดน"/>
    <s v="การส่งเสริมการลงทุนในเขตพัฒนาเศรษฐกิจพิเศษชายแดน"/>
    <s v="ด้านการสร้างความสามารถในการแข่งขัน"/>
    <x v="4"/>
    <s v="ตุลาคม 2564"/>
    <s v="กันยายน 2565"/>
    <s v="กองยุทธศาสตร์และแผนงาน"/>
    <s v="สำนักงานคณะกรรมการส่งเสริมการลงทุน"/>
    <s v="BOI"/>
    <s v="สำนักนายกรัฐมนตรี"/>
    <s v="โครงการปกติ 2565"/>
    <s v="v3_090302V03"/>
    <x v="3"/>
    <x v="0"/>
    <m/>
  </r>
  <r>
    <s v="ชร 0017-65-0021"/>
    <s v="การส่งเสริมและพัฒนาเขตเศรษฐกิจพิเศษ"/>
    <s v="การส่งเสริมและพัฒนาเขตเศรษฐกิจพิเศษ"/>
    <s v="ด้านการสร้างความสามารถในการแข่งขัน"/>
    <x v="4"/>
    <s v="ตุลาคม 2564"/>
    <s v="กันยายน 2565"/>
    <m/>
    <s v="เชียงราย"/>
    <s v="เชียงราย"/>
    <s v="จังหวัดและกลุ่มจังหวัด"/>
    <s v="โครงการปกติ 2565"/>
    <s v="v3_090302V04"/>
    <x v="1"/>
    <x v="0"/>
    <m/>
  </r>
  <r>
    <s v="กค 0502(28)-65-0001"/>
    <s v="โครงการก่อสร้างด่านศุลกากรแม่สอด แห่งที่ 2"/>
    <s v="โครงการก่อสร้างด่านศุลกากรแม่สอด แห่งที่ 2"/>
    <s v="ด้านการสร้างความสามารถในการแข่งขัน"/>
    <x v="4"/>
    <s v="ตุลาคม 2564"/>
    <s v="กันยายน 2565"/>
    <s v="ด่านศุลกากรแม่สอด (ดมด.)"/>
    <s v="กรมศุลกากร"/>
    <s v="กศก."/>
    <s v="กระทรวงการคลัง"/>
    <s v="โครงการปกติ 2565"/>
    <s v="v3_090302V04"/>
    <x v="2"/>
    <x v="0"/>
    <m/>
  </r>
  <r>
    <s v="นร1109-65-0001"/>
    <s v="ค่าใช้จ่ายในการขับเคลื่อนนโยบายเขตพัฒนาเศรษฐกิจพิเศษ และพื้นที่เศรษฐกิจแห่งอื่น"/>
    <s v="ค่าใช้จ่ายในการขับเคลื่อนนโยบายเขตพัฒนาเศรษฐกิจพิเศษ และพื้นที่เศรษฐกิจแห่งอื่น"/>
    <s v="ด้านการสร้างความสามารถในการแข่งขัน"/>
    <x v="4"/>
    <s v="ตุลาคม 2564"/>
    <s v="กันยายน 2565"/>
    <s v="กองยุทธศาสตร์การพัฒนาพื้นที่"/>
    <s v="สำนักงานสภาพัฒนาการเศรษฐกิจและสังคมแห่งชาติ"/>
    <s v="สศช."/>
    <s v="สำนักนายกรัฐมนตรี"/>
    <s v="โครงการปกติ 2565"/>
    <s v="v3_090302V03"/>
    <x v="3"/>
    <x v="0"/>
    <m/>
  </r>
  <r>
    <s v="นร1109-65-0002"/>
    <s v="ค่าใช้จ่ายในการศึกษาห่วงโซ่อุปทานภาคการผลิต และบริการในพื้นที่เขตเศรษฐกิจพิเศษและพื้นที่โดยรอบ"/>
    <s v="ค่าใช้จ่ายในการศึกษาห่วงโซ่อุปทานภาคการผลิต และบริการในพื้นที่เขตเศรษฐกิจพิเศษและพื้นที่โดยรอบ"/>
    <s v="ด้านการสร้างความสามารถในการแข่งขัน"/>
    <x v="4"/>
    <s v="มีนาคม 2565"/>
    <s v="มีนาคม 2566"/>
    <s v="กองยุทธศาสตร์การพัฒนาพื้นที่"/>
    <s v="สำนักงานสภาพัฒนาการเศรษฐกิจและสังคมแห่งชาติ"/>
    <s v="สศช."/>
    <s v="สำนักนายกรัฐมนตรี"/>
    <s v="โครงการปกติ 2565"/>
    <s v="v3_090302V03"/>
    <x v="3"/>
    <x v="0"/>
    <m/>
  </r>
  <r>
    <s v="มท 0305-65-0014"/>
    <s v="โครงการสนับสนุนการพัฒนาพื้นที่เขตเศรษฐกิจพิเศษ"/>
    <s v="โครงการสนับสนุนการพัฒนาพื้นที่เขตเศรษฐกิจพิเศษ"/>
    <s v="ด้านการสร้างความสามารถในการแข่งขัน"/>
    <x v="4"/>
    <s v="ตุลาคม 2564"/>
    <s v="กันยายน 2565"/>
    <s v="กองวิชาการและแผนงาน"/>
    <s v="กรมการปกครอง"/>
    <s v="ปค."/>
    <s v="กระทรวงมหาดไทย"/>
    <s v="โครงการปกติ 2565"/>
    <s v="v3_090302V04"/>
    <x v="1"/>
    <x v="0"/>
    <m/>
  </r>
  <r>
    <s v="กค 0502(8)-65-0001"/>
    <s v="โครงการก่อสร้างอาคารจุดผ่านแดนถาวร (บ้านหนองเอี่่ยน) "/>
    <s v="โครงการก่อสร้างอาคารจุดผ่านแดนถาวร (บ้านหนองเอี่่ยน) "/>
    <s v="ด้านการสร้างความสามารถในการแข่งขัน"/>
    <x v="4"/>
    <s v="ตุลาคม 2564"/>
    <s v="กันยายน 2565"/>
    <s v="ด่านศุลกากรอรัญประเทศ (ดอป.)"/>
    <s v="กรมศุลกากร"/>
    <s v="กศก."/>
    <s v="กระทรวงการคลัง"/>
    <s v="โครงการปกติ 2565"/>
    <s v="v3_090302V04"/>
    <x v="2"/>
    <x v="0"/>
    <m/>
  </r>
  <r>
    <s v="รง 0316-65-0003"/>
    <s v="โครงการศูนย์บริการแบบเบ็ดเสร็จ (One Stop Service) ด้านแรงงานต่างด้าวเพื่อสนับสนุนเขตเศรษฐกิจพิเศษ"/>
    <s v="โครงการศูนย์บริการแบบเบ็ดเสร็จ (One Stop Service) ด้านแรงงานต่างด้าวเพื่อสนับสนุนเขตเศรษฐกิจพิเศษ"/>
    <s v="ด้านการสร้างความสามารถในการแข่งขัน"/>
    <x v="4"/>
    <s v="ตุลาคม 2564"/>
    <s v="กันยายน 2565"/>
    <s v="สำนักบริหารแรงงานต่างด้าว"/>
    <s v="กรมการจัดหางาน"/>
    <s v="กกจ."/>
    <s v="กระทรวงแรงงาน"/>
    <s v="โครงการปกติ 2565"/>
    <s v="v3_090302V04"/>
    <x v="1"/>
    <x v="0"/>
    <m/>
  </r>
  <r>
    <s v="รง 0407-65-0008"/>
    <s v="โครงการเพิ่มทักษะกำลังแรงงานในพื้นที่เขตพัฒนาเศรษฐกิจพิเศษ พ.ศ. 2565"/>
    <s v="โครงการเพิ่มทักษะกำลังแรงงานในพื้นที่เขตพัฒนาเศรษฐกิจพิเศษ พ.ศ. 2565"/>
    <s v="ด้านการสร้างความสามารถในการแข่งขัน"/>
    <x v="4"/>
    <s v="ตุลาคม 2564"/>
    <s v="กันยายน 2565"/>
    <s v="สำนักพัฒนาผู้ฝึกและเทคโนโลยีการฝึก"/>
    <s v="กรมพัฒนาฝีมือแรงงาน"/>
    <s v="กพร."/>
    <s v="กระทรวงแรงงาน"/>
    <s v="โครงการปกติ 2565"/>
    <s v="v3_090302V02"/>
    <x v="4"/>
    <x v="0"/>
    <m/>
  </r>
  <r>
    <s v="กค 0502(8)-68-0001"/>
    <s v="โครงการก่อสร้างอาคารจุดผ่านแดนถาวร (บ้านหนองเอี่ยน) (ส่วนที่ยังไม่ได้ดำเนินการ)"/>
    <s v="โครงการก่อสร้างอาคารจุดผ่านแดนถาวร (บ้านหนองเอี่ยน) (ส่วนที่ยังไม่ได้ดำเนินการ)"/>
    <s v="ด้านการสร้างความสามารถในการแข่งขัน"/>
    <x v="2"/>
    <s v="ตุลาคม 2567"/>
    <s v="กรกฎาคม 2568"/>
    <s v="ด่านศุลกากรอรัญประเทศ (ดอป.)"/>
    <s v="กรมศุลกากร"/>
    <s v="กศก."/>
    <s v="กระทรวงการคลัง"/>
    <s v="โครงการปกติ 2568"/>
    <s v="v3_090302V04"/>
    <x v="2"/>
    <x v="0"/>
    <m/>
  </r>
  <r>
    <s v="มท 0212-65-0004"/>
    <s v="โครงการสนับสนุนการขับเคลื่อนการดำเนินงานเขตพัฒนาเศรษฐกิจพิเศษ ประจำปีงบประมาณ พ.ศ. 2565"/>
    <s v="โครงการสนับสนุนการขับเคลื่อนการดำเนินงานเขตพัฒนาเศรษฐกิจพิเศษ ประจำปีงบประมาณ พ.ศ. 2565"/>
    <s v="ด้านการสร้างความสามารถในการแข่งขัน"/>
    <x v="4"/>
    <s v="ตุลาคม 2564"/>
    <s v="กันยายน 2565"/>
    <s v="สำนักพัฒนาและส่งเสริมการบริหารราชการจังหวัด"/>
    <s v="สำนักงานปลัดกระทรวงมหาดไทย"/>
    <s v="สป.มท."/>
    <s v="กระทรวงมหาดไทย"/>
    <s v="โครงการปกติ 2565"/>
    <s v="v3_090302V04"/>
    <x v="1"/>
    <x v="0"/>
    <m/>
  </r>
  <r>
    <s v="คค 0410-63-0003"/>
    <s v=" โครงการศูนย์การขนส่งชายแดนจังหวัดนครพนม"/>
    <s v=" โครงการศูนย์การขนส่งชายแดนจังหวัดนครพนม"/>
    <s v="ด้านการสร้างความสามารถในการแข่งขัน"/>
    <x v="5"/>
    <s v="ตุลาคม 2564"/>
    <s v="กันยายน 2567"/>
    <s v="สำนักการขนส่งสินค้า"/>
    <s v="กรมการขนส่งทางบก"/>
    <s v="ขบ."/>
    <s v="กระทรวงคมนาคม"/>
    <s v="โครงการปกติ 2563"/>
    <s v="v3_090302V04"/>
    <x v="2"/>
    <x v="1"/>
    <m/>
  </r>
  <r>
    <s v="คค 0702-64-0004"/>
    <s v="โครงการบูรณาการและส่งเสริมการพัฒนาเชิงพื้นที่"/>
    <s v="โครงการบูรณาการและส่งเสริมการพัฒนาเชิงพื้นที่"/>
    <s v="ด้านการสร้างความสามารถในการแข่งขัน"/>
    <x v="3"/>
    <s v="ตุลาคม 2563"/>
    <s v="กันยายน 2564"/>
    <s v="กองแผนงาน"/>
    <s v="กรมทางหลวงชนบท"/>
    <s v="ทช."/>
    <s v="กระทรวงคมนาคม"/>
    <s v="โครงการปกติ 2564"/>
    <s v="v3_090302V04"/>
    <x v="2"/>
    <x v="1"/>
    <m/>
  </r>
  <r>
    <s v="สธ 0210-67-0003"/>
    <s v="บริหารจัดการประกันสุขภาพคนต่างด้าว แรงงานต่างด้าว และบุคคลที่มีปัญหาสถานะและสิทธิ"/>
    <s v="บริหารจัดการประกันสุขภาพคนต่างด้าว แรงงานต่างด้าว และบุคคลที่มีปัญหาสถานะและสิทธิ"/>
    <s v="ด้านการสร้างโอกาสและความเสมอภาคทางสังคม"/>
    <x v="1"/>
    <s v="ตุลาคม 2566"/>
    <s v="กันยายน 2567"/>
    <s v="กองเศรษฐกิจสุขภาพและหลักประกันสุขภาพ"/>
    <s v="สำนักงานปลัดกระทรวงสาธารณสุข"/>
    <s v="สป.สธ."/>
    <s v="กระทรวงสาธารณสุข"/>
    <s v="โครงการปกติ 2567"/>
    <s v="v3_090302V02"/>
    <x v="6"/>
    <x v="1"/>
    <m/>
  </r>
  <r>
    <s v="สธ 0210-68-0003"/>
    <s v="บริหารจัดการประกันสุขภาพคนต่างด้าว แรงงานต่างด้าว และบุคคลที่มีปัญหาสถานะและสิทธิ"/>
    <s v="บริหารจัดการประกันสุขภาพคนต่างด้าว แรงงานต่างด้าว และบุคคลที่มีปัญหาสถานะและสิทธิ"/>
    <s v="ด้านการสร้างโอกาสและความเสมอภาคทางสังคม"/>
    <x v="2"/>
    <s v="ตุลาคม 2567"/>
    <s v="กันยายน 2568"/>
    <s v="กองเศรษฐกิจสุขภาพและหลักประกันสุขภาพ"/>
    <s v="สำนักงานปลัดกระทรวงสาธารณสุข"/>
    <s v="สป.สธ."/>
    <s v="กระทรวงสาธารณสุข"/>
    <s v="โครงการปกติ 2568"/>
    <s v="v3_090302V02"/>
    <x v="6"/>
    <x v="1"/>
    <m/>
  </r>
  <r>
    <s v="คค 0410/-61-0006"/>
    <s v="โครงการศูนย์เปลี่ยนถ่ายรูปแบบการขนส่งสินค้าเชียงของ จังหวัดเชียงราย"/>
    <s v="โครงการศูนย์เปลี่ยนถ่ายรูปแบบการขนส่งสินค้าเชียงของ จังหวัดเชียงราย"/>
    <s v="ด้านการสร้างความสามารถในการแข่งขัน"/>
    <x v="6"/>
    <s v="มกราคม 2556"/>
    <s v="ธันวาคม 2565"/>
    <s v="สำนักการขนส่งสินค้า"/>
    <s v="กรมการขนส่งทางบก"/>
    <s v="ขบ."/>
    <s v="กระทรวงคมนาคม"/>
    <m/>
    <s v="v3_090302V04"/>
    <x v="2"/>
    <x v="0"/>
    <m/>
  </r>
  <r>
    <s v="คค 0514-64-0001"/>
    <s v="โครงการการพัฒนาท่าอากาศยานเขตพัฒนาเศรษฐกิจพิเศษ"/>
    <s v="โครงการการพัฒนาท่าอากาศยานเขตพัฒนาเศรษฐกิจพิเศษ"/>
    <s v="ด้านการสร้างความสามารถในการแข่งขัน"/>
    <x v="7"/>
    <s v="ตุลาคม 2559"/>
    <s v="กันยายน 2564"/>
    <s v="กองแผนงาน"/>
    <s v="กรมท่าอากาศยาน"/>
    <s v="ทย."/>
    <s v="กระทรวงคมนาคม"/>
    <m/>
    <s v="v3_090302V04"/>
    <x v="2"/>
    <x v="0"/>
    <m/>
  </r>
  <r>
    <s v="กค 0305-62-0002"/>
    <s v="นำที่ราชพัสดุมาสนับสนุนพื้นที่เขตพัฒนาเศรษฐกิจพิเศษ"/>
    <s v="นำที่ราชพัสดุมาสนับสนุนพื้นที่เขตพัฒนาเศรษฐกิจพิเศษ"/>
    <s v="ด้านการสร้างความสามารถในการแข่งขัน"/>
    <x v="7"/>
    <s v="ตุลาคม 2559"/>
    <s v="กันยายน 2565"/>
    <s v="กองบริหารที่ราชพัสดุภูมิภาค"/>
    <s v="กรมธนารักษ์"/>
    <s v="ธร."/>
    <s v="กระทรวงการคลัง"/>
    <m/>
    <s v="v3_090302V03"/>
    <x v="3"/>
    <x v="0"/>
    <m/>
  </r>
  <r>
    <s v="มท.5305.11-64-0001"/>
    <s v="โครงการพัฒนาระบบไฟฟ้าเพื่อรองรับการจัดตั้งเขตพัฒนาเศรษฐกิจพิเศษ ระยะแรก"/>
    <s v="โครงการพัฒนาระบบไฟฟ้าเพื่อรองรับการจัดตั้งเขตพัฒนาเศรษฐกิจพิเศษ ระยะแรก"/>
    <s v="ด้านการสร้างความสามารถในการแข่งขัน"/>
    <x v="7"/>
    <s v="ตุลาคม 2559"/>
    <s v="ธันวาคม 2568"/>
    <s v="กองจัดการโครงการ 1 ฝ่ายบริหารโครงการ 1"/>
    <s v="การไฟฟ้าส่วนภูมิภาค"/>
    <s v="กฟภ."/>
    <s v="กระทรวงมหาดไทย"/>
    <m/>
    <s v="v3_090302V04"/>
    <x v="2"/>
    <x v="0"/>
    <m/>
  </r>
  <r>
    <s v="มท.5305.11-62-0001"/>
    <s v="โครงการพัฒนาระบบไฟฟ้าเพื่อรองรับการจัดตั้งเขตพัฒนาเศรษฐกิจพิเศษ ระยะที่ 2 (คพพ.2)"/>
    <s v="โครงการพัฒนาระบบไฟฟ้าเพื่อรองรับการจัดตั้งเขตพัฒนาเศรษฐกิจพิเศษ ระยะที่ 2 (คพพ.2)"/>
    <s v="ด้านการสร้างความสามารถในการแข่งขัน"/>
    <x v="7"/>
    <s v="สิงหาคม 2560"/>
    <s v="สิงหาคม 2567"/>
    <s v="กองจัดการโครงการ 1 ฝ่ายบริหารโครงการ 1"/>
    <s v="การไฟฟ้าส่วนภูมิภาค"/>
    <s v="กฟภ."/>
    <s v="กระทรวงมหาดไทย"/>
    <m/>
    <s v="v3_090302V04"/>
    <x v="2"/>
    <x v="0"/>
    <m/>
  </r>
  <r>
    <s v="มท 0717-62-0007"/>
    <s v="โครงการพัฒนาพื้นที่เขตเศรษฐกิจพิเศษ"/>
    <s v="โครงการพัฒนาพื้นที่เขตเศรษฐกิจพิเศษ"/>
    <s v="ด้านการสร้างความสามารถในการแข่งขัน"/>
    <x v="8"/>
    <s v="ตุลาคม 2560"/>
    <s v="กันยายน 2565"/>
    <s v="สำนักสนับสนุนและพัฒนาตามผังเมือง"/>
    <s v="กรมโยธาธิการและผังเมือง"/>
    <s v="ยผ."/>
    <s v="กระทรวงมหาดไทย"/>
    <m/>
    <s v="v3_090302V04"/>
    <x v="2"/>
    <x v="0"/>
    <m/>
  </r>
  <r>
    <s v="รง 0510-61-0003"/>
    <s v="โครงการส่งเสริมการมีส่วนร่วมในการบริหารแรงงานสัมพันธ์สร้างสรรค์ตามแนวทางประชารัฐในเขตพัฒนาเศรษฐกิจพิเศษ"/>
    <s v="โครงการส่งเสริมการมีส่วนร่วมในการบริหารแรงงานสัมพันธ์สร้างสรรค์ตามแนวทางประชารัฐในเขตพัฒนาเศรษฐกิจพิเศษ"/>
    <s v="ด้านการสร้างโอกาสและความเสมอภาคทางสังคม"/>
    <x v="8"/>
    <s v="ตุลาคม 2560"/>
    <s v="กันยายน 2562"/>
    <s v="สำนักแรงงานสัมพันธ์"/>
    <s v="กรมสวัสดิการและคุ้มครองแรงงาน"/>
    <s v="กสร."/>
    <s v="กระทรวงแรงงาน"/>
    <m/>
    <s v="v3_090302V04"/>
    <x v="2"/>
    <x v="0"/>
    <m/>
  </r>
  <r>
    <s v="อก 5102.2-61-0001"/>
    <s v="โครงการจัดตั้งนิคมอุตสาหกรรมในพื้นที่เขตพัฒนาเศรษฐกิจพิเศษตาก"/>
    <s v="โครงการจัดตั้งนิคมอุตสาหกรรมในพื้นที่เขตพัฒนาเศรษฐกิจพิเศษตาก"/>
    <s v="ด้านการสร้างความสามารถในการแข่งขัน"/>
    <x v="8"/>
    <s v="ตุลาคม 2560"/>
    <s v="กันยายน 2564"/>
    <s v="ฝ่ายพัฒนา"/>
    <s v="การนิคมอุตสาหกรรมแห่งประเทศไทย"/>
    <s v="กนอ."/>
    <s v="กระทรวงอุตสาหกรรม"/>
    <m/>
    <s v="v3_090302V04"/>
    <x v="7"/>
    <x v="0"/>
    <m/>
  </r>
  <r>
    <s v="อก 5102.2-61-0002"/>
    <s v="โครงการจัดตั้งนิคมอุตสาหกรรมในพื้นที่เขตพัฒนาเศรษฐกิจพิเศษสงขลา"/>
    <s v="โครงการจัดตั้งนิคมอุตสาหกรรมในพื้นที่เขตพัฒนาเศรษฐกิจพิเศษสงขลา"/>
    <s v="ด้านการสร้างความสามารถในการแข่งขัน"/>
    <x v="8"/>
    <s v="ตุลาคม 2560"/>
    <s v="กันยายน 2564"/>
    <s v="ฝ่ายพัฒนา"/>
    <s v="การนิคมอุตสาหกรรมแห่งประเทศไทย"/>
    <s v="กนอ."/>
    <s v="กระทรวงอุตสาหกรรม"/>
    <m/>
    <s v="v3_090302V04"/>
    <x v="7"/>
    <x v="0"/>
    <m/>
  </r>
  <r>
    <s v="อก 5102.2-61-0003"/>
    <s v="โครงการจัดตั้งนิคมอุตสาหกรรมในพื้นที่เขตพัฒนาเศรษฐกิจพิเศษนราธิวาส"/>
    <s v="โครงการจัดตั้งนิคมอุตสาหกรรมในพื้นที่เขตพัฒนาเศรษฐกิจพิเศษนราธิวาส"/>
    <s v="ด้านการสร้างความสามารถในการแข่งขัน"/>
    <x v="8"/>
    <s v="ตุลาคม 2560"/>
    <s v="กันยายน 2564"/>
    <s v="ฝ่ายพัฒนา"/>
    <s v="การนิคมอุตสาหกรรมแห่งประเทศไทย"/>
    <s v="กนอ."/>
    <s v="กระทรวงอุตสาหกรรม"/>
    <m/>
    <s v="v3_090302V04"/>
    <x v="7"/>
    <x v="0"/>
    <m/>
  </r>
  <r>
    <s v="คค 06138-62-0001"/>
    <s v="โครงการพัฒนาทางหลวงเพื่อสนับสนุนเขตเศรษฐกิจพิเศษ ปีพ.ศ. 2562"/>
    <s v="โครงการพัฒนาทางหลวงเพื่อสนับสนุนเขตเศรษฐกิจพิเศษ ปีพ.ศ. 2562"/>
    <s v="ด้านการสร้างความสามารถในการแข่งขัน"/>
    <x v="9"/>
    <s v="ตุลาคม 2561"/>
    <s v="กันยายน 2562"/>
    <s v="สำนักแผนงาน"/>
    <s v="กรมทางหลวง"/>
    <s v="ทล."/>
    <s v="กระทรวงคมนาคม"/>
    <m/>
    <s v="v3_090302V02"/>
    <x v="4"/>
    <x v="0"/>
    <m/>
  </r>
  <r>
    <s v="กค 0502(28)-63-0001"/>
    <s v="โครงการก่อสร้างด่านศุลกากรแม่สอด แห่งที่ 2"/>
    <s v="โครงการก่อสร้างด่านศุลกากรแม่สอด แห่งที่ 2"/>
    <s v="ด้านการสร้างความสามารถในการแข่งขัน"/>
    <x v="9"/>
    <s v="ตุลาคม 2561"/>
    <s v="กันยายน 2564"/>
    <s v="ด่านศุลกากรแม่สอด (ดมด.)"/>
    <s v="กรมศุลกากร"/>
    <s v="กศก."/>
    <s v="กระทรวงการคลัง"/>
    <m/>
    <s v="v3_090302V04"/>
    <x v="1"/>
    <x v="0"/>
    <m/>
  </r>
  <r>
    <s v="มท 0212-62-0004"/>
    <s v="โครงการสนับสนุนการขับเคลื่อนการดำเนินงานเขตพัฒนาเศรษฐกิจพิเศษ"/>
    <s v="โครงการสนับสนุนการขับเคลื่อนการดำเนินงานเขตพัฒนาเศรษฐกิจพิเศษ"/>
    <s v="ด้านการสร้างความสามารถในการแข่งขัน"/>
    <x v="9"/>
    <s v="ตุลาคม 2561"/>
    <s v="กันยายน 2562"/>
    <s v="สำนักพัฒนาและส่งเสริมการบริหารราชการจังหวัด"/>
    <s v="สำนักงานปลัดกระทรวงมหาดไทย"/>
    <s v="สป.มท."/>
    <s v="กระทรวงมหาดไทย"/>
    <m/>
    <s v="v3_090302V04"/>
    <x v="1"/>
    <x v="0"/>
    <m/>
  </r>
  <r>
    <s v="อก 0204-62-0002"/>
    <s v="ประชาสัมพันธ์เขตพัฒนาเศรษฐกิจพิเศษในเชิงพื้นที่"/>
    <s v="ประชาสัมพันธ์เขตพัฒนาเศรษฐกิจพิเศษในเชิงพื้นที่"/>
    <s v="ด้านการสร้างความสามารถในการแข่งขัน"/>
    <x v="9"/>
    <s v="ตุลาคม 2561"/>
    <s v="พฤศจิกายน 2562"/>
    <s v="กองยุทธศาสตร์และแผนงาน"/>
    <s v="สำนักงานปลัดกระทรวงอุตสาหกรรม"/>
    <s v="สป.อก."/>
    <s v="กระทรวงอุตสาหกรรม"/>
    <m/>
    <s v="v3_090302V03"/>
    <x v="3"/>
    <x v="0"/>
    <m/>
  </r>
  <r>
    <s v="อก 0802-62-0010"/>
    <s v="โครงการจัดทำแผนแม่บทและแผนการขับเคลื่อนยุทธศาสตร์การพัฒนาอุตสาหกรรมภูมิภาคสู่ประเทศไทย 4.0"/>
    <s v="โครงการจัดทำแผนแม่บทและแผนการขับเคลื่อนยุทธศาสตร์การพัฒนาอุตสาหกรรมภูมิภาคสู่ประเทศไทย 4.0"/>
    <s v="ด้านการสร้างความสามารถในการแข่งขัน"/>
    <x v="9"/>
    <s v="ธันวาคม 2561"/>
    <s v="กันยายน 2562"/>
    <s v="กองนโยบายอุตสาหกรรมมหาภาค"/>
    <s v="สำนักงานเศรษฐกิจอุตสาหกรรม"/>
    <s v="สศอ."/>
    <s v="กระทรวงอุตสาหกรรม"/>
    <m/>
    <s v="v3_090302V03"/>
    <x v="3"/>
    <x v="0"/>
    <m/>
  </r>
  <r>
    <s v="อก 0802-62-0015"/>
    <s v="โครงการขับเคลื่อนเขตพัฒนาเศรษฐกิจพิเศษด้วยการตลาดและประชาสัมพันธ์เชิงรุก"/>
    <s v="โครงการขับเคลื่อนเขตพัฒนาเศรษฐกิจพิเศษด้วยการตลาดและประชาสัมพันธ์เชิงรุก"/>
    <s v="ด้านการสร้างความสามารถในการแข่งขัน"/>
    <x v="9"/>
    <s v="ธันวาคม 2561"/>
    <s v="กันยายน 2562"/>
    <s v="กองนโยบายอุตสาหกรรมมหาภาค"/>
    <s v="สำนักงานเศรษฐกิจอุตสาหกรรม"/>
    <s v="สศอ."/>
    <s v="กระทรวงอุตสาหกรรม"/>
    <m/>
    <s v="v3_090302V04"/>
    <x v="7"/>
    <x v="0"/>
    <m/>
  </r>
  <r>
    <s v="พณ 0304-63-0002"/>
    <s v="โครงการขยายการค้าการลงทุนชายแดนและเขตพัฒนาเศรษฐกิจพิเศษ (2563)"/>
    <s v="โครงการขยายการค้าการลงทุนชายแดนและเขตพัฒนาเศรษฐกิจพิเศษ (2563)"/>
    <s v="ด้านการสร้างความสามารถในการแข่งขัน"/>
    <x v="5"/>
    <s v="ตุลาคม 2562"/>
    <s v="กันยายน 2563"/>
    <s v="กองความร่วมมือการค้าและการลงทุน"/>
    <s v="กรมการค้าต่างประเทศ"/>
    <s v="คต."/>
    <s v="กระทรวงพาณิชย์"/>
    <m/>
    <s v="v3_090302V04"/>
    <x v="7"/>
    <x v="0"/>
    <m/>
  </r>
  <r>
    <s v="สธ 0404-63-0024"/>
    <s v="โครงการพัฒนาสมรรถนะช่องทางเข้าออกระหว่างประเทศและจังหวัดชายแดนเพื่อรองรับเขตพัฒนาเศรษฐกิจพิเศษ"/>
    <s v="โครงการพัฒนาสมรรถนะช่องทางเข้าออกระหว่างประเทศและจังหวัดชายแดนเพื่อรองรับเขตพัฒนาเศรษฐกิจพิเศษ"/>
    <s v="ด้านการสร้างความสามารถในการแข่งขัน"/>
    <x v="5"/>
    <s v="ตุลาคม 2562"/>
    <s v="กันยายน 2563"/>
    <s v="กองแผนงาน"/>
    <s v="กรมควบคุมโรค"/>
    <s v="คร."/>
    <s v="กระทรวงสาธารณสุข"/>
    <m/>
    <s v="v3_090302V04"/>
    <x v="2"/>
    <x v="0"/>
    <m/>
  </r>
  <r>
    <s v="คค 06138-63-0002"/>
    <s v="โครงการพัฒนาทางหลวงเพื่อสนับสนุนเขตเศรษฐกิจพิเศษ ปี 2563"/>
    <s v="โครงการพัฒนาทางหลวงเพื่อสนับสนุนเขตเศรษฐกิจพิเศษ ปี 2563"/>
    <s v="ด้านการสร้างความสามารถในการแข่งขัน"/>
    <x v="5"/>
    <s v="ตุลาคม 2562"/>
    <s v="กันยายน 2563"/>
    <s v="สำนักแผนงาน"/>
    <s v="กรมทางหลวง"/>
    <s v="ทล."/>
    <s v="กระทรวงคมนาคม"/>
    <m/>
    <s v="v3_090302V02"/>
    <x v="4"/>
    <x v="0"/>
    <m/>
  </r>
  <r>
    <s v="คค 06022-63-0004"/>
    <s v="บูรณะทางผิวแอสฟัลต์ ทางหลวงหมายเลข 212 สาย กลางน้อย - ย้อมพัฒนา ตำบลดอนนางหงษ์ อำเภอธาตุพนม จังหวัดนครพนม ถนน 4 ช่องจราจร ผิวทางกว้างช่องละ 3.50 เมตร ยาว1,000.00 เมตร ไหล่ทางกว้างข้างละ 2.00 เมตร หรือมีผิวจราจร 20,507.00 ตารางเมตร"/>
    <s v="บูรณะทางผิวแอสฟัลต์ ทางหลวงหมายเลข 212 สาย กลางน้อย - ย้อมพัฒนา ตำบลดอนนางหงษ์ อำเภอธาตุพนม จังหวัดนครพนม ถนน 4 ช่องจราจร  ผิวทางกว้างช่องละ 3.50 เมตร ยาว1,000.00 เมตร ไหล่ทางกว้างข้างละ 2.00 เมตร หรือมีผิวจราจร 20,507.00 ตารางเมตร"/>
    <s v="ด้านการสร้างความสามารถในการแข่งขัน"/>
    <x v="5"/>
    <s v="มกราคม 2563"/>
    <s v="กันยายน 2563"/>
    <s v="แขวงทางหลวงนครพนม"/>
    <s v="กรมทางหลวง"/>
    <s v="ทล."/>
    <s v="กระทรวงคมนาคม"/>
    <m/>
    <s v="v3_090302V03"/>
    <x v="3"/>
    <x v="0"/>
    <m/>
  </r>
  <r>
    <s v="คค 0514-63-0028"/>
    <s v="โครงการการพัฒนาท่าอากาศยานเขตพัฒนาเศรษฐกิจพิเศษ (ปีงบประมาณ 2563)"/>
    <s v="โครงการการพัฒนาท่าอากาศยานเขตพัฒนาเศรษฐกิจพิเศษ (ปีงบประมาณ 2563)"/>
    <s v="ด้านการสร้างความสามารถในการแข่งขัน"/>
    <x v="5"/>
    <s v="ตุลาคม 2562"/>
    <s v="กันยายน 2564"/>
    <s v="กองแผนงาน"/>
    <s v="กรมท่าอากาศยาน"/>
    <s v="ทย."/>
    <s v="กระทรวงคมนาคม"/>
    <m/>
    <s v="v3_090302V04"/>
    <x v="2"/>
    <x v="0"/>
    <m/>
  </r>
  <r>
    <s v="รง 0407-63-0002"/>
    <s v="โครงการเพิ่มทักษะกำลังแรงงานในพื้นที่เขตพัฒนาเศรษฐกิจพิเศษ"/>
    <s v="โครงการเพิ่มทักษะกำลังแรงงานในพื้นที่เขตพัฒนาเศรษฐกิจพิเศษ"/>
    <s v="ด้านการพัฒนาและเสริมสร้างศักยภาพทรัพยากรมนุษย์"/>
    <x v="5"/>
    <s v="ตุลาคม 2562"/>
    <s v="กันยายน 2563"/>
    <s v="สำนักพัฒนาผู้ฝึกและเทคโนโลยีการฝึก"/>
    <s v="กรมพัฒนาฝีมือแรงงาน"/>
    <s v="กพร."/>
    <s v="กระทรวงแรงงาน"/>
    <m/>
    <s v="v3_090302V04"/>
    <x v="2"/>
    <x v="0"/>
    <m/>
  </r>
  <r>
    <s v="มท 0717-63-0012"/>
    <s v="โครงการพัฒนาพื้นที่เขตเศรษฐกิจพิเศษ"/>
    <s v="โครงการพัฒนาพื้นที่เขตเศรษฐกิจพิเศษ"/>
    <s v="ด้านการสร้างความสามารถในการแข่งขัน"/>
    <x v="5"/>
    <s v="ตุลาคม 2562"/>
    <s v="กันยายน 2565"/>
    <s v="สำนักสนับสนุนและพัฒนาตามผังเมือง"/>
    <s v="กรมโยธาธิการและผังเมือง"/>
    <s v="ยผ."/>
    <s v="กระทรวงมหาดไทย"/>
    <m/>
    <s v="v3_090302V04"/>
    <x v="2"/>
    <x v="0"/>
    <m/>
  </r>
  <r>
    <s v="กค 0502(37)-63-0001"/>
    <s v="โครงการก่อสร้างอาคารชุดพักอาศัยและบ้านพักข้าราชการด่านศุลกากรตากใบ 1 แห่ง"/>
    <s v="โครงการก่อสร้างอาคารชุดพักอาศัยและบ้านพักข้าราชการด่านศุลกากรตากใบ 1 แห่ง"/>
    <s v="ด้านการสร้างความสามารถในการแข่งขัน"/>
    <x v="5"/>
    <s v="ตุลาคม 2562"/>
    <s v="กุมภาพันธ์ 2564"/>
    <s v="ด่านศุลกากรตากใบ (ดตบ.)"/>
    <s v="กรมศุลกากร"/>
    <s v="กศก."/>
    <s v="กระทรวงการคลัง"/>
    <m/>
    <s v="v3_090302V01"/>
    <x v="0"/>
    <x v="0"/>
    <m/>
  </r>
  <r>
    <s v="กค 0502(28)-63-0002"/>
    <s v="โครงการปรับปรุงซ่อมแซมอาคารที่ทำการด่านศุลกากรแม่สอด อาคารด่านพรมแดนท่าสายลวด อาคารที่พักอาศัยและสิ่งปลูกสร้างประกอบ"/>
    <s v="โครงการปรับปรุงซ่อมแซมอาคารที่ทำการด่านศุลกากรแม่สอด  อาคารด่านพรมแดนท่าสายลวด อาคารที่พักอาศัยและสิ่งปลูกสร้างประกอบ"/>
    <s v="ด้านการสร้างความสามารถในการแข่งขัน"/>
    <x v="5"/>
    <s v="ตุลาคม 2562"/>
    <s v="กันยายน 2563"/>
    <s v="ด่านศุลกากรแม่สอด (ดมด.)"/>
    <s v="กรมศุลกากร"/>
    <s v="กศก."/>
    <s v="กระทรวงการคลัง"/>
    <m/>
    <s v="v3_090302V04"/>
    <x v="2"/>
    <x v="0"/>
    <m/>
  </r>
  <r>
    <s v="กค 0502(37)-63-0002"/>
    <s v="โครงการปรับปรุงซ่อมแซมอาคารที่ทำการด่านศุลกากรตากใบ"/>
    <s v="โครงการปรับปรุงซ่อมแซมอาคารที่ทำการด่านศุลกากรตากใบ"/>
    <s v="ด้านการสร้างความสามารถในการแข่งขัน"/>
    <x v="5"/>
    <s v="ธันวาคม 2562"/>
    <s v="กันยายน 2563"/>
    <s v="ด่านศุลกากรตากใบ (ดตบ.)"/>
    <s v="กรมศุลกากร"/>
    <s v="กศก."/>
    <s v="กระทรวงการคลัง"/>
    <m/>
    <s v="v3_090302V04"/>
    <x v="2"/>
    <x v="0"/>
    <m/>
  </r>
  <r>
    <s v="กค 0502(1)-63-0001"/>
    <s v="โครงการก่อสร้างด่านศุลกากรบริเวณจุดผ่านแดนถาวรบ้านพุน้ำร้อน ระยะที่ 1 ตำบลบ้านเก่า อำเภอเมือง จังหวัดกาญจนบุรี 1 แห่ง"/>
    <s v="โครงการก่อสร้างด่านศุลกากรบริเวณจุดผ่านแดนถาวรบ้านพุน้ำร้อน ระยะที่ 1   ตำบลบ้านเก่า อำเภอเมือง จังหวัดกาญจนบุรี 1 แห่ง"/>
    <s v="ด้านการสร้างความสามารถในการแข่งขัน"/>
    <x v="5"/>
    <s v="ตุลาคม 2562"/>
    <s v="พฤศจิกายน 2562"/>
    <s v="ด่านศุลกากรสังขละบุรี (ดสบ.)"/>
    <s v="กรมศุลกากร"/>
    <s v="กศก."/>
    <s v="กระทรวงการคลัง"/>
    <m/>
    <s v="v3_090302V04"/>
    <x v="1"/>
    <x v="0"/>
    <m/>
  </r>
  <r>
    <s v="กค 0502(37)-63-0003"/>
    <s v="โครงการปรับปรุงซ่อมแซมอาคารศูนย์ราชการชายแดน ๑ และ ๒ ด่านศุลกากรตากใบ"/>
    <s v="โครงการปรับปรุงซ่อมแซมอาคารศูนย์ราชการชายแดน ๑ และ ๒ ด่านศุลกากรตากใบ"/>
    <s v="ด้านการสร้างความสามารถในการแข่งขัน"/>
    <x v="5"/>
    <s v="ธันวาคม 2562"/>
    <s v="มิถุนายน 2563"/>
    <s v="ด่านศุลกากรตากใบ (ดตบ.)"/>
    <s v="กรมศุลกากร"/>
    <s v="กศก."/>
    <s v="กระทรวงการคลัง"/>
    <m/>
    <s v="v3_090302V04"/>
    <x v="2"/>
    <x v="0"/>
    <m/>
  </r>
  <r>
    <s v="กค 0502(22)-63-0001"/>
    <s v="โครงการก่อสร้างอาคารที่ทำการด่านศุลกากรเชียงแสนแห่งใหม่และสิ่งปลูกสร้างประกอบ ตำบลบ้านแซว อำเภอเชียงแสน จังหวัดเชียงราย 1 แห่ง"/>
    <s v="โครงการก่อสร้างอาคารที่ทำการด่านศุลกากรเชียงแสนแห่งใหม่และสิ่งปลูกสร้างประกอบ ตำบลบ้านแซว อำเภอเชียงแสน จังหวัดเชียงราย 1 แห่ง"/>
    <s v="ด้านการสร้างความสามารถในการแข่งขัน"/>
    <x v="5"/>
    <s v="ตุลาคม 2562"/>
    <s v="มกราคม 2563"/>
    <s v="ด่านศุลกากรเชียงแสน (ดชส.)"/>
    <s v="กรมศุลกากร"/>
    <s v="กศก."/>
    <s v="กระทรวงการคลัง"/>
    <m/>
    <s v="v3_090302V04"/>
    <x v="2"/>
    <x v="0"/>
    <m/>
  </r>
  <r>
    <s v="กค 0502(8)-63-0001"/>
    <s v="โครงการก่อสร้างอาคารจุดผ่านแดนถาวร (บ้านหนองเอี่ยน)"/>
    <s v="โครงการก่อสร้างอาคารจุดผ่านแดนถาวร (บ้านหนองเอี่ยน)"/>
    <s v="ด้านการสร้างความสามารถในการแข่งขัน"/>
    <x v="5"/>
    <s v="ตุลาคม 2562"/>
    <s v="กันยายน 2565"/>
    <s v="ด่านศุลกากรอรัญประเทศ (ดอป.)"/>
    <s v="กรมศุลกากร"/>
    <s v="กศก."/>
    <s v="กระทรวงการคลัง"/>
    <m/>
    <s v="v3_090302V04"/>
    <x v="2"/>
    <x v="0"/>
    <m/>
  </r>
  <r>
    <s v="กค 0502(37)-63-0004"/>
    <s v="โครงการลานตรวจปล่อยสินค้าด่านศุลกากรตากใบ"/>
    <s v="โครงการลานตรวจปล่อยสินค้าด่านศุลกากรตากใบ"/>
    <s v="ด้านการสร้างความสามารถในการแข่งขัน"/>
    <x v="5"/>
    <s v="ธันวาคม 2562"/>
    <s v="กันยายน 2563"/>
    <s v="ด่านศุลกากรตากใบ (ดตบ.)"/>
    <s v="กรมศุลกากร"/>
    <s v="กศก."/>
    <s v="กระทรวงการคลัง"/>
    <m/>
    <s v="v3_090302V04"/>
    <x v="2"/>
    <x v="0"/>
    <m/>
  </r>
  <r>
    <s v="กค 0502(8)-63-0002"/>
    <s v="โครงการก่อสร้างด่านศุลกากรอรัญประเทศ และสิ่งปลูกสร้างประกอบ (บ้านป่าไร่)"/>
    <s v="โครงการก่อสร้างด่านศุลกากรอรัญประเทศ และสิ่งปลูกสร้างประกอบ (บ้านป่าไร่)"/>
    <s v="ด้านการสร้างความสามารถในการแข่งขัน"/>
    <x v="5"/>
    <s v="ตุลาคม 2562"/>
    <s v="มีนาคม 2563"/>
    <s v="ด่านศุลกากรอรัญประเทศ (ดอป.)"/>
    <s v="กรมศุลกากร"/>
    <s v="กศก."/>
    <s v="กระทรวงการคลัง"/>
    <m/>
    <s v="v3_090302V04"/>
    <x v="1"/>
    <x v="0"/>
    <m/>
  </r>
  <r>
    <s v="กค 0502(34)-63-0001"/>
    <s v="โครงการปรับปรุงซ่อมแซมประตูรั้วที่ทำการด่านศุลกากรปาดังเบซาร์"/>
    <s v="โครงการปรับปรุงซ่อมแซมประตูรั้วที่ทำการด่านศุลกากรปาดังเบซาร์"/>
    <s v="ด้านการสร้างความสามารถในการแข่งขัน"/>
    <x v="5"/>
    <s v="ธันวาคม 2562"/>
    <s v="มีนาคม 2563"/>
    <s v="ด่านศุลกากรปาดังเบซาร์ (ดปบ.)"/>
    <s v="กรมศุลกากร"/>
    <s v="กศก."/>
    <s v="กระทรวงการคลัง"/>
    <m/>
    <s v="v3_090302V04"/>
    <x v="2"/>
    <x v="0"/>
    <m/>
  </r>
  <r>
    <s v="รง 0509-63-0003"/>
    <s v="โครงการพัฒนาความรับผิดชอบต่อสังคมด้านแรงงงานในสถานประกอบกิจการเขตเศรษฐกิจพิเศษ (ปีงบประมาณ 2563)"/>
    <s v="โครงการพัฒนาความรับผิดชอบต่อสังคมด้านแรงงงานในสถานประกอบกิจการเขตเศรษฐกิจพิเศษ (ปีงบประมาณ 2563)"/>
    <s v="ด้านการสร้างโอกาสและความเสมอภาคทางสังคม"/>
    <x v="5"/>
    <s v="ตุลาคม 2562"/>
    <s v="กันยายน 2563"/>
    <s v="สำนักพัฒนามาตรฐานแรงงาน"/>
    <s v="กรมสวัสดิการและคุ้มครองแรงงาน"/>
    <s v="กสร."/>
    <s v="กระทรวงแรงงาน"/>
    <m/>
    <s v="v3_090302V04"/>
    <x v="2"/>
    <x v="0"/>
    <m/>
  </r>
  <r>
    <s v="รง 0502-63-0004"/>
    <s v="โครงการรณรงค์ส่งเสริมการบริหารจัดการด้านแรงงานในเขตพัฒนาเศรษฐกิจพิเศษ (ปีงบประมาณ 2563)"/>
    <s v="โครงการรณรงค์ส่งเสริมการบริหารจัดการด้านแรงงานในเขตพัฒนาเศรษฐกิจพิเศษ (ปีงบประมาณ  2563)"/>
    <s v="ด้านการสร้างโอกาสและความเสมอภาคทางสังคม"/>
    <x v="5"/>
    <s v="ตุลาคม 2562"/>
    <s v="กันยายน 2563"/>
    <s v="กองคุ้มครองแรงงาน"/>
    <s v="กรมสวัสดิการและคุ้มครองแรงงาน"/>
    <s v="กสร."/>
    <s v="กระทรวงแรงงาน"/>
    <m/>
    <s v="v3_090302V04"/>
    <x v="2"/>
    <x v="0"/>
    <m/>
  </r>
  <r>
    <s v="อก 5102.2-63-0001"/>
    <s v="โครงการจัดตั้งนิคมอุตสาหกรรมในพื้นที่เขตพัฒนาเศรษฐกิจพิเศษตาก"/>
    <s v="โครงการจัดตั้งนิคมอุตสาหกรรมในพื้นที่เขตพัฒนาเศรษฐกิจพิเศษตาก"/>
    <s v="ด้านการสร้างความสามารถในการแข่งขัน"/>
    <x v="5"/>
    <s v="ตุลาคม 2562"/>
    <s v="กันยายน 2563"/>
    <s v="ฝ่ายพัฒนา"/>
    <s v="การนิคมอุตสาหกรรมแห่งประเทศไทย"/>
    <s v="กนอ."/>
    <s v="กระทรวงอุตสาหกรรม"/>
    <m/>
    <s v="v3_090302V04"/>
    <x v="7"/>
    <x v="0"/>
    <m/>
  </r>
  <r>
    <s v="อก 5102.2-63-0002"/>
    <s v="โครงการจัดตั้งนิคมอุตสาหกรรมในพื้นที่เขตพัฒนาเศรษฐกิจพิเศษสงขลา"/>
    <s v="โครงการจัดตั้งนิคมอุตสาหกรรมในพื้นที่เขตพัฒนาเศรษฐกิจพิเศษสงขลา"/>
    <s v="ด้านการสร้างความสามารถในการแข่งขัน"/>
    <x v="5"/>
    <s v="ตุลาคม 2562"/>
    <s v="กันยายน 2563"/>
    <s v="ฝ่ายพัฒนา"/>
    <s v="การนิคมอุตสาหกรรมแห่งประเทศไทย"/>
    <s v="กนอ."/>
    <s v="กระทรวงอุตสาหกรรม"/>
    <m/>
    <s v="v3_090302V04"/>
    <x v="7"/>
    <x v="0"/>
    <m/>
  </r>
  <r>
    <s v="อก 5102.2-63-0003"/>
    <s v="โครงการจัดตั้งนิคมอุตสาหกรรมในพื้นที่เขตพัฒนาเศรษฐกิจพิเศษนราธิวาส"/>
    <s v="โครงการจัดตั้งนิคมอุตสาหกรรมในพื้นที่เขตพัฒนาเศรษฐกิจพิเศษนราธิวาส"/>
    <s v="ด้านการสร้างความสามารถในการแข่งขัน"/>
    <x v="5"/>
    <s v="ตุลาคม 2562"/>
    <s v="กันยายน 2563"/>
    <s v="ฝ่ายพัฒนา"/>
    <s v="การนิคมอุตสาหกรรมแห่งประเทศไทย"/>
    <s v="กนอ."/>
    <s v="กระทรวงอุตสาหกรรม"/>
    <m/>
    <s v="v3_090302V04"/>
    <x v="7"/>
    <x v="0"/>
    <m/>
  </r>
  <r>
    <s v="สข 0017-63-0001"/>
    <s v="โครงการขับเคลื่อนเขตพัฒนาเศรษฐกิจพิเศษสงขลา ปี 2563"/>
    <s v="โครงการขับเคลื่อนเขตพัฒนาเศรษฐกิจพิเศษสงขลา ปี 2563"/>
    <s v="ด้านการสร้างความสามารถในการแข่งขัน"/>
    <x v="5"/>
    <s v="ตุลาคม 2562"/>
    <s v="กันยายน 2563"/>
    <m/>
    <s v="สงขลา"/>
    <s v="สงขลา"/>
    <s v="จังหวัดและกลุ่มจังหวัด"/>
    <m/>
    <s v="v3_090302V04"/>
    <x v="7"/>
    <x v="0"/>
    <m/>
  </r>
  <r>
    <s v="ตช 0007.1-63-0075"/>
    <s v="โครงการจัดหาครุภัณฑ์เพื่อเพิ่มประสิทธิภาพและพัฒนางานตรวจคนเข้าเมือง จุดตรวจสะพานมิตรภาพไทย-เมียนมา แห่งที่ 2 ประจำปีงบปะมาณ พ.ศ.2562 (สตม.)"/>
    <s v="โครงการจัดหาครุภัณฑ์เพื่อเพิ่มประสิทธิภาพและพัฒนางานตรวจคนเข้าเมือง จุดตรวจสะพานมิตรภาพไทย-เมียนมา แห่งที่ 2 ประจำปีงบปะมาณ พ.ศ.2562 (สตม.)"/>
    <s v="ด้านการสร้างโอกาสและความเสมอภาคทางสังคม"/>
    <x v="5"/>
    <s v="ตุลาคม 2562"/>
    <s v="กันยายน 2563"/>
    <s v="กองยุทธศาสตร์ สำนักงานยุทธศาสตร์ตำรวจ"/>
    <s v="สำนักงานตำรวจแห่งชาติ"/>
    <s v="สตช."/>
    <s v="หน่วยงานขึ้นตรงนายกรัฐมนตรี"/>
    <m/>
    <s v="v3_090302V01"/>
    <x v="0"/>
    <x v="0"/>
    <m/>
  </r>
  <r>
    <s v="ตช 0007.1-63-0092"/>
    <s v="โครงการรถเคลื่อนที่ให้บริการคนต่างด้าวและประชาชน (Mobile Service) เพื่อพัฒนาศักยภาพด้านการให้บริการแก่นักลงทุนและคนต่างชาติในการพำนักอยู่ในราชอาณาจักร (สตม.)"/>
    <s v="โครงการรถเคลื่อนที่ให้บริการคนต่างด้าวและประชาชน (Mobile Service) เพื่อพัฒนาศักยภาพด้านการให้บริการแก่นักลงทุนและคนต่างชาติในการพำนักอยู่ในราชอาณาจักร (สตม.)"/>
    <s v="ด้านการสร้างความสามารถในการแข่งขัน"/>
    <x v="5"/>
    <s v="ตุลาคม 2562"/>
    <s v="กันยายน 2563"/>
    <s v="กองยุทธศาสตร์ สำนักงานยุทธศาสตร์ตำรวจ"/>
    <s v="สำนักงานตำรวจแห่งชาติ"/>
    <s v="สตช."/>
    <s v="หน่วยงานขึ้นตรงนายกรัฐมนตรี"/>
    <m/>
    <s v="v3_090302V04"/>
    <x v="2"/>
    <x v="0"/>
    <m/>
  </r>
  <r>
    <s v="มท 0212-63-0004"/>
    <s v="โครงการสนับสนุนการขับเคลื่อนการดำเนินงานเขตพัฒนาเศรษฐกิจพิเศษ ประจำปีงบประมาณ พ.ศ. 2563"/>
    <s v="โครงการสนับสนุนการขับเคลื่อนการดำเนินงานเขตพัฒนาเศรษฐกิจพิเศษ ประจำปีงบประมาณ พ.ศ. 2563"/>
    <s v="ด้านการสร้างความสามารถในการแข่งขัน"/>
    <x v="5"/>
    <s v="ตุลาคม 2562"/>
    <s v="กันยายน 2563"/>
    <s v="สำนักพัฒนาและส่งเสริมการบริหารราชการจังหวัด"/>
    <s v="สำนักงานปลัดกระทรวงมหาดไทย"/>
    <s v="สป.มท."/>
    <s v="กระทรวงมหาดไทย"/>
    <m/>
    <s v="v3_090302V04"/>
    <x v="1"/>
    <x v="0"/>
    <m/>
  </r>
  <r>
    <s v="อก 0204-63-0004"/>
    <s v="โครงการประชาสัมพันธ์เขตพัฒนาเศรษฐกิจพิเศษในเชิงพื้นที่ ปีงบประมาณ พ.ศ. 2563"/>
    <s v="โครงการประชาสัมพันธ์เขตพัฒนาเศรษฐกิจพิเศษในเชิงพื้นที่ ปีงบประมาณ พ.ศ. 2563"/>
    <s v="ด้านการสร้างความสามารถในการแข่งขัน"/>
    <x v="5"/>
    <s v="ตุลาคม 2562"/>
    <s v="กันยายน 2563"/>
    <s v="กองยุทธศาสตร์และแผนงาน"/>
    <s v="สำนักงานปลัดกระทรวงอุตสาหกรรม"/>
    <s v="สป.อก."/>
    <s v="กระทรวงอุตสาหกรรม"/>
    <m/>
    <s v="v3_090302V04"/>
    <x v="2"/>
    <x v="0"/>
    <m/>
  </r>
  <r>
    <s v="อก 0802-63-0010"/>
    <s v="โครงการจัดทำแผนการตลาดและประชาสัมพันธ์เขตพัฒนาเศรษฐกิจพิเศษ"/>
    <s v="โครงการจัดทำแผนการตลาดและประชาสัมพันธ์เขตพัฒนาเศรษฐกิจพิเศษ"/>
    <s v="ด้านการสร้างความสามารถในการแข่งขัน"/>
    <x v="5"/>
    <s v="เมษายน 2563"/>
    <s v="ธันวาคม 2563"/>
    <s v="กองนโยบายอุตสาหกรรมมหาภาค"/>
    <s v="สำนักงานเศรษฐกิจอุตสาหกรรม"/>
    <s v="สศอ."/>
    <s v="กระทรวงอุตสาหกรรม"/>
    <m/>
    <s v="v3_090302V04"/>
    <x v="7"/>
    <x v="0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B37D9C9-FC0C-4434-915C-8453AE128DA5}" name="PivotTable1" cacheId="0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1:L20" firstHeaderRow="1" firstDataRow="2" firstDataCol="1"/>
  <pivotFields count="16">
    <pivotField showAll="0"/>
    <pivotField dataField="1" showAll="0"/>
    <pivotField showAll="0"/>
    <pivotField showAll="0"/>
    <pivotField axis="axisCol" showAll="0">
      <items count="11">
        <item x="6"/>
        <item x="7"/>
        <item x="8"/>
        <item x="9"/>
        <item x="5"/>
        <item x="3"/>
        <item x="4"/>
        <item x="0"/>
        <item x="1"/>
        <item x="2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axis="axisRow" showAll="0">
      <items count="9">
        <item x="0"/>
        <item x="6"/>
        <item x="4"/>
        <item x="3"/>
        <item x="1"/>
        <item x="7"/>
        <item x="5"/>
        <item x="2"/>
        <item t="default"/>
      </items>
    </pivotField>
    <pivotField axis="axisRow" showAll="0">
      <items count="3">
        <item x="1"/>
        <item x="0"/>
        <item t="default"/>
      </items>
    </pivotField>
    <pivotField showAll="0"/>
  </pivotFields>
  <rowFields count="2">
    <field x="13"/>
    <field x="14"/>
  </rowFields>
  <rowItems count="18">
    <i>
      <x/>
    </i>
    <i r="1">
      <x v="1"/>
    </i>
    <i>
      <x v="1"/>
    </i>
    <i r="1">
      <x/>
    </i>
    <i>
      <x v="2"/>
    </i>
    <i r="1">
      <x v="1"/>
    </i>
    <i>
      <x v="3"/>
    </i>
    <i r="1">
      <x v="1"/>
    </i>
    <i>
      <x v="4"/>
    </i>
    <i r="1">
      <x v="1"/>
    </i>
    <i>
      <x v="5"/>
    </i>
    <i r="1">
      <x v="1"/>
    </i>
    <i>
      <x v="6"/>
    </i>
    <i r="1">
      <x v="1"/>
    </i>
    <i>
      <x v="7"/>
    </i>
    <i r="1">
      <x/>
    </i>
    <i r="1">
      <x v="1"/>
    </i>
    <i t="grand">
      <x/>
    </i>
  </rowItems>
  <colFields count="1">
    <field x="4"/>
  </colFields>
  <colItems count="1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 t="grand">
      <x/>
    </i>
  </colItems>
  <dataFields count="1">
    <dataField name="Count of ชื่อโครงการ / การดำเนินงาน" fld="1" subtotal="count" baseField="0" baseItem="0"/>
  </dataFields>
  <formats count="36">
    <format dxfId="91">
      <pivotArea type="all" dataOnly="0" outline="0" fieldPosition="0"/>
    </format>
    <format dxfId="90">
      <pivotArea outline="0" collapsedLevelsAreSubtotals="1" fieldPosition="0"/>
    </format>
    <format dxfId="89">
      <pivotArea type="origin" dataOnly="0" labelOnly="1" outline="0" fieldPosition="0"/>
    </format>
    <format dxfId="88">
      <pivotArea field="4" type="button" dataOnly="0" labelOnly="1" outline="0" axis="axisCol" fieldPosition="0"/>
    </format>
    <format dxfId="87">
      <pivotArea type="topRight" dataOnly="0" labelOnly="1" outline="0" fieldPosition="0"/>
    </format>
    <format dxfId="86">
      <pivotArea field="13" type="button" dataOnly="0" labelOnly="1" outline="0" axis="axisRow" fieldPosition="0"/>
    </format>
    <format dxfId="85">
      <pivotArea dataOnly="0" labelOnly="1" fieldPosition="0">
        <references count="1">
          <reference field="13" count="0"/>
        </references>
      </pivotArea>
    </format>
    <format dxfId="84">
      <pivotArea dataOnly="0" labelOnly="1" grandRow="1" outline="0" fieldPosition="0"/>
    </format>
    <format dxfId="83">
      <pivotArea dataOnly="0" labelOnly="1" fieldPosition="0">
        <references count="2">
          <reference field="13" count="1" selected="0">
            <x v="0"/>
          </reference>
          <reference field="14" count="1">
            <x v="1"/>
          </reference>
        </references>
      </pivotArea>
    </format>
    <format dxfId="82">
      <pivotArea dataOnly="0" labelOnly="1" fieldPosition="0">
        <references count="2">
          <reference field="13" count="1" selected="0">
            <x v="1"/>
          </reference>
          <reference field="14" count="1">
            <x v="0"/>
          </reference>
        </references>
      </pivotArea>
    </format>
    <format dxfId="81">
      <pivotArea dataOnly="0" labelOnly="1" fieldPosition="0">
        <references count="2">
          <reference field="13" count="1" selected="0">
            <x v="2"/>
          </reference>
          <reference field="14" count="1">
            <x v="1"/>
          </reference>
        </references>
      </pivotArea>
    </format>
    <format dxfId="80">
      <pivotArea dataOnly="0" labelOnly="1" fieldPosition="0">
        <references count="2">
          <reference field="13" count="1" selected="0">
            <x v="3"/>
          </reference>
          <reference field="14" count="1">
            <x v="1"/>
          </reference>
        </references>
      </pivotArea>
    </format>
    <format dxfId="79">
      <pivotArea dataOnly="0" labelOnly="1" fieldPosition="0">
        <references count="2">
          <reference field="13" count="1" selected="0">
            <x v="4"/>
          </reference>
          <reference field="14" count="1">
            <x v="1"/>
          </reference>
        </references>
      </pivotArea>
    </format>
    <format dxfId="78">
      <pivotArea dataOnly="0" labelOnly="1" fieldPosition="0">
        <references count="2">
          <reference field="13" count="1" selected="0">
            <x v="5"/>
          </reference>
          <reference field="14" count="1">
            <x v="1"/>
          </reference>
        </references>
      </pivotArea>
    </format>
    <format dxfId="77">
      <pivotArea dataOnly="0" labelOnly="1" fieldPosition="0">
        <references count="2">
          <reference field="13" count="1" selected="0">
            <x v="6"/>
          </reference>
          <reference field="14" count="1">
            <x v="1"/>
          </reference>
        </references>
      </pivotArea>
    </format>
    <format dxfId="76">
      <pivotArea dataOnly="0" labelOnly="1" fieldPosition="0">
        <references count="2">
          <reference field="13" count="1" selected="0">
            <x v="7"/>
          </reference>
          <reference field="14" count="0"/>
        </references>
      </pivotArea>
    </format>
    <format dxfId="75">
      <pivotArea dataOnly="0" labelOnly="1" fieldPosition="0">
        <references count="1">
          <reference field="4" count="0"/>
        </references>
      </pivotArea>
    </format>
    <format dxfId="74">
      <pivotArea dataOnly="0" labelOnly="1" grandCol="1" outline="0" fieldPosition="0"/>
    </format>
    <format dxfId="73">
      <pivotArea type="all" dataOnly="0" outline="0" fieldPosition="0"/>
    </format>
    <format dxfId="72">
      <pivotArea outline="0" collapsedLevelsAreSubtotals="1" fieldPosition="0"/>
    </format>
    <format dxfId="71">
      <pivotArea type="origin" dataOnly="0" labelOnly="1" outline="0" fieldPosition="0"/>
    </format>
    <format dxfId="70">
      <pivotArea field="4" type="button" dataOnly="0" labelOnly="1" outline="0" axis="axisCol" fieldPosition="0"/>
    </format>
    <format dxfId="69">
      <pivotArea type="topRight" dataOnly="0" labelOnly="1" outline="0" fieldPosition="0"/>
    </format>
    <format dxfId="68">
      <pivotArea field="13" type="button" dataOnly="0" labelOnly="1" outline="0" axis="axisRow" fieldPosition="0"/>
    </format>
    <format dxfId="67">
      <pivotArea dataOnly="0" labelOnly="1" fieldPosition="0">
        <references count="1">
          <reference field="13" count="0"/>
        </references>
      </pivotArea>
    </format>
    <format dxfId="66">
      <pivotArea dataOnly="0" labelOnly="1" grandRow="1" outline="0" fieldPosition="0"/>
    </format>
    <format dxfId="65">
      <pivotArea dataOnly="0" labelOnly="1" fieldPosition="0">
        <references count="2">
          <reference field="13" count="1" selected="0">
            <x v="0"/>
          </reference>
          <reference field="14" count="1">
            <x v="1"/>
          </reference>
        </references>
      </pivotArea>
    </format>
    <format dxfId="64">
      <pivotArea dataOnly="0" labelOnly="1" fieldPosition="0">
        <references count="2">
          <reference field="13" count="1" selected="0">
            <x v="1"/>
          </reference>
          <reference field="14" count="1">
            <x v="0"/>
          </reference>
        </references>
      </pivotArea>
    </format>
    <format dxfId="63">
      <pivotArea dataOnly="0" labelOnly="1" fieldPosition="0">
        <references count="2">
          <reference field="13" count="1" selected="0">
            <x v="2"/>
          </reference>
          <reference field="14" count="1">
            <x v="1"/>
          </reference>
        </references>
      </pivotArea>
    </format>
    <format dxfId="62">
      <pivotArea dataOnly="0" labelOnly="1" fieldPosition="0">
        <references count="2">
          <reference field="13" count="1" selected="0">
            <x v="3"/>
          </reference>
          <reference field="14" count="1">
            <x v="1"/>
          </reference>
        </references>
      </pivotArea>
    </format>
    <format dxfId="61">
      <pivotArea dataOnly="0" labelOnly="1" fieldPosition="0">
        <references count="2">
          <reference field="13" count="1" selected="0">
            <x v="4"/>
          </reference>
          <reference field="14" count="1">
            <x v="1"/>
          </reference>
        </references>
      </pivotArea>
    </format>
    <format dxfId="60">
      <pivotArea dataOnly="0" labelOnly="1" fieldPosition="0">
        <references count="2">
          <reference field="13" count="1" selected="0">
            <x v="5"/>
          </reference>
          <reference field="14" count="1">
            <x v="1"/>
          </reference>
        </references>
      </pivotArea>
    </format>
    <format dxfId="59">
      <pivotArea dataOnly="0" labelOnly="1" fieldPosition="0">
        <references count="2">
          <reference field="13" count="1" selected="0">
            <x v="6"/>
          </reference>
          <reference field="14" count="1">
            <x v="1"/>
          </reference>
        </references>
      </pivotArea>
    </format>
    <format dxfId="58">
      <pivotArea dataOnly="0" labelOnly="1" fieldPosition="0">
        <references count="2">
          <reference field="13" count="1" selected="0">
            <x v="7"/>
          </reference>
          <reference field="14" count="0"/>
        </references>
      </pivotArea>
    </format>
    <format dxfId="57">
      <pivotArea dataOnly="0" labelOnly="1" fieldPosition="0">
        <references count="1">
          <reference field="4" count="0"/>
        </references>
      </pivotArea>
    </format>
    <format dxfId="56">
      <pivotArea dataOnly="0" labelOnly="1" grandCol="1" outline="0" fieldPosition="0"/>
    </format>
  </formats>
  <pivotTableStyleInfo name="PivotStyleDark3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hyperlink" Target="https://emenscr.nesdc.go.th/viewer/view.html?id=66cdc1d020d7cf42394f6888" TargetMode="External"/></Relationships>
</file>

<file path=xl/worksheets/_rels/sheet13.xml.rels><?xml version="1.0" encoding="UTF-8" standalone="yes"?>
<Relationships xmlns="http://schemas.openxmlformats.org/package/2006/relationships"><Relationship Id="rId13" Type="http://schemas.openxmlformats.org/officeDocument/2006/relationships/hyperlink" Target="https://emenscr.nesdc.go.th/viewer/view.html?id=5d8b552842d188059b355707&amp;username=moi02121" TargetMode="External"/><Relationship Id="rId18" Type="http://schemas.openxmlformats.org/officeDocument/2006/relationships/hyperlink" Target="https://emenscr.nesdc.go.th/viewer/view.html?id=5dced593efbbb90303acb2fa&amp;username=mof0502281" TargetMode="External"/><Relationship Id="rId26" Type="http://schemas.openxmlformats.org/officeDocument/2006/relationships/hyperlink" Target="https://emenscr.nesdc.go.th/viewer/view.html?id=5dd3a4d413f46e6ad55aba6f&amp;username=mof0502341" TargetMode="External"/><Relationship Id="rId39" Type="http://schemas.openxmlformats.org/officeDocument/2006/relationships/hyperlink" Target="https://emenscr.nesdc.go.th/viewer/view.html?id=5e1c193581ab153c0a4231a7&amp;username=police000711" TargetMode="External"/><Relationship Id="rId21" Type="http://schemas.openxmlformats.org/officeDocument/2006/relationships/hyperlink" Target="https://emenscr.nesdc.go.th/viewer/view.html?id=5dd24065618d7a030c89c3c4&amp;username=mof0502371" TargetMode="External"/><Relationship Id="rId34" Type="http://schemas.openxmlformats.org/officeDocument/2006/relationships/hyperlink" Target="https://emenscr.nesdc.go.th/viewer/view.html?id=5e031f11b459dd49a9ac7926&amp;username=ieat510221" TargetMode="External"/><Relationship Id="rId42" Type="http://schemas.openxmlformats.org/officeDocument/2006/relationships/hyperlink" Target="https://emenscr.nesdc.go.th/viewer/view.html?id=5e9e83acd08c5042c489e25f&amp;username=industry08021" TargetMode="External"/><Relationship Id="rId47" Type="http://schemas.openxmlformats.org/officeDocument/2006/relationships/hyperlink" Target="https://emenscr.nesdc.go.th/viewer/view.html?id=5fb4a05e56c36d429b487a1c&amp;username=mof0502211" TargetMode="External"/><Relationship Id="rId50" Type="http://schemas.openxmlformats.org/officeDocument/2006/relationships/hyperlink" Target="https://emenscr.nesdc.go.th/viewer/view.html?id=5fc70e4124b5b4133b5f8f38&amp;username=moi03051" TargetMode="External"/><Relationship Id="rId55" Type="http://schemas.openxmlformats.org/officeDocument/2006/relationships/hyperlink" Target="https://emenscr.nesdc.go.th/viewer/view.html?id=5fd852ed238e5c34f1efce95&amp;username=mot0703621" TargetMode="External"/><Relationship Id="rId7" Type="http://schemas.openxmlformats.org/officeDocument/2006/relationships/hyperlink" Target="https://emenscr.nesdc.go.th/viewer/view.html?id=5c7f71fd1248ca2ef6b78154&amp;username=industry02041" TargetMode="External"/><Relationship Id="rId2" Type="http://schemas.openxmlformats.org/officeDocument/2006/relationships/hyperlink" Target="https://emenscr.nesdc.go.th/viewer/view.html?id=5b20ee61bdb2d17e2f9a19a7&amp;username=mot04101" TargetMode="External"/><Relationship Id="rId16" Type="http://schemas.openxmlformats.org/officeDocument/2006/relationships/hyperlink" Target="https://emenscr.nesdc.go.th/viewer/view.html?id=5dce6488efbbb90303acb2cf&amp;username=mof0502371" TargetMode="External"/><Relationship Id="rId29" Type="http://schemas.openxmlformats.org/officeDocument/2006/relationships/hyperlink" Target="https://emenscr.nesdc.go.th/viewer/view.html?id=5dfa18be6b12163f58d5f9c1&amp;username=moph04041" TargetMode="External"/><Relationship Id="rId11" Type="http://schemas.openxmlformats.org/officeDocument/2006/relationships/hyperlink" Target="https://emenscr.nesdc.go.th/viewer/view.html?id=5d071003ae46c10af2226520&amp;username=moi5305111" TargetMode="External"/><Relationship Id="rId24" Type="http://schemas.openxmlformats.org/officeDocument/2006/relationships/hyperlink" Target="https://emenscr.nesdc.go.th/viewer/view.html?id=5dd2515495d4bc030824250c&amp;username=mof0502371" TargetMode="External"/><Relationship Id="rId32" Type="http://schemas.openxmlformats.org/officeDocument/2006/relationships/hyperlink" Target="https://emenscr.nesdc.go.th/viewer/view.html?id=5e01f21aca0feb49b458c0c6&amp;username=mol05091" TargetMode="External"/><Relationship Id="rId37" Type="http://schemas.openxmlformats.org/officeDocument/2006/relationships/hyperlink" Target="https://emenscr.nesdc.go.th/viewer/view.html?id=5e05c7ad0ad19a445701a0b6&amp;username=mot060221" TargetMode="External"/><Relationship Id="rId40" Type="http://schemas.openxmlformats.org/officeDocument/2006/relationships/hyperlink" Target="https://emenscr.nesdc.go.th/viewer/view.html?id=5e1eeec7dd5aa7472e84626b&amp;username=police000711" TargetMode="External"/><Relationship Id="rId45" Type="http://schemas.openxmlformats.org/officeDocument/2006/relationships/hyperlink" Target="https://emenscr.nesdc.go.th/viewer/view.html?id=5fae409f3f6eff6c49213bd7&amp;username=moph04041" TargetMode="External"/><Relationship Id="rId53" Type="http://schemas.openxmlformats.org/officeDocument/2006/relationships/hyperlink" Target="https://emenscr.nesdc.go.th/viewer/view.html?id=5fd437e4238e5c34f1efcc3d&amp;username=moi0017121" TargetMode="External"/><Relationship Id="rId58" Type="http://schemas.openxmlformats.org/officeDocument/2006/relationships/hyperlink" Target="https://emenscr.nesdc.go.th/viewer/view.html?id=60d03879844e4b36c8f91ed3&amp;username=boi13101" TargetMode="External"/><Relationship Id="rId5" Type="http://schemas.openxmlformats.org/officeDocument/2006/relationships/hyperlink" Target="https://emenscr.nesdc.go.th/viewer/view.html?id=5b2100ab916f477e3991ef33&amp;username=ieat510221" TargetMode="External"/><Relationship Id="rId19" Type="http://schemas.openxmlformats.org/officeDocument/2006/relationships/hyperlink" Target="https://emenscr.nesdc.go.th/viewer/view.html?id=5dd21f3d95d4bc03082424df&amp;username=mof0502371" TargetMode="External"/><Relationship Id="rId4" Type="http://schemas.openxmlformats.org/officeDocument/2006/relationships/hyperlink" Target="https://emenscr.nesdc.go.th/viewer/view.html?id=5b20f757916f477e3991ef09&amp;username=ieat510221" TargetMode="External"/><Relationship Id="rId9" Type="http://schemas.openxmlformats.org/officeDocument/2006/relationships/hyperlink" Target="https://emenscr.nesdc.go.th/viewer/view.html?id=5c89fbaef78b133fe6b148e5&amp;username=industry08021" TargetMode="External"/><Relationship Id="rId14" Type="http://schemas.openxmlformats.org/officeDocument/2006/relationships/hyperlink" Target="https://emenscr.nesdc.go.th/viewer/view.html?id=5db1cb97a12569147ec9830e&amp;username=mol04071" TargetMode="External"/><Relationship Id="rId22" Type="http://schemas.openxmlformats.org/officeDocument/2006/relationships/hyperlink" Target="https://emenscr.nesdc.go.th/viewer/view.html?id=5dd24d5a618d7a030c89c3d9&amp;username=mof0502221" TargetMode="External"/><Relationship Id="rId27" Type="http://schemas.openxmlformats.org/officeDocument/2006/relationships/hyperlink" Target="https://emenscr.nesdc.go.th/viewer/view.html?id=5df4b5af9bd9f12c4a2d0a36&amp;username=moi0017571" TargetMode="External"/><Relationship Id="rId30" Type="http://schemas.openxmlformats.org/officeDocument/2006/relationships/hyperlink" Target="https://emenscr.nesdc.go.th/viewer/view.html?id=5dfb1713c552571a72d13710&amp;username=moc03041" TargetMode="External"/><Relationship Id="rId35" Type="http://schemas.openxmlformats.org/officeDocument/2006/relationships/hyperlink" Target="https://emenscr.nesdc.go.th/viewer/view.html?id=5e03234f6f155549ab8fbd9e&amp;username=ieat510221" TargetMode="External"/><Relationship Id="rId43" Type="http://schemas.openxmlformats.org/officeDocument/2006/relationships/hyperlink" Target="https://emenscr.nesdc.go.th/viewer/view.html?id=5f87d4ba5a6aea7fcadff7d8&amp;username=mot060271" TargetMode="External"/><Relationship Id="rId48" Type="http://schemas.openxmlformats.org/officeDocument/2006/relationships/hyperlink" Target="https://emenscr.nesdc.go.th/viewer/view.html?id=5fc47ea6beab9d2a7939c314&amp;username=moi02121" TargetMode="External"/><Relationship Id="rId56" Type="http://schemas.openxmlformats.org/officeDocument/2006/relationships/hyperlink" Target="https://emenscr.nesdc.go.th/viewer/view.html?id=5fd85cafa7ca1a34f39f35f3&amp;username=moc0016651" TargetMode="External"/><Relationship Id="rId8" Type="http://schemas.openxmlformats.org/officeDocument/2006/relationships/hyperlink" Target="https://emenscr.nesdc.go.th/viewer/view.html?id=5c89c64c7a930d3fec262eee&amp;username=industry08021" TargetMode="External"/><Relationship Id="rId51" Type="http://schemas.openxmlformats.org/officeDocument/2006/relationships/hyperlink" Target="https://emenscr.nesdc.go.th/viewer/view.html?id=5fc718df499a93132efec2c7&amp;username=mot0703621" TargetMode="External"/><Relationship Id="rId3" Type="http://schemas.openxmlformats.org/officeDocument/2006/relationships/hyperlink" Target="https://emenscr.nesdc.go.th/viewer/view.html?id=5b20f741ea79507e38d7c9e5&amp;username=ieat510221" TargetMode="External"/><Relationship Id="rId12" Type="http://schemas.openxmlformats.org/officeDocument/2006/relationships/hyperlink" Target="https://emenscr.nesdc.go.th/viewer/view.html?id=5d7746802b90be145b5c9645&amp;username=mof03051" TargetMode="External"/><Relationship Id="rId17" Type="http://schemas.openxmlformats.org/officeDocument/2006/relationships/hyperlink" Target="https://emenscr.nesdc.go.th/viewer/view.html?id=5dced0b195d4bc03082424c1&amp;username=mof0502281" TargetMode="External"/><Relationship Id="rId25" Type="http://schemas.openxmlformats.org/officeDocument/2006/relationships/hyperlink" Target="https://emenscr.nesdc.go.th/viewer/view.html?id=5dd26622618d7a030c89c405&amp;username=mof050281" TargetMode="External"/><Relationship Id="rId33" Type="http://schemas.openxmlformats.org/officeDocument/2006/relationships/hyperlink" Target="https://emenscr.nesdc.go.th/viewer/view.html?id=5e02dbb942c5ca49af55ac44&amp;username=mol05021" TargetMode="External"/><Relationship Id="rId38" Type="http://schemas.openxmlformats.org/officeDocument/2006/relationships/hyperlink" Target="https://emenscr.nesdc.go.th/viewer/view.html?id=5e0eb14358d9a63ef04e4b53&amp;username=moi02121" TargetMode="External"/><Relationship Id="rId46" Type="http://schemas.openxmlformats.org/officeDocument/2006/relationships/hyperlink" Target="https://emenscr.nesdc.go.th/viewer/view.html?id=5fb48efa20f6a8429dff6222&amp;username=mof0502331" TargetMode="External"/><Relationship Id="rId59" Type="http://schemas.openxmlformats.org/officeDocument/2006/relationships/hyperlink" Target="https://emenscr.nesdc.go.th/viewer/view.html?id=6147fd62085c004179aa58d2&amp;username=moi022731" TargetMode="External"/><Relationship Id="rId20" Type="http://schemas.openxmlformats.org/officeDocument/2006/relationships/hyperlink" Target="https://emenscr.nesdc.go.th/viewer/view.html?id=5dd2271795d4bc03082424ee&amp;username=mof050211" TargetMode="External"/><Relationship Id="rId41" Type="http://schemas.openxmlformats.org/officeDocument/2006/relationships/hyperlink" Target="https://emenscr.nesdc.go.th/viewer/view.html?id=5e46575c687ff8260b5ae416&amp;username=mot05141" TargetMode="External"/><Relationship Id="rId54" Type="http://schemas.openxmlformats.org/officeDocument/2006/relationships/hyperlink" Target="https://emenscr.nesdc.go.th/viewer/view.html?id=5fd84e5c6eb12634f2968de6&amp;username=mot0703621" TargetMode="External"/><Relationship Id="rId1" Type="http://schemas.openxmlformats.org/officeDocument/2006/relationships/hyperlink" Target="https://emenscr.nesdc.go.th/viewer/view.html?id=5b1fd1cc7587e67e2e72102c&amp;username=mol05101" TargetMode="External"/><Relationship Id="rId6" Type="http://schemas.openxmlformats.org/officeDocument/2006/relationships/hyperlink" Target="https://emenscr.nesdc.go.th/viewer/view.html?id=5bb1a0dbe8a05d0f344e4e2c&amp;username=mot061381" TargetMode="External"/><Relationship Id="rId15" Type="http://schemas.openxmlformats.org/officeDocument/2006/relationships/hyperlink" Target="https://emenscr.nesdc.go.th/viewer/view.html?id=5db69806a099c71470319abf&amp;username=mot061381" TargetMode="External"/><Relationship Id="rId23" Type="http://schemas.openxmlformats.org/officeDocument/2006/relationships/hyperlink" Target="https://emenscr.nesdc.go.th/viewer/view.html?id=5dd25021618d7a030c89c3de&amp;username=mof050281" TargetMode="External"/><Relationship Id="rId28" Type="http://schemas.openxmlformats.org/officeDocument/2006/relationships/hyperlink" Target="https://emenscr.nesdc.go.th/viewer/view.html?id=5df84a4e62ad211a54e74c0d&amp;username=moi07171" TargetMode="External"/><Relationship Id="rId36" Type="http://schemas.openxmlformats.org/officeDocument/2006/relationships/hyperlink" Target="https://emenscr.nesdc.go.th/viewer/view.html?id=5e032744ca0feb49b458c3ed&amp;username=ieat510221" TargetMode="External"/><Relationship Id="rId49" Type="http://schemas.openxmlformats.org/officeDocument/2006/relationships/hyperlink" Target="https://emenscr.nesdc.go.th/viewer/view.html?id=5fc4d7cf7c1ad039a4b87ae7&amp;username=mot061381" TargetMode="External"/><Relationship Id="rId57" Type="http://schemas.openxmlformats.org/officeDocument/2006/relationships/hyperlink" Target="https://emenscr.nesdc.go.th/viewer/view.html?id=600535dcd32d761c9affb10c&amp;username=moi5305111" TargetMode="External"/><Relationship Id="rId10" Type="http://schemas.openxmlformats.org/officeDocument/2006/relationships/hyperlink" Target="https://emenscr.nesdc.go.th/viewer/view.html?id=5d031bad43f43b4179ea137d&amp;username=moi07171" TargetMode="External"/><Relationship Id="rId31" Type="http://schemas.openxmlformats.org/officeDocument/2006/relationships/hyperlink" Target="https://emenscr.nesdc.go.th/viewer/view.html?id=5e01910642c5ca49af55a88a&amp;username=industry02041" TargetMode="External"/><Relationship Id="rId44" Type="http://schemas.openxmlformats.org/officeDocument/2006/relationships/hyperlink" Target="https://emenscr.nesdc.go.th/viewer/view.html?id=5fab9d4d7772696c41ccc1ba&amp;username=mot05141" TargetMode="External"/><Relationship Id="rId52" Type="http://schemas.openxmlformats.org/officeDocument/2006/relationships/hyperlink" Target="https://emenscr.nesdc.go.th/viewer/view.html?id=5fd09256e4c2575912afdf6b&amp;username=mol03161" TargetMode="External"/><Relationship Id="rId60" Type="http://schemas.openxmlformats.org/officeDocument/2006/relationships/drawing" Target="../drawings/drawing5.xm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https://emenscr.nesdc.go.th/viewer/view.html?id=5dd3a4d413f46e6ad55aba6f&amp;username=mof0502341" TargetMode="External"/><Relationship Id="rId21" Type="http://schemas.openxmlformats.org/officeDocument/2006/relationships/hyperlink" Target="https://emenscr.nesdc.go.th/viewer/view.html?id=5dd24065618d7a030c89c3c4&amp;username=mof0502371" TargetMode="External"/><Relationship Id="rId42" Type="http://schemas.openxmlformats.org/officeDocument/2006/relationships/hyperlink" Target="https://emenscr.nesdc.go.th/viewer/view.html?id=5e9e83acd08c5042c489e25f&amp;username=industry08021" TargetMode="External"/><Relationship Id="rId47" Type="http://schemas.openxmlformats.org/officeDocument/2006/relationships/hyperlink" Target="https://emenscr.nesdc.go.th/viewer/view.html?id=5f2ce25e1e9bcf1b6a336666&amp;username=ieat5102111" TargetMode="External"/><Relationship Id="rId63" Type="http://schemas.openxmlformats.org/officeDocument/2006/relationships/hyperlink" Target="https://emenscr.nesdc.go.th/viewer/view.html?id=5fd852ed238e5c34f1efce95&amp;username=mot0703621" TargetMode="External"/><Relationship Id="rId68" Type="http://schemas.openxmlformats.org/officeDocument/2006/relationships/hyperlink" Target="https://emenscr.nesdc.go.th/viewer/view.html?id=610a7b24d9ddc16fa006881f&amp;username=mol04071" TargetMode="External"/><Relationship Id="rId16" Type="http://schemas.openxmlformats.org/officeDocument/2006/relationships/hyperlink" Target="https://emenscr.nesdc.go.th/viewer/view.html?id=5dce6488efbbb90303acb2cf&amp;username=mof0502371" TargetMode="External"/><Relationship Id="rId11" Type="http://schemas.openxmlformats.org/officeDocument/2006/relationships/hyperlink" Target="https://emenscr.nesdc.go.th/viewer/view.html?id=5d071003ae46c10af2226520&amp;username=moi5305111" TargetMode="External"/><Relationship Id="rId24" Type="http://schemas.openxmlformats.org/officeDocument/2006/relationships/hyperlink" Target="https://emenscr.nesdc.go.th/viewer/view.html?id=5dd2515495d4bc030824250c&amp;username=mof0502371" TargetMode="External"/><Relationship Id="rId32" Type="http://schemas.openxmlformats.org/officeDocument/2006/relationships/hyperlink" Target="https://emenscr.nesdc.go.th/viewer/view.html?id=5e01f21aca0feb49b458c0c6&amp;username=mol05091" TargetMode="External"/><Relationship Id="rId37" Type="http://schemas.openxmlformats.org/officeDocument/2006/relationships/hyperlink" Target="https://emenscr.nesdc.go.th/viewer/view.html?id=5e05c7ad0ad19a445701a0b6&amp;username=mot060221" TargetMode="External"/><Relationship Id="rId40" Type="http://schemas.openxmlformats.org/officeDocument/2006/relationships/hyperlink" Target="https://emenscr.nesdc.go.th/viewer/view.html?id=5e1eeec7dd5aa7472e84626b&amp;username=police000711" TargetMode="External"/><Relationship Id="rId45" Type="http://schemas.openxmlformats.org/officeDocument/2006/relationships/hyperlink" Target="https://emenscr.nesdc.go.th/viewer/view.html?id=5f29341747ff240c0ef13147&amp;username=mof05171" TargetMode="External"/><Relationship Id="rId53" Type="http://schemas.openxmlformats.org/officeDocument/2006/relationships/hyperlink" Target="https://emenscr.nesdc.go.th/viewer/view.html?id=5fae409f3f6eff6c49213bd7&amp;username=moph04041" TargetMode="External"/><Relationship Id="rId58" Type="http://schemas.openxmlformats.org/officeDocument/2006/relationships/hyperlink" Target="https://emenscr.nesdc.go.th/viewer/view.html?id=5fc70e4124b5b4133b5f8f38&amp;username=moi03051" TargetMode="External"/><Relationship Id="rId66" Type="http://schemas.openxmlformats.org/officeDocument/2006/relationships/hyperlink" Target="https://emenscr.nesdc.go.th/viewer/view.html?id=60d03879844e4b36c8f91ed3&amp;username=boi13101" TargetMode="External"/><Relationship Id="rId74" Type="http://schemas.openxmlformats.org/officeDocument/2006/relationships/hyperlink" Target="https://emenscr.nesdc.go.th/viewer/view.html?id=619620a8d51ed2220a0bde0a&amp;username=mol04071" TargetMode="External"/><Relationship Id="rId79" Type="http://schemas.openxmlformats.org/officeDocument/2006/relationships/hyperlink" Target="https://emenscr.nesdc.go.th/viewer/view.html?id=61baf8919832d51cf432ceab&amp;username=nesdb11121" TargetMode="External"/><Relationship Id="rId5" Type="http://schemas.openxmlformats.org/officeDocument/2006/relationships/hyperlink" Target="https://emenscr.nesdc.go.th/viewer/view.html?id=5b2100ab916f477e3991ef33&amp;username=ieat510221" TargetMode="External"/><Relationship Id="rId61" Type="http://schemas.openxmlformats.org/officeDocument/2006/relationships/hyperlink" Target="https://emenscr.nesdc.go.th/viewer/view.html?id=5fd437e4238e5c34f1efcc3d&amp;username=moi0017121" TargetMode="External"/><Relationship Id="rId19" Type="http://schemas.openxmlformats.org/officeDocument/2006/relationships/hyperlink" Target="https://emenscr.nesdc.go.th/viewer/view.html?id=5dd21f3d95d4bc03082424df&amp;username=mof0502371" TargetMode="External"/><Relationship Id="rId14" Type="http://schemas.openxmlformats.org/officeDocument/2006/relationships/hyperlink" Target="https://emenscr.nesdc.go.th/viewer/view.html?id=5db1cb97a12569147ec9830e&amp;username=mol04071" TargetMode="External"/><Relationship Id="rId22" Type="http://schemas.openxmlformats.org/officeDocument/2006/relationships/hyperlink" Target="https://emenscr.nesdc.go.th/viewer/view.html?id=5dd24d5a618d7a030c89c3d9&amp;username=mof0502221" TargetMode="External"/><Relationship Id="rId27" Type="http://schemas.openxmlformats.org/officeDocument/2006/relationships/hyperlink" Target="https://emenscr.nesdc.go.th/viewer/view.html?id=5df4b5af9bd9f12c4a2d0a36&amp;username=moi0017571" TargetMode="External"/><Relationship Id="rId30" Type="http://schemas.openxmlformats.org/officeDocument/2006/relationships/hyperlink" Target="https://emenscr.nesdc.go.th/viewer/view.html?id=5dfb1713c552571a72d13710&amp;username=moc03041" TargetMode="External"/><Relationship Id="rId35" Type="http://schemas.openxmlformats.org/officeDocument/2006/relationships/hyperlink" Target="https://emenscr.nesdc.go.th/viewer/view.html?id=5e03234f6f155549ab8fbd9e&amp;username=ieat510221" TargetMode="External"/><Relationship Id="rId43" Type="http://schemas.openxmlformats.org/officeDocument/2006/relationships/hyperlink" Target="https://emenscr.nesdc.go.th/viewer/view.html?id=5f27a5c9c584a82f5e3aaa12&amp;username=police000711" TargetMode="External"/><Relationship Id="rId48" Type="http://schemas.openxmlformats.org/officeDocument/2006/relationships/hyperlink" Target="https://emenscr.nesdc.go.th/viewer/view.html?id=5f2cf4dc67a1a91b6c4af1cd&amp;username=ieat5102111" TargetMode="External"/><Relationship Id="rId56" Type="http://schemas.openxmlformats.org/officeDocument/2006/relationships/hyperlink" Target="https://emenscr.nesdc.go.th/viewer/view.html?id=5fc47ea6beab9d2a7939c314&amp;username=moi02121" TargetMode="External"/><Relationship Id="rId64" Type="http://schemas.openxmlformats.org/officeDocument/2006/relationships/hyperlink" Target="https://emenscr.nesdc.go.th/viewer/view.html?id=5fd85cafa7ca1a34f39f35f3&amp;username=moc0016651" TargetMode="External"/><Relationship Id="rId69" Type="http://schemas.openxmlformats.org/officeDocument/2006/relationships/hyperlink" Target="https://emenscr.nesdc.go.th/viewer/view.html?id=6112308d77572f035a6ea0ae&amp;username=mof03051" TargetMode="External"/><Relationship Id="rId77" Type="http://schemas.openxmlformats.org/officeDocument/2006/relationships/hyperlink" Target="https://emenscr.nesdc.go.th/viewer/view.html?id=61b1e56ef3473f0ca7a6c490&amp;username=mof0502281" TargetMode="External"/><Relationship Id="rId8" Type="http://schemas.openxmlformats.org/officeDocument/2006/relationships/hyperlink" Target="https://emenscr.nesdc.go.th/viewer/view.html?id=5c89c64c7a930d3fec262eee&amp;username=industry08021" TargetMode="External"/><Relationship Id="rId51" Type="http://schemas.openxmlformats.org/officeDocument/2006/relationships/hyperlink" Target="https://emenscr.nesdc.go.th/viewer/view.html?id=5f87d4ba5a6aea7fcadff7d8&amp;username=mot060271" TargetMode="External"/><Relationship Id="rId72" Type="http://schemas.openxmlformats.org/officeDocument/2006/relationships/hyperlink" Target="https://emenscr.nesdc.go.th/viewer/view.html?id=619328e0bab527220bfbc55f&amp;username=mol03161" TargetMode="External"/><Relationship Id="rId80" Type="http://schemas.openxmlformats.org/officeDocument/2006/relationships/hyperlink" Target="https://emenscr.nesdc.go.th/viewer/view.html?id=61cbef6d74e0ea615e990d2e&amp;username=moi03051" TargetMode="External"/><Relationship Id="rId3" Type="http://schemas.openxmlformats.org/officeDocument/2006/relationships/hyperlink" Target="https://emenscr.nesdc.go.th/viewer/view.html?id=5b20f741ea79507e38d7c9e5&amp;username=ieat510221" TargetMode="External"/><Relationship Id="rId12" Type="http://schemas.openxmlformats.org/officeDocument/2006/relationships/hyperlink" Target="https://emenscr.nesdc.go.th/viewer/view.html?id=5d7746802b90be145b5c9645&amp;username=mof03051" TargetMode="External"/><Relationship Id="rId17" Type="http://schemas.openxmlformats.org/officeDocument/2006/relationships/hyperlink" Target="https://emenscr.nesdc.go.th/viewer/view.html?id=5dced0b195d4bc03082424c1&amp;username=mof0502281" TargetMode="External"/><Relationship Id="rId25" Type="http://schemas.openxmlformats.org/officeDocument/2006/relationships/hyperlink" Target="https://emenscr.nesdc.go.th/viewer/view.html?id=5dd26622618d7a030c89c405&amp;username=mof050281" TargetMode="External"/><Relationship Id="rId33" Type="http://schemas.openxmlformats.org/officeDocument/2006/relationships/hyperlink" Target="https://emenscr.nesdc.go.th/viewer/view.html?id=5e02dbb942c5ca49af55ac44&amp;username=mol05021" TargetMode="External"/><Relationship Id="rId38" Type="http://schemas.openxmlformats.org/officeDocument/2006/relationships/hyperlink" Target="https://emenscr.nesdc.go.th/viewer/view.html?id=5e0eb14358d9a63ef04e4b53&amp;username=moi02121" TargetMode="External"/><Relationship Id="rId46" Type="http://schemas.openxmlformats.org/officeDocument/2006/relationships/hyperlink" Target="https://emenscr.nesdc.go.th/viewer/view.html?id=5f2992df4ae89a0c1450df5c&amp;username=mof03061" TargetMode="External"/><Relationship Id="rId59" Type="http://schemas.openxmlformats.org/officeDocument/2006/relationships/hyperlink" Target="https://emenscr.nesdc.go.th/viewer/view.html?id=5fc718df499a93132efec2c7&amp;username=mot0703621" TargetMode="External"/><Relationship Id="rId67" Type="http://schemas.openxmlformats.org/officeDocument/2006/relationships/hyperlink" Target="https://emenscr.nesdc.go.th/viewer/view.html?id=610a576beeb6226fa20f3e4f&amp;username=mol03161" TargetMode="External"/><Relationship Id="rId20" Type="http://schemas.openxmlformats.org/officeDocument/2006/relationships/hyperlink" Target="https://emenscr.nesdc.go.th/viewer/view.html?id=5dd2271795d4bc03082424ee&amp;username=mof050211" TargetMode="External"/><Relationship Id="rId41" Type="http://schemas.openxmlformats.org/officeDocument/2006/relationships/hyperlink" Target="https://emenscr.nesdc.go.th/viewer/view.html?id=5e46575c687ff8260b5ae416&amp;username=mot05141" TargetMode="External"/><Relationship Id="rId54" Type="http://schemas.openxmlformats.org/officeDocument/2006/relationships/hyperlink" Target="https://emenscr.nesdc.go.th/viewer/view.html?id=5fb48efa20f6a8429dff6222&amp;username=mof0502331" TargetMode="External"/><Relationship Id="rId62" Type="http://schemas.openxmlformats.org/officeDocument/2006/relationships/hyperlink" Target="https://emenscr.nesdc.go.th/viewer/view.html?id=5fd84e5c6eb12634f2968de6&amp;username=mot0703621" TargetMode="External"/><Relationship Id="rId70" Type="http://schemas.openxmlformats.org/officeDocument/2006/relationships/hyperlink" Target="https://emenscr.nesdc.go.th/viewer/view.html?id=61176c604bf4461f93d6e587&amp;username=rmutl0583011" TargetMode="External"/><Relationship Id="rId75" Type="http://schemas.openxmlformats.org/officeDocument/2006/relationships/hyperlink" Target="https://emenscr.nesdc.go.th/viewer/view.html?id=619b1aed1dcb253d55532318&amp;username=mof050281" TargetMode="External"/><Relationship Id="rId1" Type="http://schemas.openxmlformats.org/officeDocument/2006/relationships/hyperlink" Target="https://emenscr.nesdc.go.th/viewer/view.html?id=5b1fd1cc7587e67e2e72102c&amp;username=mol05101" TargetMode="External"/><Relationship Id="rId6" Type="http://schemas.openxmlformats.org/officeDocument/2006/relationships/hyperlink" Target="https://emenscr.nesdc.go.th/viewer/view.html?id=5bb1a0dbe8a05d0f344e4e2c&amp;username=mot061381" TargetMode="External"/><Relationship Id="rId15" Type="http://schemas.openxmlformats.org/officeDocument/2006/relationships/hyperlink" Target="https://emenscr.nesdc.go.th/viewer/view.html?id=5db69806a099c71470319abf&amp;username=mot061381" TargetMode="External"/><Relationship Id="rId23" Type="http://schemas.openxmlformats.org/officeDocument/2006/relationships/hyperlink" Target="https://emenscr.nesdc.go.th/viewer/view.html?id=5dd25021618d7a030c89c3de&amp;username=mof050281" TargetMode="External"/><Relationship Id="rId28" Type="http://schemas.openxmlformats.org/officeDocument/2006/relationships/hyperlink" Target="https://emenscr.nesdc.go.th/viewer/view.html?id=5df84a4e62ad211a54e74c0d&amp;username=moi07171" TargetMode="External"/><Relationship Id="rId36" Type="http://schemas.openxmlformats.org/officeDocument/2006/relationships/hyperlink" Target="https://emenscr.nesdc.go.th/viewer/view.html?id=5e032744ca0feb49b458c3ed&amp;username=ieat510221" TargetMode="External"/><Relationship Id="rId49" Type="http://schemas.openxmlformats.org/officeDocument/2006/relationships/hyperlink" Target="https://emenscr.nesdc.go.th/viewer/view.html?id=5f2d1b731e9bcf1b6a336884&amp;username=industry05071" TargetMode="External"/><Relationship Id="rId57" Type="http://schemas.openxmlformats.org/officeDocument/2006/relationships/hyperlink" Target="https://emenscr.nesdc.go.th/viewer/view.html?id=5fc4d7cf7c1ad039a4b87ae7&amp;username=mot061381" TargetMode="External"/><Relationship Id="rId10" Type="http://schemas.openxmlformats.org/officeDocument/2006/relationships/hyperlink" Target="https://emenscr.nesdc.go.th/viewer/view.html?id=5d031bad43f43b4179ea137d&amp;username=moi07171" TargetMode="External"/><Relationship Id="rId31" Type="http://schemas.openxmlformats.org/officeDocument/2006/relationships/hyperlink" Target="https://emenscr.nesdc.go.th/viewer/view.html?id=5e01910642c5ca49af55a88a&amp;username=industry02041" TargetMode="External"/><Relationship Id="rId44" Type="http://schemas.openxmlformats.org/officeDocument/2006/relationships/hyperlink" Target="https://emenscr.nesdc.go.th/viewer/view.html?id=5f28fc1e14c4720c160d0669&amp;username=mol03081" TargetMode="External"/><Relationship Id="rId52" Type="http://schemas.openxmlformats.org/officeDocument/2006/relationships/hyperlink" Target="https://emenscr.nesdc.go.th/viewer/view.html?id=5fab9d4d7772696c41ccc1ba&amp;username=mot05141" TargetMode="External"/><Relationship Id="rId60" Type="http://schemas.openxmlformats.org/officeDocument/2006/relationships/hyperlink" Target="https://emenscr.nesdc.go.th/viewer/view.html?id=5fd09256e4c2575912afdf6b&amp;username=mol03161" TargetMode="External"/><Relationship Id="rId65" Type="http://schemas.openxmlformats.org/officeDocument/2006/relationships/hyperlink" Target="https://emenscr.nesdc.go.th/viewer/view.html?id=600535dcd32d761c9affb10c&amp;username=moi5305111" TargetMode="External"/><Relationship Id="rId73" Type="http://schemas.openxmlformats.org/officeDocument/2006/relationships/hyperlink" Target="https://emenscr.nesdc.go.th/viewer/view.html?id=6194bbd5d51ed2220a0bdcf5&amp;username=moi02121" TargetMode="External"/><Relationship Id="rId78" Type="http://schemas.openxmlformats.org/officeDocument/2006/relationships/hyperlink" Target="https://emenscr.nesdc.go.th/viewer/view.html?id=61baee367087b01cf7ac2c5a&amp;username=nesdb11121" TargetMode="External"/><Relationship Id="rId4" Type="http://schemas.openxmlformats.org/officeDocument/2006/relationships/hyperlink" Target="https://emenscr.nesdc.go.th/viewer/view.html?id=5b20f757916f477e3991ef09&amp;username=ieat510221" TargetMode="External"/><Relationship Id="rId9" Type="http://schemas.openxmlformats.org/officeDocument/2006/relationships/hyperlink" Target="https://emenscr.nesdc.go.th/viewer/view.html?id=5c89fbaef78b133fe6b148e5&amp;username=industry08021" TargetMode="External"/><Relationship Id="rId13" Type="http://schemas.openxmlformats.org/officeDocument/2006/relationships/hyperlink" Target="https://emenscr.nesdc.go.th/viewer/view.html?id=5d8b552842d188059b355707&amp;username=moi02121" TargetMode="External"/><Relationship Id="rId18" Type="http://schemas.openxmlformats.org/officeDocument/2006/relationships/hyperlink" Target="https://emenscr.nesdc.go.th/viewer/view.html?id=5dced593efbbb90303acb2fa&amp;username=mof0502281" TargetMode="External"/><Relationship Id="rId39" Type="http://schemas.openxmlformats.org/officeDocument/2006/relationships/hyperlink" Target="https://emenscr.nesdc.go.th/viewer/view.html?id=5e1c193581ab153c0a4231a7&amp;username=police000711" TargetMode="External"/><Relationship Id="rId34" Type="http://schemas.openxmlformats.org/officeDocument/2006/relationships/hyperlink" Target="https://emenscr.nesdc.go.th/viewer/view.html?id=5e031f11b459dd49a9ac7926&amp;username=ieat510221" TargetMode="External"/><Relationship Id="rId50" Type="http://schemas.openxmlformats.org/officeDocument/2006/relationships/hyperlink" Target="https://emenscr.nesdc.go.th/viewer/view.html?id=5f2d68b6c3e5f60bd06cae03&amp;username=bcca059541" TargetMode="External"/><Relationship Id="rId55" Type="http://schemas.openxmlformats.org/officeDocument/2006/relationships/hyperlink" Target="https://emenscr.nesdc.go.th/viewer/view.html?id=5fb4a05e56c36d429b487a1c&amp;username=mof0502211" TargetMode="External"/><Relationship Id="rId76" Type="http://schemas.openxmlformats.org/officeDocument/2006/relationships/hyperlink" Target="https://emenscr.nesdc.go.th/viewer/view.html?id=61af0fa67a9fbf43eacea9de&amp;username=moi0017121" TargetMode="External"/><Relationship Id="rId7" Type="http://schemas.openxmlformats.org/officeDocument/2006/relationships/hyperlink" Target="https://emenscr.nesdc.go.th/viewer/view.html?id=5c7f71fd1248ca2ef6b78154&amp;username=industry02041" TargetMode="External"/><Relationship Id="rId71" Type="http://schemas.openxmlformats.org/officeDocument/2006/relationships/hyperlink" Target="https://emenscr.nesdc.go.th/viewer/view.html?id=6147fd62085c004179aa58d2&amp;username=moi022731" TargetMode="External"/><Relationship Id="rId2" Type="http://schemas.openxmlformats.org/officeDocument/2006/relationships/hyperlink" Target="https://emenscr.nesdc.go.th/viewer/view.html?id=5b20ee61bdb2d17e2f9a19a7&amp;username=mot04101" TargetMode="External"/><Relationship Id="rId29" Type="http://schemas.openxmlformats.org/officeDocument/2006/relationships/hyperlink" Target="https://emenscr.nesdc.go.th/viewer/view.html?id=5dfa18be6b12163f58d5f9c1&amp;username=moph04041" TargetMode="External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hyperlink" Target="https://emenscr.nesdc.go.th/viewer/view.html?id=5d8b552842d188059b355707&amp;username=moi02121" TargetMode="External"/><Relationship Id="rId18" Type="http://schemas.openxmlformats.org/officeDocument/2006/relationships/hyperlink" Target="https://emenscr.nesdc.go.th/viewer/view.html?id=5dced593efbbb90303acb2fa&amp;username=mof0502281" TargetMode="External"/><Relationship Id="rId26" Type="http://schemas.openxmlformats.org/officeDocument/2006/relationships/hyperlink" Target="https://emenscr.nesdc.go.th/viewer/view.html?id=5dd3a4d413f46e6ad55aba6f&amp;username=mof0502341" TargetMode="External"/><Relationship Id="rId39" Type="http://schemas.openxmlformats.org/officeDocument/2006/relationships/hyperlink" Target="https://emenscr.nesdc.go.th/viewer/view.html?id=5e1c193581ab153c0a4231a7&amp;username=police000711" TargetMode="External"/><Relationship Id="rId21" Type="http://schemas.openxmlformats.org/officeDocument/2006/relationships/hyperlink" Target="https://emenscr.nesdc.go.th/viewer/view.html?id=5dd24065618d7a030c89c3c4&amp;username=mof0502371" TargetMode="External"/><Relationship Id="rId34" Type="http://schemas.openxmlformats.org/officeDocument/2006/relationships/hyperlink" Target="https://emenscr.nesdc.go.th/viewer/view.html?id=5e031f11b459dd49a9ac7926&amp;username=ieat510221" TargetMode="External"/><Relationship Id="rId42" Type="http://schemas.openxmlformats.org/officeDocument/2006/relationships/hyperlink" Target="https://emenscr.nesdc.go.th/viewer/view.html?id=5e9e83acd08c5042c489e25f&amp;username=industry08021" TargetMode="External"/><Relationship Id="rId7" Type="http://schemas.openxmlformats.org/officeDocument/2006/relationships/hyperlink" Target="https://emenscr.nesdc.go.th/viewer/view.html?id=5c7f71fd1248ca2ef6b78154&amp;username=industry02041" TargetMode="External"/><Relationship Id="rId2" Type="http://schemas.openxmlformats.org/officeDocument/2006/relationships/hyperlink" Target="https://emenscr.nesdc.go.th/viewer/view.html?id=5b20ee61bdb2d17e2f9a19a7&amp;username=mot04101" TargetMode="External"/><Relationship Id="rId16" Type="http://schemas.openxmlformats.org/officeDocument/2006/relationships/hyperlink" Target="https://emenscr.nesdc.go.th/viewer/view.html?id=5dce6488efbbb90303acb2cf&amp;username=mof0502371" TargetMode="External"/><Relationship Id="rId29" Type="http://schemas.openxmlformats.org/officeDocument/2006/relationships/hyperlink" Target="https://emenscr.nesdc.go.th/viewer/view.html?id=5dfa18be6b12163f58d5f9c1&amp;username=moph04041" TargetMode="External"/><Relationship Id="rId1" Type="http://schemas.openxmlformats.org/officeDocument/2006/relationships/hyperlink" Target="https://emenscr.nesdc.go.th/viewer/view.html?id=5b1fd1cc7587e67e2e72102c&amp;username=mol05101" TargetMode="External"/><Relationship Id="rId6" Type="http://schemas.openxmlformats.org/officeDocument/2006/relationships/hyperlink" Target="https://emenscr.nesdc.go.th/viewer/view.html?id=5bb1a0dbe8a05d0f344e4e2c&amp;username=mot061381" TargetMode="External"/><Relationship Id="rId11" Type="http://schemas.openxmlformats.org/officeDocument/2006/relationships/hyperlink" Target="https://emenscr.nesdc.go.th/viewer/view.html?id=5d071003ae46c10af2226520&amp;username=moi5305111" TargetMode="External"/><Relationship Id="rId24" Type="http://schemas.openxmlformats.org/officeDocument/2006/relationships/hyperlink" Target="https://emenscr.nesdc.go.th/viewer/view.html?id=5dd2515495d4bc030824250c&amp;username=mof0502371" TargetMode="External"/><Relationship Id="rId32" Type="http://schemas.openxmlformats.org/officeDocument/2006/relationships/hyperlink" Target="https://emenscr.nesdc.go.th/viewer/view.html?id=5e01f21aca0feb49b458c0c6&amp;username=mol05091" TargetMode="External"/><Relationship Id="rId37" Type="http://schemas.openxmlformats.org/officeDocument/2006/relationships/hyperlink" Target="https://emenscr.nesdc.go.th/viewer/view.html?id=5e05c7ad0ad19a445701a0b6&amp;username=mot060221" TargetMode="External"/><Relationship Id="rId40" Type="http://schemas.openxmlformats.org/officeDocument/2006/relationships/hyperlink" Target="https://emenscr.nesdc.go.th/viewer/view.html?id=5e1eeec7dd5aa7472e84626b&amp;username=police000711" TargetMode="External"/><Relationship Id="rId45" Type="http://schemas.openxmlformats.org/officeDocument/2006/relationships/printerSettings" Target="../printerSettings/printerSettings1.bin"/><Relationship Id="rId5" Type="http://schemas.openxmlformats.org/officeDocument/2006/relationships/hyperlink" Target="https://emenscr.nesdc.go.th/viewer/view.html?id=5b2100ab916f477e3991ef33&amp;username=ieat510221" TargetMode="External"/><Relationship Id="rId15" Type="http://schemas.openxmlformats.org/officeDocument/2006/relationships/hyperlink" Target="https://emenscr.nesdc.go.th/viewer/view.html?id=5db69806a099c71470319abf&amp;username=mot061381" TargetMode="External"/><Relationship Id="rId23" Type="http://schemas.openxmlformats.org/officeDocument/2006/relationships/hyperlink" Target="https://emenscr.nesdc.go.th/viewer/view.html?id=5dd25021618d7a030c89c3de&amp;username=mof050281" TargetMode="External"/><Relationship Id="rId28" Type="http://schemas.openxmlformats.org/officeDocument/2006/relationships/hyperlink" Target="https://emenscr.nesdc.go.th/viewer/view.html?id=5df84a4e62ad211a54e74c0d&amp;username=moi07171" TargetMode="External"/><Relationship Id="rId36" Type="http://schemas.openxmlformats.org/officeDocument/2006/relationships/hyperlink" Target="https://emenscr.nesdc.go.th/viewer/view.html?id=5e032744ca0feb49b458c3ed&amp;username=ieat510221" TargetMode="External"/><Relationship Id="rId10" Type="http://schemas.openxmlformats.org/officeDocument/2006/relationships/hyperlink" Target="https://emenscr.nesdc.go.th/viewer/view.html?id=5d031bad43f43b4179ea137d&amp;username=moi07171" TargetMode="External"/><Relationship Id="rId19" Type="http://schemas.openxmlformats.org/officeDocument/2006/relationships/hyperlink" Target="https://emenscr.nesdc.go.th/viewer/view.html?id=5dd21f3d95d4bc03082424df&amp;username=mof0502371" TargetMode="External"/><Relationship Id="rId31" Type="http://schemas.openxmlformats.org/officeDocument/2006/relationships/hyperlink" Target="https://emenscr.nesdc.go.th/viewer/view.html?id=5e01910642c5ca49af55a88a&amp;username=industry02041" TargetMode="External"/><Relationship Id="rId44" Type="http://schemas.openxmlformats.org/officeDocument/2006/relationships/hyperlink" Target="https://emenscr.nesdc.go.th/viewer/view.html?id=600535dcd32d761c9affb10c&amp;username=moi5305111" TargetMode="External"/><Relationship Id="rId4" Type="http://schemas.openxmlformats.org/officeDocument/2006/relationships/hyperlink" Target="https://emenscr.nesdc.go.th/viewer/view.html?id=5b20f757916f477e3991ef09&amp;username=ieat510221" TargetMode="External"/><Relationship Id="rId9" Type="http://schemas.openxmlformats.org/officeDocument/2006/relationships/hyperlink" Target="https://emenscr.nesdc.go.th/viewer/view.html?id=5c89fbaef78b133fe6b148e5&amp;username=industry08021" TargetMode="External"/><Relationship Id="rId14" Type="http://schemas.openxmlformats.org/officeDocument/2006/relationships/hyperlink" Target="https://emenscr.nesdc.go.th/viewer/view.html?id=5db1cb97a12569147ec9830e&amp;username=mol04071" TargetMode="External"/><Relationship Id="rId22" Type="http://schemas.openxmlformats.org/officeDocument/2006/relationships/hyperlink" Target="https://emenscr.nesdc.go.th/viewer/view.html?id=5dd24d5a618d7a030c89c3d9&amp;username=mof0502221" TargetMode="External"/><Relationship Id="rId27" Type="http://schemas.openxmlformats.org/officeDocument/2006/relationships/hyperlink" Target="https://emenscr.nesdc.go.th/viewer/view.html?id=5df4b5af9bd9f12c4a2d0a36&amp;username=moi0017571" TargetMode="External"/><Relationship Id="rId30" Type="http://schemas.openxmlformats.org/officeDocument/2006/relationships/hyperlink" Target="https://emenscr.nesdc.go.th/viewer/view.html?id=5dfb1713c552571a72d13710&amp;username=moc03041" TargetMode="External"/><Relationship Id="rId35" Type="http://schemas.openxmlformats.org/officeDocument/2006/relationships/hyperlink" Target="https://emenscr.nesdc.go.th/viewer/view.html?id=5e03234f6f155549ab8fbd9e&amp;username=ieat510221" TargetMode="External"/><Relationship Id="rId43" Type="http://schemas.openxmlformats.org/officeDocument/2006/relationships/hyperlink" Target="https://emenscr.nesdc.go.th/viewer/view.html?id=5fab9d4d7772696c41ccc1ba&amp;username=mot05141" TargetMode="External"/><Relationship Id="rId8" Type="http://schemas.openxmlformats.org/officeDocument/2006/relationships/hyperlink" Target="https://emenscr.nesdc.go.th/viewer/view.html?id=5c89c64c7a930d3fec262eee&amp;username=industry08021" TargetMode="External"/><Relationship Id="rId3" Type="http://schemas.openxmlformats.org/officeDocument/2006/relationships/hyperlink" Target="https://emenscr.nesdc.go.th/viewer/view.html?id=5b20f741ea79507e38d7c9e5&amp;username=ieat510221" TargetMode="External"/><Relationship Id="rId12" Type="http://schemas.openxmlformats.org/officeDocument/2006/relationships/hyperlink" Target="https://emenscr.nesdc.go.th/viewer/view.html?id=5d7746802b90be145b5c9645&amp;username=mof03051" TargetMode="External"/><Relationship Id="rId17" Type="http://schemas.openxmlformats.org/officeDocument/2006/relationships/hyperlink" Target="https://emenscr.nesdc.go.th/viewer/view.html?id=5dced0b195d4bc03082424c1&amp;username=mof0502281" TargetMode="External"/><Relationship Id="rId25" Type="http://schemas.openxmlformats.org/officeDocument/2006/relationships/hyperlink" Target="https://emenscr.nesdc.go.th/viewer/view.html?id=5dd26622618d7a030c89c405&amp;username=mof050281" TargetMode="External"/><Relationship Id="rId33" Type="http://schemas.openxmlformats.org/officeDocument/2006/relationships/hyperlink" Target="https://emenscr.nesdc.go.th/viewer/view.html?id=5e02dbb942c5ca49af55ac44&amp;username=mol05021" TargetMode="External"/><Relationship Id="rId38" Type="http://schemas.openxmlformats.org/officeDocument/2006/relationships/hyperlink" Target="https://emenscr.nesdc.go.th/viewer/view.html?id=5e0eb14358d9a63ef04e4b53&amp;username=moi02121" TargetMode="External"/><Relationship Id="rId46" Type="http://schemas.openxmlformats.org/officeDocument/2006/relationships/drawing" Target="../drawings/drawing1.xml"/><Relationship Id="rId20" Type="http://schemas.openxmlformats.org/officeDocument/2006/relationships/hyperlink" Target="https://emenscr.nesdc.go.th/viewer/view.html?id=5dd2271795d4bc03082424ee&amp;username=mof050211" TargetMode="External"/><Relationship Id="rId41" Type="http://schemas.openxmlformats.org/officeDocument/2006/relationships/hyperlink" Target="https://emenscr.nesdc.go.th/viewer/view.html?id=5e46575c687ff8260b5ae416&amp;username=mot05141" TargetMode="External"/></Relationships>
</file>

<file path=xl/worksheets/_rels/sheet4.xml.rels><?xml version="1.0" encoding="UTF-8" standalone="yes"?>
<Relationships xmlns="http://schemas.openxmlformats.org/package/2006/relationships"><Relationship Id="rId13" Type="http://schemas.openxmlformats.org/officeDocument/2006/relationships/hyperlink" Target="https://emenscr.nesdc.go.th/viewer/view.html?id=5d8b552842d188059b355707&amp;username=moi02121" TargetMode="External"/><Relationship Id="rId18" Type="http://schemas.openxmlformats.org/officeDocument/2006/relationships/hyperlink" Target="https://emenscr.nesdc.go.th/viewer/view.html?id=5dced593efbbb90303acb2fa&amp;username=mof0502281" TargetMode="External"/><Relationship Id="rId26" Type="http://schemas.openxmlformats.org/officeDocument/2006/relationships/hyperlink" Target="https://emenscr.nesdc.go.th/viewer/view.html?id=5dd3a4d413f46e6ad55aba6f&amp;username=mof0502341" TargetMode="External"/><Relationship Id="rId39" Type="http://schemas.openxmlformats.org/officeDocument/2006/relationships/hyperlink" Target="https://emenscr.nesdc.go.th/viewer/view.html?id=5e1c193581ab153c0a4231a7&amp;username=police000711" TargetMode="External"/><Relationship Id="rId21" Type="http://schemas.openxmlformats.org/officeDocument/2006/relationships/hyperlink" Target="https://emenscr.nesdc.go.th/viewer/view.html?id=5dd24065618d7a030c89c3c4&amp;username=mof0502371" TargetMode="External"/><Relationship Id="rId34" Type="http://schemas.openxmlformats.org/officeDocument/2006/relationships/hyperlink" Target="https://emenscr.nesdc.go.th/viewer/view.html?id=5e031f11b459dd49a9ac7926&amp;username=ieat510221" TargetMode="External"/><Relationship Id="rId42" Type="http://schemas.openxmlformats.org/officeDocument/2006/relationships/hyperlink" Target="https://emenscr.nesdc.go.th/viewer/view.html?id=5e9e83acd08c5042c489e25f&amp;username=industry08021" TargetMode="External"/><Relationship Id="rId47" Type="http://schemas.openxmlformats.org/officeDocument/2006/relationships/hyperlink" Target="https://emenscr.nesdc.go.th/viewer/view.html?id=5fb4a05e56c36d429b487a1c&amp;username=mof0502211" TargetMode="External"/><Relationship Id="rId50" Type="http://schemas.openxmlformats.org/officeDocument/2006/relationships/hyperlink" Target="https://emenscr.nesdc.go.th/viewer/view.html?id=5fc70e4124b5b4133b5f8f38&amp;username=moi03051" TargetMode="External"/><Relationship Id="rId55" Type="http://schemas.openxmlformats.org/officeDocument/2006/relationships/hyperlink" Target="https://emenscr.nesdc.go.th/viewer/view.html?id=5fd852ed238e5c34f1efce95&amp;username=mot0703621" TargetMode="External"/><Relationship Id="rId7" Type="http://schemas.openxmlformats.org/officeDocument/2006/relationships/hyperlink" Target="https://emenscr.nesdc.go.th/viewer/view.html?id=5c7f71fd1248ca2ef6b78154&amp;username=industry02041" TargetMode="External"/><Relationship Id="rId2" Type="http://schemas.openxmlformats.org/officeDocument/2006/relationships/hyperlink" Target="https://emenscr.nesdc.go.th/viewer/view.html?id=5b20ee61bdb2d17e2f9a19a7&amp;username=mot04101" TargetMode="External"/><Relationship Id="rId16" Type="http://schemas.openxmlformats.org/officeDocument/2006/relationships/hyperlink" Target="https://emenscr.nesdc.go.th/viewer/view.html?id=5dce6488efbbb90303acb2cf&amp;username=mof0502371" TargetMode="External"/><Relationship Id="rId29" Type="http://schemas.openxmlformats.org/officeDocument/2006/relationships/hyperlink" Target="https://emenscr.nesdc.go.th/viewer/view.html?id=5dfa18be6b12163f58d5f9c1&amp;username=moph04041" TargetMode="External"/><Relationship Id="rId11" Type="http://schemas.openxmlformats.org/officeDocument/2006/relationships/hyperlink" Target="https://emenscr.nesdc.go.th/viewer/view.html?id=5d071003ae46c10af2226520&amp;username=moi5305111" TargetMode="External"/><Relationship Id="rId24" Type="http://schemas.openxmlformats.org/officeDocument/2006/relationships/hyperlink" Target="https://emenscr.nesdc.go.th/viewer/view.html?id=5dd2515495d4bc030824250c&amp;username=mof0502371" TargetMode="External"/><Relationship Id="rId32" Type="http://schemas.openxmlformats.org/officeDocument/2006/relationships/hyperlink" Target="https://emenscr.nesdc.go.th/viewer/view.html?id=5e01f21aca0feb49b458c0c6&amp;username=mol05091" TargetMode="External"/><Relationship Id="rId37" Type="http://schemas.openxmlformats.org/officeDocument/2006/relationships/hyperlink" Target="https://emenscr.nesdc.go.th/viewer/view.html?id=5e05c7ad0ad19a445701a0b6&amp;username=mot060221" TargetMode="External"/><Relationship Id="rId40" Type="http://schemas.openxmlformats.org/officeDocument/2006/relationships/hyperlink" Target="https://emenscr.nesdc.go.th/viewer/view.html?id=5e1eeec7dd5aa7472e84626b&amp;username=police000711" TargetMode="External"/><Relationship Id="rId45" Type="http://schemas.openxmlformats.org/officeDocument/2006/relationships/hyperlink" Target="https://emenscr.nesdc.go.th/viewer/view.html?id=5fae409f3f6eff6c49213bd7&amp;username=moph04041" TargetMode="External"/><Relationship Id="rId53" Type="http://schemas.openxmlformats.org/officeDocument/2006/relationships/hyperlink" Target="https://emenscr.nesdc.go.th/viewer/view.html?id=5fd437e4238e5c34f1efcc3d&amp;username=moi0017121" TargetMode="External"/><Relationship Id="rId58" Type="http://schemas.openxmlformats.org/officeDocument/2006/relationships/hyperlink" Target="https://emenscr.nesdc.go.th/viewer/view.html?id=60d03879844e4b36c8f91ed3&amp;username=boi13101" TargetMode="External"/><Relationship Id="rId5" Type="http://schemas.openxmlformats.org/officeDocument/2006/relationships/hyperlink" Target="https://emenscr.nesdc.go.th/viewer/view.html?id=5b2100ab916f477e3991ef33&amp;username=ieat510221" TargetMode="External"/><Relationship Id="rId61" Type="http://schemas.openxmlformats.org/officeDocument/2006/relationships/drawing" Target="../drawings/drawing2.xml"/><Relationship Id="rId19" Type="http://schemas.openxmlformats.org/officeDocument/2006/relationships/hyperlink" Target="https://emenscr.nesdc.go.th/viewer/view.html?id=5dd21f3d95d4bc03082424df&amp;username=mof0502371" TargetMode="External"/><Relationship Id="rId14" Type="http://schemas.openxmlformats.org/officeDocument/2006/relationships/hyperlink" Target="https://emenscr.nesdc.go.th/viewer/view.html?id=5db1cb97a12569147ec9830e&amp;username=mol04071" TargetMode="External"/><Relationship Id="rId22" Type="http://schemas.openxmlformats.org/officeDocument/2006/relationships/hyperlink" Target="https://emenscr.nesdc.go.th/viewer/view.html?id=5dd24d5a618d7a030c89c3d9&amp;username=mof0502221" TargetMode="External"/><Relationship Id="rId27" Type="http://schemas.openxmlformats.org/officeDocument/2006/relationships/hyperlink" Target="https://emenscr.nesdc.go.th/viewer/view.html?id=5df4b5af9bd9f12c4a2d0a36&amp;username=moi0017571" TargetMode="External"/><Relationship Id="rId30" Type="http://schemas.openxmlformats.org/officeDocument/2006/relationships/hyperlink" Target="https://emenscr.nesdc.go.th/viewer/view.html?id=5dfb1713c552571a72d13710&amp;username=moc03041" TargetMode="External"/><Relationship Id="rId35" Type="http://schemas.openxmlformats.org/officeDocument/2006/relationships/hyperlink" Target="https://emenscr.nesdc.go.th/viewer/view.html?id=5e03234f6f155549ab8fbd9e&amp;username=ieat510221" TargetMode="External"/><Relationship Id="rId43" Type="http://schemas.openxmlformats.org/officeDocument/2006/relationships/hyperlink" Target="https://emenscr.nesdc.go.th/viewer/view.html?id=5f87d4ba5a6aea7fcadff7d8&amp;username=mot060271" TargetMode="External"/><Relationship Id="rId48" Type="http://schemas.openxmlformats.org/officeDocument/2006/relationships/hyperlink" Target="https://emenscr.nesdc.go.th/viewer/view.html?id=5fc47ea6beab9d2a7939c314&amp;username=moi02121" TargetMode="External"/><Relationship Id="rId56" Type="http://schemas.openxmlformats.org/officeDocument/2006/relationships/hyperlink" Target="https://emenscr.nesdc.go.th/viewer/view.html?id=5fd85cafa7ca1a34f39f35f3&amp;username=moc0016651" TargetMode="External"/><Relationship Id="rId8" Type="http://schemas.openxmlformats.org/officeDocument/2006/relationships/hyperlink" Target="https://emenscr.nesdc.go.th/viewer/view.html?id=5c89c64c7a930d3fec262eee&amp;username=industry08021" TargetMode="External"/><Relationship Id="rId51" Type="http://schemas.openxmlformats.org/officeDocument/2006/relationships/hyperlink" Target="https://emenscr.nesdc.go.th/viewer/view.html?id=5fc718df499a93132efec2c7&amp;username=mot0703621" TargetMode="External"/><Relationship Id="rId3" Type="http://schemas.openxmlformats.org/officeDocument/2006/relationships/hyperlink" Target="https://emenscr.nesdc.go.th/viewer/view.html?id=5b20f741ea79507e38d7c9e5&amp;username=ieat510221" TargetMode="External"/><Relationship Id="rId12" Type="http://schemas.openxmlformats.org/officeDocument/2006/relationships/hyperlink" Target="https://emenscr.nesdc.go.th/viewer/view.html?id=5d7746802b90be145b5c9645&amp;username=mof03051" TargetMode="External"/><Relationship Id="rId17" Type="http://schemas.openxmlformats.org/officeDocument/2006/relationships/hyperlink" Target="https://emenscr.nesdc.go.th/viewer/view.html?id=5dced0b195d4bc03082424c1&amp;username=mof0502281" TargetMode="External"/><Relationship Id="rId25" Type="http://schemas.openxmlformats.org/officeDocument/2006/relationships/hyperlink" Target="https://emenscr.nesdc.go.th/viewer/view.html?id=5dd26622618d7a030c89c405&amp;username=mof050281" TargetMode="External"/><Relationship Id="rId33" Type="http://schemas.openxmlformats.org/officeDocument/2006/relationships/hyperlink" Target="https://emenscr.nesdc.go.th/viewer/view.html?id=5e02dbb942c5ca49af55ac44&amp;username=mol05021" TargetMode="External"/><Relationship Id="rId38" Type="http://schemas.openxmlformats.org/officeDocument/2006/relationships/hyperlink" Target="https://emenscr.nesdc.go.th/viewer/view.html?id=5e0eb14358d9a63ef04e4b53&amp;username=moi02121" TargetMode="External"/><Relationship Id="rId46" Type="http://schemas.openxmlformats.org/officeDocument/2006/relationships/hyperlink" Target="https://emenscr.nesdc.go.th/viewer/view.html?id=5fb48efa20f6a8429dff6222&amp;username=mof0502331" TargetMode="External"/><Relationship Id="rId59" Type="http://schemas.openxmlformats.org/officeDocument/2006/relationships/hyperlink" Target="https://emenscr.nesdc.go.th/viewer/view.html?id=6147fd62085c004179aa58d2&amp;username=moi022731" TargetMode="External"/><Relationship Id="rId20" Type="http://schemas.openxmlformats.org/officeDocument/2006/relationships/hyperlink" Target="https://emenscr.nesdc.go.th/viewer/view.html?id=5dd2271795d4bc03082424ee&amp;username=mof050211" TargetMode="External"/><Relationship Id="rId41" Type="http://schemas.openxmlformats.org/officeDocument/2006/relationships/hyperlink" Target="https://emenscr.nesdc.go.th/viewer/view.html?id=5e46575c687ff8260b5ae416&amp;username=mot05141" TargetMode="External"/><Relationship Id="rId54" Type="http://schemas.openxmlformats.org/officeDocument/2006/relationships/hyperlink" Target="https://emenscr.nesdc.go.th/viewer/view.html?id=5fd84e5c6eb12634f2968de6&amp;username=mot0703621" TargetMode="External"/><Relationship Id="rId1" Type="http://schemas.openxmlformats.org/officeDocument/2006/relationships/hyperlink" Target="https://emenscr.nesdc.go.th/viewer/view.html?id=5b1fd1cc7587e67e2e72102c&amp;username=mol05101" TargetMode="External"/><Relationship Id="rId6" Type="http://schemas.openxmlformats.org/officeDocument/2006/relationships/hyperlink" Target="https://emenscr.nesdc.go.th/viewer/view.html?id=5bb1a0dbe8a05d0f344e4e2c&amp;username=mot061381" TargetMode="External"/><Relationship Id="rId15" Type="http://schemas.openxmlformats.org/officeDocument/2006/relationships/hyperlink" Target="https://emenscr.nesdc.go.th/viewer/view.html?id=5db69806a099c71470319abf&amp;username=mot061381" TargetMode="External"/><Relationship Id="rId23" Type="http://schemas.openxmlformats.org/officeDocument/2006/relationships/hyperlink" Target="https://emenscr.nesdc.go.th/viewer/view.html?id=5dd25021618d7a030c89c3de&amp;username=mof050281" TargetMode="External"/><Relationship Id="rId28" Type="http://schemas.openxmlformats.org/officeDocument/2006/relationships/hyperlink" Target="https://emenscr.nesdc.go.th/viewer/view.html?id=5df84a4e62ad211a54e74c0d&amp;username=moi07171" TargetMode="External"/><Relationship Id="rId36" Type="http://schemas.openxmlformats.org/officeDocument/2006/relationships/hyperlink" Target="https://emenscr.nesdc.go.th/viewer/view.html?id=5e032744ca0feb49b458c3ed&amp;username=ieat510221" TargetMode="External"/><Relationship Id="rId49" Type="http://schemas.openxmlformats.org/officeDocument/2006/relationships/hyperlink" Target="https://emenscr.nesdc.go.th/viewer/view.html?id=5fc4d7cf7c1ad039a4b87ae7&amp;username=mot061381" TargetMode="External"/><Relationship Id="rId57" Type="http://schemas.openxmlformats.org/officeDocument/2006/relationships/hyperlink" Target="https://emenscr.nesdc.go.th/viewer/view.html?id=600535dcd32d761c9affb10c&amp;username=moi5305111" TargetMode="External"/><Relationship Id="rId10" Type="http://schemas.openxmlformats.org/officeDocument/2006/relationships/hyperlink" Target="https://emenscr.nesdc.go.th/viewer/view.html?id=5d031bad43f43b4179ea137d&amp;username=moi07171" TargetMode="External"/><Relationship Id="rId31" Type="http://schemas.openxmlformats.org/officeDocument/2006/relationships/hyperlink" Target="https://emenscr.nesdc.go.th/viewer/view.html?id=5e01910642c5ca49af55a88a&amp;username=industry02041" TargetMode="External"/><Relationship Id="rId44" Type="http://schemas.openxmlformats.org/officeDocument/2006/relationships/hyperlink" Target="https://emenscr.nesdc.go.th/viewer/view.html?id=5fab9d4d7772696c41ccc1ba&amp;username=mot05141" TargetMode="External"/><Relationship Id="rId52" Type="http://schemas.openxmlformats.org/officeDocument/2006/relationships/hyperlink" Target="https://emenscr.nesdc.go.th/viewer/view.html?id=5fd09256e4c2575912afdf6b&amp;username=mol03161" TargetMode="External"/><Relationship Id="rId60" Type="http://schemas.openxmlformats.org/officeDocument/2006/relationships/printerSettings" Target="../printerSettings/printerSettings2.bin"/><Relationship Id="rId4" Type="http://schemas.openxmlformats.org/officeDocument/2006/relationships/hyperlink" Target="https://emenscr.nesdc.go.th/viewer/view.html?id=5b20f757916f477e3991ef09&amp;username=ieat510221" TargetMode="External"/><Relationship Id="rId9" Type="http://schemas.openxmlformats.org/officeDocument/2006/relationships/hyperlink" Target="https://emenscr.nesdc.go.th/viewer/view.html?id=5c89fbaef78b133fe6b148e5&amp;username=industry08021" TargetMode="Externa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hyperlink" Target="https://emenscr.nesdc.go.th/viewer/view.html?id=5d8b552842d188059b355707&amp;username=moi02121" TargetMode="External"/><Relationship Id="rId18" Type="http://schemas.openxmlformats.org/officeDocument/2006/relationships/hyperlink" Target="https://emenscr.nesdc.go.th/viewer/view.html?id=5dced593efbbb90303acb2fa&amp;username=mof0502281" TargetMode="External"/><Relationship Id="rId26" Type="http://schemas.openxmlformats.org/officeDocument/2006/relationships/hyperlink" Target="https://emenscr.nesdc.go.th/viewer/view.html?id=5dd3a4d413f46e6ad55aba6f&amp;username=mof0502341" TargetMode="External"/><Relationship Id="rId39" Type="http://schemas.openxmlformats.org/officeDocument/2006/relationships/hyperlink" Target="https://emenscr.nesdc.go.th/viewer/view.html?id=5e1c193581ab153c0a4231a7&amp;username=police000711" TargetMode="External"/><Relationship Id="rId21" Type="http://schemas.openxmlformats.org/officeDocument/2006/relationships/hyperlink" Target="https://emenscr.nesdc.go.th/viewer/view.html?id=5dd24065618d7a030c89c3c4&amp;username=mof0502371" TargetMode="External"/><Relationship Id="rId34" Type="http://schemas.openxmlformats.org/officeDocument/2006/relationships/hyperlink" Target="https://emenscr.nesdc.go.th/viewer/view.html?id=5e031f11b459dd49a9ac7926&amp;username=ieat510221" TargetMode="External"/><Relationship Id="rId42" Type="http://schemas.openxmlformats.org/officeDocument/2006/relationships/hyperlink" Target="https://emenscr.nesdc.go.th/viewer/view.html?id=5e9e83acd08c5042c489e25f&amp;username=industry08021" TargetMode="External"/><Relationship Id="rId7" Type="http://schemas.openxmlformats.org/officeDocument/2006/relationships/hyperlink" Target="https://emenscr.nesdc.go.th/viewer/view.html?id=5c7f71fd1248ca2ef6b78154&amp;username=industry02041" TargetMode="External"/><Relationship Id="rId2" Type="http://schemas.openxmlformats.org/officeDocument/2006/relationships/hyperlink" Target="https://emenscr.nesdc.go.th/viewer/view.html?id=5b20ee61bdb2d17e2f9a19a7&amp;username=mot04101" TargetMode="External"/><Relationship Id="rId16" Type="http://schemas.openxmlformats.org/officeDocument/2006/relationships/hyperlink" Target="https://emenscr.nesdc.go.th/viewer/view.html?id=5dce6488efbbb90303acb2cf&amp;username=mof0502371" TargetMode="External"/><Relationship Id="rId20" Type="http://schemas.openxmlformats.org/officeDocument/2006/relationships/hyperlink" Target="https://emenscr.nesdc.go.th/viewer/view.html?id=5dd2271795d4bc03082424ee&amp;username=mof050211" TargetMode="External"/><Relationship Id="rId29" Type="http://schemas.openxmlformats.org/officeDocument/2006/relationships/hyperlink" Target="https://emenscr.nesdc.go.th/viewer/view.html?id=5dfa18be6b12163f58d5f9c1&amp;username=moph04041" TargetMode="External"/><Relationship Id="rId41" Type="http://schemas.openxmlformats.org/officeDocument/2006/relationships/hyperlink" Target="https://emenscr.nesdc.go.th/viewer/view.html?id=5e46575c687ff8260b5ae416&amp;username=mot05141" TargetMode="External"/><Relationship Id="rId1" Type="http://schemas.openxmlformats.org/officeDocument/2006/relationships/hyperlink" Target="https://emenscr.nesdc.go.th/viewer/view.html?id=5b1fd1cc7587e67e2e72102c&amp;username=mol05101" TargetMode="External"/><Relationship Id="rId6" Type="http://schemas.openxmlformats.org/officeDocument/2006/relationships/hyperlink" Target="https://emenscr.nesdc.go.th/viewer/view.html?id=5bb1a0dbe8a05d0f344e4e2c&amp;username=mot061381" TargetMode="External"/><Relationship Id="rId11" Type="http://schemas.openxmlformats.org/officeDocument/2006/relationships/hyperlink" Target="https://emenscr.nesdc.go.th/viewer/view.html?id=5d071003ae46c10af2226520&amp;username=moi5305111" TargetMode="External"/><Relationship Id="rId24" Type="http://schemas.openxmlformats.org/officeDocument/2006/relationships/hyperlink" Target="https://emenscr.nesdc.go.th/viewer/view.html?id=5dd2515495d4bc030824250c&amp;username=mof0502371" TargetMode="External"/><Relationship Id="rId32" Type="http://schemas.openxmlformats.org/officeDocument/2006/relationships/hyperlink" Target="https://emenscr.nesdc.go.th/viewer/view.html?id=5e01f21aca0feb49b458c0c6&amp;username=mol05091" TargetMode="External"/><Relationship Id="rId37" Type="http://schemas.openxmlformats.org/officeDocument/2006/relationships/hyperlink" Target="https://emenscr.nesdc.go.th/viewer/view.html?id=5e05c7ad0ad19a445701a0b6&amp;username=mot060221" TargetMode="External"/><Relationship Id="rId40" Type="http://schemas.openxmlformats.org/officeDocument/2006/relationships/hyperlink" Target="https://emenscr.nesdc.go.th/viewer/view.html?id=5e1eeec7dd5aa7472e84626b&amp;username=police000711" TargetMode="External"/><Relationship Id="rId5" Type="http://schemas.openxmlformats.org/officeDocument/2006/relationships/hyperlink" Target="https://emenscr.nesdc.go.th/viewer/view.html?id=5b2100ab916f477e3991ef33&amp;username=ieat510221" TargetMode="External"/><Relationship Id="rId15" Type="http://schemas.openxmlformats.org/officeDocument/2006/relationships/hyperlink" Target="https://emenscr.nesdc.go.th/viewer/view.html?id=5db69806a099c71470319abf&amp;username=mot061381" TargetMode="External"/><Relationship Id="rId23" Type="http://schemas.openxmlformats.org/officeDocument/2006/relationships/hyperlink" Target="https://emenscr.nesdc.go.th/viewer/view.html?id=5dd25021618d7a030c89c3de&amp;username=mof050281" TargetMode="External"/><Relationship Id="rId28" Type="http://schemas.openxmlformats.org/officeDocument/2006/relationships/hyperlink" Target="https://emenscr.nesdc.go.th/viewer/view.html?id=5df84a4e62ad211a54e74c0d&amp;username=moi07171" TargetMode="External"/><Relationship Id="rId36" Type="http://schemas.openxmlformats.org/officeDocument/2006/relationships/hyperlink" Target="https://emenscr.nesdc.go.th/viewer/view.html?id=5e032744ca0feb49b458c3ed&amp;username=ieat510221" TargetMode="External"/><Relationship Id="rId10" Type="http://schemas.openxmlformats.org/officeDocument/2006/relationships/hyperlink" Target="https://emenscr.nesdc.go.th/viewer/view.html?id=5d031bad43f43b4179ea137d&amp;username=moi07171" TargetMode="External"/><Relationship Id="rId19" Type="http://schemas.openxmlformats.org/officeDocument/2006/relationships/hyperlink" Target="https://emenscr.nesdc.go.th/viewer/view.html?id=5dd21f3d95d4bc03082424df&amp;username=mof0502371" TargetMode="External"/><Relationship Id="rId31" Type="http://schemas.openxmlformats.org/officeDocument/2006/relationships/hyperlink" Target="https://emenscr.nesdc.go.th/viewer/view.html?id=5e01910642c5ca49af55a88a&amp;username=industry02041" TargetMode="External"/><Relationship Id="rId44" Type="http://schemas.openxmlformats.org/officeDocument/2006/relationships/hyperlink" Target="https://emenscr.nesdc.go.th/viewer/view.html?id=600535dcd32d761c9affb10c&amp;username=moi5305111" TargetMode="External"/><Relationship Id="rId4" Type="http://schemas.openxmlformats.org/officeDocument/2006/relationships/hyperlink" Target="https://emenscr.nesdc.go.th/viewer/view.html?id=5b20f757916f477e3991ef09&amp;username=ieat510221" TargetMode="External"/><Relationship Id="rId9" Type="http://schemas.openxmlformats.org/officeDocument/2006/relationships/hyperlink" Target="https://emenscr.nesdc.go.th/viewer/view.html?id=5c89fbaef78b133fe6b148e5&amp;username=industry08021" TargetMode="External"/><Relationship Id="rId14" Type="http://schemas.openxmlformats.org/officeDocument/2006/relationships/hyperlink" Target="https://emenscr.nesdc.go.th/viewer/view.html?id=5db1cb97a12569147ec9830e&amp;username=mol04071" TargetMode="External"/><Relationship Id="rId22" Type="http://schemas.openxmlformats.org/officeDocument/2006/relationships/hyperlink" Target="https://emenscr.nesdc.go.th/viewer/view.html?id=5dd24d5a618d7a030c89c3d9&amp;username=mof0502221" TargetMode="External"/><Relationship Id="rId27" Type="http://schemas.openxmlformats.org/officeDocument/2006/relationships/hyperlink" Target="https://emenscr.nesdc.go.th/viewer/view.html?id=5df4b5af9bd9f12c4a2d0a36&amp;username=moi0017571" TargetMode="External"/><Relationship Id="rId30" Type="http://schemas.openxmlformats.org/officeDocument/2006/relationships/hyperlink" Target="https://emenscr.nesdc.go.th/viewer/view.html?id=5dfb1713c552571a72d13710&amp;username=moc03041" TargetMode="External"/><Relationship Id="rId35" Type="http://schemas.openxmlformats.org/officeDocument/2006/relationships/hyperlink" Target="https://emenscr.nesdc.go.th/viewer/view.html?id=5e03234f6f155549ab8fbd9e&amp;username=ieat510221" TargetMode="External"/><Relationship Id="rId43" Type="http://schemas.openxmlformats.org/officeDocument/2006/relationships/hyperlink" Target="https://emenscr.nesdc.go.th/viewer/view.html?id=5fab9d4d7772696c41ccc1ba&amp;username=mot05141" TargetMode="External"/><Relationship Id="rId8" Type="http://schemas.openxmlformats.org/officeDocument/2006/relationships/hyperlink" Target="https://emenscr.nesdc.go.th/viewer/view.html?id=5c89c64c7a930d3fec262eee&amp;username=industry08021" TargetMode="External"/><Relationship Id="rId3" Type="http://schemas.openxmlformats.org/officeDocument/2006/relationships/hyperlink" Target="https://emenscr.nesdc.go.th/viewer/view.html?id=5b20f741ea79507e38d7c9e5&amp;username=ieat510221" TargetMode="External"/><Relationship Id="rId12" Type="http://schemas.openxmlformats.org/officeDocument/2006/relationships/hyperlink" Target="https://emenscr.nesdc.go.th/viewer/view.html?id=5d7746802b90be145b5c9645&amp;username=mof03051" TargetMode="External"/><Relationship Id="rId17" Type="http://schemas.openxmlformats.org/officeDocument/2006/relationships/hyperlink" Target="https://emenscr.nesdc.go.th/viewer/view.html?id=5dced0b195d4bc03082424c1&amp;username=mof0502281" TargetMode="External"/><Relationship Id="rId25" Type="http://schemas.openxmlformats.org/officeDocument/2006/relationships/hyperlink" Target="https://emenscr.nesdc.go.th/viewer/view.html?id=5dd26622618d7a030c89c405&amp;username=mof050281" TargetMode="External"/><Relationship Id="rId33" Type="http://schemas.openxmlformats.org/officeDocument/2006/relationships/hyperlink" Target="https://emenscr.nesdc.go.th/viewer/view.html?id=5e02dbb942c5ca49af55ac44&amp;username=mol05021" TargetMode="External"/><Relationship Id="rId38" Type="http://schemas.openxmlformats.org/officeDocument/2006/relationships/hyperlink" Target="https://emenscr.nesdc.go.th/viewer/view.html?id=5e0eb14358d9a63ef04e4b53&amp;username=moi02121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ivotTable" Target="../pivotTables/pivotTable1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hyperlink" Target="https://emenscr.nesdc.go.th/viewer/view.html?id=66cdc1d020d7cf42394f688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82"/>
  <sheetViews>
    <sheetView workbookViewId="0">
      <selection activeCell="X2" sqref="A2:X82"/>
    </sheetView>
  </sheetViews>
  <sheetFormatPr defaultRowHeight="15" x14ac:dyDescent="0.25"/>
  <cols>
    <col min="1" max="1" width="17.5703125" customWidth="1"/>
    <col min="2" max="2" width="28.28515625" customWidth="1"/>
    <col min="3" max="3" width="54" customWidth="1"/>
    <col min="4" max="4" width="44.5703125" customWidth="1"/>
    <col min="5" max="5" width="37.85546875" customWidth="1"/>
    <col min="6" max="7" width="54" customWidth="1"/>
    <col min="8" max="8" width="51.28515625" customWidth="1"/>
    <col min="9" max="9" width="54" customWidth="1"/>
    <col min="10" max="10" width="31" customWidth="1"/>
    <col min="11" max="11" width="54" customWidth="1"/>
    <col min="12" max="12" width="37.85546875" customWidth="1"/>
    <col min="13" max="13" width="14.85546875" customWidth="1"/>
    <col min="14" max="14" width="28.28515625" customWidth="1"/>
    <col min="15" max="15" width="27" customWidth="1"/>
    <col min="16" max="16" width="32.42578125" customWidth="1"/>
    <col min="17" max="17" width="45.85546875" customWidth="1"/>
    <col min="18" max="21" width="54" customWidth="1"/>
    <col min="22" max="22" width="16.140625" customWidth="1"/>
    <col min="23" max="23" width="20.28515625" customWidth="1"/>
    <col min="24" max="24" width="54" customWidth="1"/>
    <col min="25" max="25" width="17.5703125" customWidth="1"/>
  </cols>
  <sheetData>
    <row r="1" spans="1:25" x14ac:dyDescent="0.25">
      <c r="A1" s="185" t="s">
        <v>0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186"/>
      <c r="O1" s="186"/>
      <c r="P1" s="186"/>
      <c r="Q1" s="186"/>
      <c r="R1" s="186"/>
      <c r="S1" s="186"/>
      <c r="T1" s="186"/>
      <c r="U1" s="186"/>
      <c r="V1" s="186"/>
      <c r="W1" s="186"/>
      <c r="X1" s="186"/>
      <c r="Y1" s="186"/>
    </row>
    <row r="2" spans="1:25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  <c r="N2" s="1" t="s">
        <v>14</v>
      </c>
      <c r="O2" s="1" t="s">
        <v>15</v>
      </c>
      <c r="P2" s="1" t="s">
        <v>16</v>
      </c>
      <c r="Q2" s="1" t="s">
        <v>17</v>
      </c>
      <c r="R2" s="1" t="s">
        <v>18</v>
      </c>
      <c r="S2" s="1" t="s">
        <v>19</v>
      </c>
      <c r="T2" s="1" t="s">
        <v>20</v>
      </c>
      <c r="U2" s="1" t="s">
        <v>21</v>
      </c>
      <c r="V2" s="1" t="s">
        <v>22</v>
      </c>
      <c r="W2" s="1" t="s">
        <v>23</v>
      </c>
      <c r="X2" s="1" t="s">
        <v>24</v>
      </c>
      <c r="Y2" s="1" t="s">
        <v>25</v>
      </c>
    </row>
    <row r="3" spans="1:25" x14ac:dyDescent="0.25">
      <c r="A3" t="s">
        <v>26</v>
      </c>
      <c r="B3" t="s">
        <v>27</v>
      </c>
      <c r="C3" t="s">
        <v>28</v>
      </c>
      <c r="F3" t="s">
        <v>29</v>
      </c>
      <c r="G3" t="s">
        <v>30</v>
      </c>
      <c r="H3" t="s">
        <v>31</v>
      </c>
      <c r="I3" t="s">
        <v>29</v>
      </c>
      <c r="J3" t="s">
        <v>32</v>
      </c>
      <c r="K3" t="s">
        <v>33</v>
      </c>
      <c r="L3" t="s">
        <v>34</v>
      </c>
      <c r="M3" t="s">
        <v>35</v>
      </c>
      <c r="N3" t="s">
        <v>36</v>
      </c>
      <c r="O3" t="s">
        <v>37</v>
      </c>
      <c r="P3" s="2">
        <v>2668000</v>
      </c>
      <c r="Q3" s="2">
        <v>2668000</v>
      </c>
      <c r="R3" t="s">
        <v>38</v>
      </c>
      <c r="S3" t="s">
        <v>39</v>
      </c>
      <c r="T3" t="s">
        <v>40</v>
      </c>
      <c r="X3" t="s">
        <v>41</v>
      </c>
    </row>
    <row r="4" spans="1:25" x14ac:dyDescent="0.25">
      <c r="A4" t="s">
        <v>42</v>
      </c>
      <c r="B4" t="s">
        <v>43</v>
      </c>
      <c r="C4" t="s">
        <v>44</v>
      </c>
      <c r="F4" t="s">
        <v>29</v>
      </c>
      <c r="G4" t="s">
        <v>45</v>
      </c>
      <c r="H4" t="s">
        <v>31</v>
      </c>
      <c r="I4" t="s">
        <v>29</v>
      </c>
      <c r="J4" t="s">
        <v>32</v>
      </c>
      <c r="K4" t="s">
        <v>33</v>
      </c>
      <c r="L4" t="s">
        <v>46</v>
      </c>
      <c r="M4" t="s">
        <v>35</v>
      </c>
      <c r="N4" t="s">
        <v>47</v>
      </c>
      <c r="O4" t="s">
        <v>48</v>
      </c>
      <c r="P4" s="3">
        <v>2227080867.4899998</v>
      </c>
      <c r="Q4" s="3">
        <v>2227080867.4899998</v>
      </c>
      <c r="R4" t="s">
        <v>49</v>
      </c>
      <c r="S4" t="s">
        <v>50</v>
      </c>
      <c r="T4" t="s">
        <v>51</v>
      </c>
      <c r="X4" t="s">
        <v>52</v>
      </c>
    </row>
    <row r="5" spans="1:25" x14ac:dyDescent="0.25">
      <c r="A5" t="s">
        <v>53</v>
      </c>
      <c r="B5" t="s">
        <v>54</v>
      </c>
      <c r="C5" t="s">
        <v>55</v>
      </c>
      <c r="F5" t="s">
        <v>29</v>
      </c>
      <c r="G5" t="s">
        <v>45</v>
      </c>
      <c r="I5" t="s">
        <v>29</v>
      </c>
      <c r="J5" t="s">
        <v>32</v>
      </c>
      <c r="K5" t="s">
        <v>33</v>
      </c>
      <c r="L5" t="s">
        <v>56</v>
      </c>
      <c r="M5" t="s">
        <v>35</v>
      </c>
      <c r="N5" t="s">
        <v>36</v>
      </c>
      <c r="O5" t="s">
        <v>57</v>
      </c>
      <c r="P5" s="4">
        <v>0</v>
      </c>
      <c r="Q5" s="4">
        <v>0</v>
      </c>
      <c r="R5" t="s">
        <v>58</v>
      </c>
      <c r="S5" t="s">
        <v>59</v>
      </c>
      <c r="T5" t="s">
        <v>60</v>
      </c>
      <c r="X5" t="s">
        <v>61</v>
      </c>
    </row>
    <row r="6" spans="1:25" x14ac:dyDescent="0.25">
      <c r="A6" t="s">
        <v>53</v>
      </c>
      <c r="B6" t="s">
        <v>62</v>
      </c>
      <c r="C6" t="s">
        <v>63</v>
      </c>
      <c r="F6" t="s">
        <v>29</v>
      </c>
      <c r="G6" t="s">
        <v>45</v>
      </c>
      <c r="I6" t="s">
        <v>29</v>
      </c>
      <c r="J6" t="s">
        <v>32</v>
      </c>
      <c r="K6" t="s">
        <v>33</v>
      </c>
      <c r="L6" t="s">
        <v>64</v>
      </c>
      <c r="M6" t="s">
        <v>35</v>
      </c>
      <c r="N6" t="s">
        <v>36</v>
      </c>
      <c r="O6" t="s">
        <v>57</v>
      </c>
      <c r="P6" s="4">
        <v>0</v>
      </c>
      <c r="Q6" s="4">
        <v>0</v>
      </c>
      <c r="R6" t="s">
        <v>58</v>
      </c>
      <c r="S6" t="s">
        <v>59</v>
      </c>
      <c r="T6" t="s">
        <v>60</v>
      </c>
      <c r="X6" t="s">
        <v>65</v>
      </c>
    </row>
    <row r="7" spans="1:25" x14ac:dyDescent="0.25">
      <c r="A7" t="s">
        <v>53</v>
      </c>
      <c r="B7" t="s">
        <v>66</v>
      </c>
      <c r="C7" t="s">
        <v>67</v>
      </c>
      <c r="F7" t="s">
        <v>29</v>
      </c>
      <c r="G7" t="s">
        <v>45</v>
      </c>
      <c r="I7" t="s">
        <v>29</v>
      </c>
      <c r="J7" t="s">
        <v>32</v>
      </c>
      <c r="K7" t="s">
        <v>33</v>
      </c>
      <c r="L7" t="s">
        <v>68</v>
      </c>
      <c r="M7" t="s">
        <v>35</v>
      </c>
      <c r="N7" t="s">
        <v>36</v>
      </c>
      <c r="O7" t="s">
        <v>57</v>
      </c>
      <c r="P7" s="4">
        <v>0</v>
      </c>
      <c r="Q7" s="4">
        <v>0</v>
      </c>
      <c r="R7" t="s">
        <v>58</v>
      </c>
      <c r="S7" t="s">
        <v>59</v>
      </c>
      <c r="T7" t="s">
        <v>60</v>
      </c>
      <c r="X7" t="s">
        <v>69</v>
      </c>
    </row>
    <row r="8" spans="1:25" x14ac:dyDescent="0.25">
      <c r="A8" t="s">
        <v>70</v>
      </c>
      <c r="B8" t="s">
        <v>71</v>
      </c>
      <c r="C8" t="s">
        <v>72</v>
      </c>
      <c r="F8" t="s">
        <v>29</v>
      </c>
      <c r="G8" t="s">
        <v>45</v>
      </c>
      <c r="I8" t="s">
        <v>29</v>
      </c>
      <c r="J8" t="s">
        <v>32</v>
      </c>
      <c r="K8" t="s">
        <v>33</v>
      </c>
      <c r="L8" t="s">
        <v>73</v>
      </c>
      <c r="M8" t="s">
        <v>35</v>
      </c>
      <c r="N8" t="s">
        <v>74</v>
      </c>
      <c r="O8" t="s">
        <v>37</v>
      </c>
      <c r="P8" s="2">
        <v>4647117600</v>
      </c>
      <c r="Q8" s="2">
        <v>4647117600</v>
      </c>
      <c r="R8" t="s">
        <v>75</v>
      </c>
      <c r="S8" t="s">
        <v>76</v>
      </c>
      <c r="T8" t="s">
        <v>51</v>
      </c>
      <c r="X8" t="s">
        <v>77</v>
      </c>
    </row>
    <row r="9" spans="1:25" x14ac:dyDescent="0.25">
      <c r="A9" t="s">
        <v>78</v>
      </c>
      <c r="B9" t="s">
        <v>79</v>
      </c>
      <c r="C9" t="s">
        <v>80</v>
      </c>
      <c r="F9" t="s">
        <v>29</v>
      </c>
      <c r="G9" t="s">
        <v>45</v>
      </c>
      <c r="I9" t="s">
        <v>29</v>
      </c>
      <c r="J9" t="s">
        <v>32</v>
      </c>
      <c r="K9" t="s">
        <v>33</v>
      </c>
      <c r="L9" t="s">
        <v>81</v>
      </c>
      <c r="M9" t="s">
        <v>35</v>
      </c>
      <c r="N9" t="s">
        <v>74</v>
      </c>
      <c r="O9" t="s">
        <v>82</v>
      </c>
      <c r="P9" s="2">
        <v>5492000</v>
      </c>
      <c r="Q9" s="4">
        <v>0</v>
      </c>
      <c r="R9" t="s">
        <v>83</v>
      </c>
      <c r="S9" t="s">
        <v>84</v>
      </c>
      <c r="T9" t="s">
        <v>60</v>
      </c>
      <c r="X9" t="s">
        <v>85</v>
      </c>
    </row>
    <row r="10" spans="1:25" x14ac:dyDescent="0.25">
      <c r="A10" t="s">
        <v>86</v>
      </c>
      <c r="B10" t="s">
        <v>87</v>
      </c>
      <c r="C10" t="s">
        <v>88</v>
      </c>
      <c r="F10" t="s">
        <v>29</v>
      </c>
      <c r="G10" t="s">
        <v>45</v>
      </c>
      <c r="H10" t="s">
        <v>31</v>
      </c>
      <c r="I10" t="s">
        <v>29</v>
      </c>
      <c r="J10" t="s">
        <v>32</v>
      </c>
      <c r="K10" t="s">
        <v>33</v>
      </c>
      <c r="L10" t="s">
        <v>89</v>
      </c>
      <c r="M10" t="s">
        <v>35</v>
      </c>
      <c r="N10" t="s">
        <v>90</v>
      </c>
      <c r="O10" t="s">
        <v>37</v>
      </c>
      <c r="P10" s="2">
        <v>5750000</v>
      </c>
      <c r="Q10" s="2">
        <v>5750000</v>
      </c>
      <c r="R10" t="s">
        <v>91</v>
      </c>
      <c r="S10" t="s">
        <v>92</v>
      </c>
      <c r="T10" t="s">
        <v>60</v>
      </c>
      <c r="X10" t="s">
        <v>93</v>
      </c>
    </row>
    <row r="11" spans="1:25" x14ac:dyDescent="0.25">
      <c r="A11" t="s">
        <v>86</v>
      </c>
      <c r="B11" t="s">
        <v>94</v>
      </c>
      <c r="C11" t="s">
        <v>95</v>
      </c>
      <c r="F11" t="s">
        <v>29</v>
      </c>
      <c r="G11" t="s">
        <v>45</v>
      </c>
      <c r="H11" t="s">
        <v>31</v>
      </c>
      <c r="I11" t="s">
        <v>29</v>
      </c>
      <c r="J11" t="s">
        <v>32</v>
      </c>
      <c r="K11" t="s">
        <v>33</v>
      </c>
      <c r="L11" t="s">
        <v>96</v>
      </c>
      <c r="M11" t="s">
        <v>35</v>
      </c>
      <c r="N11" t="s">
        <v>90</v>
      </c>
      <c r="O11" t="s">
        <v>37</v>
      </c>
      <c r="P11" s="2">
        <v>1600000</v>
      </c>
      <c r="Q11" s="2">
        <v>1600000</v>
      </c>
      <c r="R11" t="s">
        <v>91</v>
      </c>
      <c r="S11" t="s">
        <v>92</v>
      </c>
      <c r="T11" t="s">
        <v>60</v>
      </c>
      <c r="X11" t="s">
        <v>97</v>
      </c>
    </row>
    <row r="12" spans="1:25" x14ac:dyDescent="0.25">
      <c r="A12" t="s">
        <v>98</v>
      </c>
      <c r="B12" t="s">
        <v>99</v>
      </c>
      <c r="C12" t="s">
        <v>100</v>
      </c>
      <c r="F12" t="s">
        <v>29</v>
      </c>
      <c r="G12" t="s">
        <v>45</v>
      </c>
      <c r="H12" t="s">
        <v>31</v>
      </c>
      <c r="I12" t="s">
        <v>29</v>
      </c>
      <c r="J12" t="s">
        <v>32</v>
      </c>
      <c r="K12" t="s">
        <v>33</v>
      </c>
      <c r="L12" t="s">
        <v>101</v>
      </c>
      <c r="M12" t="s">
        <v>35</v>
      </c>
      <c r="N12" t="s">
        <v>36</v>
      </c>
      <c r="O12" t="s">
        <v>102</v>
      </c>
      <c r="P12" s="2">
        <v>2191486500</v>
      </c>
      <c r="Q12" s="2">
        <v>2191486500</v>
      </c>
      <c r="R12" t="s">
        <v>103</v>
      </c>
      <c r="S12" t="s">
        <v>104</v>
      </c>
      <c r="T12" t="s">
        <v>105</v>
      </c>
      <c r="X12" t="s">
        <v>106</v>
      </c>
    </row>
    <row r="13" spans="1:25" x14ac:dyDescent="0.25">
      <c r="A13" t="s">
        <v>107</v>
      </c>
      <c r="B13" t="s">
        <v>108</v>
      </c>
      <c r="C13" t="s">
        <v>109</v>
      </c>
      <c r="F13" t="s">
        <v>29</v>
      </c>
      <c r="G13" t="s">
        <v>45</v>
      </c>
      <c r="H13" t="s">
        <v>110</v>
      </c>
      <c r="I13" t="s">
        <v>29</v>
      </c>
      <c r="J13" t="s">
        <v>32</v>
      </c>
      <c r="K13" t="s">
        <v>33</v>
      </c>
      <c r="L13" t="s">
        <v>111</v>
      </c>
      <c r="M13" t="s">
        <v>35</v>
      </c>
      <c r="N13" t="s">
        <v>112</v>
      </c>
      <c r="O13" t="s">
        <v>113</v>
      </c>
      <c r="P13" s="2">
        <v>4000000000</v>
      </c>
      <c r="Q13" s="2">
        <v>4000000000</v>
      </c>
      <c r="R13" t="s">
        <v>114</v>
      </c>
      <c r="S13" t="s">
        <v>115</v>
      </c>
      <c r="T13" t="s">
        <v>105</v>
      </c>
      <c r="X13" t="s">
        <v>116</v>
      </c>
    </row>
    <row r="14" spans="1:25" x14ac:dyDescent="0.25">
      <c r="A14" t="s">
        <v>117</v>
      </c>
      <c r="B14" t="s">
        <v>118</v>
      </c>
      <c r="C14" t="s">
        <v>119</v>
      </c>
      <c r="F14" t="s">
        <v>29</v>
      </c>
      <c r="G14" t="s">
        <v>45</v>
      </c>
      <c r="H14" t="s">
        <v>31</v>
      </c>
      <c r="I14" t="s">
        <v>29</v>
      </c>
      <c r="J14" t="s">
        <v>32</v>
      </c>
      <c r="K14" t="s">
        <v>33</v>
      </c>
      <c r="L14" t="s">
        <v>120</v>
      </c>
      <c r="M14" t="s">
        <v>35</v>
      </c>
      <c r="N14" t="s">
        <v>121</v>
      </c>
      <c r="O14" t="s">
        <v>102</v>
      </c>
      <c r="P14" s="2">
        <v>1000000</v>
      </c>
      <c r="Q14" s="2">
        <v>1000000</v>
      </c>
      <c r="R14" t="s">
        <v>122</v>
      </c>
      <c r="S14" t="s">
        <v>123</v>
      </c>
      <c r="T14" t="s">
        <v>124</v>
      </c>
      <c r="X14" t="s">
        <v>125</v>
      </c>
    </row>
    <row r="15" spans="1:25" x14ac:dyDescent="0.25">
      <c r="A15" t="s">
        <v>126</v>
      </c>
      <c r="B15" t="s">
        <v>127</v>
      </c>
      <c r="C15" t="s">
        <v>128</v>
      </c>
      <c r="F15" t="s">
        <v>29</v>
      </c>
      <c r="G15" t="s">
        <v>45</v>
      </c>
      <c r="I15" t="s">
        <v>29</v>
      </c>
      <c r="J15" t="s">
        <v>32</v>
      </c>
      <c r="K15" t="s">
        <v>33</v>
      </c>
      <c r="L15" t="s">
        <v>129</v>
      </c>
      <c r="M15" t="s">
        <v>35</v>
      </c>
      <c r="N15" t="s">
        <v>74</v>
      </c>
      <c r="O15" t="s">
        <v>37</v>
      </c>
      <c r="P15" s="2">
        <v>5500000</v>
      </c>
      <c r="Q15" s="2">
        <v>5500000</v>
      </c>
      <c r="R15" t="s">
        <v>130</v>
      </c>
      <c r="S15" t="s">
        <v>131</v>
      </c>
      <c r="T15" t="s">
        <v>105</v>
      </c>
      <c r="X15" t="s">
        <v>132</v>
      </c>
    </row>
    <row r="16" spans="1:25" x14ac:dyDescent="0.25">
      <c r="A16" t="s">
        <v>133</v>
      </c>
      <c r="B16" t="s">
        <v>134</v>
      </c>
      <c r="C16" t="s">
        <v>135</v>
      </c>
      <c r="F16" t="s">
        <v>29</v>
      </c>
      <c r="G16" t="s">
        <v>136</v>
      </c>
      <c r="I16" t="s">
        <v>29</v>
      </c>
      <c r="J16" t="s">
        <v>32</v>
      </c>
      <c r="K16" t="s">
        <v>33</v>
      </c>
      <c r="L16" t="s">
        <v>137</v>
      </c>
      <c r="M16" t="s">
        <v>35</v>
      </c>
      <c r="N16" t="s">
        <v>138</v>
      </c>
      <c r="O16" t="s">
        <v>139</v>
      </c>
      <c r="P16" s="2">
        <v>83944100</v>
      </c>
      <c r="Q16" s="2">
        <v>83944100</v>
      </c>
      <c r="R16" t="s">
        <v>140</v>
      </c>
      <c r="S16" t="s">
        <v>141</v>
      </c>
      <c r="T16" t="s">
        <v>40</v>
      </c>
      <c r="X16" t="s">
        <v>142</v>
      </c>
    </row>
    <row r="17" spans="1:24" x14ac:dyDescent="0.25">
      <c r="A17" t="s">
        <v>70</v>
      </c>
      <c r="B17" t="s">
        <v>143</v>
      </c>
      <c r="C17" t="s">
        <v>144</v>
      </c>
      <c r="F17" t="s">
        <v>29</v>
      </c>
      <c r="G17" t="s">
        <v>45</v>
      </c>
      <c r="I17" t="s">
        <v>29</v>
      </c>
      <c r="J17" t="s">
        <v>32</v>
      </c>
      <c r="K17" t="s">
        <v>33</v>
      </c>
      <c r="L17" t="s">
        <v>145</v>
      </c>
      <c r="M17" t="s">
        <v>35</v>
      </c>
      <c r="N17" t="s">
        <v>138</v>
      </c>
      <c r="O17" t="s">
        <v>139</v>
      </c>
      <c r="P17" s="2">
        <v>3804519100</v>
      </c>
      <c r="Q17" s="2">
        <v>3804519100</v>
      </c>
      <c r="R17" t="s">
        <v>75</v>
      </c>
      <c r="S17" t="s">
        <v>76</v>
      </c>
      <c r="T17" t="s">
        <v>51</v>
      </c>
      <c r="X17" t="s">
        <v>146</v>
      </c>
    </row>
    <row r="18" spans="1:24" x14ac:dyDescent="0.25">
      <c r="A18" t="s">
        <v>147</v>
      </c>
      <c r="B18" t="s">
        <v>148</v>
      </c>
      <c r="C18" t="s">
        <v>149</v>
      </c>
      <c r="F18" t="s">
        <v>29</v>
      </c>
      <c r="G18" t="s">
        <v>45</v>
      </c>
      <c r="H18" t="s">
        <v>31</v>
      </c>
      <c r="I18" t="s">
        <v>29</v>
      </c>
      <c r="J18" t="s">
        <v>32</v>
      </c>
      <c r="K18" t="s">
        <v>33</v>
      </c>
      <c r="L18" t="s">
        <v>150</v>
      </c>
      <c r="M18" t="s">
        <v>35</v>
      </c>
      <c r="N18" t="s">
        <v>138</v>
      </c>
      <c r="O18" t="s">
        <v>151</v>
      </c>
      <c r="P18" s="2">
        <v>30020000</v>
      </c>
      <c r="Q18" s="2">
        <v>23124600</v>
      </c>
      <c r="R18" t="s">
        <v>152</v>
      </c>
      <c r="S18" t="s">
        <v>153</v>
      </c>
      <c r="T18" t="s">
        <v>124</v>
      </c>
      <c r="X18" t="s">
        <v>154</v>
      </c>
    </row>
    <row r="19" spans="1:24" x14ac:dyDescent="0.25">
      <c r="A19" t="s">
        <v>155</v>
      </c>
      <c r="B19" t="s">
        <v>156</v>
      </c>
      <c r="C19" t="s">
        <v>157</v>
      </c>
      <c r="F19" t="s">
        <v>29</v>
      </c>
      <c r="G19" t="s">
        <v>45</v>
      </c>
      <c r="H19" t="s">
        <v>31</v>
      </c>
      <c r="I19" t="s">
        <v>29</v>
      </c>
      <c r="J19" t="s">
        <v>32</v>
      </c>
      <c r="K19" t="s">
        <v>33</v>
      </c>
      <c r="L19" t="s">
        <v>158</v>
      </c>
      <c r="M19" t="s">
        <v>35</v>
      </c>
      <c r="N19" t="s">
        <v>74</v>
      </c>
      <c r="O19" t="s">
        <v>57</v>
      </c>
      <c r="P19" s="2">
        <v>319700000</v>
      </c>
      <c r="Q19" s="2">
        <v>145224100</v>
      </c>
      <c r="R19" t="s">
        <v>159</v>
      </c>
      <c r="S19" t="s">
        <v>153</v>
      </c>
      <c r="T19" t="s">
        <v>124</v>
      </c>
      <c r="X19" t="s">
        <v>160</v>
      </c>
    </row>
    <row r="20" spans="1:24" x14ac:dyDescent="0.25">
      <c r="A20" t="s">
        <v>155</v>
      </c>
      <c r="B20" t="s">
        <v>161</v>
      </c>
      <c r="C20" t="s">
        <v>162</v>
      </c>
      <c r="F20" t="s">
        <v>29</v>
      </c>
      <c r="G20" t="s">
        <v>45</v>
      </c>
      <c r="I20" t="s">
        <v>29</v>
      </c>
      <c r="J20" t="s">
        <v>32</v>
      </c>
      <c r="K20" t="s">
        <v>33</v>
      </c>
      <c r="L20" t="s">
        <v>163</v>
      </c>
      <c r="M20" t="s">
        <v>35</v>
      </c>
      <c r="N20" t="s">
        <v>138</v>
      </c>
      <c r="O20" t="s">
        <v>139</v>
      </c>
      <c r="P20" s="2">
        <v>5578300</v>
      </c>
      <c r="Q20" s="4">
        <v>0</v>
      </c>
      <c r="R20" t="s">
        <v>159</v>
      </c>
      <c r="S20" t="s">
        <v>153</v>
      </c>
      <c r="T20" t="s">
        <v>124</v>
      </c>
      <c r="X20" t="s">
        <v>164</v>
      </c>
    </row>
    <row r="21" spans="1:24" x14ac:dyDescent="0.25">
      <c r="A21" t="s">
        <v>147</v>
      </c>
      <c r="B21" t="s">
        <v>165</v>
      </c>
      <c r="C21" t="s">
        <v>166</v>
      </c>
      <c r="F21" t="s">
        <v>29</v>
      </c>
      <c r="G21" t="s">
        <v>45</v>
      </c>
      <c r="H21" t="s">
        <v>31</v>
      </c>
      <c r="I21" t="s">
        <v>29</v>
      </c>
      <c r="J21" t="s">
        <v>32</v>
      </c>
      <c r="K21" t="s">
        <v>33</v>
      </c>
      <c r="L21" t="s">
        <v>167</v>
      </c>
      <c r="M21" t="s">
        <v>35</v>
      </c>
      <c r="N21" t="s">
        <v>168</v>
      </c>
      <c r="O21" t="s">
        <v>139</v>
      </c>
      <c r="P21" s="2">
        <v>2154000</v>
      </c>
      <c r="Q21" s="2">
        <v>2154000</v>
      </c>
      <c r="R21" t="s">
        <v>152</v>
      </c>
      <c r="S21" t="s">
        <v>153</v>
      </c>
      <c r="T21" t="s">
        <v>124</v>
      </c>
      <c r="X21" t="s">
        <v>169</v>
      </c>
    </row>
    <row r="22" spans="1:24" x14ac:dyDescent="0.25">
      <c r="A22" t="s">
        <v>170</v>
      </c>
      <c r="B22" t="s">
        <v>171</v>
      </c>
      <c r="C22" t="s">
        <v>172</v>
      </c>
      <c r="F22" t="s">
        <v>29</v>
      </c>
      <c r="G22" t="s">
        <v>45</v>
      </c>
      <c r="I22" t="s">
        <v>29</v>
      </c>
      <c r="J22" t="s">
        <v>32</v>
      </c>
      <c r="K22" t="s">
        <v>33</v>
      </c>
      <c r="L22" t="s">
        <v>173</v>
      </c>
      <c r="M22" t="s">
        <v>35</v>
      </c>
      <c r="N22" t="s">
        <v>138</v>
      </c>
      <c r="O22" t="s">
        <v>82</v>
      </c>
      <c r="P22" s="2">
        <v>76828200</v>
      </c>
      <c r="Q22" s="2">
        <v>76828200</v>
      </c>
      <c r="R22" t="s">
        <v>174</v>
      </c>
      <c r="S22" t="s">
        <v>153</v>
      </c>
      <c r="T22" t="s">
        <v>124</v>
      </c>
      <c r="X22" t="s">
        <v>175</v>
      </c>
    </row>
    <row r="23" spans="1:24" x14ac:dyDescent="0.25">
      <c r="A23" t="s">
        <v>147</v>
      </c>
      <c r="B23" t="s">
        <v>176</v>
      </c>
      <c r="C23" t="s">
        <v>177</v>
      </c>
      <c r="F23" t="s">
        <v>29</v>
      </c>
      <c r="G23" t="s">
        <v>45</v>
      </c>
      <c r="H23" t="s">
        <v>31</v>
      </c>
      <c r="I23" t="s">
        <v>29</v>
      </c>
      <c r="J23" t="s">
        <v>32</v>
      </c>
      <c r="K23" t="s">
        <v>33</v>
      </c>
      <c r="L23" t="s">
        <v>178</v>
      </c>
      <c r="M23" t="s">
        <v>35</v>
      </c>
      <c r="N23" t="s">
        <v>168</v>
      </c>
      <c r="O23" t="s">
        <v>179</v>
      </c>
      <c r="P23" s="2">
        <v>250000</v>
      </c>
      <c r="Q23" s="2">
        <v>250000</v>
      </c>
      <c r="R23" t="s">
        <v>152</v>
      </c>
      <c r="S23" t="s">
        <v>153</v>
      </c>
      <c r="T23" t="s">
        <v>124</v>
      </c>
      <c r="X23" t="s">
        <v>180</v>
      </c>
    </row>
    <row r="24" spans="1:24" x14ac:dyDescent="0.25">
      <c r="A24" t="s">
        <v>181</v>
      </c>
      <c r="B24" t="s">
        <v>182</v>
      </c>
      <c r="C24" t="s">
        <v>183</v>
      </c>
      <c r="F24" t="s">
        <v>29</v>
      </c>
      <c r="G24" t="s">
        <v>45</v>
      </c>
      <c r="I24" t="s">
        <v>29</v>
      </c>
      <c r="J24" t="s">
        <v>32</v>
      </c>
      <c r="K24" t="s">
        <v>33</v>
      </c>
      <c r="L24" t="s">
        <v>184</v>
      </c>
      <c r="M24" t="s">
        <v>35</v>
      </c>
      <c r="N24" t="s">
        <v>138</v>
      </c>
      <c r="O24" t="s">
        <v>185</v>
      </c>
      <c r="P24" s="2">
        <v>208740804</v>
      </c>
      <c r="Q24" s="2">
        <v>70094402</v>
      </c>
      <c r="R24" t="s">
        <v>186</v>
      </c>
      <c r="S24" t="s">
        <v>153</v>
      </c>
      <c r="T24" t="s">
        <v>124</v>
      </c>
      <c r="X24" t="s">
        <v>187</v>
      </c>
    </row>
    <row r="25" spans="1:24" x14ac:dyDescent="0.25">
      <c r="A25" t="s">
        <v>188</v>
      </c>
      <c r="B25" t="s">
        <v>189</v>
      </c>
      <c r="C25" t="s">
        <v>190</v>
      </c>
      <c r="F25" t="s">
        <v>29</v>
      </c>
      <c r="G25" t="s">
        <v>45</v>
      </c>
      <c r="H25" t="s">
        <v>31</v>
      </c>
      <c r="I25" t="s">
        <v>29</v>
      </c>
      <c r="J25" t="s">
        <v>32</v>
      </c>
      <c r="K25" t="s">
        <v>33</v>
      </c>
      <c r="L25" t="s">
        <v>191</v>
      </c>
      <c r="M25" t="s">
        <v>35</v>
      </c>
      <c r="N25" t="s">
        <v>138</v>
      </c>
      <c r="O25" t="s">
        <v>102</v>
      </c>
      <c r="P25" s="2">
        <v>234990000</v>
      </c>
      <c r="Q25" s="2">
        <v>234990000</v>
      </c>
      <c r="R25" t="s">
        <v>192</v>
      </c>
      <c r="S25" t="s">
        <v>153</v>
      </c>
      <c r="T25" t="s">
        <v>124</v>
      </c>
      <c r="X25" t="s">
        <v>193</v>
      </c>
    </row>
    <row r="26" spans="1:24" x14ac:dyDescent="0.25">
      <c r="A26" t="s">
        <v>147</v>
      </c>
      <c r="B26" t="s">
        <v>194</v>
      </c>
      <c r="C26" t="s">
        <v>195</v>
      </c>
      <c r="F26" t="s">
        <v>29</v>
      </c>
      <c r="G26" t="s">
        <v>45</v>
      </c>
      <c r="H26" t="s">
        <v>31</v>
      </c>
      <c r="I26" t="s">
        <v>29</v>
      </c>
      <c r="J26" t="s">
        <v>32</v>
      </c>
      <c r="K26" t="s">
        <v>33</v>
      </c>
      <c r="L26" t="s">
        <v>178</v>
      </c>
      <c r="M26" t="s">
        <v>35</v>
      </c>
      <c r="N26" t="s">
        <v>168</v>
      </c>
      <c r="O26" t="s">
        <v>139</v>
      </c>
      <c r="P26" s="2">
        <v>5772000</v>
      </c>
      <c r="Q26" s="2">
        <v>5772000</v>
      </c>
      <c r="R26" t="s">
        <v>152</v>
      </c>
      <c r="S26" t="s">
        <v>153</v>
      </c>
      <c r="T26" t="s">
        <v>124</v>
      </c>
      <c r="X26" t="s">
        <v>196</v>
      </c>
    </row>
    <row r="27" spans="1:24" x14ac:dyDescent="0.25">
      <c r="A27" t="s">
        <v>188</v>
      </c>
      <c r="B27" t="s">
        <v>197</v>
      </c>
      <c r="C27" t="s">
        <v>198</v>
      </c>
      <c r="F27" t="s">
        <v>29</v>
      </c>
      <c r="G27" t="s">
        <v>45</v>
      </c>
      <c r="I27" t="s">
        <v>29</v>
      </c>
      <c r="J27" t="s">
        <v>32</v>
      </c>
      <c r="K27" t="s">
        <v>33</v>
      </c>
      <c r="L27" t="s">
        <v>199</v>
      </c>
      <c r="M27" t="s">
        <v>35</v>
      </c>
      <c r="N27" t="s">
        <v>138</v>
      </c>
      <c r="O27" t="s">
        <v>200</v>
      </c>
      <c r="P27" s="3">
        <v>131499893.70999999</v>
      </c>
      <c r="Q27" s="3">
        <v>131499893.70999999</v>
      </c>
      <c r="R27" t="s">
        <v>192</v>
      </c>
      <c r="S27" t="s">
        <v>153</v>
      </c>
      <c r="T27" t="s">
        <v>124</v>
      </c>
      <c r="X27" t="s">
        <v>201</v>
      </c>
    </row>
    <row r="28" spans="1:24" x14ac:dyDescent="0.25">
      <c r="A28" t="s">
        <v>202</v>
      </c>
      <c r="B28" t="s">
        <v>203</v>
      </c>
      <c r="C28" t="s">
        <v>204</v>
      </c>
      <c r="F28" t="s">
        <v>29</v>
      </c>
      <c r="G28" t="s">
        <v>45</v>
      </c>
      <c r="I28" t="s">
        <v>29</v>
      </c>
      <c r="J28" t="s">
        <v>32</v>
      </c>
      <c r="K28" t="s">
        <v>33</v>
      </c>
      <c r="L28" t="s">
        <v>205</v>
      </c>
      <c r="M28" t="s">
        <v>35</v>
      </c>
      <c r="N28" t="s">
        <v>168</v>
      </c>
      <c r="O28" t="s">
        <v>200</v>
      </c>
      <c r="P28" s="2">
        <v>333000</v>
      </c>
      <c r="Q28" s="2">
        <v>333000</v>
      </c>
      <c r="R28" t="s">
        <v>206</v>
      </c>
      <c r="S28" t="s">
        <v>153</v>
      </c>
      <c r="T28" t="s">
        <v>124</v>
      </c>
      <c r="X28" t="s">
        <v>207</v>
      </c>
    </row>
    <row r="29" spans="1:24" x14ac:dyDescent="0.25">
      <c r="A29" t="s">
        <v>208</v>
      </c>
      <c r="B29" t="s">
        <v>209</v>
      </c>
      <c r="C29" t="s">
        <v>210</v>
      </c>
      <c r="F29" t="s">
        <v>29</v>
      </c>
      <c r="G29" t="s">
        <v>45</v>
      </c>
      <c r="I29" t="s">
        <v>29</v>
      </c>
      <c r="J29" t="s">
        <v>32</v>
      </c>
      <c r="K29" t="s">
        <v>33</v>
      </c>
      <c r="L29" t="s">
        <v>211</v>
      </c>
      <c r="M29" t="s">
        <v>35</v>
      </c>
      <c r="N29" t="s">
        <v>138</v>
      </c>
      <c r="O29" t="s">
        <v>139</v>
      </c>
      <c r="P29" s="2">
        <v>710000</v>
      </c>
      <c r="Q29" s="2">
        <v>710000</v>
      </c>
      <c r="S29" t="s">
        <v>212</v>
      </c>
      <c r="T29" t="s">
        <v>213</v>
      </c>
      <c r="X29" t="s">
        <v>214</v>
      </c>
    </row>
    <row r="30" spans="1:24" x14ac:dyDescent="0.25">
      <c r="A30" t="s">
        <v>98</v>
      </c>
      <c r="B30" t="s">
        <v>215</v>
      </c>
      <c r="C30" t="s">
        <v>100</v>
      </c>
      <c r="F30" t="s">
        <v>29</v>
      </c>
      <c r="G30" t="s">
        <v>45</v>
      </c>
      <c r="H30" t="s">
        <v>31</v>
      </c>
      <c r="I30" t="s">
        <v>29</v>
      </c>
      <c r="J30" t="s">
        <v>32</v>
      </c>
      <c r="K30" t="s">
        <v>33</v>
      </c>
      <c r="L30" t="s">
        <v>216</v>
      </c>
      <c r="M30" t="s">
        <v>35</v>
      </c>
      <c r="N30" t="s">
        <v>138</v>
      </c>
      <c r="O30" t="s">
        <v>102</v>
      </c>
      <c r="P30" s="2">
        <v>873256100</v>
      </c>
      <c r="Q30" s="2">
        <v>873256100</v>
      </c>
      <c r="R30" t="s">
        <v>103</v>
      </c>
      <c r="S30" t="s">
        <v>104</v>
      </c>
      <c r="T30" t="s">
        <v>105</v>
      </c>
      <c r="X30" t="s">
        <v>217</v>
      </c>
    </row>
    <row r="31" spans="1:24" x14ac:dyDescent="0.25">
      <c r="A31" t="s">
        <v>218</v>
      </c>
      <c r="B31" t="s">
        <v>219</v>
      </c>
      <c r="C31" t="s">
        <v>220</v>
      </c>
      <c r="F31" t="s">
        <v>29</v>
      </c>
      <c r="G31" t="s">
        <v>45</v>
      </c>
      <c r="I31" t="s">
        <v>29</v>
      </c>
      <c r="J31" t="s">
        <v>32</v>
      </c>
      <c r="K31" t="s">
        <v>33</v>
      </c>
      <c r="L31" t="s">
        <v>221</v>
      </c>
      <c r="M31" t="s">
        <v>35</v>
      </c>
      <c r="N31" t="s">
        <v>138</v>
      </c>
      <c r="O31" t="s">
        <v>139</v>
      </c>
      <c r="P31" s="2">
        <v>33130800</v>
      </c>
      <c r="Q31" s="2">
        <v>33130800</v>
      </c>
      <c r="R31" t="s">
        <v>222</v>
      </c>
      <c r="S31" t="s">
        <v>223</v>
      </c>
      <c r="T31" t="s">
        <v>224</v>
      </c>
      <c r="X31" t="s">
        <v>225</v>
      </c>
    </row>
    <row r="32" spans="1:24" x14ac:dyDescent="0.25">
      <c r="A32" t="s">
        <v>226</v>
      </c>
      <c r="B32" t="s">
        <v>227</v>
      </c>
      <c r="C32" t="s">
        <v>228</v>
      </c>
      <c r="F32" t="s">
        <v>29</v>
      </c>
      <c r="G32" t="s">
        <v>45</v>
      </c>
      <c r="I32" t="s">
        <v>29</v>
      </c>
      <c r="J32" t="s">
        <v>32</v>
      </c>
      <c r="K32" t="s">
        <v>33</v>
      </c>
      <c r="L32" t="s">
        <v>229</v>
      </c>
      <c r="M32" t="s">
        <v>35</v>
      </c>
      <c r="N32" t="s">
        <v>138</v>
      </c>
      <c r="O32" t="s">
        <v>139</v>
      </c>
      <c r="P32" s="2">
        <v>35636200</v>
      </c>
      <c r="Q32" s="2">
        <v>35636200</v>
      </c>
      <c r="R32" t="s">
        <v>230</v>
      </c>
      <c r="S32" t="s">
        <v>231</v>
      </c>
      <c r="T32" t="s">
        <v>232</v>
      </c>
      <c r="X32" t="s">
        <v>233</v>
      </c>
    </row>
    <row r="33" spans="1:24" x14ac:dyDescent="0.25">
      <c r="A33" t="s">
        <v>78</v>
      </c>
      <c r="B33" t="s">
        <v>234</v>
      </c>
      <c r="C33" t="s">
        <v>235</v>
      </c>
      <c r="F33" t="s">
        <v>29</v>
      </c>
      <c r="G33" t="s">
        <v>45</v>
      </c>
      <c r="I33" t="s">
        <v>29</v>
      </c>
      <c r="J33" t="s">
        <v>32</v>
      </c>
      <c r="K33" t="s">
        <v>33</v>
      </c>
      <c r="L33" t="s">
        <v>236</v>
      </c>
      <c r="M33" t="s">
        <v>35</v>
      </c>
      <c r="N33" t="s">
        <v>138</v>
      </c>
      <c r="O33" t="s">
        <v>139</v>
      </c>
      <c r="P33" s="2">
        <v>5492000</v>
      </c>
      <c r="Q33" s="2">
        <v>5492000</v>
      </c>
      <c r="R33" t="s">
        <v>83</v>
      </c>
      <c r="S33" t="s">
        <v>84</v>
      </c>
      <c r="T33" t="s">
        <v>60</v>
      </c>
      <c r="X33" t="s">
        <v>237</v>
      </c>
    </row>
    <row r="34" spans="1:24" x14ac:dyDescent="0.25">
      <c r="A34" t="s">
        <v>238</v>
      </c>
      <c r="B34" t="s">
        <v>239</v>
      </c>
      <c r="C34" t="s">
        <v>240</v>
      </c>
      <c r="F34" t="s">
        <v>29</v>
      </c>
      <c r="G34" t="s">
        <v>30</v>
      </c>
      <c r="I34" t="s">
        <v>29</v>
      </c>
      <c r="J34" t="s">
        <v>32</v>
      </c>
      <c r="K34" t="s">
        <v>33</v>
      </c>
      <c r="L34" t="s">
        <v>241</v>
      </c>
      <c r="M34" t="s">
        <v>35</v>
      </c>
      <c r="N34" t="s">
        <v>138</v>
      </c>
      <c r="O34" t="s">
        <v>139</v>
      </c>
      <c r="P34" s="2">
        <v>4129715</v>
      </c>
      <c r="Q34" s="2">
        <v>4129715</v>
      </c>
      <c r="R34" t="s">
        <v>242</v>
      </c>
      <c r="S34" t="s">
        <v>39</v>
      </c>
      <c r="T34" t="s">
        <v>40</v>
      </c>
      <c r="X34" t="s">
        <v>243</v>
      </c>
    </row>
    <row r="35" spans="1:24" x14ac:dyDescent="0.25">
      <c r="A35" t="s">
        <v>244</v>
      </c>
      <c r="B35" t="s">
        <v>245</v>
      </c>
      <c r="C35" t="s">
        <v>246</v>
      </c>
      <c r="F35" t="s">
        <v>29</v>
      </c>
      <c r="G35" t="s">
        <v>30</v>
      </c>
      <c r="H35" t="s">
        <v>247</v>
      </c>
      <c r="I35" t="s">
        <v>29</v>
      </c>
      <c r="J35" t="s">
        <v>32</v>
      </c>
      <c r="K35" t="s">
        <v>33</v>
      </c>
      <c r="L35" t="s">
        <v>248</v>
      </c>
      <c r="M35" t="s">
        <v>35</v>
      </c>
      <c r="N35" t="s">
        <v>138</v>
      </c>
      <c r="O35" t="s">
        <v>139</v>
      </c>
      <c r="P35" s="2">
        <v>2754000</v>
      </c>
      <c r="Q35" s="2">
        <v>2754000</v>
      </c>
      <c r="R35" t="s">
        <v>249</v>
      </c>
      <c r="S35" t="s">
        <v>39</v>
      </c>
      <c r="T35" t="s">
        <v>40</v>
      </c>
      <c r="X35" t="s">
        <v>250</v>
      </c>
    </row>
    <row r="36" spans="1:24" x14ac:dyDescent="0.25">
      <c r="A36" t="s">
        <v>53</v>
      </c>
      <c r="B36" t="s">
        <v>251</v>
      </c>
      <c r="C36" t="s">
        <v>55</v>
      </c>
      <c r="F36" t="s">
        <v>29</v>
      </c>
      <c r="G36" t="s">
        <v>45</v>
      </c>
      <c r="I36" t="s">
        <v>29</v>
      </c>
      <c r="J36" t="s">
        <v>32</v>
      </c>
      <c r="K36" t="s">
        <v>33</v>
      </c>
      <c r="L36" t="s">
        <v>252</v>
      </c>
      <c r="M36" t="s">
        <v>35</v>
      </c>
      <c r="N36" t="s">
        <v>138</v>
      </c>
      <c r="O36" t="s">
        <v>139</v>
      </c>
      <c r="P36" s="4">
        <v>0</v>
      </c>
      <c r="Q36" s="4">
        <v>0</v>
      </c>
      <c r="R36" t="s">
        <v>58</v>
      </c>
      <c r="S36" t="s">
        <v>59</v>
      </c>
      <c r="T36" t="s">
        <v>60</v>
      </c>
      <c r="X36" t="s">
        <v>253</v>
      </c>
    </row>
    <row r="37" spans="1:24" x14ac:dyDescent="0.25">
      <c r="A37" t="s">
        <v>53</v>
      </c>
      <c r="B37" t="s">
        <v>254</v>
      </c>
      <c r="C37" t="s">
        <v>63</v>
      </c>
      <c r="F37" t="s">
        <v>29</v>
      </c>
      <c r="G37" t="s">
        <v>45</v>
      </c>
      <c r="I37" t="s">
        <v>29</v>
      </c>
      <c r="J37" t="s">
        <v>32</v>
      </c>
      <c r="K37" t="s">
        <v>33</v>
      </c>
      <c r="L37" t="s">
        <v>255</v>
      </c>
      <c r="M37" t="s">
        <v>35</v>
      </c>
      <c r="N37" t="s">
        <v>138</v>
      </c>
      <c r="O37" t="s">
        <v>139</v>
      </c>
      <c r="P37" s="4">
        <v>0</v>
      </c>
      <c r="Q37" s="4">
        <v>0</v>
      </c>
      <c r="R37" t="s">
        <v>58</v>
      </c>
      <c r="S37" t="s">
        <v>59</v>
      </c>
      <c r="T37" t="s">
        <v>60</v>
      </c>
      <c r="X37" t="s">
        <v>256</v>
      </c>
    </row>
    <row r="38" spans="1:24" x14ac:dyDescent="0.25">
      <c r="A38" t="s">
        <v>53</v>
      </c>
      <c r="B38" t="s">
        <v>257</v>
      </c>
      <c r="C38" t="s">
        <v>67</v>
      </c>
      <c r="F38" t="s">
        <v>29</v>
      </c>
      <c r="G38" t="s">
        <v>45</v>
      </c>
      <c r="I38" t="s">
        <v>29</v>
      </c>
      <c r="J38" t="s">
        <v>32</v>
      </c>
      <c r="K38" t="s">
        <v>33</v>
      </c>
      <c r="L38" t="s">
        <v>258</v>
      </c>
      <c r="M38" t="s">
        <v>35</v>
      </c>
      <c r="N38" t="s">
        <v>138</v>
      </c>
      <c r="O38" t="s">
        <v>139</v>
      </c>
      <c r="P38" s="4">
        <v>0</v>
      </c>
      <c r="Q38" s="4">
        <v>0</v>
      </c>
      <c r="R38" t="s">
        <v>58</v>
      </c>
      <c r="S38" t="s">
        <v>59</v>
      </c>
      <c r="T38" t="s">
        <v>60</v>
      </c>
      <c r="X38" t="s">
        <v>259</v>
      </c>
    </row>
    <row r="39" spans="1:24" x14ac:dyDescent="0.25">
      <c r="A39" t="s">
        <v>260</v>
      </c>
      <c r="B39" t="s">
        <v>261</v>
      </c>
      <c r="C39" t="s">
        <v>262</v>
      </c>
      <c r="F39" t="s">
        <v>29</v>
      </c>
      <c r="G39" t="s">
        <v>45</v>
      </c>
      <c r="I39" t="s">
        <v>29</v>
      </c>
      <c r="J39" t="s">
        <v>32</v>
      </c>
      <c r="K39" t="s">
        <v>33</v>
      </c>
      <c r="L39" t="s">
        <v>263</v>
      </c>
      <c r="M39" t="s">
        <v>35</v>
      </c>
      <c r="N39" t="s">
        <v>185</v>
      </c>
      <c r="O39" t="s">
        <v>139</v>
      </c>
      <c r="P39" s="2">
        <v>15000000</v>
      </c>
      <c r="Q39" s="2">
        <v>15000000</v>
      </c>
      <c r="R39" t="s">
        <v>264</v>
      </c>
      <c r="S39" t="s">
        <v>76</v>
      </c>
      <c r="T39" t="s">
        <v>51</v>
      </c>
      <c r="X39" t="s">
        <v>265</v>
      </c>
    </row>
    <row r="40" spans="1:24" x14ac:dyDescent="0.25">
      <c r="A40" t="s">
        <v>126</v>
      </c>
      <c r="B40" t="s">
        <v>266</v>
      </c>
      <c r="C40" t="s">
        <v>267</v>
      </c>
      <c r="F40" t="s">
        <v>29</v>
      </c>
      <c r="G40" t="s">
        <v>45</v>
      </c>
      <c r="H40" t="s">
        <v>31</v>
      </c>
      <c r="I40" t="s">
        <v>29</v>
      </c>
      <c r="J40" t="s">
        <v>32</v>
      </c>
      <c r="K40" t="s">
        <v>33</v>
      </c>
      <c r="L40" t="s">
        <v>268</v>
      </c>
      <c r="M40" t="s">
        <v>35</v>
      </c>
      <c r="N40" t="s">
        <v>138</v>
      </c>
      <c r="O40" t="s">
        <v>139</v>
      </c>
      <c r="P40" s="2">
        <v>4479200</v>
      </c>
      <c r="Q40" s="2">
        <v>4479200</v>
      </c>
      <c r="R40" t="s">
        <v>130</v>
      </c>
      <c r="S40" t="s">
        <v>131</v>
      </c>
      <c r="T40" t="s">
        <v>105</v>
      </c>
      <c r="X40" t="s">
        <v>269</v>
      </c>
    </row>
    <row r="41" spans="1:24" x14ac:dyDescent="0.25">
      <c r="A41" t="s">
        <v>270</v>
      </c>
      <c r="B41" t="s">
        <v>271</v>
      </c>
      <c r="C41" t="s">
        <v>272</v>
      </c>
      <c r="F41" t="s">
        <v>29</v>
      </c>
      <c r="G41" t="s">
        <v>30</v>
      </c>
      <c r="I41" t="s">
        <v>29</v>
      </c>
      <c r="J41" t="s">
        <v>32</v>
      </c>
      <c r="K41" t="s">
        <v>33</v>
      </c>
      <c r="L41" t="s">
        <v>273</v>
      </c>
      <c r="M41" t="s">
        <v>35</v>
      </c>
      <c r="N41" t="s">
        <v>138</v>
      </c>
      <c r="O41" t="s">
        <v>139</v>
      </c>
      <c r="P41" s="2">
        <v>6613944</v>
      </c>
      <c r="Q41" s="2">
        <v>2657360</v>
      </c>
      <c r="R41" t="s">
        <v>274</v>
      </c>
      <c r="S41" t="s">
        <v>275</v>
      </c>
      <c r="T41" t="s">
        <v>276</v>
      </c>
      <c r="X41" t="s">
        <v>277</v>
      </c>
    </row>
    <row r="42" spans="1:24" x14ac:dyDescent="0.25">
      <c r="A42" t="s">
        <v>270</v>
      </c>
      <c r="B42" t="s">
        <v>278</v>
      </c>
      <c r="C42" t="s">
        <v>279</v>
      </c>
      <c r="F42" t="s">
        <v>29</v>
      </c>
      <c r="G42" t="s">
        <v>45</v>
      </c>
      <c r="I42" t="s">
        <v>29</v>
      </c>
      <c r="J42" t="s">
        <v>32</v>
      </c>
      <c r="K42" t="s">
        <v>33</v>
      </c>
      <c r="L42" t="s">
        <v>280</v>
      </c>
      <c r="M42" t="s">
        <v>35</v>
      </c>
      <c r="N42" t="s">
        <v>138</v>
      </c>
      <c r="O42" t="s">
        <v>139</v>
      </c>
      <c r="P42" s="2">
        <v>65000000</v>
      </c>
      <c r="Q42" s="4">
        <v>0</v>
      </c>
      <c r="R42" t="s">
        <v>274</v>
      </c>
      <c r="S42" t="s">
        <v>275</v>
      </c>
      <c r="T42" t="s">
        <v>276</v>
      </c>
      <c r="X42" t="s">
        <v>281</v>
      </c>
    </row>
    <row r="43" spans="1:24" x14ac:dyDescent="0.25">
      <c r="A43" t="s">
        <v>282</v>
      </c>
      <c r="B43" t="s">
        <v>283</v>
      </c>
      <c r="C43" t="s">
        <v>284</v>
      </c>
      <c r="F43" t="s">
        <v>29</v>
      </c>
      <c r="G43" t="s">
        <v>45</v>
      </c>
      <c r="I43" t="s">
        <v>29</v>
      </c>
      <c r="J43" t="s">
        <v>32</v>
      </c>
      <c r="K43" t="s">
        <v>33</v>
      </c>
      <c r="L43" t="s">
        <v>285</v>
      </c>
      <c r="M43" t="s">
        <v>35</v>
      </c>
      <c r="N43" t="s">
        <v>138</v>
      </c>
      <c r="O43" t="s">
        <v>57</v>
      </c>
      <c r="P43" s="2">
        <v>84665500</v>
      </c>
      <c r="Q43" s="2">
        <v>84665500</v>
      </c>
      <c r="R43" t="s">
        <v>222</v>
      </c>
      <c r="S43" t="s">
        <v>286</v>
      </c>
      <c r="T43" t="s">
        <v>51</v>
      </c>
      <c r="X43" t="s">
        <v>287</v>
      </c>
    </row>
    <row r="44" spans="1:24" x14ac:dyDescent="0.25">
      <c r="A44" t="s">
        <v>86</v>
      </c>
      <c r="B44" t="s">
        <v>288</v>
      </c>
      <c r="C44" t="s">
        <v>289</v>
      </c>
      <c r="F44" t="s">
        <v>29</v>
      </c>
      <c r="G44" t="s">
        <v>45</v>
      </c>
      <c r="H44" t="s">
        <v>31</v>
      </c>
      <c r="I44" t="s">
        <v>29</v>
      </c>
      <c r="J44" t="s">
        <v>32</v>
      </c>
      <c r="K44" t="s">
        <v>33</v>
      </c>
      <c r="L44" t="s">
        <v>290</v>
      </c>
      <c r="M44" t="s">
        <v>35</v>
      </c>
      <c r="N44" t="s">
        <v>291</v>
      </c>
      <c r="O44" t="s">
        <v>292</v>
      </c>
      <c r="P44" s="2">
        <v>2070000</v>
      </c>
      <c r="Q44" s="2">
        <v>2070000</v>
      </c>
      <c r="R44" t="s">
        <v>91</v>
      </c>
      <c r="S44" t="s">
        <v>92</v>
      </c>
      <c r="T44" t="s">
        <v>60</v>
      </c>
      <c r="X44" t="s">
        <v>293</v>
      </c>
    </row>
    <row r="45" spans="1:24" x14ac:dyDescent="0.25">
      <c r="A45" t="s">
        <v>270</v>
      </c>
      <c r="B45" t="s">
        <v>294</v>
      </c>
      <c r="C45" t="s">
        <v>295</v>
      </c>
      <c r="F45" t="s">
        <v>29</v>
      </c>
      <c r="G45" t="s">
        <v>45</v>
      </c>
      <c r="I45" t="s">
        <v>29</v>
      </c>
      <c r="J45" t="s">
        <v>32</v>
      </c>
      <c r="K45" t="s">
        <v>33</v>
      </c>
      <c r="L45" t="s">
        <v>296</v>
      </c>
      <c r="M45" t="s">
        <v>35</v>
      </c>
      <c r="N45" t="s">
        <v>297</v>
      </c>
      <c r="O45" t="s">
        <v>102</v>
      </c>
      <c r="P45" s="2">
        <v>1000000</v>
      </c>
      <c r="Q45" s="2">
        <v>1000000</v>
      </c>
      <c r="R45" t="s">
        <v>274</v>
      </c>
      <c r="S45" t="s">
        <v>275</v>
      </c>
      <c r="T45" t="s">
        <v>276</v>
      </c>
      <c r="U45" t="s">
        <v>298</v>
      </c>
      <c r="V45" t="s">
        <v>299</v>
      </c>
      <c r="W45" t="s">
        <v>300</v>
      </c>
      <c r="X45" t="s">
        <v>301</v>
      </c>
    </row>
    <row r="46" spans="1:24" x14ac:dyDescent="0.25">
      <c r="A46" t="s">
        <v>302</v>
      </c>
      <c r="B46" t="s">
        <v>303</v>
      </c>
      <c r="C46" t="s">
        <v>304</v>
      </c>
      <c r="F46" t="s">
        <v>29</v>
      </c>
      <c r="G46" t="s">
        <v>45</v>
      </c>
      <c r="I46" t="s">
        <v>29</v>
      </c>
      <c r="J46" t="s">
        <v>32</v>
      </c>
      <c r="K46" t="s">
        <v>33</v>
      </c>
      <c r="L46" t="s">
        <v>305</v>
      </c>
      <c r="M46" t="s">
        <v>35</v>
      </c>
      <c r="N46" t="s">
        <v>297</v>
      </c>
      <c r="O46" t="s">
        <v>102</v>
      </c>
      <c r="P46" s="2">
        <v>36070500</v>
      </c>
      <c r="Q46" s="2">
        <v>36070500</v>
      </c>
      <c r="R46" t="s">
        <v>83</v>
      </c>
      <c r="S46" t="s">
        <v>306</v>
      </c>
      <c r="T46" t="s">
        <v>40</v>
      </c>
      <c r="U46" t="s">
        <v>298</v>
      </c>
      <c r="V46" t="s">
        <v>307</v>
      </c>
      <c r="W46" t="s">
        <v>308</v>
      </c>
      <c r="X46" t="s">
        <v>309</v>
      </c>
    </row>
    <row r="47" spans="1:24" x14ac:dyDescent="0.25">
      <c r="A47" t="s">
        <v>310</v>
      </c>
      <c r="B47" t="s">
        <v>311</v>
      </c>
      <c r="C47" t="s">
        <v>312</v>
      </c>
      <c r="F47" t="s">
        <v>29</v>
      </c>
      <c r="G47" t="s">
        <v>45</v>
      </c>
      <c r="I47" t="s">
        <v>29</v>
      </c>
      <c r="J47" t="s">
        <v>32</v>
      </c>
      <c r="K47" t="s">
        <v>33</v>
      </c>
      <c r="L47" t="s">
        <v>313</v>
      </c>
      <c r="M47" t="s">
        <v>35</v>
      </c>
      <c r="N47" t="s">
        <v>297</v>
      </c>
      <c r="O47" t="s">
        <v>102</v>
      </c>
      <c r="P47" s="4">
        <v>0</v>
      </c>
      <c r="Q47" s="4">
        <v>0</v>
      </c>
      <c r="R47" t="s">
        <v>314</v>
      </c>
      <c r="S47" t="s">
        <v>153</v>
      </c>
      <c r="T47" t="s">
        <v>124</v>
      </c>
      <c r="U47" t="s">
        <v>298</v>
      </c>
      <c r="V47" t="s">
        <v>315</v>
      </c>
      <c r="W47" t="s">
        <v>316</v>
      </c>
      <c r="X47" t="s">
        <v>317</v>
      </c>
    </row>
    <row r="48" spans="1:24" x14ac:dyDescent="0.25">
      <c r="A48" t="s">
        <v>318</v>
      </c>
      <c r="B48" t="s">
        <v>319</v>
      </c>
      <c r="C48" t="s">
        <v>320</v>
      </c>
      <c r="F48" t="s">
        <v>29</v>
      </c>
      <c r="G48" t="s">
        <v>45</v>
      </c>
      <c r="I48" t="s">
        <v>29</v>
      </c>
      <c r="J48" t="s">
        <v>32</v>
      </c>
      <c r="K48" t="s">
        <v>33</v>
      </c>
      <c r="L48" t="s">
        <v>321</v>
      </c>
      <c r="M48" t="s">
        <v>35</v>
      </c>
      <c r="N48" t="s">
        <v>322</v>
      </c>
      <c r="O48" t="s">
        <v>102</v>
      </c>
      <c r="P48" s="2">
        <v>500000</v>
      </c>
      <c r="Q48" s="4">
        <v>0</v>
      </c>
      <c r="R48" t="s">
        <v>222</v>
      </c>
      <c r="S48" t="s">
        <v>123</v>
      </c>
      <c r="T48" t="s">
        <v>124</v>
      </c>
      <c r="U48" t="s">
        <v>298</v>
      </c>
      <c r="V48" t="s">
        <v>315</v>
      </c>
      <c r="W48" t="s">
        <v>323</v>
      </c>
      <c r="X48" t="s">
        <v>324</v>
      </c>
    </row>
    <row r="49" spans="1:24" x14ac:dyDescent="0.25">
      <c r="A49" t="s">
        <v>325</v>
      </c>
      <c r="B49" t="s">
        <v>326</v>
      </c>
      <c r="C49" t="s">
        <v>55</v>
      </c>
      <c r="F49" t="s">
        <v>29</v>
      </c>
      <c r="G49" t="s">
        <v>45</v>
      </c>
      <c r="I49" t="s">
        <v>29</v>
      </c>
      <c r="J49" t="s">
        <v>32</v>
      </c>
      <c r="K49" t="s">
        <v>33</v>
      </c>
      <c r="L49" t="s">
        <v>327</v>
      </c>
      <c r="M49" t="s">
        <v>35</v>
      </c>
      <c r="N49" t="s">
        <v>291</v>
      </c>
      <c r="O49" t="s">
        <v>57</v>
      </c>
      <c r="P49" s="4">
        <v>0</v>
      </c>
      <c r="Q49" s="4">
        <v>0</v>
      </c>
      <c r="R49" t="s">
        <v>328</v>
      </c>
      <c r="S49" t="s">
        <v>59</v>
      </c>
      <c r="T49" t="s">
        <v>60</v>
      </c>
      <c r="U49" t="s">
        <v>298</v>
      </c>
      <c r="V49" t="s">
        <v>299</v>
      </c>
      <c r="W49" t="s">
        <v>329</v>
      </c>
      <c r="X49" t="s">
        <v>330</v>
      </c>
    </row>
    <row r="50" spans="1:24" x14ac:dyDescent="0.25">
      <c r="A50" t="s">
        <v>325</v>
      </c>
      <c r="B50" t="s">
        <v>331</v>
      </c>
      <c r="C50" t="s">
        <v>63</v>
      </c>
      <c r="F50" t="s">
        <v>29</v>
      </c>
      <c r="G50" t="s">
        <v>45</v>
      </c>
      <c r="I50" t="s">
        <v>29</v>
      </c>
      <c r="J50" t="s">
        <v>32</v>
      </c>
      <c r="K50" t="s">
        <v>33</v>
      </c>
      <c r="L50" t="s">
        <v>332</v>
      </c>
      <c r="M50" t="s">
        <v>35</v>
      </c>
      <c r="N50" t="s">
        <v>291</v>
      </c>
      <c r="O50" t="s">
        <v>102</v>
      </c>
      <c r="P50" s="4">
        <v>0</v>
      </c>
      <c r="Q50" s="4">
        <v>0</v>
      </c>
      <c r="R50" t="s">
        <v>328</v>
      </c>
      <c r="S50" t="s">
        <v>59</v>
      </c>
      <c r="T50" t="s">
        <v>60</v>
      </c>
      <c r="U50" t="s">
        <v>298</v>
      </c>
      <c r="V50" t="s">
        <v>299</v>
      </c>
      <c r="W50" t="s">
        <v>329</v>
      </c>
      <c r="X50" t="s">
        <v>333</v>
      </c>
    </row>
    <row r="51" spans="1:24" x14ac:dyDescent="0.25">
      <c r="A51" t="s">
        <v>334</v>
      </c>
      <c r="B51" t="s">
        <v>335</v>
      </c>
      <c r="C51" t="s">
        <v>336</v>
      </c>
      <c r="F51" t="s">
        <v>29</v>
      </c>
      <c r="G51" t="s">
        <v>45</v>
      </c>
      <c r="I51" t="s">
        <v>29</v>
      </c>
      <c r="J51" t="s">
        <v>32</v>
      </c>
      <c r="K51" t="s">
        <v>33</v>
      </c>
      <c r="L51" t="s">
        <v>337</v>
      </c>
      <c r="M51" t="s">
        <v>35</v>
      </c>
      <c r="N51" t="s">
        <v>297</v>
      </c>
      <c r="O51" t="s">
        <v>102</v>
      </c>
      <c r="P51" s="2">
        <v>13500000</v>
      </c>
      <c r="Q51" s="2">
        <v>13500000</v>
      </c>
      <c r="R51" t="s">
        <v>83</v>
      </c>
      <c r="S51" t="s">
        <v>338</v>
      </c>
      <c r="T51" t="s">
        <v>60</v>
      </c>
      <c r="U51" t="s">
        <v>298</v>
      </c>
      <c r="V51" t="s">
        <v>315</v>
      </c>
      <c r="W51" t="s">
        <v>316</v>
      </c>
      <c r="X51" t="s">
        <v>339</v>
      </c>
    </row>
    <row r="52" spans="1:24" x14ac:dyDescent="0.25">
      <c r="A52" t="s">
        <v>340</v>
      </c>
      <c r="B52" t="s">
        <v>341</v>
      </c>
      <c r="C52" t="s">
        <v>342</v>
      </c>
      <c r="F52" t="s">
        <v>29</v>
      </c>
      <c r="G52" t="s">
        <v>45</v>
      </c>
      <c r="I52" t="s">
        <v>29</v>
      </c>
      <c r="J52" t="s">
        <v>32</v>
      </c>
      <c r="K52" t="s">
        <v>33</v>
      </c>
      <c r="L52" t="s">
        <v>343</v>
      </c>
      <c r="M52" t="s">
        <v>35</v>
      </c>
      <c r="N52" t="s">
        <v>297</v>
      </c>
      <c r="O52" t="s">
        <v>102</v>
      </c>
      <c r="P52" s="2">
        <v>9000000</v>
      </c>
      <c r="Q52" s="2">
        <v>9000000</v>
      </c>
      <c r="R52" t="s">
        <v>344</v>
      </c>
      <c r="S52" t="s">
        <v>345</v>
      </c>
      <c r="T52" t="s">
        <v>346</v>
      </c>
      <c r="U52" t="s">
        <v>347</v>
      </c>
      <c r="V52" t="s">
        <v>348</v>
      </c>
      <c r="W52" t="s">
        <v>349</v>
      </c>
      <c r="X52" t="s">
        <v>350</v>
      </c>
    </row>
    <row r="53" spans="1:24" x14ac:dyDescent="0.25">
      <c r="A53" t="s">
        <v>351</v>
      </c>
      <c r="B53" t="s">
        <v>352</v>
      </c>
      <c r="C53" t="s">
        <v>353</v>
      </c>
      <c r="F53" t="s">
        <v>29</v>
      </c>
      <c r="G53" t="s">
        <v>45</v>
      </c>
      <c r="I53" t="s">
        <v>29</v>
      </c>
      <c r="J53" t="s">
        <v>32</v>
      </c>
      <c r="K53" t="s">
        <v>33</v>
      </c>
      <c r="L53" t="s">
        <v>354</v>
      </c>
      <c r="M53" t="s">
        <v>35</v>
      </c>
      <c r="N53" t="s">
        <v>322</v>
      </c>
      <c r="O53" t="s">
        <v>57</v>
      </c>
      <c r="P53" s="2">
        <v>14000000</v>
      </c>
      <c r="Q53" s="2">
        <v>14000000</v>
      </c>
      <c r="R53" t="s">
        <v>355</v>
      </c>
      <c r="S53" t="s">
        <v>76</v>
      </c>
      <c r="T53" t="s">
        <v>51</v>
      </c>
      <c r="V53" t="s">
        <v>315</v>
      </c>
      <c r="W53" t="s">
        <v>316</v>
      </c>
      <c r="X53" t="s">
        <v>356</v>
      </c>
    </row>
    <row r="54" spans="1:24" x14ac:dyDescent="0.25">
      <c r="A54" t="s">
        <v>282</v>
      </c>
      <c r="B54" t="s">
        <v>357</v>
      </c>
      <c r="C54" t="s">
        <v>358</v>
      </c>
      <c r="F54" t="s">
        <v>29</v>
      </c>
      <c r="G54" t="s">
        <v>45</v>
      </c>
      <c r="I54" t="s">
        <v>29</v>
      </c>
      <c r="J54" t="s">
        <v>32</v>
      </c>
      <c r="K54" t="s">
        <v>33</v>
      </c>
      <c r="L54" t="s">
        <v>359</v>
      </c>
      <c r="M54" t="s">
        <v>35</v>
      </c>
      <c r="N54" t="s">
        <v>121</v>
      </c>
      <c r="O54" t="s">
        <v>57</v>
      </c>
      <c r="P54" s="2">
        <v>60923100</v>
      </c>
      <c r="Q54" s="2">
        <v>60923100</v>
      </c>
      <c r="R54" t="s">
        <v>222</v>
      </c>
      <c r="S54" t="s">
        <v>286</v>
      </c>
      <c r="T54" t="s">
        <v>51</v>
      </c>
      <c r="V54" t="s">
        <v>315</v>
      </c>
      <c r="W54" t="s">
        <v>316</v>
      </c>
      <c r="X54" t="s">
        <v>360</v>
      </c>
    </row>
    <row r="55" spans="1:24" x14ac:dyDescent="0.25">
      <c r="A55" t="s">
        <v>218</v>
      </c>
      <c r="B55" t="s">
        <v>361</v>
      </c>
      <c r="C55" t="s">
        <v>362</v>
      </c>
      <c r="F55" t="s">
        <v>29</v>
      </c>
      <c r="G55" t="s">
        <v>136</v>
      </c>
      <c r="I55" t="s">
        <v>29</v>
      </c>
      <c r="J55" t="s">
        <v>32</v>
      </c>
      <c r="K55" t="s">
        <v>33</v>
      </c>
      <c r="L55" t="s">
        <v>363</v>
      </c>
      <c r="M55" t="s">
        <v>35</v>
      </c>
      <c r="N55" t="s">
        <v>322</v>
      </c>
      <c r="O55" t="s">
        <v>57</v>
      </c>
      <c r="P55" s="2">
        <v>20702700</v>
      </c>
      <c r="Q55" s="2">
        <v>20702700</v>
      </c>
      <c r="R55" t="s">
        <v>222</v>
      </c>
      <c r="S55" t="s">
        <v>223</v>
      </c>
      <c r="T55" t="s">
        <v>224</v>
      </c>
      <c r="V55" t="s">
        <v>307</v>
      </c>
      <c r="W55" t="s">
        <v>364</v>
      </c>
      <c r="X55" t="s">
        <v>365</v>
      </c>
    </row>
    <row r="56" spans="1:24" x14ac:dyDescent="0.25">
      <c r="A56" t="s">
        <v>366</v>
      </c>
      <c r="B56" t="s">
        <v>367</v>
      </c>
      <c r="C56" t="s">
        <v>368</v>
      </c>
      <c r="F56" t="s">
        <v>29</v>
      </c>
      <c r="G56" t="s">
        <v>45</v>
      </c>
      <c r="I56" t="s">
        <v>29</v>
      </c>
      <c r="J56" t="s">
        <v>32</v>
      </c>
      <c r="K56" t="s">
        <v>33</v>
      </c>
      <c r="L56" t="s">
        <v>369</v>
      </c>
      <c r="M56" t="s">
        <v>35</v>
      </c>
      <c r="N56" t="s">
        <v>322</v>
      </c>
      <c r="O56" t="s">
        <v>370</v>
      </c>
      <c r="P56" s="2">
        <v>22700000</v>
      </c>
      <c r="Q56" s="4">
        <v>0</v>
      </c>
      <c r="R56" t="s">
        <v>371</v>
      </c>
      <c r="S56" t="s">
        <v>153</v>
      </c>
      <c r="T56" t="s">
        <v>124</v>
      </c>
      <c r="V56" t="s">
        <v>315</v>
      </c>
      <c r="W56" t="s">
        <v>316</v>
      </c>
      <c r="X56" t="s">
        <v>372</v>
      </c>
    </row>
    <row r="57" spans="1:24" x14ac:dyDescent="0.25">
      <c r="A57" t="s">
        <v>373</v>
      </c>
      <c r="B57" t="s">
        <v>374</v>
      </c>
      <c r="C57" t="s">
        <v>375</v>
      </c>
      <c r="F57" t="s">
        <v>29</v>
      </c>
      <c r="G57" t="s">
        <v>45</v>
      </c>
      <c r="I57" t="s">
        <v>29</v>
      </c>
      <c r="J57" t="s">
        <v>32</v>
      </c>
      <c r="K57" t="s">
        <v>33</v>
      </c>
      <c r="L57" t="s">
        <v>376</v>
      </c>
      <c r="M57" t="s">
        <v>35</v>
      </c>
      <c r="N57" t="s">
        <v>322</v>
      </c>
      <c r="O57" t="s">
        <v>57</v>
      </c>
      <c r="P57" s="2">
        <v>5063700</v>
      </c>
      <c r="Q57" s="2">
        <v>5063700</v>
      </c>
      <c r="R57" t="s">
        <v>377</v>
      </c>
      <c r="S57" t="s">
        <v>153</v>
      </c>
      <c r="T57" t="s">
        <v>124</v>
      </c>
      <c r="V57" t="s">
        <v>315</v>
      </c>
      <c r="W57" t="s">
        <v>316</v>
      </c>
      <c r="X57" t="s">
        <v>378</v>
      </c>
    </row>
    <row r="58" spans="1:24" x14ac:dyDescent="0.25">
      <c r="A58" t="s">
        <v>126</v>
      </c>
      <c r="B58" t="s">
        <v>379</v>
      </c>
      <c r="C58" t="s">
        <v>380</v>
      </c>
      <c r="F58" t="s">
        <v>29</v>
      </c>
      <c r="G58" t="s">
        <v>45</v>
      </c>
      <c r="I58" t="s">
        <v>29</v>
      </c>
      <c r="J58" t="s">
        <v>32</v>
      </c>
      <c r="K58" t="s">
        <v>33</v>
      </c>
      <c r="L58" t="s">
        <v>381</v>
      </c>
      <c r="M58" t="s">
        <v>35</v>
      </c>
      <c r="N58" t="s">
        <v>322</v>
      </c>
      <c r="O58" t="s">
        <v>57</v>
      </c>
      <c r="P58" s="2">
        <v>4479200</v>
      </c>
      <c r="Q58" s="2">
        <v>4479200</v>
      </c>
      <c r="R58" t="s">
        <v>130</v>
      </c>
      <c r="S58" t="s">
        <v>131</v>
      </c>
      <c r="T58" t="s">
        <v>105</v>
      </c>
      <c r="V58" t="s">
        <v>307</v>
      </c>
      <c r="W58" t="s">
        <v>308</v>
      </c>
      <c r="X58" t="s">
        <v>382</v>
      </c>
    </row>
    <row r="59" spans="1:24" x14ac:dyDescent="0.25">
      <c r="A59" t="s">
        <v>70</v>
      </c>
      <c r="B59" t="s">
        <v>383</v>
      </c>
      <c r="C59" t="s">
        <v>384</v>
      </c>
      <c r="F59" t="s">
        <v>29</v>
      </c>
      <c r="G59" t="s">
        <v>45</v>
      </c>
      <c r="I59" t="s">
        <v>29</v>
      </c>
      <c r="J59" t="s">
        <v>32</v>
      </c>
      <c r="K59" t="s">
        <v>33</v>
      </c>
      <c r="L59" t="s">
        <v>385</v>
      </c>
      <c r="M59" t="s">
        <v>35</v>
      </c>
      <c r="N59" t="s">
        <v>322</v>
      </c>
      <c r="O59" t="s">
        <v>57</v>
      </c>
      <c r="P59" s="2">
        <v>3368736100</v>
      </c>
      <c r="Q59" s="2">
        <v>3368736100</v>
      </c>
      <c r="R59" t="s">
        <v>75</v>
      </c>
      <c r="S59" t="s">
        <v>76</v>
      </c>
      <c r="T59" t="s">
        <v>51</v>
      </c>
      <c r="V59" t="s">
        <v>315</v>
      </c>
      <c r="W59" t="s">
        <v>316</v>
      </c>
      <c r="X59" t="s">
        <v>386</v>
      </c>
    </row>
    <row r="60" spans="1:24" x14ac:dyDescent="0.25">
      <c r="A60" t="s">
        <v>387</v>
      </c>
      <c r="B60" t="s">
        <v>388</v>
      </c>
      <c r="C60" t="s">
        <v>389</v>
      </c>
      <c r="F60" t="s">
        <v>29</v>
      </c>
      <c r="G60" t="s">
        <v>45</v>
      </c>
      <c r="H60" t="s">
        <v>31</v>
      </c>
      <c r="I60" t="s">
        <v>29</v>
      </c>
      <c r="J60" t="s">
        <v>32</v>
      </c>
      <c r="K60" t="s">
        <v>33</v>
      </c>
      <c r="L60" t="s">
        <v>390</v>
      </c>
      <c r="M60" t="s">
        <v>35</v>
      </c>
      <c r="N60" t="s">
        <v>322</v>
      </c>
      <c r="O60" t="s">
        <v>57</v>
      </c>
      <c r="P60" s="2">
        <v>21000000</v>
      </c>
      <c r="Q60" s="2">
        <v>21000000</v>
      </c>
      <c r="R60" t="s">
        <v>391</v>
      </c>
      <c r="S60" t="s">
        <v>392</v>
      </c>
      <c r="T60" t="s">
        <v>105</v>
      </c>
      <c r="V60" t="s">
        <v>307</v>
      </c>
      <c r="W60" t="s">
        <v>393</v>
      </c>
      <c r="X60" t="s">
        <v>394</v>
      </c>
    </row>
    <row r="61" spans="1:24" x14ac:dyDescent="0.25">
      <c r="A61" t="s">
        <v>395</v>
      </c>
      <c r="B61" t="s">
        <v>396</v>
      </c>
      <c r="C61" t="s">
        <v>397</v>
      </c>
      <c r="F61" t="s">
        <v>29</v>
      </c>
      <c r="G61" t="s">
        <v>45</v>
      </c>
      <c r="I61" t="s">
        <v>29</v>
      </c>
      <c r="J61" t="s">
        <v>32</v>
      </c>
      <c r="K61" t="s">
        <v>33</v>
      </c>
      <c r="L61" t="s">
        <v>398</v>
      </c>
      <c r="M61" t="s">
        <v>35</v>
      </c>
      <c r="N61" t="s">
        <v>322</v>
      </c>
      <c r="O61" t="s">
        <v>57</v>
      </c>
      <c r="P61" s="2">
        <v>48500000</v>
      </c>
      <c r="Q61" s="2">
        <v>48500000</v>
      </c>
      <c r="R61" t="s">
        <v>399</v>
      </c>
      <c r="S61" t="s">
        <v>400</v>
      </c>
      <c r="T61" t="s">
        <v>51</v>
      </c>
      <c r="V61" t="s">
        <v>315</v>
      </c>
      <c r="W61" t="s">
        <v>316</v>
      </c>
      <c r="X61" t="s">
        <v>401</v>
      </c>
    </row>
    <row r="62" spans="1:24" x14ac:dyDescent="0.25">
      <c r="A62" t="s">
        <v>402</v>
      </c>
      <c r="B62" t="s">
        <v>403</v>
      </c>
      <c r="C62" t="s">
        <v>304</v>
      </c>
      <c r="F62" t="s">
        <v>29</v>
      </c>
      <c r="G62" t="s">
        <v>45</v>
      </c>
      <c r="I62" t="s">
        <v>29</v>
      </c>
      <c r="J62" t="s">
        <v>32</v>
      </c>
      <c r="K62" t="s">
        <v>33</v>
      </c>
      <c r="L62" t="s">
        <v>404</v>
      </c>
      <c r="M62" t="s">
        <v>35</v>
      </c>
      <c r="N62" t="s">
        <v>322</v>
      </c>
      <c r="O62" t="s">
        <v>57</v>
      </c>
      <c r="P62" s="2">
        <v>21237600</v>
      </c>
      <c r="Q62" s="2">
        <v>21237600</v>
      </c>
      <c r="R62" t="s">
        <v>405</v>
      </c>
      <c r="S62" t="s">
        <v>306</v>
      </c>
      <c r="T62" t="s">
        <v>40</v>
      </c>
      <c r="V62" t="s">
        <v>307</v>
      </c>
      <c r="W62" t="s">
        <v>308</v>
      </c>
      <c r="X62" t="s">
        <v>406</v>
      </c>
    </row>
    <row r="63" spans="1:24" x14ac:dyDescent="0.25">
      <c r="A63" t="s">
        <v>407</v>
      </c>
      <c r="B63" t="s">
        <v>408</v>
      </c>
      <c r="C63" t="s">
        <v>409</v>
      </c>
      <c r="F63" t="s">
        <v>29</v>
      </c>
      <c r="G63" t="s">
        <v>45</v>
      </c>
      <c r="I63" t="s">
        <v>29</v>
      </c>
      <c r="J63" t="s">
        <v>32</v>
      </c>
      <c r="K63" t="s">
        <v>33</v>
      </c>
      <c r="L63" t="s">
        <v>410</v>
      </c>
      <c r="M63" t="s">
        <v>35</v>
      </c>
      <c r="N63" t="s">
        <v>322</v>
      </c>
      <c r="O63" t="s">
        <v>57</v>
      </c>
      <c r="P63" s="2">
        <v>4222100</v>
      </c>
      <c r="Q63" s="2">
        <v>4222100</v>
      </c>
      <c r="S63" t="s">
        <v>411</v>
      </c>
      <c r="T63" t="s">
        <v>213</v>
      </c>
      <c r="V63" t="s">
        <v>307</v>
      </c>
      <c r="W63" t="s">
        <v>364</v>
      </c>
      <c r="X63" t="s">
        <v>412</v>
      </c>
    </row>
    <row r="64" spans="1:24" x14ac:dyDescent="0.25">
      <c r="A64" t="s">
        <v>395</v>
      </c>
      <c r="B64" t="s">
        <v>413</v>
      </c>
      <c r="C64" t="s">
        <v>414</v>
      </c>
      <c r="F64" t="s">
        <v>29</v>
      </c>
      <c r="G64" t="s">
        <v>45</v>
      </c>
      <c r="I64" t="s">
        <v>29</v>
      </c>
      <c r="J64" t="s">
        <v>32</v>
      </c>
      <c r="K64" t="s">
        <v>33</v>
      </c>
      <c r="L64" t="s">
        <v>415</v>
      </c>
      <c r="M64" t="s">
        <v>35</v>
      </c>
      <c r="N64" t="s">
        <v>322</v>
      </c>
      <c r="O64" t="s">
        <v>57</v>
      </c>
      <c r="P64" s="2">
        <v>47800000</v>
      </c>
      <c r="Q64" s="2">
        <v>47800000</v>
      </c>
      <c r="R64" t="s">
        <v>399</v>
      </c>
      <c r="S64" t="s">
        <v>400</v>
      </c>
      <c r="T64" t="s">
        <v>51</v>
      </c>
      <c r="V64" t="s">
        <v>307</v>
      </c>
      <c r="W64" t="s">
        <v>393</v>
      </c>
      <c r="X64" t="s">
        <v>416</v>
      </c>
    </row>
    <row r="65" spans="1:24" x14ac:dyDescent="0.25">
      <c r="A65" t="s">
        <v>395</v>
      </c>
      <c r="B65" t="s">
        <v>417</v>
      </c>
      <c r="C65" t="s">
        <v>418</v>
      </c>
      <c r="F65" t="s">
        <v>29</v>
      </c>
      <c r="G65" t="s">
        <v>45</v>
      </c>
      <c r="I65" t="s">
        <v>29</v>
      </c>
      <c r="J65" t="s">
        <v>32</v>
      </c>
      <c r="K65" t="s">
        <v>33</v>
      </c>
      <c r="L65" t="s">
        <v>419</v>
      </c>
      <c r="M65" t="s">
        <v>35</v>
      </c>
      <c r="N65" t="s">
        <v>322</v>
      </c>
      <c r="O65" t="s">
        <v>57</v>
      </c>
      <c r="P65" s="2">
        <v>47000000</v>
      </c>
      <c r="Q65" s="2">
        <v>47000000</v>
      </c>
      <c r="R65" t="s">
        <v>399</v>
      </c>
      <c r="S65" t="s">
        <v>400</v>
      </c>
      <c r="T65" t="s">
        <v>51</v>
      </c>
      <c r="V65" t="s">
        <v>307</v>
      </c>
      <c r="W65" t="s">
        <v>393</v>
      </c>
      <c r="X65" t="s">
        <v>420</v>
      </c>
    </row>
    <row r="66" spans="1:24" x14ac:dyDescent="0.25">
      <c r="A66" t="s">
        <v>421</v>
      </c>
      <c r="B66" t="s">
        <v>422</v>
      </c>
      <c r="C66" t="s">
        <v>423</v>
      </c>
      <c r="F66" t="s">
        <v>29</v>
      </c>
      <c r="G66" t="s">
        <v>30</v>
      </c>
      <c r="I66" t="s">
        <v>29</v>
      </c>
      <c r="J66" t="s">
        <v>32</v>
      </c>
      <c r="K66" t="s">
        <v>33</v>
      </c>
      <c r="L66" t="s">
        <v>424</v>
      </c>
      <c r="M66" t="s">
        <v>35</v>
      </c>
      <c r="N66" t="s">
        <v>425</v>
      </c>
      <c r="O66" t="s">
        <v>57</v>
      </c>
      <c r="P66" s="2">
        <v>4905700</v>
      </c>
      <c r="Q66" s="2">
        <v>4905700</v>
      </c>
      <c r="R66" t="s">
        <v>426</v>
      </c>
      <c r="S66" t="s">
        <v>427</v>
      </c>
      <c r="T66" t="s">
        <v>232</v>
      </c>
      <c r="V66" t="s">
        <v>315</v>
      </c>
      <c r="W66" t="s">
        <v>316</v>
      </c>
      <c r="X66" t="s">
        <v>428</v>
      </c>
    </row>
    <row r="67" spans="1:24" x14ac:dyDescent="0.25">
      <c r="A67" t="s">
        <v>107</v>
      </c>
      <c r="B67" t="s">
        <v>429</v>
      </c>
      <c r="C67" t="s">
        <v>430</v>
      </c>
      <c r="F67" t="s">
        <v>29</v>
      </c>
      <c r="G67" t="s">
        <v>45</v>
      </c>
      <c r="H67" t="s">
        <v>110</v>
      </c>
      <c r="I67" t="s">
        <v>29</v>
      </c>
      <c r="J67" t="s">
        <v>32</v>
      </c>
      <c r="K67" t="s">
        <v>33</v>
      </c>
      <c r="L67" t="s">
        <v>431</v>
      </c>
      <c r="M67" t="s">
        <v>35</v>
      </c>
      <c r="N67" t="s">
        <v>121</v>
      </c>
      <c r="O67" t="s">
        <v>432</v>
      </c>
      <c r="P67" s="2">
        <v>3140000000</v>
      </c>
      <c r="Q67" s="2">
        <v>3140000000</v>
      </c>
      <c r="R67" t="s">
        <v>114</v>
      </c>
      <c r="S67" t="s">
        <v>115</v>
      </c>
      <c r="T67" t="s">
        <v>105</v>
      </c>
      <c r="V67" t="s">
        <v>315</v>
      </c>
      <c r="W67" t="s">
        <v>316</v>
      </c>
      <c r="X67" t="s">
        <v>433</v>
      </c>
    </row>
    <row r="68" spans="1:24" x14ac:dyDescent="0.25">
      <c r="A68" t="s">
        <v>434</v>
      </c>
      <c r="B68" t="s">
        <v>435</v>
      </c>
      <c r="C68" t="s">
        <v>436</v>
      </c>
      <c r="F68" t="s">
        <v>29</v>
      </c>
      <c r="G68" t="s">
        <v>45</v>
      </c>
      <c r="H68" t="s">
        <v>31</v>
      </c>
      <c r="I68" t="s">
        <v>29</v>
      </c>
      <c r="J68" t="s">
        <v>32</v>
      </c>
      <c r="K68" t="s">
        <v>33</v>
      </c>
      <c r="L68" t="s">
        <v>437</v>
      </c>
      <c r="M68" t="s">
        <v>35</v>
      </c>
      <c r="N68" t="s">
        <v>425</v>
      </c>
      <c r="O68" t="s">
        <v>438</v>
      </c>
      <c r="P68" s="4">
        <v>0</v>
      </c>
      <c r="Q68" s="4">
        <v>0</v>
      </c>
      <c r="R68" t="s">
        <v>83</v>
      </c>
      <c r="S68" t="s">
        <v>439</v>
      </c>
      <c r="T68" t="s">
        <v>440</v>
      </c>
      <c r="U68" t="s">
        <v>441</v>
      </c>
      <c r="V68" t="s">
        <v>442</v>
      </c>
      <c r="W68" t="s">
        <v>443</v>
      </c>
      <c r="X68" t="s">
        <v>444</v>
      </c>
    </row>
    <row r="69" spans="1:24" x14ac:dyDescent="0.25">
      <c r="A69" t="s">
        <v>402</v>
      </c>
      <c r="B69" t="s">
        <v>445</v>
      </c>
      <c r="C69" t="s">
        <v>446</v>
      </c>
      <c r="F69" t="s">
        <v>29</v>
      </c>
      <c r="G69" t="s">
        <v>45</v>
      </c>
      <c r="I69" t="s">
        <v>29</v>
      </c>
      <c r="J69" t="s">
        <v>32</v>
      </c>
      <c r="K69" t="s">
        <v>33</v>
      </c>
      <c r="L69" t="s">
        <v>447</v>
      </c>
      <c r="M69" t="s">
        <v>35</v>
      </c>
      <c r="N69" t="s">
        <v>448</v>
      </c>
      <c r="O69" t="s">
        <v>449</v>
      </c>
      <c r="P69" s="2">
        <v>25685200</v>
      </c>
      <c r="Q69" s="2">
        <v>25685200</v>
      </c>
      <c r="R69" t="s">
        <v>405</v>
      </c>
      <c r="S69" t="s">
        <v>306</v>
      </c>
      <c r="T69" t="s">
        <v>40</v>
      </c>
      <c r="U69" t="s">
        <v>450</v>
      </c>
      <c r="V69" t="s">
        <v>451</v>
      </c>
      <c r="W69" t="s">
        <v>452</v>
      </c>
      <c r="X69" t="s">
        <v>453</v>
      </c>
    </row>
    <row r="70" spans="1:24" x14ac:dyDescent="0.25">
      <c r="A70" t="s">
        <v>133</v>
      </c>
      <c r="B70" t="s">
        <v>454</v>
      </c>
      <c r="C70" t="s">
        <v>455</v>
      </c>
      <c r="F70" t="s">
        <v>29</v>
      </c>
      <c r="G70" t="s">
        <v>45</v>
      </c>
      <c r="H70" t="s">
        <v>31</v>
      </c>
      <c r="I70" t="s">
        <v>29</v>
      </c>
      <c r="J70" t="s">
        <v>32</v>
      </c>
      <c r="K70" t="s">
        <v>33</v>
      </c>
      <c r="L70" t="s">
        <v>456</v>
      </c>
      <c r="M70" t="s">
        <v>35</v>
      </c>
      <c r="N70" t="s">
        <v>448</v>
      </c>
      <c r="O70" t="s">
        <v>449</v>
      </c>
      <c r="P70" s="2">
        <v>40900000</v>
      </c>
      <c r="Q70" s="2">
        <v>40900000</v>
      </c>
      <c r="R70" t="s">
        <v>140</v>
      </c>
      <c r="S70" t="s">
        <v>141</v>
      </c>
      <c r="T70" t="s">
        <v>40</v>
      </c>
      <c r="U70" t="s">
        <v>450</v>
      </c>
      <c r="V70" t="s">
        <v>457</v>
      </c>
      <c r="W70" t="s">
        <v>458</v>
      </c>
      <c r="X70" t="s">
        <v>459</v>
      </c>
    </row>
    <row r="71" spans="1:24" x14ac:dyDescent="0.25">
      <c r="A71" t="s">
        <v>117</v>
      </c>
      <c r="B71" t="s">
        <v>460</v>
      </c>
      <c r="C71" t="s">
        <v>461</v>
      </c>
      <c r="F71" t="s">
        <v>29</v>
      </c>
      <c r="G71" t="s">
        <v>45</v>
      </c>
      <c r="H71" t="s">
        <v>31</v>
      </c>
      <c r="I71" t="s">
        <v>29</v>
      </c>
      <c r="J71" t="s">
        <v>32</v>
      </c>
      <c r="K71" t="s">
        <v>33</v>
      </c>
      <c r="L71" t="s">
        <v>462</v>
      </c>
      <c r="M71" t="s">
        <v>35</v>
      </c>
      <c r="N71" t="s">
        <v>448</v>
      </c>
      <c r="O71" t="s">
        <v>449</v>
      </c>
      <c r="P71" s="2">
        <v>500000</v>
      </c>
      <c r="Q71" s="2">
        <v>500000</v>
      </c>
      <c r="R71" t="s">
        <v>122</v>
      </c>
      <c r="S71" t="s">
        <v>123</v>
      </c>
      <c r="T71" t="s">
        <v>124</v>
      </c>
      <c r="U71" t="s">
        <v>450</v>
      </c>
      <c r="V71" t="s">
        <v>463</v>
      </c>
      <c r="W71" t="s">
        <v>464</v>
      </c>
      <c r="X71" t="s">
        <v>465</v>
      </c>
    </row>
    <row r="72" spans="1:24" x14ac:dyDescent="0.25">
      <c r="A72" t="s">
        <v>466</v>
      </c>
      <c r="B72" t="s">
        <v>467</v>
      </c>
      <c r="C72" t="s">
        <v>468</v>
      </c>
      <c r="F72" t="s">
        <v>29</v>
      </c>
      <c r="G72" t="s">
        <v>45</v>
      </c>
      <c r="I72" t="s">
        <v>29</v>
      </c>
      <c r="J72" t="s">
        <v>32</v>
      </c>
      <c r="K72" t="s">
        <v>33</v>
      </c>
      <c r="L72" t="s">
        <v>469</v>
      </c>
      <c r="M72" t="s">
        <v>35</v>
      </c>
      <c r="N72" t="s">
        <v>448</v>
      </c>
      <c r="O72" t="s">
        <v>470</v>
      </c>
      <c r="P72" s="2">
        <v>29000000</v>
      </c>
      <c r="Q72" s="2">
        <v>29000000</v>
      </c>
      <c r="R72" t="s">
        <v>471</v>
      </c>
      <c r="S72" t="s">
        <v>472</v>
      </c>
      <c r="T72" t="s">
        <v>473</v>
      </c>
      <c r="U72" t="s">
        <v>450</v>
      </c>
      <c r="V72" t="s">
        <v>457</v>
      </c>
      <c r="W72" t="s">
        <v>458</v>
      </c>
      <c r="X72" t="s">
        <v>474</v>
      </c>
    </row>
    <row r="73" spans="1:24" x14ac:dyDescent="0.25">
      <c r="A73" t="s">
        <v>475</v>
      </c>
      <c r="B73" t="s">
        <v>476</v>
      </c>
      <c r="C73" t="s">
        <v>477</v>
      </c>
      <c r="F73" t="s">
        <v>29</v>
      </c>
      <c r="G73" t="s">
        <v>45</v>
      </c>
      <c r="I73" t="s">
        <v>29</v>
      </c>
      <c r="J73" t="s">
        <v>32</v>
      </c>
      <c r="K73" t="s">
        <v>33</v>
      </c>
      <c r="L73" t="s">
        <v>478</v>
      </c>
      <c r="M73" t="s">
        <v>35</v>
      </c>
      <c r="N73" t="s">
        <v>479</v>
      </c>
      <c r="O73" t="s">
        <v>438</v>
      </c>
      <c r="P73" s="2">
        <v>3834200</v>
      </c>
      <c r="Q73" s="2">
        <v>3834200</v>
      </c>
      <c r="S73" t="s">
        <v>480</v>
      </c>
      <c r="T73" t="s">
        <v>213</v>
      </c>
      <c r="V73" t="s">
        <v>307</v>
      </c>
      <c r="W73" t="s">
        <v>364</v>
      </c>
      <c r="X73" t="s">
        <v>481</v>
      </c>
    </row>
    <row r="74" spans="1:24" x14ac:dyDescent="0.25">
      <c r="A74" t="s">
        <v>402</v>
      </c>
      <c r="B74" t="s">
        <v>482</v>
      </c>
      <c r="C74" t="s">
        <v>483</v>
      </c>
      <c r="F74" t="s">
        <v>29</v>
      </c>
      <c r="G74" t="s">
        <v>45</v>
      </c>
      <c r="I74" t="s">
        <v>29</v>
      </c>
      <c r="J74" t="s">
        <v>32</v>
      </c>
      <c r="K74" t="s">
        <v>33</v>
      </c>
      <c r="L74" t="s">
        <v>484</v>
      </c>
      <c r="M74" t="s">
        <v>35</v>
      </c>
      <c r="N74" t="s">
        <v>297</v>
      </c>
      <c r="O74" t="s">
        <v>102</v>
      </c>
      <c r="P74" s="2">
        <v>15145100</v>
      </c>
      <c r="Q74" s="2">
        <v>15145100</v>
      </c>
      <c r="R74" t="s">
        <v>405</v>
      </c>
      <c r="S74" t="s">
        <v>306</v>
      </c>
      <c r="T74" t="s">
        <v>40</v>
      </c>
      <c r="V74" t="s">
        <v>307</v>
      </c>
      <c r="W74" t="s">
        <v>308</v>
      </c>
      <c r="X74" t="s">
        <v>485</v>
      </c>
    </row>
    <row r="75" spans="1:24" x14ac:dyDescent="0.25">
      <c r="A75" t="s">
        <v>126</v>
      </c>
      <c r="B75" t="s">
        <v>486</v>
      </c>
      <c r="C75" t="s">
        <v>487</v>
      </c>
      <c r="F75" t="s">
        <v>29</v>
      </c>
      <c r="G75" t="s">
        <v>45</v>
      </c>
      <c r="H75" t="s">
        <v>31</v>
      </c>
      <c r="I75" t="s">
        <v>29</v>
      </c>
      <c r="J75" t="s">
        <v>32</v>
      </c>
      <c r="K75" t="s">
        <v>33</v>
      </c>
      <c r="L75" t="s">
        <v>488</v>
      </c>
      <c r="M75" t="s">
        <v>35</v>
      </c>
      <c r="N75" t="s">
        <v>297</v>
      </c>
      <c r="O75" t="s">
        <v>102</v>
      </c>
      <c r="P75" s="2">
        <v>3359400</v>
      </c>
      <c r="Q75" s="2">
        <v>3359400</v>
      </c>
      <c r="R75" t="s">
        <v>130</v>
      </c>
      <c r="S75" t="s">
        <v>131</v>
      </c>
      <c r="T75" t="s">
        <v>105</v>
      </c>
      <c r="V75" t="s">
        <v>307</v>
      </c>
      <c r="W75" t="s">
        <v>308</v>
      </c>
      <c r="X75" t="s">
        <v>489</v>
      </c>
    </row>
    <row r="76" spans="1:24" x14ac:dyDescent="0.25">
      <c r="A76" t="s">
        <v>133</v>
      </c>
      <c r="B76" t="s">
        <v>490</v>
      </c>
      <c r="C76" t="s">
        <v>491</v>
      </c>
      <c r="F76" t="s">
        <v>29</v>
      </c>
      <c r="G76" t="s">
        <v>45</v>
      </c>
      <c r="I76" t="s">
        <v>29</v>
      </c>
      <c r="J76" t="s">
        <v>32</v>
      </c>
      <c r="K76" t="s">
        <v>33</v>
      </c>
      <c r="L76" t="s">
        <v>492</v>
      </c>
      <c r="M76" t="s">
        <v>35</v>
      </c>
      <c r="N76" t="s">
        <v>297</v>
      </c>
      <c r="O76" t="s">
        <v>102</v>
      </c>
      <c r="P76" s="2">
        <v>21600000</v>
      </c>
      <c r="Q76" s="2">
        <v>21600000</v>
      </c>
      <c r="R76" t="s">
        <v>140</v>
      </c>
      <c r="S76" t="s">
        <v>141</v>
      </c>
      <c r="T76" t="s">
        <v>40</v>
      </c>
      <c r="V76" t="s">
        <v>348</v>
      </c>
      <c r="W76" t="s">
        <v>349</v>
      </c>
      <c r="X76" t="s">
        <v>493</v>
      </c>
    </row>
    <row r="77" spans="1:24" x14ac:dyDescent="0.25">
      <c r="A77" t="s">
        <v>188</v>
      </c>
      <c r="B77" t="s">
        <v>494</v>
      </c>
      <c r="C77" t="s">
        <v>495</v>
      </c>
      <c r="F77" t="s">
        <v>29</v>
      </c>
      <c r="G77" t="s">
        <v>45</v>
      </c>
      <c r="I77" t="s">
        <v>29</v>
      </c>
      <c r="J77" t="s">
        <v>32</v>
      </c>
      <c r="K77" t="s">
        <v>33</v>
      </c>
      <c r="L77" t="s">
        <v>496</v>
      </c>
      <c r="M77" t="s">
        <v>35</v>
      </c>
      <c r="N77" t="s">
        <v>297</v>
      </c>
      <c r="O77" t="s">
        <v>102</v>
      </c>
      <c r="P77" s="2">
        <v>9074500</v>
      </c>
      <c r="Q77" s="2">
        <v>9074500</v>
      </c>
      <c r="R77" t="s">
        <v>192</v>
      </c>
      <c r="S77" t="s">
        <v>153</v>
      </c>
      <c r="T77" t="s">
        <v>124</v>
      </c>
      <c r="V77" t="s">
        <v>315</v>
      </c>
      <c r="W77" t="s">
        <v>316</v>
      </c>
      <c r="X77" t="s">
        <v>497</v>
      </c>
    </row>
    <row r="78" spans="1:24" x14ac:dyDescent="0.25">
      <c r="A78" t="s">
        <v>407</v>
      </c>
      <c r="B78" t="s">
        <v>498</v>
      </c>
      <c r="C78" t="s">
        <v>499</v>
      </c>
      <c r="F78" t="s">
        <v>29</v>
      </c>
      <c r="G78" t="s">
        <v>45</v>
      </c>
      <c r="I78" t="s">
        <v>29</v>
      </c>
      <c r="J78" t="s">
        <v>32</v>
      </c>
      <c r="K78" t="s">
        <v>33</v>
      </c>
      <c r="L78" t="s">
        <v>500</v>
      </c>
      <c r="M78" t="s">
        <v>35</v>
      </c>
      <c r="N78" t="s">
        <v>297</v>
      </c>
      <c r="O78" t="s">
        <v>102</v>
      </c>
      <c r="P78" s="2">
        <v>2500000</v>
      </c>
      <c r="Q78" s="2">
        <v>2500000</v>
      </c>
      <c r="S78" t="s">
        <v>411</v>
      </c>
      <c r="T78" t="s">
        <v>213</v>
      </c>
      <c r="V78" t="s">
        <v>307</v>
      </c>
      <c r="W78" t="s">
        <v>364</v>
      </c>
      <c r="X78" t="s">
        <v>501</v>
      </c>
    </row>
    <row r="79" spans="1:24" x14ac:dyDescent="0.25">
      <c r="A79" t="s">
        <v>155</v>
      </c>
      <c r="B79" t="s">
        <v>502</v>
      </c>
      <c r="C79" t="s">
        <v>157</v>
      </c>
      <c r="F79" t="s">
        <v>29</v>
      </c>
      <c r="G79" t="s">
        <v>45</v>
      </c>
      <c r="H79" t="s">
        <v>31</v>
      </c>
      <c r="I79" t="s">
        <v>29</v>
      </c>
      <c r="J79" t="s">
        <v>32</v>
      </c>
      <c r="K79" t="s">
        <v>33</v>
      </c>
      <c r="L79" t="s">
        <v>503</v>
      </c>
      <c r="M79" t="s">
        <v>35</v>
      </c>
      <c r="N79" t="s">
        <v>297</v>
      </c>
      <c r="O79" t="s">
        <v>102</v>
      </c>
      <c r="P79" s="2">
        <v>75071700</v>
      </c>
      <c r="Q79" s="4">
        <v>0</v>
      </c>
      <c r="R79" t="s">
        <v>159</v>
      </c>
      <c r="S79" t="s">
        <v>153</v>
      </c>
      <c r="T79" t="s">
        <v>124</v>
      </c>
      <c r="V79" t="s">
        <v>315</v>
      </c>
      <c r="W79" t="s">
        <v>316</v>
      </c>
      <c r="X79" t="s">
        <v>504</v>
      </c>
    </row>
    <row r="80" spans="1:24" x14ac:dyDescent="0.25">
      <c r="A80" t="s">
        <v>505</v>
      </c>
      <c r="B80" t="s">
        <v>506</v>
      </c>
      <c r="C80" t="s">
        <v>507</v>
      </c>
      <c r="F80" t="s">
        <v>29</v>
      </c>
      <c r="G80" t="s">
        <v>45</v>
      </c>
      <c r="I80" t="s">
        <v>29</v>
      </c>
      <c r="J80" t="s">
        <v>32</v>
      </c>
      <c r="K80" t="s">
        <v>33</v>
      </c>
      <c r="L80" t="s">
        <v>508</v>
      </c>
      <c r="M80" t="s">
        <v>35</v>
      </c>
      <c r="N80" t="s">
        <v>297</v>
      </c>
      <c r="O80" t="s">
        <v>102</v>
      </c>
      <c r="P80" s="2">
        <v>404700</v>
      </c>
      <c r="Q80" s="2">
        <v>404700</v>
      </c>
      <c r="R80" t="s">
        <v>509</v>
      </c>
      <c r="S80" t="s">
        <v>510</v>
      </c>
      <c r="T80" t="s">
        <v>440</v>
      </c>
      <c r="V80" t="s">
        <v>307</v>
      </c>
      <c r="W80" t="s">
        <v>393</v>
      </c>
      <c r="X80" t="s">
        <v>511</v>
      </c>
    </row>
    <row r="81" spans="1:24" x14ac:dyDescent="0.25">
      <c r="A81" t="s">
        <v>505</v>
      </c>
      <c r="B81" t="s">
        <v>512</v>
      </c>
      <c r="C81" t="s">
        <v>513</v>
      </c>
      <c r="F81" t="s">
        <v>29</v>
      </c>
      <c r="G81" t="s">
        <v>45</v>
      </c>
      <c r="I81" t="s">
        <v>29</v>
      </c>
      <c r="J81" t="s">
        <v>32</v>
      </c>
      <c r="K81" t="s">
        <v>33</v>
      </c>
      <c r="L81" t="s">
        <v>514</v>
      </c>
      <c r="M81" t="s">
        <v>35</v>
      </c>
      <c r="N81" t="s">
        <v>515</v>
      </c>
      <c r="O81" t="s">
        <v>516</v>
      </c>
      <c r="P81" s="2">
        <v>11000000</v>
      </c>
      <c r="Q81" s="2">
        <v>11000000</v>
      </c>
      <c r="R81" t="s">
        <v>509</v>
      </c>
      <c r="S81" t="s">
        <v>510</v>
      </c>
      <c r="T81" t="s">
        <v>440</v>
      </c>
      <c r="V81" t="s">
        <v>307</v>
      </c>
      <c r="W81" t="s">
        <v>393</v>
      </c>
      <c r="X81" t="s">
        <v>517</v>
      </c>
    </row>
    <row r="82" spans="1:24" x14ac:dyDescent="0.25">
      <c r="A82" t="s">
        <v>387</v>
      </c>
      <c r="B82" t="s">
        <v>518</v>
      </c>
      <c r="C82" t="s">
        <v>389</v>
      </c>
      <c r="F82" t="s">
        <v>29</v>
      </c>
      <c r="G82" t="s">
        <v>45</v>
      </c>
      <c r="H82" t="s">
        <v>31</v>
      </c>
      <c r="I82" t="s">
        <v>29</v>
      </c>
      <c r="J82" t="s">
        <v>32</v>
      </c>
      <c r="K82" t="s">
        <v>33</v>
      </c>
      <c r="L82" t="s">
        <v>519</v>
      </c>
      <c r="M82" t="s">
        <v>35</v>
      </c>
      <c r="N82" t="s">
        <v>297</v>
      </c>
      <c r="O82" t="s">
        <v>102</v>
      </c>
      <c r="P82" s="2">
        <v>17617800</v>
      </c>
      <c r="Q82" s="2">
        <v>17617800</v>
      </c>
      <c r="R82" t="s">
        <v>391</v>
      </c>
      <c r="S82" t="s">
        <v>392</v>
      </c>
      <c r="T82" t="s">
        <v>105</v>
      </c>
      <c r="V82" t="s">
        <v>307</v>
      </c>
      <c r="W82" t="s">
        <v>364</v>
      </c>
      <c r="X82" t="s">
        <v>520</v>
      </c>
    </row>
  </sheetData>
  <mergeCells count="1">
    <mergeCell ref="A1:Y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03ACB0-37F6-4A0F-AB28-FA6CFC4B988C}">
  <sheetPr>
    <tabColor rgb="FF00B050"/>
  </sheetPr>
  <dimension ref="A1:W6"/>
  <sheetViews>
    <sheetView topLeftCell="B1" workbookViewId="0">
      <selection activeCell="L27" sqref="L27"/>
    </sheetView>
  </sheetViews>
  <sheetFormatPr defaultRowHeight="15" x14ac:dyDescent="0.25"/>
  <cols>
    <col min="1" max="1" width="24.28515625" hidden="1" customWidth="1"/>
    <col min="2" max="2" width="87.7109375" customWidth="1"/>
    <col min="3" max="4" width="54" hidden="1" customWidth="1"/>
    <col min="5" max="5" width="12.28515625" customWidth="1"/>
    <col min="6" max="6" width="28.28515625" hidden="1" customWidth="1"/>
    <col min="7" max="7" width="27" hidden="1" customWidth="1"/>
    <col min="8" max="8" width="54" hidden="1" customWidth="1"/>
    <col min="9" max="11" width="54" customWidth="1"/>
    <col min="12" max="12" width="19.42578125" customWidth="1"/>
    <col min="13" max="13" width="23.140625" customWidth="1"/>
    <col min="14" max="14" width="40.7109375" hidden="1" customWidth="1"/>
    <col min="15" max="16" width="13.5703125" hidden="1" customWidth="1"/>
    <col min="17" max="17" width="16.7109375" hidden="1" customWidth="1"/>
    <col min="18" max="18" width="37" hidden="1" customWidth="1"/>
    <col min="19" max="19" width="24.7109375" customWidth="1"/>
    <col min="20" max="20" width="31.85546875" customWidth="1"/>
    <col min="21" max="21" width="0" hidden="1" customWidth="1"/>
  </cols>
  <sheetData>
    <row r="1" spans="1:23" ht="36" x14ac:dyDescent="0.55000000000000004">
      <c r="A1" s="101"/>
      <c r="B1" s="107" t="s">
        <v>792</v>
      </c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</row>
    <row r="2" spans="1:23" ht="21" x14ac:dyDescent="0.25">
      <c r="A2" s="108" t="s">
        <v>2</v>
      </c>
      <c r="B2" s="109" t="s">
        <v>3</v>
      </c>
      <c r="C2" s="108" t="s">
        <v>3</v>
      </c>
      <c r="D2" s="108" t="s">
        <v>7</v>
      </c>
      <c r="E2" s="109" t="s">
        <v>526</v>
      </c>
      <c r="F2" s="109" t="s">
        <v>14</v>
      </c>
      <c r="G2" s="109" t="s">
        <v>15</v>
      </c>
      <c r="H2" s="109" t="s">
        <v>18</v>
      </c>
      <c r="I2" s="109" t="s">
        <v>19</v>
      </c>
      <c r="J2" s="109" t="s">
        <v>20</v>
      </c>
      <c r="K2" s="109" t="s">
        <v>21</v>
      </c>
      <c r="L2" s="189" t="s">
        <v>793</v>
      </c>
      <c r="M2" s="189"/>
      <c r="N2" s="110" t="s">
        <v>794</v>
      </c>
      <c r="O2" s="110"/>
      <c r="P2" s="110"/>
      <c r="Q2" s="110"/>
      <c r="R2" s="110"/>
      <c r="S2" s="190" t="s">
        <v>795</v>
      </c>
      <c r="T2" s="190"/>
    </row>
    <row r="3" spans="1:23" ht="21" x14ac:dyDescent="0.25">
      <c r="A3" s="108"/>
      <c r="B3" s="109"/>
      <c r="C3" s="108"/>
      <c r="D3" s="108"/>
      <c r="E3" s="109"/>
      <c r="F3" s="109"/>
      <c r="G3" s="109"/>
      <c r="H3" s="109"/>
      <c r="I3" s="109"/>
      <c r="J3" s="109"/>
      <c r="K3" s="109"/>
      <c r="L3" s="111" t="s">
        <v>22</v>
      </c>
      <c r="M3" s="111" t="s">
        <v>23</v>
      </c>
      <c r="N3" s="110"/>
      <c r="O3" s="110"/>
      <c r="P3" s="110"/>
      <c r="Q3" s="110"/>
      <c r="R3" s="110"/>
      <c r="S3" s="112" t="s">
        <v>22</v>
      </c>
      <c r="T3" s="112" t="s">
        <v>23</v>
      </c>
    </row>
    <row r="4" spans="1:23" ht="21" x14ac:dyDescent="0.35">
      <c r="A4" s="8" t="s">
        <v>742</v>
      </c>
      <c r="B4" s="90" t="str">
        <f t="shared" ref="B4:B5" si="0">HYPERLINK(N4,C4)</f>
        <v>โครงการนำที่ราชพัสดุมาสนับสนุนเขตพัฒนาเศรษฐกิจพิเศษ</v>
      </c>
      <c r="C4" s="8" t="s">
        <v>320</v>
      </c>
      <c r="D4" s="8" t="s">
        <v>45</v>
      </c>
      <c r="E4" s="182">
        <v>2567</v>
      </c>
      <c r="F4" s="8" t="s">
        <v>736</v>
      </c>
      <c r="G4" s="8" t="s">
        <v>743</v>
      </c>
      <c r="H4" s="8" t="s">
        <v>122</v>
      </c>
      <c r="I4" s="8" t="s">
        <v>123</v>
      </c>
      <c r="J4" s="8" t="s">
        <v>124</v>
      </c>
      <c r="K4" s="8" t="s">
        <v>744</v>
      </c>
      <c r="L4" s="8" t="s">
        <v>299</v>
      </c>
      <c r="M4" s="8" t="s">
        <v>702</v>
      </c>
      <c r="N4" s="8" t="s">
        <v>745</v>
      </c>
      <c r="O4" s="8" t="str">
        <f>IF(LEN(M4=11),_xlfn.CONCAT(L4,"F",RIGHT(M4,2)),M4)</f>
        <v>090302V02F03</v>
      </c>
      <c r="P4" s="8" t="s">
        <v>709</v>
      </c>
      <c r="Q4" s="8" t="s">
        <v>710</v>
      </c>
      <c r="R4" s="8" t="s">
        <v>776</v>
      </c>
      <c r="S4" s="113" t="s">
        <v>767</v>
      </c>
      <c r="T4" s="113" t="s">
        <v>768</v>
      </c>
      <c r="U4" s="102"/>
      <c r="V4" s="102"/>
      <c r="W4" s="102"/>
    </row>
    <row r="5" spans="1:23" ht="21" x14ac:dyDescent="0.35">
      <c r="A5" s="8" t="s">
        <v>750</v>
      </c>
      <c r="B5" s="90" t="str">
        <f t="shared" si="0"/>
        <v>โครงการพัฒนาทักษะอาชีพตามความต้องการในเขตเศรษฐกิจพิเศษ</v>
      </c>
      <c r="C5" s="8" t="s">
        <v>342</v>
      </c>
      <c r="D5" s="8" t="s">
        <v>45</v>
      </c>
      <c r="E5" s="182">
        <v>2567</v>
      </c>
      <c r="F5" s="8" t="s">
        <v>736</v>
      </c>
      <c r="G5" s="8" t="s">
        <v>743</v>
      </c>
      <c r="H5" s="8" t="s">
        <v>344</v>
      </c>
      <c r="I5" s="8" t="s">
        <v>345</v>
      </c>
      <c r="J5" s="8" t="s">
        <v>473</v>
      </c>
      <c r="K5" s="8" t="s">
        <v>744</v>
      </c>
      <c r="L5" s="8" t="s">
        <v>348</v>
      </c>
      <c r="M5" s="8" t="s">
        <v>685</v>
      </c>
      <c r="N5" s="8" t="s">
        <v>751</v>
      </c>
      <c r="O5" s="8" t="str">
        <f t="shared" ref="O5" si="1">IF(LEN(M5=11),_xlfn.CONCAT(L5,"F",RIGHT(M5,2)),M5)</f>
        <v>090302V03F02</v>
      </c>
      <c r="P5" s="8" t="s">
        <v>457</v>
      </c>
      <c r="Q5" s="8" t="s">
        <v>458</v>
      </c>
      <c r="R5" s="8" t="s">
        <v>777</v>
      </c>
      <c r="S5" s="113" t="s">
        <v>773</v>
      </c>
      <c r="T5" s="113" t="s">
        <v>774</v>
      </c>
      <c r="U5" s="102"/>
      <c r="V5" s="102"/>
      <c r="W5" s="102"/>
    </row>
    <row r="6" spans="1:23" ht="21" x14ac:dyDescent="0.35">
      <c r="B6" s="90" t="str">
        <f>HYPERLINK(U6,C6)</f>
        <v>โครงการการพัฒนาทักษะแรงงานที่สอดคล้องกับความต้องการของตลาดในพื้นที่ระเบียงเศรษฐกิจพิเศษ นครพนม มุกดาหารและหนองคาย (คณะเทคโนโลยีอุตสาหกรรม)</v>
      </c>
      <c r="C6" s="174" t="s">
        <v>956</v>
      </c>
      <c r="E6" s="182">
        <v>2568</v>
      </c>
      <c r="I6" s="174" t="s">
        <v>957</v>
      </c>
      <c r="J6" s="174" t="s">
        <v>473</v>
      </c>
      <c r="K6" s="8" t="s">
        <v>961</v>
      </c>
      <c r="L6" s="181"/>
      <c r="M6" s="181"/>
      <c r="S6" s="183" t="s">
        <v>773</v>
      </c>
      <c r="T6" s="183" t="s">
        <v>774</v>
      </c>
      <c r="U6" s="172" t="s">
        <v>960</v>
      </c>
    </row>
  </sheetData>
  <mergeCells count="2">
    <mergeCell ref="L2:M2"/>
    <mergeCell ref="S2:T2"/>
  </mergeCells>
  <hyperlinks>
    <hyperlink ref="U6" r:id="rId1" xr:uid="{5A2EBA1D-119C-4F8A-9BFD-784091F1E9CA}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A55AC9-964D-4A94-99DE-2ACBDBB86C8B}">
  <dimension ref="B3:H66"/>
  <sheetViews>
    <sheetView zoomScaleNormal="100" workbookViewId="0">
      <selection activeCell="A72" sqref="A72"/>
    </sheetView>
  </sheetViews>
  <sheetFormatPr defaultRowHeight="14.25" x14ac:dyDescent="0.2"/>
  <cols>
    <col min="1" max="1" width="9.140625" style="104"/>
    <col min="2" max="2" width="7.5703125" style="104" customWidth="1"/>
    <col min="3" max="3" width="10.42578125" style="104" customWidth="1"/>
    <col min="4" max="4" width="12.5703125" style="104" customWidth="1"/>
    <col min="5" max="16384" width="9.140625" style="104"/>
  </cols>
  <sheetData>
    <row r="3" spans="2:6" x14ac:dyDescent="0.2">
      <c r="B3" s="103" t="s">
        <v>778</v>
      </c>
      <c r="C3" s="103">
        <v>101</v>
      </c>
      <c r="D3" s="103">
        <v>31</v>
      </c>
      <c r="E3" s="191">
        <v>32</v>
      </c>
      <c r="F3" s="192"/>
    </row>
    <row r="4" spans="2:6" x14ac:dyDescent="0.2">
      <c r="B4" s="105" t="s">
        <v>779</v>
      </c>
      <c r="C4" s="105">
        <v>404</v>
      </c>
      <c r="D4" s="103">
        <v>1</v>
      </c>
      <c r="E4" s="191"/>
      <c r="F4" s="192"/>
    </row>
    <row r="6" spans="2:6" x14ac:dyDescent="0.2">
      <c r="B6" s="103" t="s">
        <v>778</v>
      </c>
      <c r="C6" s="103">
        <v>102</v>
      </c>
      <c r="D6" s="103">
        <v>0</v>
      </c>
      <c r="E6" s="191">
        <v>0</v>
      </c>
      <c r="F6" s="192"/>
    </row>
    <row r="7" spans="2:6" x14ac:dyDescent="0.2">
      <c r="B7" s="105" t="s">
        <v>779</v>
      </c>
      <c r="C7" s="105">
        <v>104</v>
      </c>
      <c r="D7" s="103">
        <v>0</v>
      </c>
      <c r="E7" s="191"/>
      <c r="F7" s="192"/>
    </row>
    <row r="9" spans="2:6" x14ac:dyDescent="0.2">
      <c r="B9" s="103" t="s">
        <v>778</v>
      </c>
      <c r="C9" s="103">
        <v>201</v>
      </c>
      <c r="D9" s="103">
        <v>0</v>
      </c>
      <c r="E9" s="191">
        <v>0</v>
      </c>
      <c r="F9" s="192"/>
    </row>
    <row r="10" spans="2:6" x14ac:dyDescent="0.2">
      <c r="B10" s="105" t="s">
        <v>779</v>
      </c>
      <c r="C10" s="105">
        <v>101</v>
      </c>
      <c r="D10" s="103">
        <v>0</v>
      </c>
      <c r="E10" s="191"/>
      <c r="F10" s="192"/>
    </row>
    <row r="12" spans="2:6" x14ac:dyDescent="0.2">
      <c r="B12" s="103" t="s">
        <v>778</v>
      </c>
      <c r="C12" s="103">
        <v>201</v>
      </c>
      <c r="D12" s="103">
        <v>0</v>
      </c>
      <c r="E12" s="191">
        <v>0</v>
      </c>
      <c r="F12" s="192"/>
    </row>
    <row r="13" spans="2:6" x14ac:dyDescent="0.2">
      <c r="B13" s="105" t="s">
        <v>779</v>
      </c>
      <c r="C13" s="105">
        <v>101</v>
      </c>
      <c r="D13" s="103" t="s">
        <v>780</v>
      </c>
      <c r="E13" s="191"/>
      <c r="F13" s="192"/>
    </row>
    <row r="15" spans="2:6" x14ac:dyDescent="0.2">
      <c r="B15" s="103" t="s">
        <v>778</v>
      </c>
      <c r="C15" s="103">
        <v>202</v>
      </c>
      <c r="D15" s="103">
        <v>1</v>
      </c>
      <c r="E15" s="191">
        <v>2</v>
      </c>
      <c r="F15" s="193">
        <f>E15+E18</f>
        <v>4</v>
      </c>
    </row>
    <row r="16" spans="2:6" x14ac:dyDescent="0.2">
      <c r="B16" s="105" t="s">
        <v>779</v>
      </c>
      <c r="C16" s="105">
        <v>102</v>
      </c>
      <c r="D16" s="103">
        <v>1</v>
      </c>
      <c r="E16" s="191"/>
      <c r="F16" s="193"/>
    </row>
    <row r="17" spans="2:6" x14ac:dyDescent="0.2">
      <c r="F17" s="193"/>
    </row>
    <row r="18" spans="2:6" x14ac:dyDescent="0.2">
      <c r="B18" s="103" t="s">
        <v>778</v>
      </c>
      <c r="C18" s="103">
        <v>203</v>
      </c>
      <c r="D18" s="103">
        <v>2</v>
      </c>
      <c r="E18" s="191">
        <v>2</v>
      </c>
      <c r="F18" s="193"/>
    </row>
    <row r="19" spans="2:6" x14ac:dyDescent="0.2">
      <c r="B19" s="105" t="s">
        <v>779</v>
      </c>
      <c r="C19" s="105">
        <v>102</v>
      </c>
      <c r="D19" s="103" t="s">
        <v>781</v>
      </c>
      <c r="E19" s="191"/>
      <c r="F19" s="193"/>
    </row>
    <row r="21" spans="2:6" x14ac:dyDescent="0.2">
      <c r="B21" s="103" t="s">
        <v>778</v>
      </c>
      <c r="C21" s="103">
        <v>204</v>
      </c>
      <c r="D21" s="103">
        <v>0</v>
      </c>
      <c r="E21" s="191">
        <v>0</v>
      </c>
      <c r="F21" s="192"/>
    </row>
    <row r="22" spans="2:6" x14ac:dyDescent="0.2">
      <c r="B22" s="105" t="s">
        <v>779</v>
      </c>
      <c r="C22" s="105">
        <v>103</v>
      </c>
      <c r="D22" s="103">
        <v>0</v>
      </c>
      <c r="E22" s="191"/>
      <c r="F22" s="192"/>
    </row>
    <row r="24" spans="2:6" x14ac:dyDescent="0.2">
      <c r="B24" s="103" t="s">
        <v>778</v>
      </c>
      <c r="C24" s="103">
        <v>205</v>
      </c>
      <c r="D24" s="103">
        <v>0</v>
      </c>
      <c r="E24" s="191">
        <v>0</v>
      </c>
      <c r="F24" s="192"/>
    </row>
    <row r="25" spans="2:6" x14ac:dyDescent="0.2">
      <c r="B25" s="105" t="s">
        <v>779</v>
      </c>
      <c r="C25" s="105">
        <v>104</v>
      </c>
      <c r="D25" s="103">
        <v>0</v>
      </c>
      <c r="E25" s="191"/>
      <c r="F25" s="192"/>
    </row>
    <row r="27" spans="2:6" x14ac:dyDescent="0.2">
      <c r="B27" s="103" t="s">
        <v>778</v>
      </c>
      <c r="C27" s="103">
        <v>301</v>
      </c>
      <c r="D27" s="103">
        <v>0</v>
      </c>
      <c r="E27" s="191">
        <v>0</v>
      </c>
      <c r="F27" s="192"/>
    </row>
    <row r="28" spans="2:6" x14ac:dyDescent="0.2">
      <c r="B28" s="105" t="s">
        <v>779</v>
      </c>
      <c r="C28" s="105">
        <v>201</v>
      </c>
      <c r="D28" s="103">
        <v>0</v>
      </c>
      <c r="E28" s="191"/>
      <c r="F28" s="192"/>
    </row>
    <row r="30" spans="2:6" x14ac:dyDescent="0.2">
      <c r="B30" s="103" t="s">
        <v>778</v>
      </c>
      <c r="C30" s="103">
        <v>302</v>
      </c>
      <c r="D30" s="103">
        <v>4</v>
      </c>
      <c r="E30" s="191">
        <f>D30+D31</f>
        <v>5</v>
      </c>
      <c r="F30" s="192"/>
    </row>
    <row r="31" spans="2:6" x14ac:dyDescent="0.2">
      <c r="B31" s="105" t="s">
        <v>779</v>
      </c>
      <c r="C31" s="105">
        <v>202</v>
      </c>
      <c r="D31" s="103">
        <v>1</v>
      </c>
      <c r="E31" s="191"/>
      <c r="F31" s="192"/>
    </row>
    <row r="33" spans="2:6" x14ac:dyDescent="0.2">
      <c r="B33" s="103" t="s">
        <v>778</v>
      </c>
      <c r="C33" s="103">
        <v>303</v>
      </c>
      <c r="D33" s="103">
        <v>0</v>
      </c>
      <c r="E33" s="191">
        <v>1</v>
      </c>
      <c r="F33" s="192"/>
    </row>
    <row r="34" spans="2:6" x14ac:dyDescent="0.2">
      <c r="B34" s="105" t="s">
        <v>779</v>
      </c>
      <c r="C34" s="105">
        <v>203</v>
      </c>
      <c r="D34" s="103">
        <v>1</v>
      </c>
      <c r="E34" s="191"/>
      <c r="F34" s="192"/>
    </row>
    <row r="36" spans="2:6" x14ac:dyDescent="0.2">
      <c r="B36" s="103" t="s">
        <v>778</v>
      </c>
      <c r="C36" s="103">
        <v>401</v>
      </c>
      <c r="D36" s="103">
        <v>0</v>
      </c>
      <c r="E36" s="191">
        <v>0</v>
      </c>
      <c r="F36" s="195">
        <f>E36+E39+E41</f>
        <v>0</v>
      </c>
    </row>
    <row r="37" spans="2:6" x14ac:dyDescent="0.2">
      <c r="B37" s="105" t="s">
        <v>779</v>
      </c>
      <c r="C37" s="105">
        <v>301</v>
      </c>
      <c r="D37" s="103">
        <v>0</v>
      </c>
      <c r="E37" s="191"/>
      <c r="F37" s="195"/>
    </row>
    <row r="38" spans="2:6" x14ac:dyDescent="0.2">
      <c r="F38" s="195"/>
    </row>
    <row r="39" spans="2:6" x14ac:dyDescent="0.2">
      <c r="B39" s="103" t="s">
        <v>778</v>
      </c>
      <c r="C39" s="103">
        <v>402</v>
      </c>
      <c r="D39" s="103">
        <v>0</v>
      </c>
      <c r="E39" s="191">
        <v>0</v>
      </c>
      <c r="F39" s="195"/>
    </row>
    <row r="40" spans="2:6" x14ac:dyDescent="0.2">
      <c r="B40" s="105" t="s">
        <v>779</v>
      </c>
      <c r="C40" s="105">
        <v>301</v>
      </c>
      <c r="D40" s="103" t="s">
        <v>782</v>
      </c>
      <c r="E40" s="191"/>
      <c r="F40" s="195"/>
    </row>
    <row r="41" spans="2:6" x14ac:dyDescent="0.2">
      <c r="F41" s="195"/>
    </row>
    <row r="42" spans="2:6" x14ac:dyDescent="0.2">
      <c r="B42" s="103" t="s">
        <v>778</v>
      </c>
      <c r="C42" s="103">
        <v>403</v>
      </c>
      <c r="D42" s="103">
        <v>0</v>
      </c>
      <c r="E42" s="191">
        <v>0</v>
      </c>
      <c r="F42" s="195"/>
    </row>
    <row r="43" spans="2:6" x14ac:dyDescent="0.2">
      <c r="B43" s="105" t="s">
        <v>779</v>
      </c>
      <c r="C43" s="105">
        <v>301</v>
      </c>
      <c r="D43" s="103" t="s">
        <v>782</v>
      </c>
      <c r="E43" s="191"/>
      <c r="F43" s="195"/>
    </row>
    <row r="45" spans="2:6" x14ac:dyDescent="0.2">
      <c r="B45" s="103" t="s">
        <v>778</v>
      </c>
      <c r="C45" s="103">
        <v>404</v>
      </c>
      <c r="D45" s="103">
        <v>6</v>
      </c>
      <c r="E45" s="191">
        <f>D45+D46</f>
        <v>8</v>
      </c>
      <c r="F45" s="196">
        <f>E45+E54</f>
        <v>16</v>
      </c>
    </row>
    <row r="46" spans="2:6" x14ac:dyDescent="0.2">
      <c r="B46" s="105" t="s">
        <v>779</v>
      </c>
      <c r="C46" s="105">
        <v>302</v>
      </c>
      <c r="D46" s="103">
        <v>2</v>
      </c>
      <c r="E46" s="191"/>
      <c r="F46" s="196"/>
    </row>
    <row r="48" spans="2:6" x14ac:dyDescent="0.2">
      <c r="B48" s="103" t="s">
        <v>778</v>
      </c>
      <c r="C48" s="103">
        <v>501</v>
      </c>
      <c r="D48" s="103">
        <v>8</v>
      </c>
      <c r="E48" s="191">
        <f>D48+D49</f>
        <v>10</v>
      </c>
      <c r="F48" s="195">
        <f>E48+E51</f>
        <v>18</v>
      </c>
    </row>
    <row r="49" spans="2:8" x14ac:dyDescent="0.2">
      <c r="B49" s="105" t="s">
        <v>779</v>
      </c>
      <c r="C49" s="105">
        <v>401</v>
      </c>
      <c r="D49" s="103">
        <v>2</v>
      </c>
      <c r="E49" s="191"/>
      <c r="F49" s="195"/>
      <c r="H49" s="104" t="s">
        <v>680</v>
      </c>
    </row>
    <row r="50" spans="2:8" x14ac:dyDescent="0.2">
      <c r="F50" s="195"/>
    </row>
    <row r="51" spans="2:8" x14ac:dyDescent="0.2">
      <c r="B51" s="103" t="s">
        <v>778</v>
      </c>
      <c r="C51" s="103">
        <v>502</v>
      </c>
      <c r="D51" s="103">
        <v>8</v>
      </c>
      <c r="E51" s="191">
        <f>D51</f>
        <v>8</v>
      </c>
      <c r="F51" s="195"/>
    </row>
    <row r="52" spans="2:8" x14ac:dyDescent="0.2">
      <c r="B52" s="105" t="s">
        <v>779</v>
      </c>
      <c r="C52" s="105">
        <v>401</v>
      </c>
      <c r="D52" s="103" t="s">
        <v>783</v>
      </c>
      <c r="E52" s="191"/>
      <c r="F52" s="195"/>
    </row>
    <row r="54" spans="2:8" x14ac:dyDescent="0.2">
      <c r="B54" s="103" t="s">
        <v>778</v>
      </c>
      <c r="C54" s="103">
        <v>503</v>
      </c>
      <c r="D54" s="103">
        <v>8</v>
      </c>
      <c r="E54" s="191">
        <f>D54</f>
        <v>8</v>
      </c>
      <c r="F54" s="194" t="s">
        <v>784</v>
      </c>
    </row>
    <row r="55" spans="2:8" x14ac:dyDescent="0.2">
      <c r="B55" s="105" t="s">
        <v>779</v>
      </c>
      <c r="C55" s="105">
        <v>302</v>
      </c>
      <c r="D55" s="103" t="s">
        <v>785</v>
      </c>
      <c r="E55" s="191"/>
      <c r="F55" s="194"/>
    </row>
    <row r="57" spans="2:8" x14ac:dyDescent="0.2">
      <c r="B57" s="103" t="s">
        <v>778</v>
      </c>
      <c r="C57" s="103">
        <v>504</v>
      </c>
      <c r="D57" s="103">
        <v>10</v>
      </c>
      <c r="E57" s="191">
        <f>D57+D58</f>
        <v>10</v>
      </c>
      <c r="F57" s="197"/>
    </row>
    <row r="58" spans="2:8" x14ac:dyDescent="0.2">
      <c r="B58" s="105" t="s">
        <v>779</v>
      </c>
      <c r="C58" s="105">
        <v>402</v>
      </c>
      <c r="D58" s="103">
        <v>0</v>
      </c>
      <c r="E58" s="191"/>
      <c r="F58" s="197"/>
    </row>
    <row r="60" spans="2:8" x14ac:dyDescent="0.2">
      <c r="B60" s="103" t="s">
        <v>778</v>
      </c>
      <c r="C60" s="103">
        <v>505</v>
      </c>
      <c r="D60" s="103">
        <v>0</v>
      </c>
      <c r="E60" s="191">
        <f>D60+D61</f>
        <v>0</v>
      </c>
      <c r="F60" s="197"/>
    </row>
    <row r="61" spans="2:8" x14ac:dyDescent="0.2">
      <c r="B61" s="105" t="s">
        <v>779</v>
      </c>
      <c r="C61" s="105">
        <v>403</v>
      </c>
      <c r="D61" s="103">
        <v>0</v>
      </c>
      <c r="E61" s="191"/>
      <c r="F61" s="197"/>
    </row>
    <row r="63" spans="2:8" x14ac:dyDescent="0.2">
      <c r="B63" s="103" t="s">
        <v>778</v>
      </c>
      <c r="C63" s="103">
        <v>506</v>
      </c>
      <c r="D63" s="103">
        <v>0</v>
      </c>
      <c r="E63" s="191">
        <f>D63</f>
        <v>0</v>
      </c>
      <c r="F63" s="194" t="s">
        <v>786</v>
      </c>
    </row>
    <row r="64" spans="2:8" x14ac:dyDescent="0.2">
      <c r="B64" s="105" t="s">
        <v>779</v>
      </c>
      <c r="C64" s="105">
        <v>404</v>
      </c>
      <c r="D64" s="103" t="s">
        <v>787</v>
      </c>
      <c r="E64" s="191"/>
      <c r="F64" s="194"/>
    </row>
    <row r="66" spans="5:5" x14ac:dyDescent="0.2">
      <c r="E66" s="106">
        <f>SUM(E3:E65)</f>
        <v>86</v>
      </c>
    </row>
  </sheetData>
  <mergeCells count="38">
    <mergeCell ref="E57:E58"/>
    <mergeCell ref="F57:F58"/>
    <mergeCell ref="E60:E61"/>
    <mergeCell ref="F60:F61"/>
    <mergeCell ref="E63:E64"/>
    <mergeCell ref="F63:F64"/>
    <mergeCell ref="E54:E55"/>
    <mergeCell ref="F54:F55"/>
    <mergeCell ref="E33:E34"/>
    <mergeCell ref="F33:F34"/>
    <mergeCell ref="E36:E37"/>
    <mergeCell ref="F36:F43"/>
    <mergeCell ref="E39:E40"/>
    <mergeCell ref="E42:E43"/>
    <mergeCell ref="E45:E46"/>
    <mergeCell ref="F45:F46"/>
    <mergeCell ref="E48:E49"/>
    <mergeCell ref="F48:F52"/>
    <mergeCell ref="E51:E52"/>
    <mergeCell ref="E24:E25"/>
    <mergeCell ref="F24:F25"/>
    <mergeCell ref="E27:E28"/>
    <mergeCell ref="F27:F28"/>
    <mergeCell ref="E30:E31"/>
    <mergeCell ref="F30:F31"/>
    <mergeCell ref="E21:E22"/>
    <mergeCell ref="F21:F22"/>
    <mergeCell ref="E3:E4"/>
    <mergeCell ref="F3:F4"/>
    <mergeCell ref="E6:E7"/>
    <mergeCell ref="F6:F7"/>
    <mergeCell ref="E9:E10"/>
    <mergeCell ref="F9:F10"/>
    <mergeCell ref="E12:E13"/>
    <mergeCell ref="F12:F13"/>
    <mergeCell ref="E15:E16"/>
    <mergeCell ref="F15:F19"/>
    <mergeCell ref="E18:E19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8607E7-5503-4F44-8A61-839A2507CAE9}">
  <dimension ref="A1:Q18"/>
  <sheetViews>
    <sheetView workbookViewId="0">
      <selection activeCell="A3" sqref="A2:R18"/>
    </sheetView>
  </sheetViews>
  <sheetFormatPr defaultRowHeight="15" x14ac:dyDescent="0.25"/>
  <cols>
    <col min="1" max="1" width="19.28515625" bestFit="1" customWidth="1"/>
    <col min="2" max="2" width="28.42578125" bestFit="1" customWidth="1"/>
    <col min="3" max="3" width="93.5703125" bestFit="1" customWidth="1"/>
    <col min="4" max="4" width="45" bestFit="1" customWidth="1"/>
    <col min="5" max="5" width="13.42578125" bestFit="1" customWidth="1"/>
    <col min="6" max="6" width="20" bestFit="1" customWidth="1"/>
    <col min="7" max="7" width="19.5703125" bestFit="1" customWidth="1"/>
    <col min="8" max="8" width="43.42578125" bestFit="1" customWidth="1"/>
    <col min="9" max="9" width="46.5703125" bestFit="1" customWidth="1"/>
    <col min="10" max="10" width="48.5703125" bestFit="1" customWidth="1"/>
    <col min="11" max="11" width="16.85546875" bestFit="1" customWidth="1"/>
    <col min="12" max="12" width="12.85546875" bestFit="1" customWidth="1"/>
    <col min="13" max="13" width="13.42578125" bestFit="1" customWidth="1"/>
    <col min="14" max="14" width="73.5703125" bestFit="1" customWidth="1"/>
  </cols>
  <sheetData>
    <row r="1" spans="1:17" x14ac:dyDescent="0.25">
      <c r="A1" s="46" t="s">
        <v>2</v>
      </c>
      <c r="B1" s="46" t="s">
        <v>3</v>
      </c>
      <c r="C1" s="46" t="s">
        <v>3</v>
      </c>
      <c r="D1" s="46" t="s">
        <v>7</v>
      </c>
      <c r="E1" s="46" t="s">
        <v>526</v>
      </c>
      <c r="F1" s="46" t="s">
        <v>14</v>
      </c>
      <c r="G1" s="46" t="s">
        <v>15</v>
      </c>
      <c r="H1" s="46" t="s">
        <v>18</v>
      </c>
      <c r="I1" s="46" t="s">
        <v>19</v>
      </c>
      <c r="J1" s="46" t="s">
        <v>20</v>
      </c>
      <c r="K1" s="46" t="s">
        <v>21</v>
      </c>
      <c r="L1" s="46" t="s">
        <v>22</v>
      </c>
      <c r="M1" s="46" t="s">
        <v>23</v>
      </c>
      <c r="N1" s="46" t="s">
        <v>24</v>
      </c>
    </row>
    <row r="2" spans="1:17" x14ac:dyDescent="0.25">
      <c r="A2" s="45" t="s">
        <v>707</v>
      </c>
      <c r="B2" s="45"/>
      <c r="C2" s="45" t="s">
        <v>708</v>
      </c>
      <c r="D2" s="45" t="s">
        <v>45</v>
      </c>
      <c r="E2" s="4">
        <v>2566</v>
      </c>
      <c r="F2" s="45" t="s">
        <v>448</v>
      </c>
      <c r="G2" s="45" t="s">
        <v>449</v>
      </c>
      <c r="H2" s="45" t="s">
        <v>122</v>
      </c>
      <c r="I2" s="45" t="s">
        <v>123</v>
      </c>
      <c r="J2" s="45" t="s">
        <v>124</v>
      </c>
      <c r="K2" s="45"/>
      <c r="L2" s="45" t="s">
        <v>299</v>
      </c>
      <c r="M2" s="45" t="s">
        <v>702</v>
      </c>
      <c r="N2" s="45" t="s">
        <v>711</v>
      </c>
    </row>
    <row r="3" spans="1:17" x14ac:dyDescent="0.25">
      <c r="A3" s="45" t="s">
        <v>712</v>
      </c>
      <c r="B3" s="45"/>
      <c r="C3" s="45" t="s">
        <v>157</v>
      </c>
      <c r="D3" s="45" t="s">
        <v>45</v>
      </c>
      <c r="E3" s="4">
        <v>2566</v>
      </c>
      <c r="F3" s="45" t="s">
        <v>448</v>
      </c>
      <c r="G3" s="45" t="s">
        <v>449</v>
      </c>
      <c r="H3" s="45" t="s">
        <v>159</v>
      </c>
      <c r="I3" s="45" t="s">
        <v>153</v>
      </c>
      <c r="J3" s="45" t="s">
        <v>124</v>
      </c>
      <c r="K3" s="45"/>
      <c r="L3" s="45" t="s">
        <v>315</v>
      </c>
      <c r="M3" s="45" t="s">
        <v>687</v>
      </c>
      <c r="N3" s="45" t="s">
        <v>714</v>
      </c>
    </row>
    <row r="4" spans="1:17" x14ac:dyDescent="0.25">
      <c r="A4" s="45" t="s">
        <v>715</v>
      </c>
      <c r="B4" s="45"/>
      <c r="C4" s="45" t="s">
        <v>716</v>
      </c>
      <c r="D4" s="45" t="s">
        <v>45</v>
      </c>
      <c r="E4" s="4">
        <v>2566</v>
      </c>
      <c r="F4" s="45" t="s">
        <v>448</v>
      </c>
      <c r="G4" s="45" t="s">
        <v>449</v>
      </c>
      <c r="H4" s="45" t="s">
        <v>405</v>
      </c>
      <c r="I4" s="45" t="s">
        <v>306</v>
      </c>
      <c r="J4" s="45" t="s">
        <v>40</v>
      </c>
      <c r="K4" s="45"/>
      <c r="L4" s="45" t="s">
        <v>307</v>
      </c>
      <c r="M4" s="45" t="s">
        <v>682</v>
      </c>
      <c r="N4" s="45" t="s">
        <v>717</v>
      </c>
    </row>
    <row r="5" spans="1:17" x14ac:dyDescent="0.25">
      <c r="A5" s="45" t="s">
        <v>718</v>
      </c>
      <c r="B5" s="45"/>
      <c r="C5" s="45" t="s">
        <v>190</v>
      </c>
      <c r="D5" s="45" t="s">
        <v>45</v>
      </c>
      <c r="E5" s="4">
        <v>2566</v>
      </c>
      <c r="F5" s="45" t="s">
        <v>448</v>
      </c>
      <c r="G5" s="45" t="s">
        <v>449</v>
      </c>
      <c r="H5" s="45" t="s">
        <v>192</v>
      </c>
      <c r="I5" s="45" t="s">
        <v>153</v>
      </c>
      <c r="J5" s="45" t="s">
        <v>124</v>
      </c>
      <c r="K5" s="45"/>
      <c r="L5" s="45" t="s">
        <v>315</v>
      </c>
      <c r="M5" s="45" t="s">
        <v>687</v>
      </c>
      <c r="N5" s="45" t="s">
        <v>719</v>
      </c>
    </row>
    <row r="6" spans="1:17" x14ac:dyDescent="0.25">
      <c r="A6" s="45" t="s">
        <v>720</v>
      </c>
      <c r="B6" s="45"/>
      <c r="C6" s="45" t="s">
        <v>128</v>
      </c>
      <c r="D6" s="45" t="s">
        <v>45</v>
      </c>
      <c r="E6" s="4">
        <v>2566</v>
      </c>
      <c r="F6" s="45" t="s">
        <v>448</v>
      </c>
      <c r="G6" s="45" t="s">
        <v>449</v>
      </c>
      <c r="H6" s="45" t="s">
        <v>130</v>
      </c>
      <c r="I6" s="45" t="s">
        <v>131</v>
      </c>
      <c r="J6" s="45" t="s">
        <v>105</v>
      </c>
      <c r="K6" s="45"/>
      <c r="L6" s="45" t="s">
        <v>307</v>
      </c>
      <c r="M6" s="45" t="s">
        <v>682</v>
      </c>
      <c r="N6" s="45" t="s">
        <v>721</v>
      </c>
    </row>
    <row r="7" spans="1:17" x14ac:dyDescent="0.25">
      <c r="A7" s="45" t="s">
        <v>722</v>
      </c>
      <c r="B7" s="45"/>
      <c r="C7" s="45" t="s">
        <v>723</v>
      </c>
      <c r="D7" s="45" t="s">
        <v>45</v>
      </c>
      <c r="E7" s="4">
        <v>2566</v>
      </c>
      <c r="F7" s="45" t="s">
        <v>448</v>
      </c>
      <c r="G7" s="45" t="s">
        <v>449</v>
      </c>
      <c r="H7" s="45" t="s">
        <v>509</v>
      </c>
      <c r="I7" s="45" t="s">
        <v>510</v>
      </c>
      <c r="J7" s="45" t="s">
        <v>440</v>
      </c>
      <c r="K7" s="45"/>
      <c r="L7" s="45" t="s">
        <v>442</v>
      </c>
      <c r="M7" s="45" t="s">
        <v>698</v>
      </c>
      <c r="N7" s="45" t="s">
        <v>724</v>
      </c>
    </row>
    <row r="8" spans="1:17" x14ac:dyDescent="0.25">
      <c r="A8" s="45" t="s">
        <v>725</v>
      </c>
      <c r="B8" s="45"/>
      <c r="C8" s="45" t="s">
        <v>726</v>
      </c>
      <c r="D8" s="45" t="s">
        <v>45</v>
      </c>
      <c r="E8" s="4">
        <v>2566</v>
      </c>
      <c r="F8" s="45" t="s">
        <v>727</v>
      </c>
      <c r="G8" s="45" t="s">
        <v>728</v>
      </c>
      <c r="H8" s="45" t="s">
        <v>509</v>
      </c>
      <c r="I8" s="45" t="s">
        <v>510</v>
      </c>
      <c r="J8" s="45" t="s">
        <v>440</v>
      </c>
      <c r="K8" s="45"/>
      <c r="L8" s="45" t="s">
        <v>442</v>
      </c>
      <c r="M8" s="45" t="s">
        <v>698</v>
      </c>
      <c r="N8" s="45" t="s">
        <v>729</v>
      </c>
    </row>
    <row r="9" spans="1:17" x14ac:dyDescent="0.25">
      <c r="A9" s="45" t="s">
        <v>730</v>
      </c>
      <c r="B9" s="45"/>
      <c r="C9" s="45" t="s">
        <v>697</v>
      </c>
      <c r="D9" s="45" t="s">
        <v>45</v>
      </c>
      <c r="E9" s="4">
        <v>2566</v>
      </c>
      <c r="F9" s="45" t="s">
        <v>448</v>
      </c>
      <c r="G9" s="45" t="s">
        <v>449</v>
      </c>
      <c r="H9" s="45" t="s">
        <v>83</v>
      </c>
      <c r="I9" s="45" t="s">
        <v>439</v>
      </c>
      <c r="J9" s="45" t="s">
        <v>440</v>
      </c>
      <c r="K9" s="45"/>
      <c r="L9" s="45" t="s">
        <v>442</v>
      </c>
      <c r="M9" s="45" t="s">
        <v>698</v>
      </c>
      <c r="N9" s="45" t="s">
        <v>731</v>
      </c>
    </row>
    <row r="10" spans="1:17" x14ac:dyDescent="0.25">
      <c r="A10" s="45" t="s">
        <v>732</v>
      </c>
      <c r="B10" s="45"/>
      <c r="C10" s="45" t="s">
        <v>342</v>
      </c>
      <c r="D10" s="45" t="s">
        <v>45</v>
      </c>
      <c r="E10" s="4">
        <v>2566</v>
      </c>
      <c r="F10" s="45" t="s">
        <v>448</v>
      </c>
      <c r="G10" s="45" t="s">
        <v>449</v>
      </c>
      <c r="H10" s="45" t="s">
        <v>344</v>
      </c>
      <c r="I10" s="45" t="s">
        <v>345</v>
      </c>
      <c r="J10" s="45" t="s">
        <v>473</v>
      </c>
      <c r="K10" s="45"/>
      <c r="L10" s="45" t="s">
        <v>348</v>
      </c>
      <c r="M10" s="45" t="s">
        <v>685</v>
      </c>
      <c r="N10" s="45" t="s">
        <v>733</v>
      </c>
    </row>
    <row r="11" spans="1:17" x14ac:dyDescent="0.25">
      <c r="A11" s="45" t="s">
        <v>742</v>
      </c>
      <c r="B11" s="45"/>
      <c r="C11" s="45" t="s">
        <v>320</v>
      </c>
      <c r="D11" s="45" t="s">
        <v>45</v>
      </c>
      <c r="E11" s="4">
        <v>2567</v>
      </c>
      <c r="F11" s="45" t="s">
        <v>736</v>
      </c>
      <c r="G11" s="45" t="s">
        <v>743</v>
      </c>
      <c r="H11" s="45" t="s">
        <v>122</v>
      </c>
      <c r="I11" s="45" t="s">
        <v>123</v>
      </c>
      <c r="J11" s="45" t="s">
        <v>124</v>
      </c>
      <c r="K11" s="45" t="s">
        <v>744</v>
      </c>
      <c r="L11" s="45" t="s">
        <v>299</v>
      </c>
      <c r="M11" s="45" t="s">
        <v>702</v>
      </c>
      <c r="N11" s="45" t="s">
        <v>745</v>
      </c>
      <c r="O11" s="45"/>
      <c r="P11" s="45" t="s">
        <v>709</v>
      </c>
      <c r="Q11" s="45" t="s">
        <v>710</v>
      </c>
    </row>
    <row r="12" spans="1:17" x14ac:dyDescent="0.25">
      <c r="A12" s="45" t="s">
        <v>750</v>
      </c>
      <c r="B12" s="45"/>
      <c r="C12" s="45" t="s">
        <v>342</v>
      </c>
      <c r="D12" s="45" t="s">
        <v>45</v>
      </c>
      <c r="E12" s="4">
        <v>2567</v>
      </c>
      <c r="F12" s="45" t="s">
        <v>736</v>
      </c>
      <c r="G12" s="45" t="s">
        <v>743</v>
      </c>
      <c r="H12" s="45" t="s">
        <v>344</v>
      </c>
      <c r="I12" s="45" t="s">
        <v>345</v>
      </c>
      <c r="J12" s="45" t="s">
        <v>473</v>
      </c>
      <c r="K12" s="45" t="s">
        <v>744</v>
      </c>
      <c r="L12" s="45" t="s">
        <v>348</v>
      </c>
      <c r="M12" s="45" t="s">
        <v>685</v>
      </c>
      <c r="N12" s="45" t="s">
        <v>751</v>
      </c>
      <c r="O12" s="45"/>
      <c r="P12" s="45" t="s">
        <v>457</v>
      </c>
      <c r="Q12" s="45" t="s">
        <v>458</v>
      </c>
    </row>
    <row r="13" spans="1:17" x14ac:dyDescent="0.25">
      <c r="A13" s="45" t="s">
        <v>752</v>
      </c>
      <c r="B13" s="45"/>
      <c r="C13" s="45" t="s">
        <v>483</v>
      </c>
      <c r="D13" s="45" t="s">
        <v>45</v>
      </c>
      <c r="E13" s="4">
        <v>2567</v>
      </c>
      <c r="F13" s="45" t="s">
        <v>736</v>
      </c>
      <c r="G13" s="45" t="s">
        <v>753</v>
      </c>
      <c r="H13" s="45" t="s">
        <v>405</v>
      </c>
      <c r="I13" s="45" t="s">
        <v>306</v>
      </c>
      <c r="J13" s="45" t="s">
        <v>40</v>
      </c>
      <c r="K13" s="45"/>
      <c r="L13" s="45" t="s">
        <v>442</v>
      </c>
      <c r="M13" s="45" t="s">
        <v>756</v>
      </c>
      <c r="N13" s="45" t="s">
        <v>757</v>
      </c>
      <c r="O13" s="45"/>
      <c r="P13" s="45" t="s">
        <v>754</v>
      </c>
      <c r="Q13" s="45" t="s">
        <v>755</v>
      </c>
    </row>
    <row r="14" spans="1:17" x14ac:dyDescent="0.25">
      <c r="A14" s="45" t="s">
        <v>758</v>
      </c>
      <c r="B14" s="45"/>
      <c r="C14" s="45" t="s">
        <v>697</v>
      </c>
      <c r="D14" s="45" t="s">
        <v>45</v>
      </c>
      <c r="E14" s="4">
        <v>2567</v>
      </c>
      <c r="F14" s="45" t="s">
        <v>736</v>
      </c>
      <c r="G14" s="45" t="s">
        <v>743</v>
      </c>
      <c r="H14" s="45" t="s">
        <v>83</v>
      </c>
      <c r="I14" s="45" t="s">
        <v>439</v>
      </c>
      <c r="J14" s="45" t="s">
        <v>440</v>
      </c>
      <c r="K14" s="45"/>
      <c r="L14" s="45" t="s">
        <v>348</v>
      </c>
      <c r="M14" s="45" t="s">
        <v>685</v>
      </c>
      <c r="N14" s="45" t="s">
        <v>761</v>
      </c>
      <c r="O14" s="45"/>
      <c r="P14" s="45" t="s">
        <v>759</v>
      </c>
      <c r="Q14" s="45" t="s">
        <v>760</v>
      </c>
    </row>
    <row r="15" spans="1:17" x14ac:dyDescent="0.25">
      <c r="A15" s="45" t="s">
        <v>762</v>
      </c>
      <c r="B15" s="45"/>
      <c r="C15" s="45" t="s">
        <v>190</v>
      </c>
      <c r="D15" s="45" t="s">
        <v>45</v>
      </c>
      <c r="E15" s="4">
        <v>2567</v>
      </c>
      <c r="F15" s="45" t="s">
        <v>736</v>
      </c>
      <c r="G15" s="45" t="s">
        <v>743</v>
      </c>
      <c r="H15" s="45" t="s">
        <v>763</v>
      </c>
      <c r="I15" s="45" t="s">
        <v>153</v>
      </c>
      <c r="J15" s="45" t="s">
        <v>124</v>
      </c>
      <c r="K15" s="45"/>
      <c r="L15" s="45" t="s">
        <v>442</v>
      </c>
      <c r="M15" s="45" t="s">
        <v>698</v>
      </c>
      <c r="N15" s="45" t="s">
        <v>765</v>
      </c>
      <c r="O15" s="45"/>
      <c r="P15" s="45" t="s">
        <v>754</v>
      </c>
      <c r="Q15" s="45" t="s">
        <v>764</v>
      </c>
    </row>
    <row r="16" spans="1:17" x14ac:dyDescent="0.25">
      <c r="A16" s="45" t="s">
        <v>766</v>
      </c>
      <c r="B16" s="45"/>
      <c r="C16" s="45" t="s">
        <v>708</v>
      </c>
      <c r="D16" s="45" t="s">
        <v>45</v>
      </c>
      <c r="E16" s="4">
        <v>2567</v>
      </c>
      <c r="F16" s="45" t="s">
        <v>736</v>
      </c>
      <c r="G16" s="45" t="s">
        <v>743</v>
      </c>
      <c r="H16" s="45" t="s">
        <v>122</v>
      </c>
      <c r="I16" s="45" t="s">
        <v>123</v>
      </c>
      <c r="J16" s="45" t="s">
        <v>124</v>
      </c>
      <c r="K16" s="45"/>
      <c r="L16" s="45" t="s">
        <v>315</v>
      </c>
      <c r="M16" s="45" t="s">
        <v>706</v>
      </c>
      <c r="N16" s="45" t="s">
        <v>769</v>
      </c>
      <c r="O16" s="45"/>
      <c r="P16" s="45" t="s">
        <v>767</v>
      </c>
      <c r="Q16" s="45" t="s">
        <v>768</v>
      </c>
    </row>
    <row r="17" spans="1:17" x14ac:dyDescent="0.25">
      <c r="A17" s="45" t="s">
        <v>770</v>
      </c>
      <c r="B17" s="45"/>
      <c r="C17" s="45" t="s">
        <v>128</v>
      </c>
      <c r="D17" s="45" t="s">
        <v>45</v>
      </c>
      <c r="E17" s="4">
        <v>2567</v>
      </c>
      <c r="F17" s="45" t="s">
        <v>736</v>
      </c>
      <c r="G17" s="45" t="s">
        <v>753</v>
      </c>
      <c r="H17" s="45" t="s">
        <v>130</v>
      </c>
      <c r="I17" s="45" t="s">
        <v>131</v>
      </c>
      <c r="J17" s="45" t="s">
        <v>105</v>
      </c>
      <c r="K17" s="45"/>
      <c r="L17" s="45" t="s">
        <v>442</v>
      </c>
      <c r="M17" s="45" t="s">
        <v>756</v>
      </c>
      <c r="N17" s="45" t="s">
        <v>771</v>
      </c>
      <c r="O17" s="45"/>
      <c r="P17" s="45" t="s">
        <v>754</v>
      </c>
      <c r="Q17" s="45" t="s">
        <v>755</v>
      </c>
    </row>
    <row r="18" spans="1:17" x14ac:dyDescent="0.25">
      <c r="A18" s="45" t="s">
        <v>772</v>
      </c>
      <c r="B18" s="45"/>
      <c r="C18" s="45" t="s">
        <v>342</v>
      </c>
      <c r="D18" s="45" t="s">
        <v>45</v>
      </c>
      <c r="E18" s="4">
        <v>2567</v>
      </c>
      <c r="F18" s="45" t="s">
        <v>736</v>
      </c>
      <c r="G18" s="45" t="s">
        <v>743</v>
      </c>
      <c r="H18" s="45" t="s">
        <v>344</v>
      </c>
      <c r="I18" s="45" t="s">
        <v>345</v>
      </c>
      <c r="J18" s="45" t="s">
        <v>473</v>
      </c>
      <c r="K18" s="45"/>
      <c r="L18" s="45" t="s">
        <v>299</v>
      </c>
      <c r="M18" s="45" t="s">
        <v>703</v>
      </c>
      <c r="N18" s="45" t="s">
        <v>775</v>
      </c>
      <c r="O18" s="45"/>
      <c r="P18" s="45" t="s">
        <v>773</v>
      </c>
      <c r="Q18" s="45" t="s">
        <v>774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C1E3DB-3CC5-46B5-ACA4-3F905F278E4B}">
  <dimension ref="A1:O76"/>
  <sheetViews>
    <sheetView zoomScale="115" zoomScaleNormal="115" workbookViewId="0">
      <selection activeCell="A3" sqref="A2:R18"/>
    </sheetView>
  </sheetViews>
  <sheetFormatPr defaultRowHeight="15" x14ac:dyDescent="0.25"/>
  <cols>
    <col min="1" max="1" width="16.140625" style="44" customWidth="1"/>
    <col min="2" max="2" width="20.28515625" style="44" customWidth="1"/>
    <col min="3" max="4" width="28.28515625" style="44" customWidth="1"/>
    <col min="5" max="6" width="54" style="44" customWidth="1"/>
    <col min="7" max="7" width="28.28515625" style="44" customWidth="1"/>
    <col min="8" max="8" width="11.85546875" style="44" bestFit="1" customWidth="1"/>
    <col min="9" max="9" width="27" style="44" customWidth="1"/>
    <col min="10" max="12" width="54" style="44" customWidth="1"/>
    <col min="13" max="13" width="28.5703125" style="44" bestFit="1" customWidth="1"/>
    <col min="14" max="15" width="0" style="44" hidden="1" customWidth="1"/>
    <col min="16" max="16384" width="9.140625" style="44"/>
  </cols>
  <sheetData>
    <row r="1" spans="1:15" ht="21" x14ac:dyDescent="0.25">
      <c r="D1" s="43" t="s">
        <v>679</v>
      </c>
    </row>
    <row r="7" spans="1:15" ht="21" x14ac:dyDescent="0.35">
      <c r="A7" s="7" t="s">
        <v>22</v>
      </c>
      <c r="B7" s="7" t="s">
        <v>23</v>
      </c>
      <c r="C7" s="7" t="s">
        <v>2</v>
      </c>
      <c r="D7" s="16" t="s">
        <v>3</v>
      </c>
      <c r="E7" s="7" t="s">
        <v>3</v>
      </c>
      <c r="F7" s="7" t="s">
        <v>7</v>
      </c>
      <c r="G7" s="7" t="s">
        <v>14</v>
      </c>
      <c r="H7" s="7" t="s">
        <v>526</v>
      </c>
      <c r="I7" s="7" t="s">
        <v>15</v>
      </c>
      <c r="J7" s="7" t="s">
        <v>18</v>
      </c>
      <c r="K7" s="7" t="s">
        <v>19</v>
      </c>
      <c r="L7" s="7" t="s">
        <v>20</v>
      </c>
      <c r="M7" s="7" t="s">
        <v>21</v>
      </c>
    </row>
    <row r="8" spans="1:15" ht="21.75" thickBot="1" x14ac:dyDescent="0.4">
      <c r="A8" s="38" t="s">
        <v>315</v>
      </c>
      <c r="B8" s="38" t="s">
        <v>687</v>
      </c>
      <c r="C8" s="38" t="s">
        <v>43</v>
      </c>
      <c r="D8" s="47" t="s">
        <v>44</v>
      </c>
      <c r="E8" s="38" t="s">
        <v>44</v>
      </c>
      <c r="F8" s="38" t="s">
        <v>45</v>
      </c>
      <c r="G8" s="38" t="s">
        <v>47</v>
      </c>
      <c r="H8" s="48">
        <v>2556</v>
      </c>
      <c r="I8" s="38" t="s">
        <v>48</v>
      </c>
      <c r="J8" s="38" t="s">
        <v>49</v>
      </c>
      <c r="K8" s="38" t="s">
        <v>50</v>
      </c>
      <c r="L8" s="38" t="s">
        <v>51</v>
      </c>
      <c r="M8" s="38"/>
      <c r="O8" s="44" t="str">
        <f t="shared" ref="O8:O39" si="0">IF(LEN(B8=11),_xlfn.CONCAT(A8,"F",RIGHT(B8,2)),B8)</f>
        <v>090302V01F01</v>
      </c>
    </row>
    <row r="9" spans="1:15" ht="21.75" thickBot="1" x14ac:dyDescent="0.4">
      <c r="A9" s="38" t="s">
        <v>315</v>
      </c>
      <c r="B9" s="38" t="s">
        <v>687</v>
      </c>
      <c r="C9" s="38" t="s">
        <v>357</v>
      </c>
      <c r="D9" s="49" t="s">
        <v>358</v>
      </c>
      <c r="E9" s="38" t="s">
        <v>358</v>
      </c>
      <c r="F9" s="38" t="s">
        <v>45</v>
      </c>
      <c r="G9" s="38" t="s">
        <v>121</v>
      </c>
      <c r="H9" s="38">
        <v>2560</v>
      </c>
      <c r="I9" s="38" t="s">
        <v>57</v>
      </c>
      <c r="J9" s="38" t="s">
        <v>222</v>
      </c>
      <c r="K9" s="38" t="s">
        <v>286</v>
      </c>
      <c r="L9" s="38" t="s">
        <v>51</v>
      </c>
      <c r="M9" s="38"/>
      <c r="O9" s="44" t="str">
        <f t="shared" si="0"/>
        <v>090302V01F01</v>
      </c>
    </row>
    <row r="10" spans="1:15" ht="21.75" thickBot="1" x14ac:dyDescent="0.4">
      <c r="A10" s="38" t="s">
        <v>315</v>
      </c>
      <c r="B10" s="38" t="s">
        <v>687</v>
      </c>
      <c r="C10" s="38" t="s">
        <v>429</v>
      </c>
      <c r="D10" s="49" t="s">
        <v>430</v>
      </c>
      <c r="E10" s="38" t="s">
        <v>430</v>
      </c>
      <c r="F10" s="38" t="s">
        <v>45</v>
      </c>
      <c r="G10" s="38" t="s">
        <v>121</v>
      </c>
      <c r="H10" s="38">
        <v>2560</v>
      </c>
      <c r="I10" s="38" t="s">
        <v>432</v>
      </c>
      <c r="J10" s="38" t="s">
        <v>114</v>
      </c>
      <c r="K10" s="38" t="s">
        <v>115</v>
      </c>
      <c r="L10" s="38" t="s">
        <v>105</v>
      </c>
      <c r="M10" s="38"/>
      <c r="O10" s="44" t="str">
        <f t="shared" si="0"/>
        <v>090302V01F01</v>
      </c>
    </row>
    <row r="11" spans="1:15" ht="21.75" thickBot="1" x14ac:dyDescent="0.4">
      <c r="A11" s="38" t="s">
        <v>315</v>
      </c>
      <c r="B11" s="38" t="s">
        <v>687</v>
      </c>
      <c r="C11" s="38" t="s">
        <v>108</v>
      </c>
      <c r="D11" s="49" t="s">
        <v>109</v>
      </c>
      <c r="E11" s="38" t="s">
        <v>109</v>
      </c>
      <c r="F11" s="38" t="s">
        <v>45</v>
      </c>
      <c r="G11" s="38" t="s">
        <v>112</v>
      </c>
      <c r="H11" s="48">
        <v>2560</v>
      </c>
      <c r="I11" s="38" t="s">
        <v>113</v>
      </c>
      <c r="J11" s="38" t="s">
        <v>114</v>
      </c>
      <c r="K11" s="38" t="s">
        <v>115</v>
      </c>
      <c r="L11" s="38" t="s">
        <v>105</v>
      </c>
      <c r="M11" s="38"/>
      <c r="O11" s="44" t="str">
        <f t="shared" si="0"/>
        <v>090302V01F01</v>
      </c>
    </row>
    <row r="12" spans="1:15" ht="21.75" thickBot="1" x14ac:dyDescent="0.4">
      <c r="A12" s="38" t="s">
        <v>315</v>
      </c>
      <c r="B12" s="38" t="s">
        <v>687</v>
      </c>
      <c r="C12" s="38" t="s">
        <v>99</v>
      </c>
      <c r="D12" s="49" t="s">
        <v>100</v>
      </c>
      <c r="E12" s="38" t="s">
        <v>100</v>
      </c>
      <c r="F12" s="38" t="s">
        <v>45</v>
      </c>
      <c r="G12" s="38" t="s">
        <v>36</v>
      </c>
      <c r="H12" s="38">
        <v>2561</v>
      </c>
      <c r="I12" s="38" t="s">
        <v>102</v>
      </c>
      <c r="J12" s="38" t="s">
        <v>103</v>
      </c>
      <c r="K12" s="38" t="s">
        <v>104</v>
      </c>
      <c r="L12" s="38" t="s">
        <v>105</v>
      </c>
      <c r="M12" s="38"/>
      <c r="O12" s="44" t="str">
        <f t="shared" si="0"/>
        <v>090302V01F01</v>
      </c>
    </row>
    <row r="13" spans="1:15" ht="21.75" thickBot="1" x14ac:dyDescent="0.4">
      <c r="A13" s="38" t="s">
        <v>315</v>
      </c>
      <c r="B13" s="38" t="s">
        <v>687</v>
      </c>
      <c r="C13" s="38" t="s">
        <v>27</v>
      </c>
      <c r="D13" s="49" t="s">
        <v>28</v>
      </c>
      <c r="E13" s="38" t="s">
        <v>28</v>
      </c>
      <c r="F13" s="38" t="s">
        <v>30</v>
      </c>
      <c r="G13" s="38" t="s">
        <v>36</v>
      </c>
      <c r="H13" s="38">
        <v>2561</v>
      </c>
      <c r="I13" s="38" t="s">
        <v>37</v>
      </c>
      <c r="J13" s="38" t="s">
        <v>38</v>
      </c>
      <c r="K13" s="38" t="s">
        <v>39</v>
      </c>
      <c r="L13" s="38" t="s">
        <v>40</v>
      </c>
      <c r="M13" s="38"/>
      <c r="O13" s="44" t="str">
        <f t="shared" si="0"/>
        <v>090302V01F01</v>
      </c>
    </row>
    <row r="14" spans="1:15" ht="21.75" thickBot="1" x14ac:dyDescent="0.4">
      <c r="A14" s="38" t="s">
        <v>315</v>
      </c>
      <c r="B14" s="38" t="s">
        <v>687</v>
      </c>
      <c r="C14" s="38" t="s">
        <v>219</v>
      </c>
      <c r="D14" s="49" t="s">
        <v>220</v>
      </c>
      <c r="E14" s="38" t="s">
        <v>220</v>
      </c>
      <c r="F14" s="38" t="s">
        <v>45</v>
      </c>
      <c r="G14" s="38" t="s">
        <v>138</v>
      </c>
      <c r="H14" s="38">
        <v>2563</v>
      </c>
      <c r="I14" s="38" t="s">
        <v>139</v>
      </c>
      <c r="J14" s="38" t="s">
        <v>222</v>
      </c>
      <c r="K14" s="38" t="s">
        <v>223</v>
      </c>
      <c r="L14" s="38" t="s">
        <v>224</v>
      </c>
      <c r="M14" s="38"/>
      <c r="O14" s="44" t="str">
        <f t="shared" si="0"/>
        <v>090302V01F01</v>
      </c>
    </row>
    <row r="15" spans="1:15" ht="21.75" thickBot="1" x14ac:dyDescent="0.4">
      <c r="A15" s="38" t="s">
        <v>315</v>
      </c>
      <c r="B15" s="38" t="s">
        <v>687</v>
      </c>
      <c r="C15" s="38" t="s">
        <v>283</v>
      </c>
      <c r="D15" s="49" t="s">
        <v>284</v>
      </c>
      <c r="E15" s="38" t="s">
        <v>284</v>
      </c>
      <c r="F15" s="38" t="s">
        <v>45</v>
      </c>
      <c r="G15" s="38" t="s">
        <v>138</v>
      </c>
      <c r="H15" s="38">
        <v>2563</v>
      </c>
      <c r="I15" s="38" t="s">
        <v>57</v>
      </c>
      <c r="J15" s="38" t="s">
        <v>222</v>
      </c>
      <c r="K15" s="38" t="s">
        <v>286</v>
      </c>
      <c r="L15" s="38" t="s">
        <v>51</v>
      </c>
      <c r="M15" s="38"/>
      <c r="O15" s="44" t="str">
        <f t="shared" si="0"/>
        <v>090302V01F01</v>
      </c>
    </row>
    <row r="16" spans="1:15" ht="21.75" thickBot="1" x14ac:dyDescent="0.4">
      <c r="A16" s="38" t="s">
        <v>315</v>
      </c>
      <c r="B16" s="38" t="s">
        <v>687</v>
      </c>
      <c r="C16" s="38" t="s">
        <v>134</v>
      </c>
      <c r="D16" s="49" t="s">
        <v>135</v>
      </c>
      <c r="E16" s="38" t="s">
        <v>135</v>
      </c>
      <c r="F16" s="38" t="s">
        <v>136</v>
      </c>
      <c r="G16" s="38" t="s">
        <v>138</v>
      </c>
      <c r="H16" s="38">
        <v>2563</v>
      </c>
      <c r="I16" s="38" t="s">
        <v>139</v>
      </c>
      <c r="J16" s="38" t="s">
        <v>140</v>
      </c>
      <c r="K16" s="38" t="s">
        <v>141</v>
      </c>
      <c r="L16" s="38" t="s">
        <v>40</v>
      </c>
      <c r="M16" s="38"/>
      <c r="O16" s="44" t="str">
        <f t="shared" si="0"/>
        <v>090302V01F01</v>
      </c>
    </row>
    <row r="17" spans="1:15" ht="21.75" thickBot="1" x14ac:dyDescent="0.4">
      <c r="A17" s="38" t="s">
        <v>315</v>
      </c>
      <c r="B17" s="38" t="s">
        <v>687</v>
      </c>
      <c r="C17" s="38" t="s">
        <v>215</v>
      </c>
      <c r="D17" s="49" t="s">
        <v>100</v>
      </c>
      <c r="E17" s="38" t="s">
        <v>100</v>
      </c>
      <c r="F17" s="38" t="s">
        <v>45</v>
      </c>
      <c r="G17" s="38" t="s">
        <v>138</v>
      </c>
      <c r="H17" s="38">
        <v>2563</v>
      </c>
      <c r="I17" s="38" t="s">
        <v>102</v>
      </c>
      <c r="J17" s="38" t="s">
        <v>103</v>
      </c>
      <c r="K17" s="38" t="s">
        <v>104</v>
      </c>
      <c r="L17" s="38" t="s">
        <v>105</v>
      </c>
      <c r="M17" s="38"/>
      <c r="O17" s="44" t="str">
        <f t="shared" si="0"/>
        <v>090302V01F01</v>
      </c>
    </row>
    <row r="18" spans="1:15" ht="21.75" thickBot="1" x14ac:dyDescent="0.4">
      <c r="A18" s="38" t="s">
        <v>315</v>
      </c>
      <c r="B18" s="38" t="s">
        <v>687</v>
      </c>
      <c r="C18" s="38" t="s">
        <v>161</v>
      </c>
      <c r="D18" s="49" t="s">
        <v>521</v>
      </c>
      <c r="E18" s="38" t="s">
        <v>162</v>
      </c>
      <c r="F18" s="38" t="s">
        <v>45</v>
      </c>
      <c r="G18" s="38" t="s">
        <v>138</v>
      </c>
      <c r="H18" s="38">
        <v>2563</v>
      </c>
      <c r="I18" s="38" t="s">
        <v>139</v>
      </c>
      <c r="J18" s="38" t="s">
        <v>159</v>
      </c>
      <c r="K18" s="38" t="s">
        <v>153</v>
      </c>
      <c r="L18" s="38" t="s">
        <v>124</v>
      </c>
      <c r="M18" s="38"/>
      <c r="O18" s="44" t="str">
        <f t="shared" si="0"/>
        <v>090302V01F01</v>
      </c>
    </row>
    <row r="19" spans="1:15" ht="21.75" thickBot="1" x14ac:dyDescent="0.4">
      <c r="A19" s="38" t="s">
        <v>315</v>
      </c>
      <c r="B19" s="38" t="s">
        <v>687</v>
      </c>
      <c r="C19" s="38" t="s">
        <v>165</v>
      </c>
      <c r="D19" s="49" t="s">
        <v>166</v>
      </c>
      <c r="E19" s="38" t="s">
        <v>166</v>
      </c>
      <c r="F19" s="38" t="s">
        <v>45</v>
      </c>
      <c r="G19" s="38" t="s">
        <v>168</v>
      </c>
      <c r="H19" s="38">
        <v>2563</v>
      </c>
      <c r="I19" s="38" t="s">
        <v>139</v>
      </c>
      <c r="J19" s="38" t="s">
        <v>152</v>
      </c>
      <c r="K19" s="38" t="s">
        <v>153</v>
      </c>
      <c r="L19" s="38" t="s">
        <v>124</v>
      </c>
      <c r="M19" s="38"/>
      <c r="O19" s="44" t="str">
        <f t="shared" si="0"/>
        <v>090302V01F01</v>
      </c>
    </row>
    <row r="20" spans="1:15" ht="21.75" thickBot="1" x14ac:dyDescent="0.4">
      <c r="A20" s="38" t="s">
        <v>315</v>
      </c>
      <c r="B20" s="38" t="s">
        <v>687</v>
      </c>
      <c r="C20" s="38" t="s">
        <v>176</v>
      </c>
      <c r="D20" s="49" t="s">
        <v>177</v>
      </c>
      <c r="E20" s="38" t="s">
        <v>177</v>
      </c>
      <c r="F20" s="38" t="s">
        <v>45</v>
      </c>
      <c r="G20" s="38" t="s">
        <v>168</v>
      </c>
      <c r="H20" s="38">
        <v>2563</v>
      </c>
      <c r="I20" s="38" t="s">
        <v>179</v>
      </c>
      <c r="J20" s="38" t="s">
        <v>152</v>
      </c>
      <c r="K20" s="38" t="s">
        <v>153</v>
      </c>
      <c r="L20" s="38" t="s">
        <v>124</v>
      </c>
      <c r="M20" s="38"/>
      <c r="O20" s="44" t="str">
        <f t="shared" si="0"/>
        <v>090302V01F01</v>
      </c>
    </row>
    <row r="21" spans="1:15" ht="21.75" thickBot="1" x14ac:dyDescent="0.4">
      <c r="A21" s="38" t="s">
        <v>315</v>
      </c>
      <c r="B21" s="38" t="s">
        <v>687</v>
      </c>
      <c r="C21" s="38" t="s">
        <v>182</v>
      </c>
      <c r="D21" s="49" t="s">
        <v>183</v>
      </c>
      <c r="E21" s="38" t="s">
        <v>183</v>
      </c>
      <c r="F21" s="38" t="s">
        <v>45</v>
      </c>
      <c r="G21" s="38" t="s">
        <v>138</v>
      </c>
      <c r="H21" s="38">
        <v>2563</v>
      </c>
      <c r="I21" s="38" t="s">
        <v>185</v>
      </c>
      <c r="J21" s="38" t="s">
        <v>186</v>
      </c>
      <c r="K21" s="38" t="s">
        <v>153</v>
      </c>
      <c r="L21" s="38" t="s">
        <v>124</v>
      </c>
      <c r="M21" s="38"/>
      <c r="O21" s="44" t="str">
        <f t="shared" si="0"/>
        <v>090302V01F01</v>
      </c>
    </row>
    <row r="22" spans="1:15" ht="21.75" thickBot="1" x14ac:dyDescent="0.4">
      <c r="A22" s="38" t="s">
        <v>315</v>
      </c>
      <c r="B22" s="38" t="s">
        <v>687</v>
      </c>
      <c r="C22" s="38" t="s">
        <v>189</v>
      </c>
      <c r="D22" s="49" t="s">
        <v>190</v>
      </c>
      <c r="E22" s="38" t="s">
        <v>190</v>
      </c>
      <c r="F22" s="38" t="s">
        <v>45</v>
      </c>
      <c r="G22" s="38" t="s">
        <v>138</v>
      </c>
      <c r="H22" s="38">
        <v>2563</v>
      </c>
      <c r="I22" s="38" t="s">
        <v>102</v>
      </c>
      <c r="J22" s="38" t="s">
        <v>192</v>
      </c>
      <c r="K22" s="38" t="s">
        <v>153</v>
      </c>
      <c r="L22" s="38" t="s">
        <v>124</v>
      </c>
      <c r="M22" s="38"/>
      <c r="O22" s="44" t="str">
        <f t="shared" si="0"/>
        <v>090302V01F01</v>
      </c>
    </row>
    <row r="23" spans="1:15" ht="21.75" thickBot="1" x14ac:dyDescent="0.4">
      <c r="A23" s="38" t="s">
        <v>315</v>
      </c>
      <c r="B23" s="38" t="s">
        <v>687</v>
      </c>
      <c r="C23" s="38" t="s">
        <v>194</v>
      </c>
      <c r="D23" s="49" t="s">
        <v>195</v>
      </c>
      <c r="E23" s="38" t="s">
        <v>195</v>
      </c>
      <c r="F23" s="38" t="s">
        <v>45</v>
      </c>
      <c r="G23" s="38" t="s">
        <v>168</v>
      </c>
      <c r="H23" s="38">
        <v>2563</v>
      </c>
      <c r="I23" s="38" t="s">
        <v>139</v>
      </c>
      <c r="J23" s="38" t="s">
        <v>152</v>
      </c>
      <c r="K23" s="38" t="s">
        <v>153</v>
      </c>
      <c r="L23" s="38" t="s">
        <v>124</v>
      </c>
      <c r="M23" s="38"/>
      <c r="O23" s="44" t="str">
        <f t="shared" si="0"/>
        <v>090302V01F01</v>
      </c>
    </row>
    <row r="24" spans="1:15" ht="21.75" thickBot="1" x14ac:dyDescent="0.4">
      <c r="A24" s="38" t="s">
        <v>315</v>
      </c>
      <c r="B24" s="38" t="s">
        <v>687</v>
      </c>
      <c r="C24" s="38" t="s">
        <v>203</v>
      </c>
      <c r="D24" s="49" t="s">
        <v>204</v>
      </c>
      <c r="E24" s="38" t="s">
        <v>204</v>
      </c>
      <c r="F24" s="38" t="s">
        <v>45</v>
      </c>
      <c r="G24" s="38" t="s">
        <v>168</v>
      </c>
      <c r="H24" s="38">
        <v>2563</v>
      </c>
      <c r="I24" s="38" t="s">
        <v>200</v>
      </c>
      <c r="J24" s="38" t="s">
        <v>206</v>
      </c>
      <c r="K24" s="38" t="s">
        <v>153</v>
      </c>
      <c r="L24" s="38" t="s">
        <v>124</v>
      </c>
      <c r="M24" s="38"/>
      <c r="O24" s="44" t="str">
        <f t="shared" si="0"/>
        <v>090302V01F01</v>
      </c>
    </row>
    <row r="25" spans="1:15" ht="21.75" thickBot="1" x14ac:dyDescent="0.4">
      <c r="A25" s="38" t="s">
        <v>315</v>
      </c>
      <c r="B25" s="38" t="s">
        <v>687</v>
      </c>
      <c r="C25" s="38" t="s">
        <v>239</v>
      </c>
      <c r="D25" s="49" t="s">
        <v>240</v>
      </c>
      <c r="E25" s="38" t="s">
        <v>240</v>
      </c>
      <c r="F25" s="38" t="s">
        <v>30</v>
      </c>
      <c r="G25" s="38" t="s">
        <v>138</v>
      </c>
      <c r="H25" s="38">
        <v>2563</v>
      </c>
      <c r="I25" s="38" t="s">
        <v>139</v>
      </c>
      <c r="J25" s="38" t="s">
        <v>242</v>
      </c>
      <c r="K25" s="38" t="s">
        <v>39</v>
      </c>
      <c r="L25" s="38" t="s">
        <v>40</v>
      </c>
      <c r="M25" s="38"/>
      <c r="O25" s="44" t="str">
        <f t="shared" si="0"/>
        <v>090302V01F01</v>
      </c>
    </row>
    <row r="26" spans="1:15" ht="21.75" thickBot="1" x14ac:dyDescent="0.4">
      <c r="A26" s="38" t="s">
        <v>315</v>
      </c>
      <c r="B26" s="38" t="s">
        <v>687</v>
      </c>
      <c r="C26" s="38" t="s">
        <v>245</v>
      </c>
      <c r="D26" s="49" t="s">
        <v>523</v>
      </c>
      <c r="E26" s="38" t="s">
        <v>246</v>
      </c>
      <c r="F26" s="38" t="s">
        <v>30</v>
      </c>
      <c r="G26" s="38" t="s">
        <v>138</v>
      </c>
      <c r="H26" s="38">
        <v>2563</v>
      </c>
      <c r="I26" s="38" t="s">
        <v>139</v>
      </c>
      <c r="J26" s="38" t="s">
        <v>249</v>
      </c>
      <c r="K26" s="38" t="s">
        <v>39</v>
      </c>
      <c r="L26" s="38" t="s">
        <v>40</v>
      </c>
      <c r="M26" s="38"/>
      <c r="O26" s="44" t="str">
        <f t="shared" si="0"/>
        <v>090302V01F01</v>
      </c>
    </row>
    <row r="27" spans="1:15" ht="21.75" thickBot="1" x14ac:dyDescent="0.4">
      <c r="A27" s="38" t="s">
        <v>315</v>
      </c>
      <c r="B27" s="38" t="s">
        <v>687</v>
      </c>
      <c r="C27" s="38" t="s">
        <v>278</v>
      </c>
      <c r="D27" s="49" t="s">
        <v>279</v>
      </c>
      <c r="E27" s="38" t="s">
        <v>279</v>
      </c>
      <c r="F27" s="38" t="s">
        <v>45</v>
      </c>
      <c r="G27" s="38" t="s">
        <v>138</v>
      </c>
      <c r="H27" s="38">
        <v>2563</v>
      </c>
      <c r="I27" s="38" t="s">
        <v>139</v>
      </c>
      <c r="J27" s="38" t="s">
        <v>274</v>
      </c>
      <c r="K27" s="38" t="s">
        <v>275</v>
      </c>
      <c r="L27" s="38" t="s">
        <v>276</v>
      </c>
      <c r="M27" s="38"/>
      <c r="O27" s="44" t="str">
        <f t="shared" si="0"/>
        <v>090302V01F01</v>
      </c>
    </row>
    <row r="28" spans="1:15" ht="21.75" thickBot="1" x14ac:dyDescent="0.4">
      <c r="A28" s="38" t="s">
        <v>315</v>
      </c>
      <c r="B28" s="38" t="s">
        <v>687</v>
      </c>
      <c r="C28" s="38" t="s">
        <v>234</v>
      </c>
      <c r="D28" s="49" t="s">
        <v>235</v>
      </c>
      <c r="E28" s="38" t="s">
        <v>235</v>
      </c>
      <c r="F28" s="38" t="s">
        <v>45</v>
      </c>
      <c r="G28" s="38" t="s">
        <v>138</v>
      </c>
      <c r="H28" s="38">
        <v>2563</v>
      </c>
      <c r="I28" s="38" t="s">
        <v>139</v>
      </c>
      <c r="J28" s="38" t="s">
        <v>83</v>
      </c>
      <c r="K28" s="38" t="s">
        <v>84</v>
      </c>
      <c r="L28" s="38" t="s">
        <v>60</v>
      </c>
      <c r="M28" s="38"/>
      <c r="O28" s="44" t="str">
        <f t="shared" si="0"/>
        <v>090302V01F01</v>
      </c>
    </row>
    <row r="29" spans="1:15" ht="21.75" thickBot="1" x14ac:dyDescent="0.4">
      <c r="A29" s="38" t="s">
        <v>315</v>
      </c>
      <c r="B29" s="38" t="s">
        <v>687</v>
      </c>
      <c r="C29" s="38" t="s">
        <v>352</v>
      </c>
      <c r="D29" s="49" t="s">
        <v>353</v>
      </c>
      <c r="E29" s="38" t="s">
        <v>353</v>
      </c>
      <c r="F29" s="38" t="s">
        <v>45</v>
      </c>
      <c r="G29" s="38" t="s">
        <v>322</v>
      </c>
      <c r="H29" s="38">
        <v>2564</v>
      </c>
      <c r="I29" s="38" t="s">
        <v>57</v>
      </c>
      <c r="J29" s="38" t="s">
        <v>355</v>
      </c>
      <c r="K29" s="38" t="s">
        <v>76</v>
      </c>
      <c r="L29" s="38" t="s">
        <v>51</v>
      </c>
      <c r="M29" s="38"/>
      <c r="O29" s="44" t="str">
        <f t="shared" si="0"/>
        <v>090302V01F01</v>
      </c>
    </row>
    <row r="30" spans="1:15" ht="21.75" thickBot="1" x14ac:dyDescent="0.4">
      <c r="A30" s="38" t="s">
        <v>315</v>
      </c>
      <c r="B30" s="38" t="s">
        <v>687</v>
      </c>
      <c r="C30" s="38" t="s">
        <v>383</v>
      </c>
      <c r="D30" s="49" t="s">
        <v>384</v>
      </c>
      <c r="E30" s="38" t="s">
        <v>384</v>
      </c>
      <c r="F30" s="38" t="s">
        <v>45</v>
      </c>
      <c r="G30" s="38" t="s">
        <v>322</v>
      </c>
      <c r="H30" s="38">
        <v>2564</v>
      </c>
      <c r="I30" s="38" t="s">
        <v>57</v>
      </c>
      <c r="J30" s="38" t="s">
        <v>75</v>
      </c>
      <c r="K30" s="38" t="s">
        <v>76</v>
      </c>
      <c r="L30" s="38" t="s">
        <v>51</v>
      </c>
      <c r="M30" s="38"/>
      <c r="O30" s="44" t="str">
        <f t="shared" si="0"/>
        <v>090302V01F01</v>
      </c>
    </row>
    <row r="31" spans="1:15" ht="21.75" thickBot="1" x14ac:dyDescent="0.4">
      <c r="A31" s="38" t="s">
        <v>315</v>
      </c>
      <c r="B31" s="38" t="s">
        <v>687</v>
      </c>
      <c r="C31" s="38" t="s">
        <v>396</v>
      </c>
      <c r="D31" s="49" t="s">
        <v>397</v>
      </c>
      <c r="E31" s="38" t="s">
        <v>397</v>
      </c>
      <c r="F31" s="38" t="s">
        <v>45</v>
      </c>
      <c r="G31" s="38" t="s">
        <v>322</v>
      </c>
      <c r="H31" s="38">
        <v>2564</v>
      </c>
      <c r="I31" s="38" t="s">
        <v>57</v>
      </c>
      <c r="J31" s="38" t="s">
        <v>399</v>
      </c>
      <c r="K31" s="38" t="s">
        <v>400</v>
      </c>
      <c r="L31" s="38" t="s">
        <v>51</v>
      </c>
      <c r="M31" s="38"/>
      <c r="O31" s="44" t="str">
        <f t="shared" si="0"/>
        <v>090302V01F01</v>
      </c>
    </row>
    <row r="32" spans="1:15" ht="21.75" thickBot="1" x14ac:dyDescent="0.4">
      <c r="A32" s="38" t="s">
        <v>315</v>
      </c>
      <c r="B32" s="38" t="s">
        <v>687</v>
      </c>
      <c r="C32" s="38" t="s">
        <v>367</v>
      </c>
      <c r="D32" s="49" t="s">
        <v>368</v>
      </c>
      <c r="E32" s="38" t="s">
        <v>368</v>
      </c>
      <c r="F32" s="38" t="s">
        <v>45</v>
      </c>
      <c r="G32" s="38" t="s">
        <v>322</v>
      </c>
      <c r="H32" s="38">
        <v>2564</v>
      </c>
      <c r="I32" s="38" t="s">
        <v>370</v>
      </c>
      <c r="J32" s="38" t="s">
        <v>371</v>
      </c>
      <c r="K32" s="38" t="s">
        <v>153</v>
      </c>
      <c r="L32" s="38" t="s">
        <v>124</v>
      </c>
      <c r="M32" s="38"/>
      <c r="O32" s="44" t="str">
        <f t="shared" si="0"/>
        <v>090302V01F01</v>
      </c>
    </row>
    <row r="33" spans="1:15" ht="21.75" thickBot="1" x14ac:dyDescent="0.4">
      <c r="A33" s="38" t="s">
        <v>315</v>
      </c>
      <c r="B33" s="38" t="s">
        <v>687</v>
      </c>
      <c r="C33" s="38" t="s">
        <v>374</v>
      </c>
      <c r="D33" s="49" t="s">
        <v>375</v>
      </c>
      <c r="E33" s="38" t="s">
        <v>375</v>
      </c>
      <c r="F33" s="38" t="s">
        <v>45</v>
      </c>
      <c r="G33" s="38" t="s">
        <v>322</v>
      </c>
      <c r="H33" s="38">
        <v>2564</v>
      </c>
      <c r="I33" s="38" t="s">
        <v>57</v>
      </c>
      <c r="J33" s="38" t="s">
        <v>377</v>
      </c>
      <c r="K33" s="38" t="s">
        <v>153</v>
      </c>
      <c r="L33" s="38" t="s">
        <v>124</v>
      </c>
      <c r="M33" s="38"/>
      <c r="O33" s="44" t="str">
        <f t="shared" si="0"/>
        <v>090302V01F01</v>
      </c>
    </row>
    <row r="34" spans="1:15" ht="21.75" thickBot="1" x14ac:dyDescent="0.4">
      <c r="A34" s="38" t="s">
        <v>315</v>
      </c>
      <c r="B34" s="38" t="s">
        <v>687</v>
      </c>
      <c r="C34" s="38" t="s">
        <v>422</v>
      </c>
      <c r="D34" s="49" t="s">
        <v>423</v>
      </c>
      <c r="E34" s="38" t="s">
        <v>423</v>
      </c>
      <c r="F34" s="38" t="s">
        <v>30</v>
      </c>
      <c r="G34" s="38" t="s">
        <v>425</v>
      </c>
      <c r="H34" s="48">
        <v>2564</v>
      </c>
      <c r="I34" s="38" t="s">
        <v>57</v>
      </c>
      <c r="J34" s="38" t="s">
        <v>426</v>
      </c>
      <c r="K34" s="38" t="s">
        <v>427</v>
      </c>
      <c r="L34" s="38" t="s">
        <v>232</v>
      </c>
      <c r="M34" s="38"/>
      <c r="O34" s="44" t="str">
        <f t="shared" si="0"/>
        <v>090302V01F01</v>
      </c>
    </row>
    <row r="35" spans="1:15" ht="21.75" customHeight="1" thickBot="1" x14ac:dyDescent="0.3">
      <c r="A35" s="50" t="s">
        <v>315</v>
      </c>
      <c r="B35" s="50" t="s">
        <v>687</v>
      </c>
      <c r="C35" s="50" t="s">
        <v>494</v>
      </c>
      <c r="D35" s="51" t="str">
        <f>HYPERLINK(N35,E35)</f>
        <v>โครงการก่อสร้างอาคารจุดผ่านแดนถาวร (บ้านหนองเอี่่ยน)</v>
      </c>
      <c r="E35" s="50" t="s">
        <v>495</v>
      </c>
      <c r="F35" s="50" t="s">
        <v>45</v>
      </c>
      <c r="G35" s="50" t="s">
        <v>297</v>
      </c>
      <c r="H35" s="52">
        <v>2565</v>
      </c>
      <c r="I35" s="50" t="s">
        <v>102</v>
      </c>
      <c r="J35" s="50" t="s">
        <v>192</v>
      </c>
      <c r="K35" s="50" t="s">
        <v>153</v>
      </c>
      <c r="L35" s="50" t="s">
        <v>124</v>
      </c>
      <c r="M35" s="50"/>
      <c r="N35" s="44" t="s">
        <v>497</v>
      </c>
      <c r="O35" s="44" t="str">
        <f t="shared" si="0"/>
        <v>090302V01F01</v>
      </c>
    </row>
    <row r="36" spans="1:15" ht="21.75" customHeight="1" thickBot="1" x14ac:dyDescent="0.3">
      <c r="A36" s="50" t="s">
        <v>315</v>
      </c>
      <c r="B36" s="50" t="s">
        <v>687</v>
      </c>
      <c r="C36" s="50" t="s">
        <v>502</v>
      </c>
      <c r="D36" s="51" t="str">
        <f>HYPERLINK(N36,E36)</f>
        <v>โครงการก่อสร้างด่านศุลกากรแม่สอด แห่งที่ 2</v>
      </c>
      <c r="E36" s="50" t="s">
        <v>157</v>
      </c>
      <c r="F36" s="50" t="s">
        <v>45</v>
      </c>
      <c r="G36" s="50" t="s">
        <v>297</v>
      </c>
      <c r="H36" s="52">
        <v>2565</v>
      </c>
      <c r="I36" s="50" t="s">
        <v>102</v>
      </c>
      <c r="J36" s="50" t="s">
        <v>159</v>
      </c>
      <c r="K36" s="50" t="s">
        <v>153</v>
      </c>
      <c r="L36" s="50" t="s">
        <v>124</v>
      </c>
      <c r="M36" s="50"/>
      <c r="N36" s="44" t="s">
        <v>504</v>
      </c>
      <c r="O36" s="44" t="str">
        <f t="shared" si="0"/>
        <v>090302V01F01</v>
      </c>
    </row>
    <row r="37" spans="1:15" ht="21.75" thickBot="1" x14ac:dyDescent="0.4">
      <c r="A37" s="37" t="s">
        <v>299</v>
      </c>
      <c r="B37" s="37" t="s">
        <v>703</v>
      </c>
      <c r="C37" s="37" t="s">
        <v>271</v>
      </c>
      <c r="D37" s="53" t="s">
        <v>272</v>
      </c>
      <c r="E37" s="37" t="s">
        <v>272</v>
      </c>
      <c r="F37" s="37" t="s">
        <v>30</v>
      </c>
      <c r="G37" s="37" t="s">
        <v>138</v>
      </c>
      <c r="H37" s="37">
        <v>2563</v>
      </c>
      <c r="I37" s="37" t="s">
        <v>139</v>
      </c>
      <c r="J37" s="37" t="s">
        <v>274</v>
      </c>
      <c r="K37" s="37" t="s">
        <v>275</v>
      </c>
      <c r="L37" s="37" t="s">
        <v>276</v>
      </c>
      <c r="M37" s="37"/>
      <c r="O37" s="44" t="str">
        <f t="shared" si="0"/>
        <v>090302V02F02</v>
      </c>
    </row>
    <row r="38" spans="1:15" ht="21.75" thickBot="1" x14ac:dyDescent="0.4">
      <c r="A38" s="54" t="s">
        <v>299</v>
      </c>
      <c r="B38" s="54" t="s">
        <v>702</v>
      </c>
      <c r="C38" s="54" t="s">
        <v>148</v>
      </c>
      <c r="D38" s="55" t="s">
        <v>149</v>
      </c>
      <c r="E38" s="54" t="s">
        <v>149</v>
      </c>
      <c r="F38" s="54" t="s">
        <v>45</v>
      </c>
      <c r="G38" s="54" t="s">
        <v>138</v>
      </c>
      <c r="H38" s="54">
        <v>2563</v>
      </c>
      <c r="I38" s="54" t="s">
        <v>151</v>
      </c>
      <c r="J38" s="54" t="s">
        <v>152</v>
      </c>
      <c r="K38" s="54" t="s">
        <v>153</v>
      </c>
      <c r="L38" s="54" t="s">
        <v>124</v>
      </c>
      <c r="M38" s="54"/>
      <c r="O38" s="44" t="str">
        <f t="shared" si="0"/>
        <v>090302V02F03</v>
      </c>
    </row>
    <row r="39" spans="1:15" ht="21.75" thickBot="1" x14ac:dyDescent="0.4">
      <c r="A39" s="56" t="s">
        <v>348</v>
      </c>
      <c r="B39" s="56" t="s">
        <v>685</v>
      </c>
      <c r="C39" s="56" t="s">
        <v>71</v>
      </c>
      <c r="D39" s="57" t="s">
        <v>72</v>
      </c>
      <c r="E39" s="56" t="s">
        <v>72</v>
      </c>
      <c r="F39" s="56" t="s">
        <v>45</v>
      </c>
      <c r="G39" s="56" t="s">
        <v>74</v>
      </c>
      <c r="H39" s="56">
        <v>2562</v>
      </c>
      <c r="I39" s="56" t="s">
        <v>37</v>
      </c>
      <c r="J39" s="56" t="s">
        <v>75</v>
      </c>
      <c r="K39" s="56" t="s">
        <v>76</v>
      </c>
      <c r="L39" s="56" t="s">
        <v>51</v>
      </c>
      <c r="M39" s="56"/>
      <c r="O39" s="44" t="str">
        <f t="shared" si="0"/>
        <v>090302V03F02</v>
      </c>
    </row>
    <row r="40" spans="1:15" ht="21.75" thickBot="1" x14ac:dyDescent="0.4">
      <c r="A40" s="56" t="s">
        <v>348</v>
      </c>
      <c r="B40" s="56" t="s">
        <v>685</v>
      </c>
      <c r="C40" s="56" t="s">
        <v>143</v>
      </c>
      <c r="D40" s="57" t="s">
        <v>144</v>
      </c>
      <c r="E40" s="56" t="s">
        <v>144</v>
      </c>
      <c r="F40" s="56" t="s">
        <v>45</v>
      </c>
      <c r="G40" s="56" t="s">
        <v>138</v>
      </c>
      <c r="H40" s="56">
        <v>2563</v>
      </c>
      <c r="I40" s="56" t="s">
        <v>139</v>
      </c>
      <c r="J40" s="56" t="s">
        <v>75</v>
      </c>
      <c r="K40" s="56" t="s">
        <v>76</v>
      </c>
      <c r="L40" s="56" t="s">
        <v>51</v>
      </c>
      <c r="M40" s="56"/>
      <c r="O40" s="44" t="str">
        <f t="shared" ref="O40:O76" si="1">IF(LEN(B40=11),_xlfn.CONCAT(A40,"F",RIGHT(B40,2)),B40)</f>
        <v>090302V03F02</v>
      </c>
    </row>
    <row r="41" spans="1:15" ht="21.75" customHeight="1" thickBot="1" x14ac:dyDescent="0.3">
      <c r="A41" s="58" t="s">
        <v>348</v>
      </c>
      <c r="B41" s="58" t="s">
        <v>685</v>
      </c>
      <c r="C41" s="58" t="s">
        <v>490</v>
      </c>
      <c r="D41" s="59" t="str">
        <f>HYPERLINK(N41,E41)</f>
        <v>โครงการเพิ่มทักษะกำลังแรงงานในพื้นที่เขตพัฒนาเศรษฐกิจพิเศษ พ.ศ. 2565</v>
      </c>
      <c r="E41" s="58" t="s">
        <v>491</v>
      </c>
      <c r="F41" s="58" t="s">
        <v>45</v>
      </c>
      <c r="G41" s="58" t="s">
        <v>297</v>
      </c>
      <c r="H41" s="60">
        <v>2565</v>
      </c>
      <c r="I41" s="58" t="s">
        <v>102</v>
      </c>
      <c r="J41" s="58" t="s">
        <v>140</v>
      </c>
      <c r="K41" s="58" t="s">
        <v>141</v>
      </c>
      <c r="L41" s="58" t="s">
        <v>40</v>
      </c>
      <c r="M41" s="58"/>
      <c r="N41" s="44" t="s">
        <v>493</v>
      </c>
      <c r="O41" s="44" t="str">
        <f t="shared" si="1"/>
        <v>090302V03F02</v>
      </c>
    </row>
    <row r="42" spans="1:15" ht="21.75" thickBot="1" x14ac:dyDescent="0.4">
      <c r="A42" s="61" t="s">
        <v>442</v>
      </c>
      <c r="B42" s="61" t="s">
        <v>698</v>
      </c>
      <c r="C42" s="61" t="s">
        <v>87</v>
      </c>
      <c r="D42" s="62" t="s">
        <v>88</v>
      </c>
      <c r="E42" s="61" t="s">
        <v>88</v>
      </c>
      <c r="F42" s="61" t="s">
        <v>45</v>
      </c>
      <c r="G42" s="61" t="s">
        <v>90</v>
      </c>
      <c r="H42" s="61">
        <v>2562</v>
      </c>
      <c r="I42" s="61" t="s">
        <v>37</v>
      </c>
      <c r="J42" s="61" t="s">
        <v>91</v>
      </c>
      <c r="K42" s="61" t="s">
        <v>92</v>
      </c>
      <c r="L42" s="61" t="s">
        <v>60</v>
      </c>
      <c r="M42" s="61"/>
      <c r="O42" s="44" t="str">
        <f t="shared" si="1"/>
        <v>090302V04F04</v>
      </c>
    </row>
    <row r="43" spans="1:15" ht="21.75" thickBot="1" x14ac:dyDescent="0.4">
      <c r="A43" s="61" t="s">
        <v>442</v>
      </c>
      <c r="B43" s="61" t="s">
        <v>698</v>
      </c>
      <c r="C43" s="61" t="s">
        <v>435</v>
      </c>
      <c r="D43" s="62" t="s">
        <v>436</v>
      </c>
      <c r="E43" s="61" t="s">
        <v>436</v>
      </c>
      <c r="F43" s="61" t="s">
        <v>45</v>
      </c>
      <c r="G43" s="61" t="s">
        <v>425</v>
      </c>
      <c r="H43" s="63">
        <v>2564</v>
      </c>
      <c r="I43" s="61" t="s">
        <v>438</v>
      </c>
      <c r="J43" s="61" t="s">
        <v>83</v>
      </c>
      <c r="K43" s="61" t="s">
        <v>439</v>
      </c>
      <c r="L43" s="61" t="s">
        <v>440</v>
      </c>
      <c r="M43" s="61" t="s">
        <v>441</v>
      </c>
      <c r="O43" s="44" t="str">
        <f t="shared" si="1"/>
        <v>090302V04F04</v>
      </c>
    </row>
    <row r="44" spans="1:15" ht="21.75" customHeight="1" thickBot="1" x14ac:dyDescent="0.3">
      <c r="A44" s="64" t="s">
        <v>442</v>
      </c>
      <c r="B44" s="64" t="s">
        <v>698</v>
      </c>
      <c r="C44" s="64" t="s">
        <v>696</v>
      </c>
      <c r="D44" s="65" t="str">
        <f>HYPERLINK(N44,E44)</f>
        <v>การส่งเสริมการลงทุนในเขตพัฒนาเศรษฐกิจพิเศษชายแดน</v>
      </c>
      <c r="E44" s="64" t="s">
        <v>697</v>
      </c>
      <c r="F44" s="64" t="s">
        <v>45</v>
      </c>
      <c r="G44" s="64" t="s">
        <v>297</v>
      </c>
      <c r="H44" s="66">
        <v>2565</v>
      </c>
      <c r="I44" s="64" t="s">
        <v>102</v>
      </c>
      <c r="J44" s="64" t="s">
        <v>83</v>
      </c>
      <c r="K44" s="64" t="s">
        <v>439</v>
      </c>
      <c r="L44" s="64" t="s">
        <v>440</v>
      </c>
      <c r="M44" s="64"/>
      <c r="N44" s="44" t="s">
        <v>699</v>
      </c>
      <c r="O44" s="44" t="str">
        <f t="shared" si="1"/>
        <v>090302V04F04</v>
      </c>
    </row>
    <row r="45" spans="1:15" ht="21.75" thickBot="1" x14ac:dyDescent="0.4">
      <c r="A45" s="67" t="s">
        <v>307</v>
      </c>
      <c r="B45" s="67" t="s">
        <v>682</v>
      </c>
      <c r="C45" s="67" t="s">
        <v>127</v>
      </c>
      <c r="D45" s="68" t="s">
        <v>128</v>
      </c>
      <c r="E45" s="67" t="s">
        <v>128</v>
      </c>
      <c r="F45" s="67" t="s">
        <v>45</v>
      </c>
      <c r="G45" s="67" t="s">
        <v>74</v>
      </c>
      <c r="H45" s="67">
        <v>2562</v>
      </c>
      <c r="I45" s="67" t="s">
        <v>37</v>
      </c>
      <c r="J45" s="67" t="s">
        <v>130</v>
      </c>
      <c r="K45" s="67" t="s">
        <v>131</v>
      </c>
      <c r="L45" s="67" t="s">
        <v>105</v>
      </c>
      <c r="M45" s="67"/>
      <c r="O45" s="44" t="str">
        <f t="shared" si="1"/>
        <v>090302V05F01</v>
      </c>
    </row>
    <row r="46" spans="1:15" ht="21.75" thickBot="1" x14ac:dyDescent="0.4">
      <c r="A46" s="67" t="s">
        <v>307</v>
      </c>
      <c r="B46" s="67" t="s">
        <v>682</v>
      </c>
      <c r="C46" s="67" t="s">
        <v>266</v>
      </c>
      <c r="D46" s="68" t="s">
        <v>267</v>
      </c>
      <c r="E46" s="67" t="s">
        <v>267</v>
      </c>
      <c r="F46" s="67" t="s">
        <v>45</v>
      </c>
      <c r="G46" s="67" t="s">
        <v>138</v>
      </c>
      <c r="H46" s="67">
        <v>2563</v>
      </c>
      <c r="I46" s="67" t="s">
        <v>139</v>
      </c>
      <c r="J46" s="67" t="s">
        <v>130</v>
      </c>
      <c r="K46" s="67" t="s">
        <v>131</v>
      </c>
      <c r="L46" s="67" t="s">
        <v>105</v>
      </c>
      <c r="M46" s="67"/>
      <c r="O46" s="44" t="str">
        <f t="shared" si="1"/>
        <v>090302V05F01</v>
      </c>
    </row>
    <row r="47" spans="1:15" ht="21.75" thickBot="1" x14ac:dyDescent="0.4">
      <c r="A47" s="67" t="s">
        <v>307</v>
      </c>
      <c r="B47" s="67" t="s">
        <v>682</v>
      </c>
      <c r="C47" s="67" t="s">
        <v>403</v>
      </c>
      <c r="D47" s="68" t="s">
        <v>304</v>
      </c>
      <c r="E47" s="67" t="s">
        <v>304</v>
      </c>
      <c r="F47" s="67" t="s">
        <v>45</v>
      </c>
      <c r="G47" s="67" t="s">
        <v>322</v>
      </c>
      <c r="H47" s="67">
        <v>2564</v>
      </c>
      <c r="I47" s="67" t="s">
        <v>57</v>
      </c>
      <c r="J47" s="67" t="s">
        <v>405</v>
      </c>
      <c r="K47" s="67" t="s">
        <v>306</v>
      </c>
      <c r="L47" s="67" t="s">
        <v>40</v>
      </c>
      <c r="M47" s="67"/>
      <c r="O47" s="44" t="str">
        <f t="shared" si="1"/>
        <v>090302V05F01</v>
      </c>
    </row>
    <row r="48" spans="1:15" ht="21.75" thickBot="1" x14ac:dyDescent="0.4">
      <c r="A48" s="67" t="s">
        <v>307</v>
      </c>
      <c r="B48" s="67" t="s">
        <v>682</v>
      </c>
      <c r="C48" s="67" t="s">
        <v>379</v>
      </c>
      <c r="D48" s="68" t="s">
        <v>380</v>
      </c>
      <c r="E48" s="67" t="s">
        <v>380</v>
      </c>
      <c r="F48" s="67" t="s">
        <v>45</v>
      </c>
      <c r="G48" s="67" t="s">
        <v>322</v>
      </c>
      <c r="H48" s="67">
        <v>2564</v>
      </c>
      <c r="I48" s="67" t="s">
        <v>57</v>
      </c>
      <c r="J48" s="67" t="s">
        <v>130</v>
      </c>
      <c r="K48" s="67" t="s">
        <v>131</v>
      </c>
      <c r="L48" s="67" t="s">
        <v>105</v>
      </c>
      <c r="M48" s="67"/>
      <c r="O48" s="44" t="str">
        <f t="shared" si="1"/>
        <v>090302V05F01</v>
      </c>
    </row>
    <row r="49" spans="1:15" ht="21.75" customHeight="1" thickBot="1" x14ac:dyDescent="0.3">
      <c r="A49" s="69" t="s">
        <v>307</v>
      </c>
      <c r="B49" s="69" t="s">
        <v>682</v>
      </c>
      <c r="C49" s="69" t="s">
        <v>482</v>
      </c>
      <c r="D49" s="70" t="str">
        <f>HYPERLINK(N49,E49)</f>
        <v>โครงการศูนย์บริการแบบเบ็ดเสร็จ (One Stop Service) ด้านแรงงานต่างด้าวเพื่อสนับสนุนเขตเศรษฐกิจพิเศษ</v>
      </c>
      <c r="E49" s="69" t="s">
        <v>483</v>
      </c>
      <c r="F49" s="69" t="s">
        <v>45</v>
      </c>
      <c r="G49" s="69" t="s">
        <v>297</v>
      </c>
      <c r="H49" s="71">
        <v>2565</v>
      </c>
      <c r="I49" s="69" t="s">
        <v>102</v>
      </c>
      <c r="J49" s="69" t="s">
        <v>405</v>
      </c>
      <c r="K49" s="69" t="s">
        <v>306</v>
      </c>
      <c r="L49" s="69" t="s">
        <v>40</v>
      </c>
      <c r="M49" s="69"/>
      <c r="N49" s="44" t="s">
        <v>485</v>
      </c>
      <c r="O49" s="44" t="str">
        <f t="shared" si="1"/>
        <v>090302V05F01</v>
      </c>
    </row>
    <row r="50" spans="1:15" ht="21.75" customHeight="1" thickBot="1" x14ac:dyDescent="0.3">
      <c r="A50" s="69" t="s">
        <v>307</v>
      </c>
      <c r="B50" s="69" t="s">
        <v>682</v>
      </c>
      <c r="C50" s="69" t="s">
        <v>486</v>
      </c>
      <c r="D50" s="70" t="str">
        <f>HYPERLINK(N50,E50)</f>
        <v>โครงการสนับสนุนการขับเคลื่อนการดำเนินงานเขตพัฒนาเศรษฐกิจพิเศษ ประจำปีงบประมาณ พ.ศ. 2565</v>
      </c>
      <c r="E50" s="69" t="s">
        <v>487</v>
      </c>
      <c r="F50" s="69" t="s">
        <v>45</v>
      </c>
      <c r="G50" s="69" t="s">
        <v>297</v>
      </c>
      <c r="H50" s="71">
        <v>2565</v>
      </c>
      <c r="I50" s="69" t="s">
        <v>102</v>
      </c>
      <c r="J50" s="69" t="s">
        <v>130</v>
      </c>
      <c r="K50" s="69" t="s">
        <v>131</v>
      </c>
      <c r="L50" s="69" t="s">
        <v>105</v>
      </c>
      <c r="M50" s="69"/>
      <c r="N50" s="44" t="s">
        <v>489</v>
      </c>
      <c r="O50" s="44" t="str">
        <f t="shared" si="1"/>
        <v>090302V05F01</v>
      </c>
    </row>
    <row r="51" spans="1:15" ht="21.75" thickBot="1" x14ac:dyDescent="0.4">
      <c r="A51" s="72" t="s">
        <v>307</v>
      </c>
      <c r="B51" s="72" t="s">
        <v>689</v>
      </c>
      <c r="C51" s="72" t="s">
        <v>156</v>
      </c>
      <c r="D51" s="73" t="s">
        <v>157</v>
      </c>
      <c r="E51" s="72" t="s">
        <v>157</v>
      </c>
      <c r="F51" s="72" t="s">
        <v>45</v>
      </c>
      <c r="G51" s="72" t="s">
        <v>74</v>
      </c>
      <c r="H51" s="72">
        <v>2562</v>
      </c>
      <c r="I51" s="72" t="s">
        <v>57</v>
      </c>
      <c r="J51" s="72" t="s">
        <v>159</v>
      </c>
      <c r="K51" s="72" t="s">
        <v>153</v>
      </c>
      <c r="L51" s="72" t="s">
        <v>124</v>
      </c>
      <c r="M51" s="72"/>
      <c r="O51" s="44" t="str">
        <f t="shared" si="1"/>
        <v>090302V05F02</v>
      </c>
    </row>
    <row r="52" spans="1:15" ht="21.75" thickBot="1" x14ac:dyDescent="0.4">
      <c r="A52" s="72" t="s">
        <v>307</v>
      </c>
      <c r="B52" s="72" t="s">
        <v>689</v>
      </c>
      <c r="C52" s="72" t="s">
        <v>171</v>
      </c>
      <c r="D52" s="73" t="s">
        <v>522</v>
      </c>
      <c r="E52" s="72" t="s">
        <v>172</v>
      </c>
      <c r="F52" s="72" t="s">
        <v>45</v>
      </c>
      <c r="G52" s="72" t="s">
        <v>138</v>
      </c>
      <c r="H52" s="72">
        <v>2563</v>
      </c>
      <c r="I52" s="72" t="s">
        <v>82</v>
      </c>
      <c r="J52" s="72" t="s">
        <v>174</v>
      </c>
      <c r="K52" s="72" t="s">
        <v>153</v>
      </c>
      <c r="L52" s="72" t="s">
        <v>124</v>
      </c>
      <c r="M52" s="72"/>
      <c r="O52" s="44" t="str">
        <f t="shared" si="1"/>
        <v>090302V05F02</v>
      </c>
    </row>
    <row r="53" spans="1:15" ht="21.75" thickBot="1" x14ac:dyDescent="0.4">
      <c r="A53" s="72" t="s">
        <v>307</v>
      </c>
      <c r="B53" s="72" t="s">
        <v>689</v>
      </c>
      <c r="C53" s="72" t="s">
        <v>197</v>
      </c>
      <c r="D53" s="73" t="s">
        <v>198</v>
      </c>
      <c r="E53" s="72" t="s">
        <v>198</v>
      </c>
      <c r="F53" s="72" t="s">
        <v>45</v>
      </c>
      <c r="G53" s="72" t="s">
        <v>138</v>
      </c>
      <c r="H53" s="72">
        <v>2563</v>
      </c>
      <c r="I53" s="72" t="s">
        <v>200</v>
      </c>
      <c r="J53" s="72" t="s">
        <v>192</v>
      </c>
      <c r="K53" s="72" t="s">
        <v>153</v>
      </c>
      <c r="L53" s="72" t="s">
        <v>124</v>
      </c>
      <c r="M53" s="72"/>
      <c r="O53" s="44" t="str">
        <f t="shared" si="1"/>
        <v>090302V05F02</v>
      </c>
    </row>
    <row r="54" spans="1:15" ht="21.75" thickBot="1" x14ac:dyDescent="0.4">
      <c r="A54" s="72" t="s">
        <v>307</v>
      </c>
      <c r="B54" s="72" t="s">
        <v>689</v>
      </c>
      <c r="C54" s="72" t="s">
        <v>361</v>
      </c>
      <c r="D54" s="73" t="s">
        <v>362</v>
      </c>
      <c r="E54" s="72" t="s">
        <v>362</v>
      </c>
      <c r="F54" s="72" t="s">
        <v>136</v>
      </c>
      <c r="G54" s="72" t="s">
        <v>322</v>
      </c>
      <c r="H54" s="72">
        <v>2564</v>
      </c>
      <c r="I54" s="72" t="s">
        <v>57</v>
      </c>
      <c r="J54" s="72" t="s">
        <v>222</v>
      </c>
      <c r="K54" s="72" t="s">
        <v>223</v>
      </c>
      <c r="L54" s="72" t="s">
        <v>224</v>
      </c>
      <c r="M54" s="72"/>
      <c r="O54" s="44" t="str">
        <f t="shared" si="1"/>
        <v>090302V05F02</v>
      </c>
    </row>
    <row r="55" spans="1:15" ht="21.75" thickBot="1" x14ac:dyDescent="0.4">
      <c r="A55" s="72" t="s">
        <v>307</v>
      </c>
      <c r="B55" s="72" t="s">
        <v>689</v>
      </c>
      <c r="C55" s="72" t="s">
        <v>408</v>
      </c>
      <c r="D55" s="73" t="s">
        <v>409</v>
      </c>
      <c r="E55" s="72" t="s">
        <v>409</v>
      </c>
      <c r="F55" s="72" t="s">
        <v>45</v>
      </c>
      <c r="G55" s="72" t="s">
        <v>322</v>
      </c>
      <c r="H55" s="72">
        <v>2564</v>
      </c>
      <c r="I55" s="72" t="s">
        <v>57</v>
      </c>
      <c r="J55" s="72"/>
      <c r="K55" s="72" t="s">
        <v>411</v>
      </c>
      <c r="L55" s="72" t="s">
        <v>213</v>
      </c>
      <c r="M55" s="72"/>
      <c r="O55" s="44" t="str">
        <f t="shared" si="1"/>
        <v>090302V05F02</v>
      </c>
    </row>
    <row r="56" spans="1:15" ht="21.75" thickBot="1" x14ac:dyDescent="0.4">
      <c r="A56" s="72" t="s">
        <v>307</v>
      </c>
      <c r="B56" s="72" t="s">
        <v>689</v>
      </c>
      <c r="C56" s="72" t="s">
        <v>476</v>
      </c>
      <c r="D56" s="73" t="s">
        <v>477</v>
      </c>
      <c r="E56" s="72" t="s">
        <v>477</v>
      </c>
      <c r="F56" s="72" t="s">
        <v>45</v>
      </c>
      <c r="G56" s="72" t="s">
        <v>479</v>
      </c>
      <c r="H56" s="74">
        <v>2564</v>
      </c>
      <c r="I56" s="72" t="s">
        <v>438</v>
      </c>
      <c r="J56" s="72"/>
      <c r="K56" s="72" t="s">
        <v>480</v>
      </c>
      <c r="L56" s="72" t="s">
        <v>213</v>
      </c>
      <c r="M56" s="72"/>
      <c r="O56" s="44" t="str">
        <f t="shared" si="1"/>
        <v>090302V05F02</v>
      </c>
    </row>
    <row r="57" spans="1:15" ht="21.75" customHeight="1" thickBot="1" x14ac:dyDescent="0.3">
      <c r="A57" s="75" t="s">
        <v>307</v>
      </c>
      <c r="B57" s="75" t="s">
        <v>689</v>
      </c>
      <c r="C57" s="75" t="s">
        <v>498</v>
      </c>
      <c r="D57" s="76" t="str">
        <f>HYPERLINK(N57,E57)</f>
        <v>การส่งเสริมและพัฒนาเขตเศรษฐกิจพิเศษ</v>
      </c>
      <c r="E57" s="75" t="s">
        <v>499</v>
      </c>
      <c r="F57" s="75" t="s">
        <v>45</v>
      </c>
      <c r="G57" s="75" t="s">
        <v>297</v>
      </c>
      <c r="H57" s="77">
        <v>2565</v>
      </c>
      <c r="I57" s="75" t="s">
        <v>102</v>
      </c>
      <c r="J57" s="75"/>
      <c r="K57" s="75" t="s">
        <v>411</v>
      </c>
      <c r="L57" s="75" t="s">
        <v>213</v>
      </c>
      <c r="M57" s="75"/>
      <c r="N57" s="44" t="s">
        <v>501</v>
      </c>
      <c r="O57" s="44" t="str">
        <f t="shared" si="1"/>
        <v>090302V05F02</v>
      </c>
    </row>
    <row r="58" spans="1:15" ht="21.75" customHeight="1" thickBot="1" x14ac:dyDescent="0.3">
      <c r="A58" s="75" t="s">
        <v>307</v>
      </c>
      <c r="B58" s="75" t="s">
        <v>689</v>
      </c>
      <c r="C58" s="75" t="s">
        <v>518</v>
      </c>
      <c r="D58" s="76" t="str">
        <f>HYPERLINK(N58,E58)</f>
        <v>โครงการสนับสนุนการพัฒนาพื้นที่เขตเศรษฐกิจพิเศษ</v>
      </c>
      <c r="E58" s="75" t="s">
        <v>389</v>
      </c>
      <c r="F58" s="75" t="s">
        <v>45</v>
      </c>
      <c r="G58" s="75" t="s">
        <v>297</v>
      </c>
      <c r="H58" s="77">
        <v>2565</v>
      </c>
      <c r="I58" s="75" t="s">
        <v>102</v>
      </c>
      <c r="J58" s="75" t="s">
        <v>391</v>
      </c>
      <c r="K58" s="75" t="s">
        <v>392</v>
      </c>
      <c r="L58" s="75" t="s">
        <v>105</v>
      </c>
      <c r="M58" s="75"/>
      <c r="N58" s="44" t="s">
        <v>520</v>
      </c>
      <c r="O58" s="44" t="str">
        <f t="shared" si="1"/>
        <v>090302V05F02</v>
      </c>
    </row>
    <row r="59" spans="1:15" ht="21.75" thickBot="1" x14ac:dyDescent="0.4">
      <c r="A59" s="78" t="s">
        <v>307</v>
      </c>
      <c r="B59" s="78" t="s">
        <v>692</v>
      </c>
      <c r="C59" s="78" t="s">
        <v>118</v>
      </c>
      <c r="D59" s="79" t="s">
        <v>119</v>
      </c>
      <c r="E59" s="78" t="s">
        <v>119</v>
      </c>
      <c r="F59" s="78" t="s">
        <v>45</v>
      </c>
      <c r="G59" s="78" t="s">
        <v>121</v>
      </c>
      <c r="H59" s="78">
        <v>2560</v>
      </c>
      <c r="I59" s="78" t="s">
        <v>102</v>
      </c>
      <c r="J59" s="78" t="s">
        <v>122</v>
      </c>
      <c r="K59" s="78" t="s">
        <v>123</v>
      </c>
      <c r="L59" s="78" t="s">
        <v>124</v>
      </c>
      <c r="M59" s="78"/>
      <c r="O59" s="44" t="str">
        <f t="shared" si="1"/>
        <v>090302V05F03</v>
      </c>
    </row>
    <row r="60" spans="1:15" ht="21.75" thickBot="1" x14ac:dyDescent="0.4">
      <c r="A60" s="78" t="s">
        <v>307</v>
      </c>
      <c r="B60" s="78" t="s">
        <v>692</v>
      </c>
      <c r="C60" s="78" t="s">
        <v>79</v>
      </c>
      <c r="D60" s="79" t="s">
        <v>80</v>
      </c>
      <c r="E60" s="78" t="s">
        <v>80</v>
      </c>
      <c r="F60" s="78" t="s">
        <v>45</v>
      </c>
      <c r="G60" s="78" t="s">
        <v>74</v>
      </c>
      <c r="H60" s="78">
        <v>2562</v>
      </c>
      <c r="I60" s="78" t="s">
        <v>82</v>
      </c>
      <c r="J60" s="78" t="s">
        <v>83</v>
      </c>
      <c r="K60" s="78" t="s">
        <v>84</v>
      </c>
      <c r="L60" s="78" t="s">
        <v>60</v>
      </c>
      <c r="M60" s="78"/>
      <c r="O60" s="44" t="str">
        <f t="shared" si="1"/>
        <v>090302V05F03</v>
      </c>
    </row>
    <row r="61" spans="1:15" ht="21.75" thickBot="1" x14ac:dyDescent="0.4">
      <c r="A61" s="78" t="s">
        <v>307</v>
      </c>
      <c r="B61" s="78" t="s">
        <v>692</v>
      </c>
      <c r="C61" s="78" t="s">
        <v>261</v>
      </c>
      <c r="D61" s="79" t="s">
        <v>524</v>
      </c>
      <c r="E61" s="78" t="s">
        <v>262</v>
      </c>
      <c r="F61" s="78" t="s">
        <v>45</v>
      </c>
      <c r="G61" s="78" t="s">
        <v>185</v>
      </c>
      <c r="H61" s="80">
        <v>2563</v>
      </c>
      <c r="I61" s="78" t="s">
        <v>139</v>
      </c>
      <c r="J61" s="78" t="s">
        <v>264</v>
      </c>
      <c r="K61" s="78" t="s">
        <v>76</v>
      </c>
      <c r="L61" s="78" t="s">
        <v>51</v>
      </c>
      <c r="M61" s="78"/>
      <c r="O61" s="44" t="str">
        <f t="shared" si="1"/>
        <v>090302V05F03</v>
      </c>
    </row>
    <row r="62" spans="1:15" ht="21.75" thickBot="1" x14ac:dyDescent="0.4">
      <c r="A62" s="78" t="s">
        <v>307</v>
      </c>
      <c r="B62" s="78" t="s">
        <v>692</v>
      </c>
      <c r="C62" s="78" t="s">
        <v>388</v>
      </c>
      <c r="D62" s="79" t="s">
        <v>389</v>
      </c>
      <c r="E62" s="78" t="s">
        <v>389</v>
      </c>
      <c r="F62" s="78" t="s">
        <v>45</v>
      </c>
      <c r="G62" s="78" t="s">
        <v>322</v>
      </c>
      <c r="H62" s="78">
        <v>2564</v>
      </c>
      <c r="I62" s="78" t="s">
        <v>57</v>
      </c>
      <c r="J62" s="78" t="s">
        <v>391</v>
      </c>
      <c r="K62" s="78" t="s">
        <v>392</v>
      </c>
      <c r="L62" s="78" t="s">
        <v>105</v>
      </c>
      <c r="M62" s="78"/>
      <c r="O62" s="44" t="str">
        <f t="shared" si="1"/>
        <v>090302V05F03</v>
      </c>
    </row>
    <row r="63" spans="1:15" ht="21.75" thickBot="1" x14ac:dyDescent="0.4">
      <c r="A63" s="78" t="s">
        <v>307</v>
      </c>
      <c r="B63" s="78" t="s">
        <v>692</v>
      </c>
      <c r="C63" s="78" t="s">
        <v>413</v>
      </c>
      <c r="D63" s="79" t="s">
        <v>414</v>
      </c>
      <c r="E63" s="78" t="s">
        <v>414</v>
      </c>
      <c r="F63" s="78" t="s">
        <v>45</v>
      </c>
      <c r="G63" s="78" t="s">
        <v>322</v>
      </c>
      <c r="H63" s="78">
        <v>2564</v>
      </c>
      <c r="I63" s="78" t="s">
        <v>57</v>
      </c>
      <c r="J63" s="78" t="s">
        <v>399</v>
      </c>
      <c r="K63" s="78" t="s">
        <v>400</v>
      </c>
      <c r="L63" s="78" t="s">
        <v>51</v>
      </c>
      <c r="M63" s="78"/>
      <c r="O63" s="44" t="str">
        <f t="shared" si="1"/>
        <v>090302V05F03</v>
      </c>
    </row>
    <row r="64" spans="1:15" ht="21.75" thickBot="1" x14ac:dyDescent="0.4">
      <c r="A64" s="78" t="s">
        <v>307</v>
      </c>
      <c r="B64" s="78" t="s">
        <v>692</v>
      </c>
      <c r="C64" s="78" t="s">
        <v>417</v>
      </c>
      <c r="D64" s="79" t="s">
        <v>525</v>
      </c>
      <c r="E64" s="78" t="s">
        <v>418</v>
      </c>
      <c r="F64" s="78" t="s">
        <v>45</v>
      </c>
      <c r="G64" s="78" t="s">
        <v>322</v>
      </c>
      <c r="H64" s="78">
        <v>2564</v>
      </c>
      <c r="I64" s="78" t="s">
        <v>57</v>
      </c>
      <c r="J64" s="78" t="s">
        <v>399</v>
      </c>
      <c r="K64" s="78" t="s">
        <v>400</v>
      </c>
      <c r="L64" s="78" t="s">
        <v>51</v>
      </c>
      <c r="M64" s="78"/>
      <c r="O64" s="44" t="str">
        <f t="shared" si="1"/>
        <v>090302V05F03</v>
      </c>
    </row>
    <row r="65" spans="1:15" ht="21.75" customHeight="1" thickBot="1" x14ac:dyDescent="0.3">
      <c r="A65" s="81" t="s">
        <v>307</v>
      </c>
      <c r="B65" s="81" t="s">
        <v>692</v>
      </c>
      <c r="C65" s="81" t="s">
        <v>506</v>
      </c>
      <c r="D65" s="82" t="str">
        <f>HYPERLINK(N65,E65)</f>
        <v>ค่าใช้จ่ายในการขับเคลื่อนนโยบายเขตพัฒนาเศรษฐกิจพิเศษ และพื้นที่เศรษฐกิจแห่งอื่น</v>
      </c>
      <c r="E65" s="81" t="s">
        <v>507</v>
      </c>
      <c r="F65" s="81" t="s">
        <v>45</v>
      </c>
      <c r="G65" s="81" t="s">
        <v>297</v>
      </c>
      <c r="H65" s="83">
        <v>2565</v>
      </c>
      <c r="I65" s="81" t="s">
        <v>102</v>
      </c>
      <c r="J65" s="81" t="s">
        <v>509</v>
      </c>
      <c r="K65" s="81" t="s">
        <v>510</v>
      </c>
      <c r="L65" s="81" t="s">
        <v>440</v>
      </c>
      <c r="M65" s="81"/>
      <c r="N65" s="44" t="s">
        <v>511</v>
      </c>
      <c r="O65" s="44" t="str">
        <f t="shared" si="1"/>
        <v>090302V05F03</v>
      </c>
    </row>
    <row r="66" spans="1:15" ht="21" customHeight="1" x14ac:dyDescent="0.25">
      <c r="A66" s="81" t="s">
        <v>307</v>
      </c>
      <c r="B66" s="81" t="s">
        <v>692</v>
      </c>
      <c r="C66" s="81" t="s">
        <v>512</v>
      </c>
      <c r="D66" s="82" t="str">
        <f>HYPERLINK(N66,E66)</f>
        <v>ค่าใช้จ่ายในการศึกษาห่วงโซ่อุปทานภาคการผลิต และบริการในพื้นที่เขตเศรษฐกิจพิเศษและพื้นที่โดยรอบ</v>
      </c>
      <c r="E66" s="81" t="s">
        <v>513</v>
      </c>
      <c r="F66" s="81" t="s">
        <v>45</v>
      </c>
      <c r="G66" s="81" t="s">
        <v>515</v>
      </c>
      <c r="H66" s="83">
        <v>2565</v>
      </c>
      <c r="I66" s="81" t="s">
        <v>516</v>
      </c>
      <c r="J66" s="81" t="s">
        <v>509</v>
      </c>
      <c r="K66" s="81" t="s">
        <v>510</v>
      </c>
      <c r="L66" s="81" t="s">
        <v>440</v>
      </c>
      <c r="M66" s="81"/>
      <c r="N66" s="44" t="s">
        <v>517</v>
      </c>
      <c r="O66" s="44" t="str">
        <f t="shared" si="1"/>
        <v>090302V05F03</v>
      </c>
    </row>
    <row r="67" spans="1:15" ht="21" x14ac:dyDescent="0.35">
      <c r="A67" s="84" t="s">
        <v>307</v>
      </c>
      <c r="B67" s="84" t="s">
        <v>701</v>
      </c>
      <c r="C67" s="84" t="s">
        <v>54</v>
      </c>
      <c r="D67" s="85" t="s">
        <v>55</v>
      </c>
      <c r="E67" s="84" t="s">
        <v>55</v>
      </c>
      <c r="F67" s="84" t="s">
        <v>45</v>
      </c>
      <c r="G67" s="84" t="s">
        <v>36</v>
      </c>
      <c r="H67" s="84">
        <v>2561</v>
      </c>
      <c r="I67" s="84" t="s">
        <v>57</v>
      </c>
      <c r="J67" s="84" t="s">
        <v>58</v>
      </c>
      <c r="K67" s="84" t="s">
        <v>59</v>
      </c>
      <c r="L67" s="84" t="s">
        <v>60</v>
      </c>
      <c r="M67" s="84"/>
      <c r="O67" s="44" t="str">
        <f t="shared" si="1"/>
        <v>090302V05F04</v>
      </c>
    </row>
    <row r="68" spans="1:15" ht="15" customHeight="1" x14ac:dyDescent="0.35">
      <c r="A68" s="84" t="s">
        <v>307</v>
      </c>
      <c r="B68" s="84" t="s">
        <v>701</v>
      </c>
      <c r="C68" s="84" t="s">
        <v>62</v>
      </c>
      <c r="D68" s="85" t="s">
        <v>63</v>
      </c>
      <c r="E68" s="84" t="s">
        <v>63</v>
      </c>
      <c r="F68" s="84" t="s">
        <v>45</v>
      </c>
      <c r="G68" s="84" t="s">
        <v>36</v>
      </c>
      <c r="H68" s="84">
        <v>2561</v>
      </c>
      <c r="I68" s="84" t="s">
        <v>57</v>
      </c>
      <c r="J68" s="84" t="s">
        <v>58</v>
      </c>
      <c r="K68" s="84" t="s">
        <v>59</v>
      </c>
      <c r="L68" s="84" t="s">
        <v>60</v>
      </c>
      <c r="M68" s="84"/>
      <c r="O68" s="44" t="str">
        <f t="shared" si="1"/>
        <v>090302V05F04</v>
      </c>
    </row>
    <row r="69" spans="1:15" ht="15" customHeight="1" x14ac:dyDescent="0.35">
      <c r="A69" s="84" t="s">
        <v>307</v>
      </c>
      <c r="B69" s="84" t="s">
        <v>701</v>
      </c>
      <c r="C69" s="84" t="s">
        <v>66</v>
      </c>
      <c r="D69" s="85" t="s">
        <v>67</v>
      </c>
      <c r="E69" s="84" t="s">
        <v>67</v>
      </c>
      <c r="F69" s="84" t="s">
        <v>45</v>
      </c>
      <c r="G69" s="84" t="s">
        <v>36</v>
      </c>
      <c r="H69" s="84">
        <v>2561</v>
      </c>
      <c r="I69" s="84" t="s">
        <v>57</v>
      </c>
      <c r="J69" s="84" t="s">
        <v>58</v>
      </c>
      <c r="K69" s="84" t="s">
        <v>59</v>
      </c>
      <c r="L69" s="84" t="s">
        <v>60</v>
      </c>
      <c r="M69" s="84"/>
      <c r="O69" s="44" t="str">
        <f t="shared" si="1"/>
        <v>090302V05F04</v>
      </c>
    </row>
    <row r="70" spans="1:15" ht="15" customHeight="1" x14ac:dyDescent="0.35">
      <c r="A70" s="84" t="s">
        <v>307</v>
      </c>
      <c r="B70" s="84" t="s">
        <v>701</v>
      </c>
      <c r="C70" s="84" t="s">
        <v>94</v>
      </c>
      <c r="D70" s="85" t="s">
        <v>95</v>
      </c>
      <c r="E70" s="84" t="s">
        <v>95</v>
      </c>
      <c r="F70" s="84" t="s">
        <v>45</v>
      </c>
      <c r="G70" s="84" t="s">
        <v>90</v>
      </c>
      <c r="H70" s="84">
        <v>2562</v>
      </c>
      <c r="I70" s="84" t="s">
        <v>37</v>
      </c>
      <c r="J70" s="84" t="s">
        <v>91</v>
      </c>
      <c r="K70" s="84" t="s">
        <v>92</v>
      </c>
      <c r="L70" s="84" t="s">
        <v>60</v>
      </c>
      <c r="M70" s="84"/>
      <c r="O70" s="44" t="str">
        <f t="shared" si="1"/>
        <v>090302V05F04</v>
      </c>
    </row>
    <row r="71" spans="1:15" ht="15" customHeight="1" x14ac:dyDescent="0.35">
      <c r="A71" s="84" t="s">
        <v>307</v>
      </c>
      <c r="B71" s="84" t="s">
        <v>701</v>
      </c>
      <c r="C71" s="84" t="s">
        <v>227</v>
      </c>
      <c r="D71" s="85" t="s">
        <v>228</v>
      </c>
      <c r="E71" s="84" t="s">
        <v>228</v>
      </c>
      <c r="F71" s="84" t="s">
        <v>45</v>
      </c>
      <c r="G71" s="84" t="s">
        <v>138</v>
      </c>
      <c r="H71" s="84">
        <v>2563</v>
      </c>
      <c r="I71" s="84" t="s">
        <v>139</v>
      </c>
      <c r="J71" s="84" t="s">
        <v>230</v>
      </c>
      <c r="K71" s="84" t="s">
        <v>231</v>
      </c>
      <c r="L71" s="84" t="s">
        <v>232</v>
      </c>
      <c r="M71" s="84"/>
      <c r="O71" s="44" t="str">
        <f t="shared" si="1"/>
        <v>090302V05F04</v>
      </c>
    </row>
    <row r="72" spans="1:15" ht="15" customHeight="1" x14ac:dyDescent="0.35">
      <c r="A72" s="84" t="s">
        <v>307</v>
      </c>
      <c r="B72" s="84" t="s">
        <v>701</v>
      </c>
      <c r="C72" s="84" t="s">
        <v>251</v>
      </c>
      <c r="D72" s="85" t="s">
        <v>55</v>
      </c>
      <c r="E72" s="84" t="s">
        <v>55</v>
      </c>
      <c r="F72" s="84" t="s">
        <v>45</v>
      </c>
      <c r="G72" s="84" t="s">
        <v>138</v>
      </c>
      <c r="H72" s="84">
        <v>2563</v>
      </c>
      <c r="I72" s="84" t="s">
        <v>139</v>
      </c>
      <c r="J72" s="84" t="s">
        <v>58</v>
      </c>
      <c r="K72" s="84" t="s">
        <v>59</v>
      </c>
      <c r="L72" s="84" t="s">
        <v>60</v>
      </c>
      <c r="M72" s="84"/>
      <c r="O72" s="44" t="str">
        <f t="shared" si="1"/>
        <v>090302V05F04</v>
      </c>
    </row>
    <row r="73" spans="1:15" ht="15" customHeight="1" x14ac:dyDescent="0.35">
      <c r="A73" s="84" t="s">
        <v>307</v>
      </c>
      <c r="B73" s="84" t="s">
        <v>701</v>
      </c>
      <c r="C73" s="84" t="s">
        <v>254</v>
      </c>
      <c r="D73" s="85" t="s">
        <v>63</v>
      </c>
      <c r="E73" s="84" t="s">
        <v>63</v>
      </c>
      <c r="F73" s="84" t="s">
        <v>45</v>
      </c>
      <c r="G73" s="84" t="s">
        <v>138</v>
      </c>
      <c r="H73" s="84">
        <v>2563</v>
      </c>
      <c r="I73" s="84" t="s">
        <v>139</v>
      </c>
      <c r="J73" s="84" t="s">
        <v>58</v>
      </c>
      <c r="K73" s="84" t="s">
        <v>59</v>
      </c>
      <c r="L73" s="84" t="s">
        <v>60</v>
      </c>
      <c r="M73" s="84"/>
      <c r="O73" s="44" t="str">
        <f t="shared" si="1"/>
        <v>090302V05F04</v>
      </c>
    </row>
    <row r="74" spans="1:15" ht="15" customHeight="1" x14ac:dyDescent="0.35">
      <c r="A74" s="84" t="s">
        <v>307</v>
      </c>
      <c r="B74" s="84" t="s">
        <v>701</v>
      </c>
      <c r="C74" s="84" t="s">
        <v>257</v>
      </c>
      <c r="D74" s="85" t="s">
        <v>67</v>
      </c>
      <c r="E74" s="84" t="s">
        <v>67</v>
      </c>
      <c r="F74" s="84" t="s">
        <v>45</v>
      </c>
      <c r="G74" s="84" t="s">
        <v>138</v>
      </c>
      <c r="H74" s="84">
        <v>2563</v>
      </c>
      <c r="I74" s="84" t="s">
        <v>139</v>
      </c>
      <c r="J74" s="84" t="s">
        <v>58</v>
      </c>
      <c r="K74" s="84" t="s">
        <v>59</v>
      </c>
      <c r="L74" s="84" t="s">
        <v>60</v>
      </c>
      <c r="M74" s="84"/>
      <c r="O74" s="44" t="str">
        <f t="shared" si="1"/>
        <v>090302V05F04</v>
      </c>
    </row>
    <row r="75" spans="1:15" ht="15" customHeight="1" x14ac:dyDescent="0.35">
      <c r="A75" s="84" t="s">
        <v>307</v>
      </c>
      <c r="B75" s="84" t="s">
        <v>701</v>
      </c>
      <c r="C75" s="84" t="s">
        <v>209</v>
      </c>
      <c r="D75" s="85" t="s">
        <v>210</v>
      </c>
      <c r="E75" s="84" t="s">
        <v>210</v>
      </c>
      <c r="F75" s="84" t="s">
        <v>45</v>
      </c>
      <c r="G75" s="84" t="s">
        <v>138</v>
      </c>
      <c r="H75" s="84">
        <v>2563</v>
      </c>
      <c r="I75" s="84" t="s">
        <v>139</v>
      </c>
      <c r="J75" s="84"/>
      <c r="K75" s="84" t="s">
        <v>212</v>
      </c>
      <c r="L75" s="84" t="s">
        <v>213</v>
      </c>
      <c r="M75" s="84"/>
      <c r="O75" s="44" t="str">
        <f t="shared" si="1"/>
        <v>090302V05F04</v>
      </c>
    </row>
    <row r="76" spans="1:15" ht="15" customHeight="1" x14ac:dyDescent="0.35">
      <c r="A76" s="84" t="s">
        <v>307</v>
      </c>
      <c r="B76" s="84" t="s">
        <v>701</v>
      </c>
      <c r="C76" s="84" t="s">
        <v>288</v>
      </c>
      <c r="D76" s="85" t="s">
        <v>289</v>
      </c>
      <c r="E76" s="84" t="s">
        <v>289</v>
      </c>
      <c r="F76" s="84" t="s">
        <v>45</v>
      </c>
      <c r="G76" s="84" t="s">
        <v>291</v>
      </c>
      <c r="H76" s="86">
        <v>2563</v>
      </c>
      <c r="I76" s="84" t="s">
        <v>292</v>
      </c>
      <c r="J76" s="84" t="s">
        <v>91</v>
      </c>
      <c r="K76" s="84" t="s">
        <v>92</v>
      </c>
      <c r="L76" s="84" t="s">
        <v>60</v>
      </c>
      <c r="M76" s="84"/>
      <c r="O76" s="44" t="str">
        <f t="shared" si="1"/>
        <v>090302V05F04</v>
      </c>
    </row>
  </sheetData>
  <autoFilter ref="A7:AY76" xr:uid="{D4D8761E-4C7D-4E8C-A5CD-5EC9C00E2FF0}">
    <sortState ref="A8:AY76">
      <sortCondition ref="B7"/>
    </sortState>
  </autoFilter>
  <hyperlinks>
    <hyperlink ref="D13" r:id="rId1" display="https://emenscr.nesdc.go.th/viewer/view.html?id=5b1fd1cc7587e67e2e72102c&amp;username=mol05101" xr:uid="{98E8BDB5-0189-4DED-A1A1-1263FAECCFC3}"/>
    <hyperlink ref="D8" r:id="rId2" display="https://emenscr.nesdc.go.th/viewer/view.html?id=5b20ee61bdb2d17e2f9a19a7&amp;username=mot04101" xr:uid="{08797831-C621-4F3A-92A1-65262C8B31EF}"/>
    <hyperlink ref="D67" r:id="rId3" display="https://emenscr.nesdc.go.th/viewer/view.html?id=5b20f741ea79507e38d7c9e5&amp;username=ieat510221" xr:uid="{EA8DFAB2-1D77-44E9-BF23-70185C7C0B2A}"/>
    <hyperlink ref="D68" r:id="rId4" display="https://emenscr.nesdc.go.th/viewer/view.html?id=5b20f757916f477e3991ef09&amp;username=ieat510221" xr:uid="{64E1B118-E194-43E8-85BB-BF675FF98F22}"/>
    <hyperlink ref="D69" r:id="rId5" display="https://emenscr.nesdc.go.th/viewer/view.html?id=5b2100ab916f477e3991ef33&amp;username=ieat510221" xr:uid="{E7034556-6F9A-4BEF-A01B-7F916161761B}"/>
    <hyperlink ref="D39" r:id="rId6" display="https://emenscr.nesdc.go.th/viewer/view.html?id=5bb1a0dbe8a05d0f344e4e2c&amp;username=mot061381" xr:uid="{89B213F2-9113-4B7D-B4A3-AB94590608F1}"/>
    <hyperlink ref="D60" r:id="rId7" display="https://emenscr.nesdc.go.th/viewer/view.html?id=5c7f71fd1248ca2ef6b78154&amp;username=industry02041" xr:uid="{C19F7C97-6498-45CD-B32D-687E301D8E07}"/>
    <hyperlink ref="D42" r:id="rId8" display="https://emenscr.nesdc.go.th/viewer/view.html?id=5c89c64c7a930d3fec262eee&amp;username=industry08021" xr:uid="{88F247C6-6D8D-4F27-9306-44C8CBE1F848}"/>
    <hyperlink ref="D70" r:id="rId9" display="https://emenscr.nesdc.go.th/viewer/view.html?id=5c89fbaef78b133fe6b148e5&amp;username=industry08021" xr:uid="{ABF7EFA0-AE0F-48A6-B967-A5419D278403}"/>
    <hyperlink ref="D12" r:id="rId10" display="https://emenscr.nesdc.go.th/viewer/view.html?id=5d031bad43f43b4179ea137d&amp;username=moi07171" xr:uid="{C26C630F-ED98-4373-A359-8451352B67BF}"/>
    <hyperlink ref="D11" r:id="rId11" display="https://emenscr.nesdc.go.th/viewer/view.html?id=5d071003ae46c10af2226520&amp;username=moi5305111" xr:uid="{9B8916BF-BCAE-4D18-A16D-B85807374D1E}"/>
    <hyperlink ref="D59" r:id="rId12" display="https://emenscr.nesdc.go.th/viewer/view.html?id=5d7746802b90be145b5c9645&amp;username=mof03051" xr:uid="{1AEC0DBF-8BE8-4CE0-8E63-A044E88D4A0F}"/>
    <hyperlink ref="D45" r:id="rId13" display="https://emenscr.nesdc.go.th/viewer/view.html?id=5d8b552842d188059b355707&amp;username=moi02121" xr:uid="{E439346F-4B18-4361-8E34-6B717EB453B8}"/>
    <hyperlink ref="D16" r:id="rId14" display="https://emenscr.nesdc.go.th/viewer/view.html?id=5db1cb97a12569147ec9830e&amp;username=mol04071" xr:uid="{7FB2F01D-5536-46E3-9539-73B607C3F2D6}"/>
    <hyperlink ref="D40" r:id="rId15" display="https://emenscr.nesdc.go.th/viewer/view.html?id=5db69806a099c71470319abf&amp;username=mot061381" xr:uid="{A67B369D-E267-46BA-B3A7-587A8F31C793}"/>
    <hyperlink ref="D38" r:id="rId16" display="https://emenscr.nesdc.go.th/viewer/view.html?id=5dce6488efbbb90303acb2cf&amp;username=mof0502371" xr:uid="{255FD490-ED07-4FA6-BF0E-24F7BBABB142}"/>
    <hyperlink ref="D51" r:id="rId17" display="https://emenscr.nesdc.go.th/viewer/view.html?id=5dced0b195d4bc03082424c1&amp;username=mof0502281" xr:uid="{2BE67E99-AF3E-4BED-9546-8855D16B7BA3}"/>
    <hyperlink ref="D18" r:id="rId18" display="https://emenscr.nesdc.go.th/viewer/view.html?id=5dced593efbbb90303acb2fa&amp;username=mof0502281" xr:uid="{FD182207-8E80-4DD3-95D7-A84B76B46A08}"/>
    <hyperlink ref="D19" r:id="rId19" display="https://emenscr.nesdc.go.th/viewer/view.html?id=5dd21f3d95d4bc03082424df&amp;username=mof0502371" xr:uid="{DF4E3469-DA07-4646-9DD7-D80FEE8780A8}"/>
    <hyperlink ref="D52" r:id="rId20" display="https://emenscr.nesdc.go.th/viewer/view.html?id=5dd2271795d4bc03082424ee&amp;username=mof050211" xr:uid="{F2E12810-AC1A-457E-BAF1-9634A238D615}"/>
    <hyperlink ref="D20" r:id="rId21" display="https://emenscr.nesdc.go.th/viewer/view.html?id=5dd24065618d7a030c89c3c4&amp;username=mof0502371" xr:uid="{6B959474-4444-4C32-9B4E-FA9A956EB888}"/>
    <hyperlink ref="D21" r:id="rId22" display="https://emenscr.nesdc.go.th/viewer/view.html?id=5dd24d5a618d7a030c89c3d9&amp;username=mof0502221" xr:uid="{DDAD1A0A-2C84-4348-8A06-B9A8D43E2D8B}"/>
    <hyperlink ref="D22" r:id="rId23" display="https://emenscr.nesdc.go.th/viewer/view.html?id=5dd25021618d7a030c89c3de&amp;username=mof050281" xr:uid="{507424BD-DB09-4923-A0CA-3276511A07AD}"/>
    <hyperlink ref="D23" r:id="rId24" display="https://emenscr.nesdc.go.th/viewer/view.html?id=5dd2515495d4bc030824250c&amp;username=mof0502371" xr:uid="{168542D0-758E-4669-9E2C-09A1C5634F43}"/>
    <hyperlink ref="D53" r:id="rId25" display="https://emenscr.nesdc.go.th/viewer/view.html?id=5dd26622618d7a030c89c405&amp;username=mof050281" xr:uid="{DE551AB3-D8DD-43E7-A7A0-133D4256CD7D}"/>
    <hyperlink ref="D24" r:id="rId26" display="https://emenscr.nesdc.go.th/viewer/view.html?id=5dd3a4d413f46e6ad55aba6f&amp;username=mof0502341" xr:uid="{C63AE5E3-0B48-491E-8BB7-AA3A2300E34F}"/>
    <hyperlink ref="D75" r:id="rId27" display="https://emenscr.nesdc.go.th/viewer/view.html?id=5df4b5af9bd9f12c4a2d0a36&amp;username=moi0017571" xr:uid="{B72E1544-F894-4802-93D7-0F91595C2274}"/>
    <hyperlink ref="D17" r:id="rId28" display="https://emenscr.nesdc.go.th/viewer/view.html?id=5df84a4e62ad211a54e74c0d&amp;username=moi07171" xr:uid="{339F4C86-71B1-40BC-BA7C-FFDF6E5AFBA7}"/>
    <hyperlink ref="D14" r:id="rId29" display="https://emenscr.nesdc.go.th/viewer/view.html?id=5dfa18be6b12163f58d5f9c1&amp;username=moph04041" xr:uid="{8EEFD3D7-1ABB-4EC8-A25D-5D8CE60E6722}"/>
    <hyperlink ref="D71" r:id="rId30" display="https://emenscr.nesdc.go.th/viewer/view.html?id=5dfb1713c552571a72d13710&amp;username=moc03041" xr:uid="{5F5901F5-CBA9-4193-A629-9F42419871CE}"/>
    <hyperlink ref="D28" r:id="rId31" display="https://emenscr.nesdc.go.th/viewer/view.html?id=5e01910642c5ca49af55a88a&amp;username=industry02041" xr:uid="{535070F8-9761-4091-88A1-B123C9CAA0F3}"/>
    <hyperlink ref="D25" r:id="rId32" display="https://emenscr.nesdc.go.th/viewer/view.html?id=5e01f21aca0feb49b458c0c6&amp;username=mol05091" xr:uid="{E6EDE05B-FE81-4919-88F8-95C3D2135D6F}"/>
    <hyperlink ref="D26" r:id="rId33" display="https://emenscr.nesdc.go.th/viewer/view.html?id=5e02dbb942c5ca49af55ac44&amp;username=mol05021" xr:uid="{13656C20-DFD6-412E-AA75-3DF087A6E348}"/>
    <hyperlink ref="D72" r:id="rId34" display="https://emenscr.nesdc.go.th/viewer/view.html?id=5e031f11b459dd49a9ac7926&amp;username=ieat510221" xr:uid="{406CF908-9285-4728-AF8C-E3009FBE2171}"/>
    <hyperlink ref="D73" r:id="rId35" display="https://emenscr.nesdc.go.th/viewer/view.html?id=5e03234f6f155549ab8fbd9e&amp;username=ieat510221" xr:uid="{31BC34BF-2B78-484B-B78A-985A3F7BECB8}"/>
    <hyperlink ref="D74" r:id="rId36" display="https://emenscr.nesdc.go.th/viewer/view.html?id=5e032744ca0feb49b458c3ed&amp;username=ieat510221" xr:uid="{2D34E0B4-043C-42B6-877B-50981B7EA3F6}"/>
    <hyperlink ref="D61" r:id="rId37" display="https://emenscr.nesdc.go.th/viewer/view.html?id=5e05c7ad0ad19a445701a0b6&amp;username=mot060221" xr:uid="{B9030130-DE70-462B-9E37-2ECD870E6712}"/>
    <hyperlink ref="D46" r:id="rId38" display="https://emenscr.nesdc.go.th/viewer/view.html?id=5e0eb14358d9a63ef04e4b53&amp;username=moi02121" xr:uid="{6381F065-BB9F-47A1-A6F1-D3AFF81BA62E}"/>
    <hyperlink ref="D37" r:id="rId39" display="https://emenscr.nesdc.go.th/viewer/view.html?id=5e1c193581ab153c0a4231a7&amp;username=police000711" xr:uid="{7CBA9214-ABCA-4811-9F96-1710C25405F0}"/>
    <hyperlink ref="D27" r:id="rId40" display="https://emenscr.nesdc.go.th/viewer/view.html?id=5e1eeec7dd5aa7472e84626b&amp;username=police000711" xr:uid="{1BBB3FFC-5ED7-4D1D-A684-82E849390875}"/>
    <hyperlink ref="D15" r:id="rId41" display="https://emenscr.nesdc.go.th/viewer/view.html?id=5e46575c687ff8260b5ae416&amp;username=mot05141" xr:uid="{D7AF3F61-04A3-4A50-A371-C19EA44EFEF3}"/>
    <hyperlink ref="D76" r:id="rId42" display="https://emenscr.nesdc.go.th/viewer/view.html?id=5e9e83acd08c5042c489e25f&amp;username=industry08021" xr:uid="{4E30D600-B618-467A-B1B7-DE82E4B63469}"/>
    <hyperlink ref="D29" r:id="rId43" display="https://emenscr.nesdc.go.th/viewer/view.html?id=5f87d4ba5a6aea7fcadff7d8&amp;username=mot060271" xr:uid="{5D021F48-957B-4B30-8288-83E4A63A51EB}"/>
    <hyperlink ref="D9" r:id="rId44" display="https://emenscr.nesdc.go.th/viewer/view.html?id=5fab9d4d7772696c41ccc1ba&amp;username=mot05141" xr:uid="{0AD9E9AB-EDEB-48EF-8832-3BF875218F6F}"/>
    <hyperlink ref="D54" r:id="rId45" display="https://emenscr.nesdc.go.th/viewer/view.html?id=5fae409f3f6eff6c49213bd7&amp;username=moph04041" xr:uid="{D56A62DF-C031-442F-BD31-0CFD31402985}"/>
    <hyperlink ref="D32" r:id="rId46" display="https://emenscr.nesdc.go.th/viewer/view.html?id=5fb48efa20f6a8429dff6222&amp;username=mof0502331" xr:uid="{54FE56F0-D60C-48F4-AC3E-5E94650FA3A0}"/>
    <hyperlink ref="D33" r:id="rId47" display="https://emenscr.nesdc.go.th/viewer/view.html?id=5fb4a05e56c36d429b487a1c&amp;username=mof0502211" xr:uid="{B010168B-FECF-4A40-A5A8-015503AA1195}"/>
    <hyperlink ref="D48" r:id="rId48" display="https://emenscr.nesdc.go.th/viewer/view.html?id=5fc47ea6beab9d2a7939c314&amp;username=moi02121" xr:uid="{9FD729FC-ED4D-4347-924F-40F0CCF6C327}"/>
    <hyperlink ref="D30" r:id="rId49" display="https://emenscr.nesdc.go.th/viewer/view.html?id=5fc4d7cf7c1ad039a4b87ae7&amp;username=mot061381" xr:uid="{BED130A5-5517-4AF2-AE80-652BD5B33CE3}"/>
    <hyperlink ref="D62" r:id="rId50" display="https://emenscr.nesdc.go.th/viewer/view.html?id=5fc70e4124b5b4133b5f8f38&amp;username=moi03051" xr:uid="{EBE38A25-4504-4DD0-BC45-4AC5EEA51A06}"/>
    <hyperlink ref="D31" r:id="rId51" display="https://emenscr.nesdc.go.th/viewer/view.html?id=5fc718df499a93132efec2c7&amp;username=mot0703621" xr:uid="{178821A4-5E48-439B-B77F-074932F19581}"/>
    <hyperlink ref="D47" r:id="rId52" display="https://emenscr.nesdc.go.th/viewer/view.html?id=5fd09256e4c2575912afdf6b&amp;username=mol03161" xr:uid="{DC4A2598-6A95-483A-812D-4C6A034A063A}"/>
    <hyperlink ref="D55" r:id="rId53" display="https://emenscr.nesdc.go.th/viewer/view.html?id=5fd437e4238e5c34f1efcc3d&amp;username=moi0017121" xr:uid="{ABDC2FFB-B183-4D1D-9558-EE77A7D6CF2E}"/>
    <hyperlink ref="D63" r:id="rId54" display="https://emenscr.nesdc.go.th/viewer/view.html?id=5fd84e5c6eb12634f2968de6&amp;username=mot0703621" xr:uid="{4038FDD8-1DE5-48B6-AD57-DEEAE54CAF9A}"/>
    <hyperlink ref="D64" r:id="rId55" display="https://emenscr.nesdc.go.th/viewer/view.html?id=5fd852ed238e5c34f1efce95&amp;username=mot0703621" xr:uid="{55E2D3DD-D59C-43F9-B925-3E43B20FA4D9}"/>
    <hyperlink ref="D34" r:id="rId56" display="https://emenscr.nesdc.go.th/viewer/view.html?id=5fd85cafa7ca1a34f39f35f3&amp;username=moc0016651" xr:uid="{DE35B5DB-573C-4DE0-B183-B35CE58F1A7E}"/>
    <hyperlink ref="D10" r:id="rId57" display="https://emenscr.nesdc.go.th/viewer/view.html?id=600535dcd32d761c9affb10c&amp;username=moi5305111" xr:uid="{BF894F3C-E85F-4065-AAB6-71D09C250725}"/>
    <hyperlink ref="D43" r:id="rId58" display="https://emenscr.nesdc.go.th/viewer/view.html?id=60d03879844e4b36c8f91ed3&amp;username=boi13101" xr:uid="{08A4214A-75AC-4E97-AD58-787FFC1E559C}"/>
    <hyperlink ref="D56" r:id="rId59" display="https://emenscr.nesdc.go.th/viewer/view.html?id=6147fd62085c004179aa58d2&amp;username=moi022731" xr:uid="{9B2497F0-78DB-4478-9F3E-978D73593602}"/>
  </hyperlinks>
  <pageMargins left="0.7" right="0.7" top="0.75" bottom="0.75" header="0.3" footer="0.3"/>
  <drawing r:id="rId6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5EEB47-60C2-4657-A41F-C0D61F8F1602}">
  <sheetPr filterMode="1"/>
  <dimension ref="A1:N15"/>
  <sheetViews>
    <sheetView topLeftCell="I1" workbookViewId="0">
      <selection activeCell="A3" sqref="A2:R18"/>
    </sheetView>
  </sheetViews>
  <sheetFormatPr defaultRowHeight="15" x14ac:dyDescent="0.25"/>
  <cols>
    <col min="1" max="2" width="25.7109375" style="45" customWidth="1"/>
    <col min="3" max="4" width="54" style="45" customWidth="1"/>
    <col min="5" max="5" width="13.42578125" style="45" customWidth="1"/>
    <col min="6" max="6" width="28.28515625" style="45" customWidth="1"/>
    <col min="7" max="7" width="27" style="45" customWidth="1"/>
    <col min="8" max="11" width="54" style="45" customWidth="1"/>
    <col min="12" max="12" width="13.42578125" style="45" customWidth="1"/>
    <col min="13" max="13" width="16.140625" style="45" customWidth="1"/>
    <col min="14" max="14" width="54" style="45" customWidth="1"/>
    <col min="15" max="16384" width="9.140625" style="45"/>
  </cols>
  <sheetData>
    <row r="1" spans="1:14" x14ac:dyDescent="0.25">
      <c r="A1" s="87"/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</row>
    <row r="2" spans="1:14" x14ac:dyDescent="0.25">
      <c r="A2" s="46" t="s">
        <v>2</v>
      </c>
      <c r="B2" s="46" t="s">
        <v>3</v>
      </c>
      <c r="C2" s="46" t="s">
        <v>3</v>
      </c>
      <c r="D2" s="46" t="s">
        <v>7</v>
      </c>
      <c r="E2" s="46" t="s">
        <v>526</v>
      </c>
      <c r="F2" s="46" t="s">
        <v>14</v>
      </c>
      <c r="G2" s="46" t="s">
        <v>15</v>
      </c>
      <c r="H2" s="46" t="s">
        <v>18</v>
      </c>
      <c r="I2" s="46" t="s">
        <v>19</v>
      </c>
      <c r="J2" s="46" t="s">
        <v>20</v>
      </c>
      <c r="K2" s="46" t="s">
        <v>21</v>
      </c>
      <c r="L2" s="46" t="s">
        <v>22</v>
      </c>
      <c r="M2" s="46" t="s">
        <v>23</v>
      </c>
      <c r="N2" s="46" t="s">
        <v>24</v>
      </c>
    </row>
    <row r="3" spans="1:14" hidden="1" x14ac:dyDescent="0.25">
      <c r="A3" s="45" t="s">
        <v>445</v>
      </c>
      <c r="C3" s="45" t="s">
        <v>446</v>
      </c>
      <c r="D3" s="45" t="s">
        <v>45</v>
      </c>
      <c r="E3" s="4">
        <v>2566</v>
      </c>
      <c r="F3" s="45" t="s">
        <v>448</v>
      </c>
      <c r="G3" s="45" t="s">
        <v>449</v>
      </c>
      <c r="H3" s="45" t="s">
        <v>405</v>
      </c>
      <c r="I3" s="45" t="s">
        <v>306</v>
      </c>
      <c r="J3" s="45" t="s">
        <v>40</v>
      </c>
      <c r="K3" s="45" t="s">
        <v>450</v>
      </c>
      <c r="L3" s="45" t="s">
        <v>307</v>
      </c>
      <c r="M3" s="45" t="s">
        <v>682</v>
      </c>
      <c r="N3" s="45" t="s">
        <v>453</v>
      </c>
    </row>
    <row r="4" spans="1:14" hidden="1" x14ac:dyDescent="0.25">
      <c r="A4" s="45" t="s">
        <v>454</v>
      </c>
      <c r="C4" s="45" t="s">
        <v>455</v>
      </c>
      <c r="D4" s="45" t="s">
        <v>45</v>
      </c>
      <c r="E4" s="4">
        <v>2566</v>
      </c>
      <c r="F4" s="45" t="s">
        <v>448</v>
      </c>
      <c r="G4" s="45" t="s">
        <v>449</v>
      </c>
      <c r="H4" s="45" t="s">
        <v>140</v>
      </c>
      <c r="I4" s="45" t="s">
        <v>141</v>
      </c>
      <c r="J4" s="45" t="s">
        <v>40</v>
      </c>
      <c r="K4" s="45" t="s">
        <v>450</v>
      </c>
      <c r="L4" s="45" t="s">
        <v>348</v>
      </c>
      <c r="M4" s="45" t="s">
        <v>685</v>
      </c>
      <c r="N4" s="45" t="s">
        <v>459</v>
      </c>
    </row>
    <row r="5" spans="1:14" hidden="1" x14ac:dyDescent="0.25">
      <c r="A5" s="45" t="s">
        <v>460</v>
      </c>
      <c r="C5" s="45" t="s">
        <v>461</v>
      </c>
      <c r="D5" s="45" t="s">
        <v>45</v>
      </c>
      <c r="E5" s="4">
        <v>2566</v>
      </c>
      <c r="F5" s="45" t="s">
        <v>448</v>
      </c>
      <c r="G5" s="45" t="s">
        <v>449</v>
      </c>
      <c r="H5" s="45" t="s">
        <v>122</v>
      </c>
      <c r="I5" s="45" t="s">
        <v>123</v>
      </c>
      <c r="J5" s="45" t="s">
        <v>124</v>
      </c>
      <c r="K5" s="45" t="s">
        <v>450</v>
      </c>
      <c r="L5" s="45" t="s">
        <v>315</v>
      </c>
      <c r="M5" s="45" t="s">
        <v>706</v>
      </c>
      <c r="N5" s="45" t="s">
        <v>465</v>
      </c>
    </row>
    <row r="6" spans="1:14" hidden="1" x14ac:dyDescent="0.25">
      <c r="A6" s="45" t="s">
        <v>467</v>
      </c>
      <c r="C6" s="45" t="s">
        <v>468</v>
      </c>
      <c r="D6" s="45" t="s">
        <v>45</v>
      </c>
      <c r="E6" s="4">
        <v>2566</v>
      </c>
      <c r="F6" s="45" t="s">
        <v>448</v>
      </c>
      <c r="G6" s="45" t="s">
        <v>470</v>
      </c>
      <c r="H6" s="45" t="s">
        <v>471</v>
      </c>
      <c r="I6" s="45" t="s">
        <v>472</v>
      </c>
      <c r="J6" s="45" t="s">
        <v>473</v>
      </c>
      <c r="K6" s="45" t="s">
        <v>450</v>
      </c>
      <c r="L6" s="45" t="s">
        <v>348</v>
      </c>
      <c r="M6" s="45" t="s">
        <v>685</v>
      </c>
      <c r="N6" s="45" t="s">
        <v>474</v>
      </c>
    </row>
    <row r="7" spans="1:14" x14ac:dyDescent="0.25">
      <c r="A7" s="45" t="s">
        <v>707</v>
      </c>
      <c r="C7" s="45" t="s">
        <v>708</v>
      </c>
      <c r="D7" s="45" t="s">
        <v>45</v>
      </c>
      <c r="E7" s="4">
        <v>2566</v>
      </c>
      <c r="F7" s="45" t="s">
        <v>448</v>
      </c>
      <c r="G7" s="45" t="s">
        <v>449</v>
      </c>
      <c r="H7" s="45" t="s">
        <v>122</v>
      </c>
      <c r="I7" s="45" t="s">
        <v>123</v>
      </c>
      <c r="J7" s="45" t="s">
        <v>124</v>
      </c>
      <c r="L7" s="45" t="s">
        <v>299</v>
      </c>
      <c r="M7" s="45" t="s">
        <v>702</v>
      </c>
      <c r="N7" s="45" t="s">
        <v>711</v>
      </c>
    </row>
    <row r="8" spans="1:14" x14ac:dyDescent="0.25">
      <c r="A8" s="45" t="s">
        <v>712</v>
      </c>
      <c r="C8" s="45" t="s">
        <v>157</v>
      </c>
      <c r="D8" s="45" t="s">
        <v>45</v>
      </c>
      <c r="E8" s="4">
        <v>2566</v>
      </c>
      <c r="F8" s="45" t="s">
        <v>448</v>
      </c>
      <c r="G8" s="45" t="s">
        <v>449</v>
      </c>
      <c r="H8" s="45" t="s">
        <v>159</v>
      </c>
      <c r="I8" s="45" t="s">
        <v>153</v>
      </c>
      <c r="J8" s="45" t="s">
        <v>124</v>
      </c>
      <c r="L8" s="45" t="s">
        <v>315</v>
      </c>
      <c r="M8" s="45" t="s">
        <v>687</v>
      </c>
      <c r="N8" s="45" t="s">
        <v>714</v>
      </c>
    </row>
    <row r="9" spans="1:14" x14ac:dyDescent="0.25">
      <c r="A9" s="45" t="s">
        <v>715</v>
      </c>
      <c r="C9" s="45" t="s">
        <v>716</v>
      </c>
      <c r="D9" s="45" t="s">
        <v>45</v>
      </c>
      <c r="E9" s="4">
        <v>2566</v>
      </c>
      <c r="F9" s="45" t="s">
        <v>448</v>
      </c>
      <c r="G9" s="45" t="s">
        <v>449</v>
      </c>
      <c r="H9" s="45" t="s">
        <v>405</v>
      </c>
      <c r="I9" s="45" t="s">
        <v>306</v>
      </c>
      <c r="J9" s="45" t="s">
        <v>40</v>
      </c>
      <c r="L9" s="45" t="s">
        <v>307</v>
      </c>
      <c r="M9" s="45" t="s">
        <v>682</v>
      </c>
      <c r="N9" s="45" t="s">
        <v>717</v>
      </c>
    </row>
    <row r="10" spans="1:14" x14ac:dyDescent="0.25">
      <c r="A10" s="45" t="s">
        <v>718</v>
      </c>
      <c r="C10" s="45" t="s">
        <v>190</v>
      </c>
      <c r="D10" s="45" t="s">
        <v>45</v>
      </c>
      <c r="E10" s="4">
        <v>2566</v>
      </c>
      <c r="F10" s="45" t="s">
        <v>448</v>
      </c>
      <c r="G10" s="45" t="s">
        <v>449</v>
      </c>
      <c r="H10" s="45" t="s">
        <v>192</v>
      </c>
      <c r="I10" s="45" t="s">
        <v>153</v>
      </c>
      <c r="J10" s="45" t="s">
        <v>124</v>
      </c>
      <c r="L10" s="45" t="s">
        <v>315</v>
      </c>
      <c r="M10" s="45" t="s">
        <v>687</v>
      </c>
      <c r="N10" s="45" t="s">
        <v>719</v>
      </c>
    </row>
    <row r="11" spans="1:14" x14ac:dyDescent="0.25">
      <c r="A11" s="45" t="s">
        <v>720</v>
      </c>
      <c r="C11" s="45" t="s">
        <v>128</v>
      </c>
      <c r="D11" s="45" t="s">
        <v>45</v>
      </c>
      <c r="E11" s="4">
        <v>2566</v>
      </c>
      <c r="F11" s="45" t="s">
        <v>448</v>
      </c>
      <c r="G11" s="45" t="s">
        <v>449</v>
      </c>
      <c r="H11" s="45" t="s">
        <v>130</v>
      </c>
      <c r="I11" s="45" t="s">
        <v>131</v>
      </c>
      <c r="J11" s="45" t="s">
        <v>105</v>
      </c>
      <c r="L11" s="45" t="s">
        <v>307</v>
      </c>
      <c r="M11" s="45" t="s">
        <v>682</v>
      </c>
      <c r="N11" s="45" t="s">
        <v>721</v>
      </c>
    </row>
    <row r="12" spans="1:14" x14ac:dyDescent="0.25">
      <c r="A12" s="45" t="s">
        <v>722</v>
      </c>
      <c r="C12" s="45" t="s">
        <v>723</v>
      </c>
      <c r="D12" s="45" t="s">
        <v>45</v>
      </c>
      <c r="E12" s="4">
        <v>2566</v>
      </c>
      <c r="F12" s="45" t="s">
        <v>448</v>
      </c>
      <c r="G12" s="45" t="s">
        <v>449</v>
      </c>
      <c r="H12" s="45" t="s">
        <v>509</v>
      </c>
      <c r="I12" s="45" t="s">
        <v>510</v>
      </c>
      <c r="J12" s="45" t="s">
        <v>440</v>
      </c>
      <c r="L12" s="45" t="s">
        <v>442</v>
      </c>
      <c r="M12" s="45" t="s">
        <v>698</v>
      </c>
      <c r="N12" s="45" t="s">
        <v>724</v>
      </c>
    </row>
    <row r="13" spans="1:14" x14ac:dyDescent="0.25">
      <c r="A13" s="45" t="s">
        <v>725</v>
      </c>
      <c r="C13" s="45" t="s">
        <v>726</v>
      </c>
      <c r="D13" s="45" t="s">
        <v>45</v>
      </c>
      <c r="E13" s="4">
        <v>2566</v>
      </c>
      <c r="F13" s="45" t="s">
        <v>727</v>
      </c>
      <c r="G13" s="45" t="s">
        <v>728</v>
      </c>
      <c r="H13" s="45" t="s">
        <v>509</v>
      </c>
      <c r="I13" s="45" t="s">
        <v>510</v>
      </c>
      <c r="J13" s="45" t="s">
        <v>440</v>
      </c>
      <c r="L13" s="45" t="s">
        <v>442</v>
      </c>
      <c r="M13" s="45" t="s">
        <v>698</v>
      </c>
      <c r="N13" s="45" t="s">
        <v>729</v>
      </c>
    </row>
    <row r="14" spans="1:14" x14ac:dyDescent="0.25">
      <c r="A14" s="45" t="s">
        <v>730</v>
      </c>
      <c r="C14" s="45" t="s">
        <v>697</v>
      </c>
      <c r="D14" s="45" t="s">
        <v>45</v>
      </c>
      <c r="E14" s="4">
        <v>2566</v>
      </c>
      <c r="F14" s="45" t="s">
        <v>448</v>
      </c>
      <c r="G14" s="45" t="s">
        <v>449</v>
      </c>
      <c r="H14" s="45" t="s">
        <v>83</v>
      </c>
      <c r="I14" s="45" t="s">
        <v>439</v>
      </c>
      <c r="J14" s="45" t="s">
        <v>440</v>
      </c>
      <c r="L14" s="45" t="s">
        <v>442</v>
      </c>
      <c r="M14" s="45" t="s">
        <v>698</v>
      </c>
      <c r="N14" s="45" t="s">
        <v>731</v>
      </c>
    </row>
    <row r="15" spans="1:14" x14ac:dyDescent="0.25">
      <c r="A15" s="45" t="s">
        <v>732</v>
      </c>
      <c r="C15" s="45" t="s">
        <v>342</v>
      </c>
      <c r="D15" s="45" t="s">
        <v>45</v>
      </c>
      <c r="E15" s="4">
        <v>2566</v>
      </c>
      <c r="F15" s="45" t="s">
        <v>448</v>
      </c>
      <c r="G15" s="45" t="s">
        <v>449</v>
      </c>
      <c r="H15" s="45" t="s">
        <v>344</v>
      </c>
      <c r="I15" s="45" t="s">
        <v>345</v>
      </c>
      <c r="J15" s="45" t="s">
        <v>473</v>
      </c>
      <c r="L15" s="45" t="s">
        <v>348</v>
      </c>
      <c r="M15" s="45" t="s">
        <v>685</v>
      </c>
      <c r="N15" s="45" t="s">
        <v>733</v>
      </c>
    </row>
  </sheetData>
  <autoFilter ref="A2:P15" xr:uid="{5494FBAA-AE5D-49C8-B066-3391D2560D92}">
    <filterColumn colId="10">
      <filters blank="1"/>
    </filterColumn>
  </autoFilter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564E22-A24B-4B78-9CFB-46D7C3641C75}">
  <sheetPr filterMode="1"/>
  <dimension ref="A1:Q12"/>
  <sheetViews>
    <sheetView workbookViewId="0">
      <selection activeCell="A3" sqref="A2:R18"/>
    </sheetView>
  </sheetViews>
  <sheetFormatPr defaultRowHeight="15" x14ac:dyDescent="0.25"/>
  <cols>
    <col min="1" max="2" width="24.28515625" style="45" customWidth="1"/>
    <col min="3" max="4" width="54" style="45" customWidth="1"/>
    <col min="5" max="5" width="13.42578125" style="45" customWidth="1"/>
    <col min="6" max="6" width="28.28515625" style="45" customWidth="1"/>
    <col min="7" max="7" width="27" style="45" customWidth="1"/>
    <col min="8" max="8" width="54" style="45" customWidth="1"/>
    <col min="9" max="9" width="45.85546875" style="45" customWidth="1"/>
    <col min="10" max="11" width="54" style="45" customWidth="1"/>
    <col min="12" max="12" width="13.42578125" style="45" customWidth="1"/>
    <col min="13" max="13" width="16.140625" style="45" customWidth="1"/>
    <col min="14" max="14" width="54" style="45" customWidth="1"/>
    <col min="15" max="15" width="9.140625" style="45"/>
    <col min="16" max="16" width="33.7109375" style="45" customWidth="1"/>
    <col min="17" max="17" width="28.28515625" style="45" customWidth="1"/>
    <col min="18" max="16384" width="9.140625" style="45"/>
  </cols>
  <sheetData>
    <row r="1" spans="1:17" x14ac:dyDescent="0.25">
      <c r="A1" s="87"/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P1" s="87"/>
      <c r="Q1" s="87"/>
    </row>
    <row r="2" spans="1:17" x14ac:dyDescent="0.25">
      <c r="A2" s="46" t="s">
        <v>2</v>
      </c>
      <c r="B2" s="46"/>
      <c r="C2" s="46" t="s">
        <v>3</v>
      </c>
      <c r="D2" s="46" t="s">
        <v>7</v>
      </c>
      <c r="E2" s="46" t="s">
        <v>526</v>
      </c>
      <c r="F2" s="46" t="s">
        <v>14</v>
      </c>
      <c r="G2" s="46" t="s">
        <v>15</v>
      </c>
      <c r="H2" s="46" t="s">
        <v>18</v>
      </c>
      <c r="I2" s="46" t="s">
        <v>19</v>
      </c>
      <c r="J2" s="46" t="s">
        <v>20</v>
      </c>
      <c r="K2" s="46" t="s">
        <v>21</v>
      </c>
      <c r="L2" s="46" t="s">
        <v>22</v>
      </c>
      <c r="M2" s="46" t="s">
        <v>23</v>
      </c>
      <c r="N2" s="46" t="s">
        <v>24</v>
      </c>
      <c r="P2" s="46" t="s">
        <v>704</v>
      </c>
      <c r="Q2" s="46" t="s">
        <v>705</v>
      </c>
    </row>
    <row r="3" spans="1:17" hidden="1" x14ac:dyDescent="0.25">
      <c r="A3" s="45" t="s">
        <v>734</v>
      </c>
      <c r="C3" s="45" t="s">
        <v>735</v>
      </c>
      <c r="D3" s="45" t="s">
        <v>45</v>
      </c>
      <c r="E3" s="4">
        <v>2567</v>
      </c>
      <c r="F3" s="45" t="s">
        <v>736</v>
      </c>
      <c r="G3" s="45" t="s">
        <v>470</v>
      </c>
      <c r="H3" s="45" t="s">
        <v>737</v>
      </c>
      <c r="I3" s="45" t="s">
        <v>738</v>
      </c>
      <c r="J3" s="45" t="s">
        <v>739</v>
      </c>
      <c r="K3" s="45" t="s">
        <v>740</v>
      </c>
      <c r="L3" s="45" t="s">
        <v>315</v>
      </c>
      <c r="M3" s="45" t="s">
        <v>687</v>
      </c>
      <c r="N3" s="45" t="s">
        <v>741</v>
      </c>
      <c r="P3" s="45" t="s">
        <v>463</v>
      </c>
      <c r="Q3" s="45" t="s">
        <v>713</v>
      </c>
    </row>
    <row r="4" spans="1:17" x14ac:dyDescent="0.25">
      <c r="A4" s="45" t="s">
        <v>742</v>
      </c>
      <c r="C4" s="45" t="s">
        <v>320</v>
      </c>
      <c r="D4" s="45" t="s">
        <v>45</v>
      </c>
      <c r="E4" s="4">
        <v>2567</v>
      </c>
      <c r="F4" s="45" t="s">
        <v>736</v>
      </c>
      <c r="G4" s="45" t="s">
        <v>743</v>
      </c>
      <c r="H4" s="45" t="s">
        <v>122</v>
      </c>
      <c r="I4" s="45" t="s">
        <v>123</v>
      </c>
      <c r="J4" s="45" t="s">
        <v>124</v>
      </c>
      <c r="K4" s="45" t="s">
        <v>744</v>
      </c>
      <c r="L4" s="45" t="s">
        <v>299</v>
      </c>
      <c r="M4" s="45" t="s">
        <v>702</v>
      </c>
      <c r="N4" s="45" t="s">
        <v>745</v>
      </c>
      <c r="P4" s="45" t="s">
        <v>709</v>
      </c>
      <c r="Q4" s="45" t="s">
        <v>710</v>
      </c>
    </row>
    <row r="5" spans="1:17" hidden="1" x14ac:dyDescent="0.25">
      <c r="A5" s="45" t="s">
        <v>746</v>
      </c>
      <c r="C5" s="45" t="s">
        <v>747</v>
      </c>
      <c r="D5" s="45" t="s">
        <v>45</v>
      </c>
      <c r="E5" s="4">
        <v>2567</v>
      </c>
      <c r="F5" s="45" t="s">
        <v>736</v>
      </c>
      <c r="G5" s="45" t="s">
        <v>743</v>
      </c>
      <c r="H5" s="45" t="s">
        <v>328</v>
      </c>
      <c r="I5" s="45" t="s">
        <v>748</v>
      </c>
      <c r="J5" s="45" t="s">
        <v>473</v>
      </c>
      <c r="K5" s="45" t="s">
        <v>740</v>
      </c>
      <c r="L5" s="45" t="s">
        <v>348</v>
      </c>
      <c r="M5" s="45" t="s">
        <v>685</v>
      </c>
      <c r="N5" s="45" t="s">
        <v>749</v>
      </c>
      <c r="P5" s="45" t="s">
        <v>457</v>
      </c>
      <c r="Q5" s="45" t="s">
        <v>458</v>
      </c>
    </row>
    <row r="6" spans="1:17" x14ac:dyDescent="0.25">
      <c r="A6" s="45" t="s">
        <v>750</v>
      </c>
      <c r="C6" s="45" t="s">
        <v>342</v>
      </c>
      <c r="D6" s="45" t="s">
        <v>45</v>
      </c>
      <c r="E6" s="4">
        <v>2567</v>
      </c>
      <c r="F6" s="45" t="s">
        <v>736</v>
      </c>
      <c r="G6" s="45" t="s">
        <v>743</v>
      </c>
      <c r="H6" s="45" t="s">
        <v>344</v>
      </c>
      <c r="I6" s="45" t="s">
        <v>345</v>
      </c>
      <c r="J6" s="45" t="s">
        <v>473</v>
      </c>
      <c r="K6" s="45" t="s">
        <v>744</v>
      </c>
      <c r="L6" s="45" t="s">
        <v>348</v>
      </c>
      <c r="M6" s="45" t="s">
        <v>685</v>
      </c>
      <c r="N6" s="45" t="s">
        <v>751</v>
      </c>
      <c r="P6" s="45" t="s">
        <v>457</v>
      </c>
      <c r="Q6" s="45" t="s">
        <v>458</v>
      </c>
    </row>
    <row r="7" spans="1:17" x14ac:dyDescent="0.25">
      <c r="A7" s="45" t="s">
        <v>752</v>
      </c>
      <c r="C7" s="45" t="s">
        <v>483</v>
      </c>
      <c r="D7" s="45" t="s">
        <v>45</v>
      </c>
      <c r="E7" s="4">
        <v>2567</v>
      </c>
      <c r="F7" s="45" t="s">
        <v>736</v>
      </c>
      <c r="G7" s="45" t="s">
        <v>753</v>
      </c>
      <c r="H7" s="45" t="s">
        <v>405</v>
      </c>
      <c r="I7" s="45" t="s">
        <v>306</v>
      </c>
      <c r="J7" s="45" t="s">
        <v>40</v>
      </c>
      <c r="L7" s="45" t="s">
        <v>442</v>
      </c>
      <c r="M7" s="45" t="s">
        <v>756</v>
      </c>
      <c r="N7" s="45" t="s">
        <v>757</v>
      </c>
      <c r="P7" s="45" t="s">
        <v>754</v>
      </c>
      <c r="Q7" s="45" t="s">
        <v>755</v>
      </c>
    </row>
    <row r="8" spans="1:17" x14ac:dyDescent="0.25">
      <c r="A8" s="45" t="s">
        <v>758</v>
      </c>
      <c r="C8" s="45" t="s">
        <v>697</v>
      </c>
      <c r="D8" s="45" t="s">
        <v>45</v>
      </c>
      <c r="E8" s="4">
        <v>2567</v>
      </c>
      <c r="F8" s="45" t="s">
        <v>736</v>
      </c>
      <c r="G8" s="45" t="s">
        <v>743</v>
      </c>
      <c r="H8" s="45" t="s">
        <v>83</v>
      </c>
      <c r="I8" s="45" t="s">
        <v>439</v>
      </c>
      <c r="J8" s="45" t="s">
        <v>440</v>
      </c>
      <c r="L8" s="45" t="s">
        <v>348</v>
      </c>
      <c r="M8" s="45" t="s">
        <v>685</v>
      </c>
      <c r="N8" s="45" t="s">
        <v>761</v>
      </c>
      <c r="P8" s="45" t="s">
        <v>759</v>
      </c>
      <c r="Q8" s="45" t="s">
        <v>760</v>
      </c>
    </row>
    <row r="9" spans="1:17" x14ac:dyDescent="0.25">
      <c r="A9" s="45" t="s">
        <v>762</v>
      </c>
      <c r="C9" s="45" t="s">
        <v>190</v>
      </c>
      <c r="D9" s="45" t="s">
        <v>45</v>
      </c>
      <c r="E9" s="4">
        <v>2567</v>
      </c>
      <c r="F9" s="45" t="s">
        <v>736</v>
      </c>
      <c r="G9" s="45" t="s">
        <v>743</v>
      </c>
      <c r="H9" s="45" t="s">
        <v>763</v>
      </c>
      <c r="I9" s="45" t="s">
        <v>153</v>
      </c>
      <c r="J9" s="45" t="s">
        <v>124</v>
      </c>
      <c r="L9" s="45" t="s">
        <v>442</v>
      </c>
      <c r="M9" s="45" t="s">
        <v>698</v>
      </c>
      <c r="N9" s="45" t="s">
        <v>765</v>
      </c>
      <c r="P9" s="45" t="s">
        <v>754</v>
      </c>
      <c r="Q9" s="45" t="s">
        <v>764</v>
      </c>
    </row>
    <row r="10" spans="1:17" x14ac:dyDescent="0.25">
      <c r="A10" s="45" t="s">
        <v>766</v>
      </c>
      <c r="C10" s="45" t="s">
        <v>708</v>
      </c>
      <c r="D10" s="45" t="s">
        <v>45</v>
      </c>
      <c r="E10" s="4">
        <v>2567</v>
      </c>
      <c r="F10" s="45" t="s">
        <v>736</v>
      </c>
      <c r="G10" s="45" t="s">
        <v>743</v>
      </c>
      <c r="H10" s="45" t="s">
        <v>122</v>
      </c>
      <c r="I10" s="45" t="s">
        <v>123</v>
      </c>
      <c r="J10" s="45" t="s">
        <v>124</v>
      </c>
      <c r="L10" s="45" t="s">
        <v>315</v>
      </c>
      <c r="M10" s="45" t="s">
        <v>706</v>
      </c>
      <c r="N10" s="45" t="s">
        <v>769</v>
      </c>
      <c r="P10" s="45" t="s">
        <v>767</v>
      </c>
      <c r="Q10" s="45" t="s">
        <v>768</v>
      </c>
    </row>
    <row r="11" spans="1:17" x14ac:dyDescent="0.25">
      <c r="A11" s="45" t="s">
        <v>770</v>
      </c>
      <c r="C11" s="45" t="s">
        <v>128</v>
      </c>
      <c r="D11" s="45" t="s">
        <v>45</v>
      </c>
      <c r="E11" s="4">
        <v>2567</v>
      </c>
      <c r="F11" s="45" t="s">
        <v>736</v>
      </c>
      <c r="G11" s="45" t="s">
        <v>753</v>
      </c>
      <c r="H11" s="45" t="s">
        <v>130</v>
      </c>
      <c r="I11" s="45" t="s">
        <v>131</v>
      </c>
      <c r="J11" s="45" t="s">
        <v>105</v>
      </c>
      <c r="L11" s="45" t="s">
        <v>442</v>
      </c>
      <c r="M11" s="45" t="s">
        <v>756</v>
      </c>
      <c r="N11" s="45" t="s">
        <v>771</v>
      </c>
      <c r="P11" s="45" t="s">
        <v>754</v>
      </c>
      <c r="Q11" s="45" t="s">
        <v>755</v>
      </c>
    </row>
    <row r="12" spans="1:17" x14ac:dyDescent="0.25">
      <c r="A12" s="45" t="s">
        <v>772</v>
      </c>
      <c r="C12" s="45" t="s">
        <v>342</v>
      </c>
      <c r="D12" s="45" t="s">
        <v>45</v>
      </c>
      <c r="E12" s="4">
        <v>2567</v>
      </c>
      <c r="F12" s="45" t="s">
        <v>736</v>
      </c>
      <c r="G12" s="45" t="s">
        <v>743</v>
      </c>
      <c r="H12" s="45" t="s">
        <v>344</v>
      </c>
      <c r="I12" s="45" t="s">
        <v>345</v>
      </c>
      <c r="J12" s="45" t="s">
        <v>473</v>
      </c>
      <c r="L12" s="45" t="s">
        <v>299</v>
      </c>
      <c r="M12" s="45" t="s">
        <v>703</v>
      </c>
      <c r="N12" s="45" t="s">
        <v>775</v>
      </c>
      <c r="P12" s="45" t="s">
        <v>773</v>
      </c>
      <c r="Q12" s="45" t="s">
        <v>774</v>
      </c>
    </row>
  </sheetData>
  <autoFilter ref="A2:Q12" xr:uid="{37569BA8-7948-46F2-BB5A-D3F6A251EF06}">
    <filterColumn colId="10">
      <filters blank="1">
        <filter val="ข้อเสนอโครงการสำคัญ 2567 ที่ผ่านเข้ารอบ"/>
      </filters>
    </filterColumn>
  </autoFilter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B09F79-F853-4F1E-82D4-0CEDD595DD48}">
  <dimension ref="A1:P12"/>
  <sheetViews>
    <sheetView workbookViewId="0">
      <selection activeCell="A3" sqref="A3:XFD12"/>
    </sheetView>
  </sheetViews>
  <sheetFormatPr defaultRowHeight="15" x14ac:dyDescent="0.25"/>
  <cols>
    <col min="1" max="2" width="25.7109375" style="44" customWidth="1"/>
    <col min="3" max="4" width="54" style="44" customWidth="1"/>
    <col min="5" max="5" width="13.42578125" style="44" customWidth="1"/>
    <col min="6" max="6" width="28.28515625" style="44" customWidth="1"/>
    <col min="7" max="7" width="27" style="44" customWidth="1"/>
    <col min="8" max="9" width="54" style="44" customWidth="1"/>
    <col min="10" max="10" width="44.5703125" style="44" customWidth="1"/>
    <col min="11" max="11" width="17.5703125" style="44" customWidth="1"/>
    <col min="12" max="12" width="13.42578125" style="44" customWidth="1"/>
    <col min="13" max="13" width="16.140625" style="44" customWidth="1"/>
    <col min="14" max="15" width="54" style="44" customWidth="1"/>
    <col min="16" max="16" width="17.5703125" style="44" customWidth="1"/>
    <col min="17" max="16384" width="9.140625" style="44"/>
  </cols>
  <sheetData>
    <row r="1" spans="1:16" x14ac:dyDescent="0.25">
      <c r="A1" s="186"/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186"/>
      <c r="O1" s="186"/>
      <c r="P1" s="186"/>
    </row>
    <row r="2" spans="1:16" x14ac:dyDescent="0.25">
      <c r="A2" s="46" t="s">
        <v>2</v>
      </c>
      <c r="B2" s="46"/>
      <c r="C2" s="46" t="s">
        <v>3</v>
      </c>
      <c r="D2" s="46" t="s">
        <v>7</v>
      </c>
      <c r="E2" s="46" t="s">
        <v>526</v>
      </c>
      <c r="F2" s="46" t="s">
        <v>14</v>
      </c>
      <c r="G2" s="46" t="s">
        <v>15</v>
      </c>
      <c r="H2" s="46" t="s">
        <v>18</v>
      </c>
      <c r="I2" s="46" t="s">
        <v>19</v>
      </c>
      <c r="J2" s="46" t="s">
        <v>20</v>
      </c>
      <c r="K2" s="46" t="s">
        <v>21</v>
      </c>
      <c r="L2" s="46" t="s">
        <v>22</v>
      </c>
      <c r="M2" s="46" t="s">
        <v>23</v>
      </c>
      <c r="N2" s="46" t="s">
        <v>24</v>
      </c>
      <c r="O2" s="46" t="s">
        <v>681</v>
      </c>
      <c r="P2" s="46" t="s">
        <v>25</v>
      </c>
    </row>
    <row r="3" spans="1:16" x14ac:dyDescent="0.25">
      <c r="A3" s="44" t="s">
        <v>482</v>
      </c>
      <c r="C3" s="44" t="s">
        <v>483</v>
      </c>
      <c r="D3" s="44" t="s">
        <v>45</v>
      </c>
      <c r="E3" s="4">
        <v>2565</v>
      </c>
      <c r="F3" s="44" t="s">
        <v>297</v>
      </c>
      <c r="G3" s="44" t="s">
        <v>102</v>
      </c>
      <c r="H3" s="44" t="s">
        <v>405</v>
      </c>
      <c r="I3" s="44" t="s">
        <v>306</v>
      </c>
      <c r="J3" s="44" t="s">
        <v>40</v>
      </c>
      <c r="L3" s="44" t="s">
        <v>307</v>
      </c>
      <c r="M3" s="44" t="s">
        <v>682</v>
      </c>
      <c r="N3" s="44" t="s">
        <v>485</v>
      </c>
      <c r="O3" s="44" t="s">
        <v>683</v>
      </c>
    </row>
    <row r="4" spans="1:16" x14ac:dyDescent="0.25">
      <c r="A4" s="44" t="s">
        <v>486</v>
      </c>
      <c r="C4" s="44" t="s">
        <v>487</v>
      </c>
      <c r="D4" s="44" t="s">
        <v>45</v>
      </c>
      <c r="E4" s="4">
        <v>2565</v>
      </c>
      <c r="F4" s="44" t="s">
        <v>297</v>
      </c>
      <c r="G4" s="44" t="s">
        <v>102</v>
      </c>
      <c r="H4" s="44" t="s">
        <v>130</v>
      </c>
      <c r="I4" s="44" t="s">
        <v>131</v>
      </c>
      <c r="J4" s="44" t="s">
        <v>105</v>
      </c>
      <c r="L4" s="44" t="s">
        <v>307</v>
      </c>
      <c r="M4" s="44" t="s">
        <v>682</v>
      </c>
      <c r="N4" s="44" t="s">
        <v>489</v>
      </c>
      <c r="O4" s="44" t="s">
        <v>684</v>
      </c>
    </row>
    <row r="5" spans="1:16" x14ac:dyDescent="0.25">
      <c r="A5" s="44" t="s">
        <v>490</v>
      </c>
      <c r="C5" s="44" t="s">
        <v>491</v>
      </c>
      <c r="D5" s="44" t="s">
        <v>45</v>
      </c>
      <c r="E5" s="4">
        <v>2565</v>
      </c>
      <c r="F5" s="44" t="s">
        <v>297</v>
      </c>
      <c r="G5" s="44" t="s">
        <v>102</v>
      </c>
      <c r="H5" s="44" t="s">
        <v>140</v>
      </c>
      <c r="I5" s="44" t="s">
        <v>141</v>
      </c>
      <c r="J5" s="44" t="s">
        <v>40</v>
      </c>
      <c r="L5" s="44" t="s">
        <v>348</v>
      </c>
      <c r="M5" s="44" t="s">
        <v>685</v>
      </c>
      <c r="N5" s="44" t="s">
        <v>493</v>
      </c>
      <c r="O5" s="44" t="s">
        <v>686</v>
      </c>
    </row>
    <row r="6" spans="1:16" x14ac:dyDescent="0.25">
      <c r="A6" s="44" t="s">
        <v>494</v>
      </c>
      <c r="C6" s="44" t="s">
        <v>495</v>
      </c>
      <c r="D6" s="44" t="s">
        <v>45</v>
      </c>
      <c r="E6" s="4">
        <v>2565</v>
      </c>
      <c r="F6" s="44" t="s">
        <v>297</v>
      </c>
      <c r="G6" s="44" t="s">
        <v>102</v>
      </c>
      <c r="H6" s="44" t="s">
        <v>192</v>
      </c>
      <c r="I6" s="44" t="s">
        <v>153</v>
      </c>
      <c r="J6" s="44" t="s">
        <v>124</v>
      </c>
      <c r="L6" s="44" t="s">
        <v>315</v>
      </c>
      <c r="M6" s="44" t="s">
        <v>687</v>
      </c>
      <c r="N6" s="44" t="s">
        <v>497</v>
      </c>
      <c r="O6" s="44" t="s">
        <v>688</v>
      </c>
    </row>
    <row r="7" spans="1:16" x14ac:dyDescent="0.25">
      <c r="A7" s="44" t="s">
        <v>498</v>
      </c>
      <c r="C7" s="44" t="s">
        <v>499</v>
      </c>
      <c r="D7" s="44" t="s">
        <v>45</v>
      </c>
      <c r="E7" s="4">
        <v>2565</v>
      </c>
      <c r="F7" s="44" t="s">
        <v>297</v>
      </c>
      <c r="G7" s="44" t="s">
        <v>102</v>
      </c>
      <c r="I7" s="44" t="s">
        <v>411</v>
      </c>
      <c r="J7" s="44" t="s">
        <v>213</v>
      </c>
      <c r="L7" s="44" t="s">
        <v>307</v>
      </c>
      <c r="M7" s="44" t="s">
        <v>689</v>
      </c>
      <c r="N7" s="44" t="s">
        <v>501</v>
      </c>
      <c r="O7" s="44" t="s">
        <v>690</v>
      </c>
    </row>
    <row r="8" spans="1:16" x14ac:dyDescent="0.25">
      <c r="A8" s="44" t="s">
        <v>502</v>
      </c>
      <c r="C8" s="44" t="s">
        <v>157</v>
      </c>
      <c r="D8" s="44" t="s">
        <v>45</v>
      </c>
      <c r="E8" s="4">
        <v>2565</v>
      </c>
      <c r="F8" s="44" t="s">
        <v>297</v>
      </c>
      <c r="G8" s="44" t="s">
        <v>102</v>
      </c>
      <c r="H8" s="44" t="s">
        <v>159</v>
      </c>
      <c r="I8" s="44" t="s">
        <v>153</v>
      </c>
      <c r="J8" s="44" t="s">
        <v>124</v>
      </c>
      <c r="L8" s="44" t="s">
        <v>315</v>
      </c>
      <c r="M8" s="44" t="s">
        <v>687</v>
      </c>
      <c r="N8" s="44" t="s">
        <v>504</v>
      </c>
      <c r="O8" s="44" t="s">
        <v>691</v>
      </c>
    </row>
    <row r="9" spans="1:16" x14ac:dyDescent="0.25">
      <c r="A9" s="44" t="s">
        <v>506</v>
      </c>
      <c r="C9" s="44" t="s">
        <v>507</v>
      </c>
      <c r="D9" s="44" t="s">
        <v>45</v>
      </c>
      <c r="E9" s="4">
        <v>2565</v>
      </c>
      <c r="F9" s="44" t="s">
        <v>297</v>
      </c>
      <c r="G9" s="44" t="s">
        <v>102</v>
      </c>
      <c r="H9" s="44" t="s">
        <v>509</v>
      </c>
      <c r="I9" s="44" t="s">
        <v>510</v>
      </c>
      <c r="J9" s="44" t="s">
        <v>440</v>
      </c>
      <c r="L9" s="44" t="s">
        <v>307</v>
      </c>
      <c r="M9" s="44" t="s">
        <v>692</v>
      </c>
      <c r="N9" s="44" t="s">
        <v>511</v>
      </c>
      <c r="O9" s="44" t="s">
        <v>693</v>
      </c>
    </row>
    <row r="10" spans="1:16" x14ac:dyDescent="0.25">
      <c r="A10" s="44" t="s">
        <v>512</v>
      </c>
      <c r="C10" s="44" t="s">
        <v>513</v>
      </c>
      <c r="D10" s="44" t="s">
        <v>45</v>
      </c>
      <c r="E10" s="4">
        <v>2565</v>
      </c>
      <c r="F10" s="44" t="s">
        <v>515</v>
      </c>
      <c r="G10" s="44" t="s">
        <v>516</v>
      </c>
      <c r="H10" s="44" t="s">
        <v>509</v>
      </c>
      <c r="I10" s="44" t="s">
        <v>510</v>
      </c>
      <c r="J10" s="44" t="s">
        <v>440</v>
      </c>
      <c r="L10" s="44" t="s">
        <v>307</v>
      </c>
      <c r="M10" s="44" t="s">
        <v>692</v>
      </c>
      <c r="N10" s="44" t="s">
        <v>517</v>
      </c>
      <c r="O10" s="44" t="s">
        <v>694</v>
      </c>
    </row>
    <row r="11" spans="1:16" x14ac:dyDescent="0.25">
      <c r="A11" s="44" t="s">
        <v>518</v>
      </c>
      <c r="C11" s="44" t="s">
        <v>389</v>
      </c>
      <c r="D11" s="44" t="s">
        <v>45</v>
      </c>
      <c r="E11" s="4">
        <v>2565</v>
      </c>
      <c r="F11" s="44" t="s">
        <v>297</v>
      </c>
      <c r="G11" s="44" t="s">
        <v>102</v>
      </c>
      <c r="H11" s="44" t="s">
        <v>391</v>
      </c>
      <c r="I11" s="44" t="s">
        <v>392</v>
      </c>
      <c r="J11" s="44" t="s">
        <v>105</v>
      </c>
      <c r="L11" s="44" t="s">
        <v>307</v>
      </c>
      <c r="M11" s="44" t="s">
        <v>689</v>
      </c>
      <c r="N11" s="44" t="s">
        <v>520</v>
      </c>
      <c r="O11" s="44" t="s">
        <v>695</v>
      </c>
    </row>
    <row r="12" spans="1:16" x14ac:dyDescent="0.25">
      <c r="A12" s="44" t="s">
        <v>696</v>
      </c>
      <c r="C12" s="44" t="s">
        <v>697</v>
      </c>
      <c r="D12" s="44" t="s">
        <v>45</v>
      </c>
      <c r="E12" s="4">
        <v>2565</v>
      </c>
      <c r="F12" s="44" t="s">
        <v>297</v>
      </c>
      <c r="G12" s="44" t="s">
        <v>102</v>
      </c>
      <c r="H12" s="44" t="s">
        <v>83</v>
      </c>
      <c r="I12" s="44" t="s">
        <v>439</v>
      </c>
      <c r="J12" s="44" t="s">
        <v>440</v>
      </c>
      <c r="L12" s="44" t="s">
        <v>442</v>
      </c>
      <c r="M12" s="44" t="s">
        <v>698</v>
      </c>
      <c r="N12" s="44" t="s">
        <v>699</v>
      </c>
      <c r="O12" s="44" t="s">
        <v>700</v>
      </c>
    </row>
  </sheetData>
  <mergeCells count="1">
    <mergeCell ref="A1:P1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1AA309-D2DD-4E27-84FA-23B19BF9936A}">
  <dimension ref="A5:O72"/>
  <sheetViews>
    <sheetView topLeftCell="L35" zoomScale="70" zoomScaleNormal="70" workbookViewId="0">
      <selection activeCell="N50" sqref="N50:O50"/>
    </sheetView>
  </sheetViews>
  <sheetFormatPr defaultColWidth="9.140625" defaultRowHeight="21" x14ac:dyDescent="0.35"/>
  <cols>
    <col min="1" max="1" width="54" style="19" customWidth="1"/>
    <col min="2" max="2" width="54" style="20" customWidth="1"/>
    <col min="3" max="3" width="14.85546875" style="21" customWidth="1"/>
    <col min="4" max="4" width="17.85546875" style="21" customWidth="1"/>
    <col min="5" max="5" width="12" style="21" customWidth="1"/>
    <col min="6" max="6" width="27" style="21" customWidth="1"/>
    <col min="7" max="7" width="32.42578125" style="21" customWidth="1"/>
    <col min="8" max="8" width="45.85546875" style="21" customWidth="1"/>
    <col min="9" max="11" width="54" style="21" customWidth="1"/>
    <col min="12" max="12" width="17.5703125" style="21" customWidth="1"/>
    <col min="13" max="13" width="226.7109375" style="20" bestFit="1" customWidth="1"/>
    <col min="14" max="14" width="13.42578125" style="21" customWidth="1"/>
    <col min="15" max="15" width="14.85546875" style="21" customWidth="1"/>
    <col min="16" max="16384" width="9.140625" style="23"/>
  </cols>
  <sheetData>
    <row r="5" spans="1:15" ht="30.75" x14ac:dyDescent="0.45">
      <c r="L5" s="22" t="s">
        <v>549</v>
      </c>
      <c r="M5" s="35"/>
    </row>
    <row r="6" spans="1:15" x14ac:dyDescent="0.35">
      <c r="N6" s="20" t="s">
        <v>550</v>
      </c>
    </row>
    <row r="7" spans="1:15" s="26" customFormat="1" x14ac:dyDescent="0.35">
      <c r="A7" s="24" t="s">
        <v>551</v>
      </c>
      <c r="B7" s="25" t="s">
        <v>552</v>
      </c>
      <c r="C7" s="25" t="s">
        <v>13</v>
      </c>
      <c r="D7" s="25" t="s">
        <v>14</v>
      </c>
      <c r="E7" s="25" t="s">
        <v>526</v>
      </c>
      <c r="F7" s="25" t="s">
        <v>15</v>
      </c>
      <c r="G7" s="25" t="s">
        <v>16</v>
      </c>
      <c r="H7" s="25" t="s">
        <v>17</v>
      </c>
      <c r="I7" s="25" t="s">
        <v>18</v>
      </c>
      <c r="J7" s="25" t="s">
        <v>19</v>
      </c>
      <c r="K7" s="25" t="s">
        <v>20</v>
      </c>
      <c r="L7" s="25" t="s">
        <v>21</v>
      </c>
      <c r="M7" s="36"/>
      <c r="N7" s="25" t="s">
        <v>22</v>
      </c>
      <c r="O7" s="25" t="s">
        <v>23</v>
      </c>
    </row>
    <row r="8" spans="1:15" x14ac:dyDescent="0.35">
      <c r="A8" s="19" t="str">
        <f>HYPERLINK(VLOOKUP(B8,'[2]7. link'!$B$2:$C$95,2,FALSE),LEFT(B8,LEN(B8)-4))</f>
        <v>โครงการจัดหาครุภัณฑ์เพื่อเพิ่มประสิทธิภาพและพัฒนางานตรวจคนเข้าเมืองจุดตรวจสะพานมิตรภาพไทย-เมียนมาแห่งที่2ประจำปีงบปะมาณพ.ศ.2562(สตม.)</v>
      </c>
      <c r="B8" s="21" t="s">
        <v>553</v>
      </c>
      <c r="C8" s="21" t="s">
        <v>35</v>
      </c>
      <c r="D8" s="21" t="s">
        <v>138</v>
      </c>
      <c r="E8" s="21">
        <v>2563</v>
      </c>
      <c r="F8" s="21" t="s">
        <v>139</v>
      </c>
      <c r="G8" s="27">
        <v>6613944</v>
      </c>
      <c r="H8" s="27">
        <v>2657360</v>
      </c>
      <c r="I8" s="21" t="s">
        <v>554</v>
      </c>
      <c r="J8" s="21" t="s">
        <v>275</v>
      </c>
      <c r="K8" s="21" t="s">
        <v>276</v>
      </c>
      <c r="M8" s="20" t="s">
        <v>637</v>
      </c>
      <c r="N8" s="28" t="s">
        <v>315</v>
      </c>
      <c r="O8" s="28" t="s">
        <v>316</v>
      </c>
    </row>
    <row r="9" spans="1:15" x14ac:dyDescent="0.35">
      <c r="A9" s="19" t="str">
        <f>HYPERLINK(VLOOKUP(B9,'[2]7. link'!$B$2:$C$95,2,FALSE),LEFT(B9,LEN(B9)-4))</f>
        <v>โครงการรถเคลื่อนที่ให้บริการคนต่างด้าวและประชาชน(MobileService)เพื่อพัฒนาศักยภาพด้านการให้บริการแก่นักลงทุนและคนต่างชาติในการพำนักอยู่ในราชอาณาจักร(สตม.)</v>
      </c>
      <c r="B9" s="21" t="s">
        <v>555</v>
      </c>
      <c r="C9" s="21" t="s">
        <v>35</v>
      </c>
      <c r="D9" s="21" t="s">
        <v>138</v>
      </c>
      <c r="E9" s="21">
        <v>2563</v>
      </c>
      <c r="F9" s="21" t="s">
        <v>139</v>
      </c>
      <c r="G9" s="27">
        <v>65000000</v>
      </c>
      <c r="H9" s="29">
        <v>0</v>
      </c>
      <c r="I9" s="21" t="s">
        <v>554</v>
      </c>
      <c r="J9" s="21" t="s">
        <v>275</v>
      </c>
      <c r="K9" s="21" t="s">
        <v>276</v>
      </c>
      <c r="M9" s="20" t="s">
        <v>638</v>
      </c>
      <c r="N9" s="28" t="s">
        <v>315</v>
      </c>
      <c r="O9" s="28" t="s">
        <v>316</v>
      </c>
    </row>
    <row r="10" spans="1:15" ht="19.149999999999999" customHeight="1" x14ac:dyDescent="0.35">
      <c r="A10" s="30" t="str">
        <f>HYPERLINK(VLOOKUP(B10,'[2]7. link'!$B$2:$C$95,2,FALSE),LEFT(B10,LEN(B10)-4))</f>
        <v>นวัตกรรมตำรวจเพื่อความมั่นคงปลอดภัยในพื้นที่(วจ.)</v>
      </c>
      <c r="B10" s="20" t="s">
        <v>556</v>
      </c>
      <c r="C10" s="21" t="s">
        <v>35</v>
      </c>
      <c r="D10" s="21" t="s">
        <v>297</v>
      </c>
      <c r="E10" s="21">
        <v>2565</v>
      </c>
      <c r="F10" s="21" t="s">
        <v>102</v>
      </c>
      <c r="G10" s="27">
        <v>1000000</v>
      </c>
      <c r="H10" s="27">
        <v>1000000</v>
      </c>
      <c r="I10" s="21" t="s">
        <v>554</v>
      </c>
      <c r="J10" s="21" t="s">
        <v>275</v>
      </c>
      <c r="K10" s="21" t="s">
        <v>276</v>
      </c>
      <c r="L10" s="21" t="s">
        <v>557</v>
      </c>
      <c r="M10" s="20" t="s">
        <v>639</v>
      </c>
      <c r="N10" s="21" t="s">
        <v>299</v>
      </c>
      <c r="O10" s="21" t="s">
        <v>300</v>
      </c>
    </row>
    <row r="11" spans="1:15" x14ac:dyDescent="0.35">
      <c r="A11" s="19" t="str">
        <f>HYPERLINK(VLOOKUP(B11,'[2]7. link'!$B$2:$C$95,2,FALSE),LEFT(B11,LEN(B11)-4))</f>
        <v>โครงการขับเคลื่อนเขตพัฒนาเศรษฐกิจพิเศษสงขลาปี2563</v>
      </c>
      <c r="B11" s="21" t="s">
        <v>558</v>
      </c>
      <c r="C11" s="21" t="s">
        <v>35</v>
      </c>
      <c r="D11" s="21" t="s">
        <v>138</v>
      </c>
      <c r="E11" s="21">
        <v>2563</v>
      </c>
      <c r="F11" s="21" t="s">
        <v>139</v>
      </c>
      <c r="G11" s="27">
        <v>710000</v>
      </c>
      <c r="H11" s="27">
        <v>710000</v>
      </c>
      <c r="J11" s="21" t="s">
        <v>212</v>
      </c>
      <c r="K11" s="21" t="s">
        <v>213</v>
      </c>
      <c r="M11" s="20" t="s">
        <v>640</v>
      </c>
      <c r="N11" s="28" t="s">
        <v>307</v>
      </c>
      <c r="O11" s="28" t="s">
        <v>559</v>
      </c>
    </row>
    <row r="12" spans="1:15" ht="23.65" customHeight="1" x14ac:dyDescent="0.35">
      <c r="A12" s="30" t="str">
        <f>HYPERLINK(VLOOKUP(B12,'[2]7. link'!$B$2:$C$95,2,FALSE),LEFT(B12,LEN(B12)-4))</f>
        <v>ส่งเสริมพัฒนาขีดความสามารถด้านการค้าการลงทุนประชาสัมพันธ์สินค้าจังหวัดเชียงรายและขับเคลื่อนเศรษฐกิจชายแดนเชื่อมโยงGMS/อาเซียน+3/อาเซียน+6</v>
      </c>
      <c r="B12" s="20" t="s">
        <v>560</v>
      </c>
      <c r="C12" s="21" t="s">
        <v>35</v>
      </c>
      <c r="D12" s="21" t="s">
        <v>322</v>
      </c>
      <c r="E12" s="21">
        <v>2564</v>
      </c>
      <c r="F12" s="21" t="s">
        <v>57</v>
      </c>
      <c r="G12" s="27">
        <v>4222100</v>
      </c>
      <c r="H12" s="27">
        <v>4222100</v>
      </c>
      <c r="J12" s="21" t="s">
        <v>411</v>
      </c>
      <c r="K12" s="21" t="s">
        <v>213</v>
      </c>
      <c r="M12" s="20" t="s">
        <v>641</v>
      </c>
      <c r="N12" s="21" t="s">
        <v>307</v>
      </c>
      <c r="O12" s="21" t="s">
        <v>364</v>
      </c>
    </row>
    <row r="13" spans="1:15" x14ac:dyDescent="0.35">
      <c r="A13" s="19" t="str">
        <f>HYPERLINK(VLOOKUP(B13,'[2]7. link'!$B$2:$C$95,2,FALSE),LEFT(B13,LEN(B13)-4))</f>
        <v>โครงการส่งเสริมการมีส่วนร่วมในการบริหารแรงงานสัมพันธ์สร้างสรรค์ตามแนวทางประชารัฐในเขตพัฒนาเศรษฐกิจพิเศษ</v>
      </c>
      <c r="B13" s="21" t="s">
        <v>561</v>
      </c>
      <c r="C13" s="21" t="s">
        <v>35</v>
      </c>
      <c r="D13" s="21" t="s">
        <v>36</v>
      </c>
      <c r="E13" s="21">
        <v>2561</v>
      </c>
      <c r="F13" s="21" t="s">
        <v>37</v>
      </c>
      <c r="G13" s="27">
        <v>2668000</v>
      </c>
      <c r="H13" s="27">
        <v>2668000</v>
      </c>
      <c r="I13" s="21" t="s">
        <v>38</v>
      </c>
      <c r="J13" s="21" t="s">
        <v>39</v>
      </c>
      <c r="K13" s="21" t="s">
        <v>40</v>
      </c>
      <c r="M13" s="20" t="s">
        <v>527</v>
      </c>
      <c r="N13" s="28" t="s">
        <v>299</v>
      </c>
      <c r="O13" s="28" t="s">
        <v>562</v>
      </c>
    </row>
    <row r="14" spans="1:15" x14ac:dyDescent="0.35">
      <c r="A14" s="19" t="str">
        <f>HYPERLINK(VLOOKUP(B14,'[2]7. link'!$B$2:$C$95,2,FALSE),LEFT(B14,LEN(B14)-4))</f>
        <v>โครงการเพิ่มทักษะกำลังแรงงานในพื้นที่เขตพัฒนาเศรษฐกิจพิเศษ</v>
      </c>
      <c r="B14" s="21" t="s">
        <v>563</v>
      </c>
      <c r="C14" s="21" t="s">
        <v>35</v>
      </c>
      <c r="D14" s="21" t="s">
        <v>138</v>
      </c>
      <c r="E14" s="21">
        <v>2563</v>
      </c>
      <c r="F14" s="21" t="s">
        <v>139</v>
      </c>
      <c r="G14" s="27">
        <v>83944100</v>
      </c>
      <c r="H14" s="27">
        <v>83944100</v>
      </c>
      <c r="I14" s="21" t="s">
        <v>140</v>
      </c>
      <c r="J14" s="21" t="s">
        <v>141</v>
      </c>
      <c r="K14" s="21" t="s">
        <v>40</v>
      </c>
      <c r="M14" s="20" t="s">
        <v>535</v>
      </c>
      <c r="N14" s="28" t="s">
        <v>348</v>
      </c>
      <c r="O14" s="28" t="s">
        <v>349</v>
      </c>
    </row>
    <row r="15" spans="1:15" x14ac:dyDescent="0.35">
      <c r="A15" s="19" t="str">
        <f>HYPERLINK(VLOOKUP(B15,'[2]7. link'!$B$2:$C$95,2,FALSE),LEFT(B15,LEN(B15)-4))</f>
        <v>โครงการพัฒนาความรับผิดชอบต่อสังคมด้านแรงงงานในสถานประกอบกิจการเขตเศรษฐกิจพิเศษ(ปีงบประมาณ2563)</v>
      </c>
      <c r="B15" s="21" t="s">
        <v>564</v>
      </c>
      <c r="C15" s="21" t="s">
        <v>35</v>
      </c>
      <c r="D15" s="21" t="s">
        <v>138</v>
      </c>
      <c r="E15" s="21">
        <v>2563</v>
      </c>
      <c r="F15" s="21" t="s">
        <v>139</v>
      </c>
      <c r="G15" s="27">
        <v>4129715</v>
      </c>
      <c r="H15" s="27">
        <v>4129715</v>
      </c>
      <c r="I15" s="21" t="s">
        <v>242</v>
      </c>
      <c r="J15" s="21" t="s">
        <v>39</v>
      </c>
      <c r="K15" s="21" t="s">
        <v>40</v>
      </c>
      <c r="M15" s="20" t="s">
        <v>642</v>
      </c>
      <c r="N15" s="28" t="s">
        <v>299</v>
      </c>
      <c r="O15" s="28" t="s">
        <v>562</v>
      </c>
    </row>
    <row r="16" spans="1:15" x14ac:dyDescent="0.35">
      <c r="A16" s="19" t="str">
        <f>HYPERLINK(VLOOKUP(B16,'[2]7. link'!$B$2:$C$95,2,FALSE),LEFT(B16,LEN(B16)-4))</f>
        <v>โครงการรณรงค์ส่งเสริมการบริหารจัดการด้านแรงงานในเขตพัฒนาเศรษฐกิจพิเศษ(ปีงบประมาณ2563)</v>
      </c>
      <c r="B16" s="21" t="s">
        <v>565</v>
      </c>
      <c r="C16" s="21" t="s">
        <v>35</v>
      </c>
      <c r="D16" s="21" t="s">
        <v>138</v>
      </c>
      <c r="E16" s="21">
        <v>2563</v>
      </c>
      <c r="F16" s="21" t="s">
        <v>139</v>
      </c>
      <c r="G16" s="27">
        <v>2754000</v>
      </c>
      <c r="H16" s="27">
        <v>2754000</v>
      </c>
      <c r="I16" s="21" t="s">
        <v>249</v>
      </c>
      <c r="J16" s="21" t="s">
        <v>39</v>
      </c>
      <c r="K16" s="21" t="s">
        <v>40</v>
      </c>
      <c r="M16" s="20" t="s">
        <v>643</v>
      </c>
      <c r="N16" s="28" t="s">
        <v>348</v>
      </c>
      <c r="O16" s="28" t="s">
        <v>566</v>
      </c>
    </row>
    <row r="17" spans="1:15" x14ac:dyDescent="0.35">
      <c r="A17" s="30" t="str">
        <f>HYPERLINK(VLOOKUP(B17,'[2]7. link'!$B$2:$C$95,2,FALSE),LEFT(B17,LEN(B17)-4))</f>
        <v>โครงการศูนย์บริการแบบเบ็ดเสร็จ(OneStopService)ด้านแรงงานต่างด้าวเพื่อสนับสนุนเขตเศรษฐกิจพิเศษ</v>
      </c>
      <c r="B17" s="20" t="s">
        <v>567</v>
      </c>
      <c r="C17" s="21" t="s">
        <v>35</v>
      </c>
      <c r="D17" s="21" t="s">
        <v>297</v>
      </c>
      <c r="E17" s="21">
        <v>2565</v>
      </c>
      <c r="F17" s="21" t="s">
        <v>102</v>
      </c>
      <c r="G17" s="27">
        <v>36070500</v>
      </c>
      <c r="H17" s="27">
        <v>36070500</v>
      </c>
      <c r="I17" s="21" t="s">
        <v>83</v>
      </c>
      <c r="J17" s="21" t="s">
        <v>306</v>
      </c>
      <c r="K17" s="21" t="s">
        <v>40</v>
      </c>
      <c r="L17" s="21" t="s">
        <v>557</v>
      </c>
      <c r="M17" s="20" t="s">
        <v>644</v>
      </c>
      <c r="N17" s="21" t="s">
        <v>307</v>
      </c>
      <c r="O17" s="21" t="s">
        <v>308</v>
      </c>
    </row>
    <row r="18" spans="1:15" x14ac:dyDescent="0.35">
      <c r="A18" s="30" t="str">
        <f>HYPERLINK(VLOOKUP(B18,'[2]7. link'!$B$2:$C$95,2,FALSE),LEFT(B18,LEN(B18)-4))</f>
        <v>โครงการศูนย์บริการแบบเบ็ดเสร็จ(OneStopService)ด้านแรงงานต่างด้าวเพื่อสนับสนุนเขตเศรษฐกิจพิเศษ</v>
      </c>
      <c r="B18" s="20" t="s">
        <v>568</v>
      </c>
      <c r="C18" s="21" t="s">
        <v>35</v>
      </c>
      <c r="D18" s="21" t="s">
        <v>322</v>
      </c>
      <c r="E18" s="21">
        <v>2564</v>
      </c>
      <c r="F18" s="21" t="s">
        <v>57</v>
      </c>
      <c r="G18" s="27">
        <v>21237600</v>
      </c>
      <c r="H18" s="27">
        <v>21237600</v>
      </c>
      <c r="I18" s="21" t="s">
        <v>405</v>
      </c>
      <c r="J18" s="21" t="s">
        <v>306</v>
      </c>
      <c r="K18" s="21" t="s">
        <v>40</v>
      </c>
      <c r="M18" s="20" t="s">
        <v>645</v>
      </c>
      <c r="N18" s="21" t="s">
        <v>307</v>
      </c>
      <c r="O18" s="21" t="s">
        <v>308</v>
      </c>
    </row>
    <row r="19" spans="1:15" x14ac:dyDescent="0.35">
      <c r="A19" s="19" t="str">
        <f>HYPERLINK(VLOOKUP(B19,'[2]7. link'!$B$2:$C$95,2,FALSE),LEFT(B19,LEN(B19)-4))</f>
        <v>โครงการจัดตั้งนิคมอุตสาหกรรมในพื้นที่เขตพัฒนาเศรษฐกิจพิเศษตาก</v>
      </c>
      <c r="B19" s="21" t="s">
        <v>569</v>
      </c>
      <c r="C19" s="21" t="s">
        <v>35</v>
      </c>
      <c r="D19" s="21" t="s">
        <v>36</v>
      </c>
      <c r="E19" s="21">
        <v>2561</v>
      </c>
      <c r="F19" s="21" t="s">
        <v>57</v>
      </c>
      <c r="G19" s="29">
        <v>0</v>
      </c>
      <c r="H19" s="29">
        <v>0</v>
      </c>
      <c r="I19" s="21" t="s">
        <v>58</v>
      </c>
      <c r="J19" s="21" t="s">
        <v>59</v>
      </c>
      <c r="K19" s="21" t="s">
        <v>60</v>
      </c>
      <c r="M19" s="20" t="s">
        <v>528</v>
      </c>
      <c r="N19" s="28" t="s">
        <v>315</v>
      </c>
      <c r="O19" s="28" t="s">
        <v>316</v>
      </c>
    </row>
    <row r="20" spans="1:15" x14ac:dyDescent="0.35">
      <c r="A20" s="19" t="str">
        <f>HYPERLINK(VLOOKUP(B20,'[2]7. link'!$B$2:$C$95,2,FALSE),LEFT(B20,LEN(B20)-4))</f>
        <v>โครงการจัดตั้งนิคมอุตสาหกรรมในพื้นที่เขตพัฒนาเศรษฐกิจพิเศษสงขลา</v>
      </c>
      <c r="B20" s="21" t="s">
        <v>570</v>
      </c>
      <c r="C20" s="21" t="s">
        <v>35</v>
      </c>
      <c r="D20" s="21" t="s">
        <v>36</v>
      </c>
      <c r="E20" s="21">
        <v>2561</v>
      </c>
      <c r="F20" s="21" t="s">
        <v>57</v>
      </c>
      <c r="G20" s="29">
        <v>0</v>
      </c>
      <c r="H20" s="29">
        <v>0</v>
      </c>
      <c r="I20" s="21" t="s">
        <v>58</v>
      </c>
      <c r="J20" s="21" t="s">
        <v>59</v>
      </c>
      <c r="K20" s="21" t="s">
        <v>60</v>
      </c>
      <c r="M20" s="20" t="s">
        <v>529</v>
      </c>
      <c r="N20" s="28" t="s">
        <v>315</v>
      </c>
      <c r="O20" s="28" t="s">
        <v>316</v>
      </c>
    </row>
    <row r="21" spans="1:15" x14ac:dyDescent="0.35">
      <c r="A21" s="19" t="str">
        <f>HYPERLINK(VLOOKUP(B21,'[2]7. link'!$B$2:$C$95,2,FALSE),LEFT(B21,LEN(B21)-4))</f>
        <v>โครงการจัดตั้งนิคมอุตสาหกรรมในพื้นที่เขตพัฒนาเศรษฐกิจพิเศษนราธิวาส</v>
      </c>
      <c r="B21" s="21" t="s">
        <v>571</v>
      </c>
      <c r="C21" s="21" t="s">
        <v>35</v>
      </c>
      <c r="D21" s="21" t="s">
        <v>36</v>
      </c>
      <c r="E21" s="21">
        <v>2561</v>
      </c>
      <c r="F21" s="21" t="s">
        <v>57</v>
      </c>
      <c r="G21" s="29">
        <v>0</v>
      </c>
      <c r="H21" s="29">
        <v>0</v>
      </c>
      <c r="I21" s="21" t="s">
        <v>58</v>
      </c>
      <c r="J21" s="21" t="s">
        <v>59</v>
      </c>
      <c r="K21" s="21" t="s">
        <v>60</v>
      </c>
      <c r="M21" s="20" t="s">
        <v>530</v>
      </c>
      <c r="N21" s="28" t="s">
        <v>315</v>
      </c>
      <c r="O21" s="28" t="s">
        <v>316</v>
      </c>
    </row>
    <row r="22" spans="1:15" x14ac:dyDescent="0.35">
      <c r="A22" s="30" t="str">
        <f>HYPERLINK(VLOOKUP(B22,'[2]7. link'!$B$2:$C$95,2,FALSE),LEFT(B22,LEN(B22)-4))</f>
        <v>ประชาสัมพันธ์เขตพัฒนาเศรษฐกิจพิเศษในเชิงพื้นที่</v>
      </c>
      <c r="B22" s="21" t="s">
        <v>572</v>
      </c>
      <c r="C22" s="21" t="s">
        <v>35</v>
      </c>
      <c r="D22" s="21" t="s">
        <v>74</v>
      </c>
      <c r="E22" s="21">
        <v>2562</v>
      </c>
      <c r="F22" s="21" t="s">
        <v>82</v>
      </c>
      <c r="G22" s="27">
        <v>5492000</v>
      </c>
      <c r="H22" s="29">
        <v>0</v>
      </c>
      <c r="I22" s="21" t="s">
        <v>83</v>
      </c>
      <c r="J22" s="21" t="s">
        <v>573</v>
      </c>
      <c r="K22" s="21" t="s">
        <v>60</v>
      </c>
      <c r="M22" s="20" t="s">
        <v>646</v>
      </c>
      <c r="N22" s="28" t="s">
        <v>307</v>
      </c>
      <c r="O22" s="28" t="s">
        <v>559</v>
      </c>
    </row>
    <row r="23" spans="1:15" x14ac:dyDescent="0.35">
      <c r="A23" s="30" t="str">
        <f>HYPERLINK(VLOOKUP(B23,'[2]7. link'!$B$2:$C$95,2,FALSE),LEFT(B23,LEN(B23)-4))</f>
        <v>โครงการจัดทำแผนแม่บทและแผนการขับเคลื่อนยุทธศาสตร์การพัฒนาอุตสาหกรรมภูมิภาคสู่ประเทศไทย4.0</v>
      </c>
      <c r="B23" s="21" t="s">
        <v>574</v>
      </c>
      <c r="C23" s="21" t="s">
        <v>35</v>
      </c>
      <c r="D23" s="21" t="s">
        <v>90</v>
      </c>
      <c r="E23" s="21">
        <v>2562</v>
      </c>
      <c r="F23" s="21" t="s">
        <v>37</v>
      </c>
      <c r="G23" s="27">
        <v>5750000</v>
      </c>
      <c r="H23" s="27">
        <v>5750000</v>
      </c>
      <c r="I23" s="21" t="s">
        <v>91</v>
      </c>
      <c r="J23" s="21" t="s">
        <v>92</v>
      </c>
      <c r="K23" s="21" t="s">
        <v>60</v>
      </c>
      <c r="M23" s="20" t="s">
        <v>647</v>
      </c>
      <c r="N23" s="28" t="s">
        <v>442</v>
      </c>
      <c r="O23" s="28" t="s">
        <v>443</v>
      </c>
    </row>
    <row r="24" spans="1:15" x14ac:dyDescent="0.35">
      <c r="A24" s="30" t="str">
        <f>HYPERLINK(VLOOKUP(B24,'[2]7. link'!$B$2:$C$95,2,FALSE),LEFT(B24,LEN(B24)-4))</f>
        <v>โครงการขับเคลื่อนเขตพัฒนาเศรษฐกิจพิเศษด้วยการตลาดและประชาสัมพันธ์เชิงรุก</v>
      </c>
      <c r="B24" s="21" t="s">
        <v>575</v>
      </c>
      <c r="C24" s="21" t="s">
        <v>35</v>
      </c>
      <c r="D24" s="21" t="s">
        <v>90</v>
      </c>
      <c r="E24" s="21">
        <v>2562</v>
      </c>
      <c r="F24" s="21" t="s">
        <v>37</v>
      </c>
      <c r="G24" s="27">
        <v>1600000</v>
      </c>
      <c r="H24" s="27">
        <v>1600000</v>
      </c>
      <c r="I24" s="21" t="s">
        <v>91</v>
      </c>
      <c r="J24" s="21" t="s">
        <v>92</v>
      </c>
      <c r="K24" s="21" t="s">
        <v>60</v>
      </c>
      <c r="M24" s="20" t="s">
        <v>531</v>
      </c>
      <c r="N24" s="28" t="s">
        <v>307</v>
      </c>
      <c r="O24" s="28" t="s">
        <v>559</v>
      </c>
    </row>
    <row r="25" spans="1:15" x14ac:dyDescent="0.35">
      <c r="A25" s="30" t="str">
        <f>HYPERLINK(VLOOKUP(B25,'[2]7. link'!$B$2:$C$95,2,FALSE),LEFT(B25,LEN(B25)-4))</f>
        <v>โครงการประชาสัมพันธ์เขตพัฒนาเศรษฐกิจพิเศษในเชิงพื้นที่ปีงบประมาณพ.ศ.2563</v>
      </c>
      <c r="B25" s="21" t="s">
        <v>576</v>
      </c>
      <c r="C25" s="21" t="s">
        <v>35</v>
      </c>
      <c r="D25" s="21" t="s">
        <v>138</v>
      </c>
      <c r="E25" s="21">
        <v>2563</v>
      </c>
      <c r="F25" s="21" t="s">
        <v>139</v>
      </c>
      <c r="G25" s="27">
        <v>5492000</v>
      </c>
      <c r="H25" s="27">
        <v>5492000</v>
      </c>
      <c r="I25" s="21" t="s">
        <v>83</v>
      </c>
      <c r="J25" s="21" t="s">
        <v>573</v>
      </c>
      <c r="K25" s="21" t="s">
        <v>60</v>
      </c>
      <c r="M25" s="20" t="s">
        <v>648</v>
      </c>
      <c r="N25" s="28" t="s">
        <v>307</v>
      </c>
      <c r="O25" s="28" t="s">
        <v>559</v>
      </c>
    </row>
    <row r="26" spans="1:15" x14ac:dyDescent="0.35">
      <c r="A26" s="30" t="str">
        <f>HYPERLINK(VLOOKUP(B26,'[2]7. link'!$B$2:$C$95,2,FALSE),LEFT(B26,LEN(B26)-4))</f>
        <v>โครงการจัดตั้งนิคมอุตสาหกรรมในพื้นที่เขตพัฒนาเศรษฐกิจพิเศษตาก</v>
      </c>
      <c r="B26" s="21" t="s">
        <v>577</v>
      </c>
      <c r="C26" s="21" t="s">
        <v>35</v>
      </c>
      <c r="D26" s="21" t="s">
        <v>138</v>
      </c>
      <c r="E26" s="21">
        <v>2563</v>
      </c>
      <c r="F26" s="21" t="s">
        <v>139</v>
      </c>
      <c r="G26" s="29">
        <v>0</v>
      </c>
      <c r="H26" s="29">
        <v>0</v>
      </c>
      <c r="I26" s="21" t="s">
        <v>58</v>
      </c>
      <c r="J26" s="21" t="s">
        <v>59</v>
      </c>
      <c r="K26" s="21" t="s">
        <v>60</v>
      </c>
      <c r="M26" s="20" t="s">
        <v>541</v>
      </c>
      <c r="N26" s="28" t="s">
        <v>315</v>
      </c>
      <c r="O26" s="28" t="s">
        <v>316</v>
      </c>
    </row>
    <row r="27" spans="1:15" x14ac:dyDescent="0.35">
      <c r="A27" s="30" t="str">
        <f>HYPERLINK(VLOOKUP(B27,'[2]7. link'!$B$2:$C$95,2,FALSE),LEFT(B27,LEN(B27)-4))</f>
        <v>โครงการจัดตั้งนิคมอุตสาหกรรมในพื้นที่เขตพัฒนาเศรษฐกิจพิเศษสงขลา</v>
      </c>
      <c r="B27" s="21" t="s">
        <v>578</v>
      </c>
      <c r="C27" s="21" t="s">
        <v>35</v>
      </c>
      <c r="D27" s="21" t="s">
        <v>138</v>
      </c>
      <c r="E27" s="21">
        <v>2563</v>
      </c>
      <c r="F27" s="21" t="s">
        <v>139</v>
      </c>
      <c r="G27" s="29">
        <v>0</v>
      </c>
      <c r="H27" s="29">
        <v>0</v>
      </c>
      <c r="I27" s="21" t="s">
        <v>58</v>
      </c>
      <c r="J27" s="21" t="s">
        <v>59</v>
      </c>
      <c r="K27" s="21" t="s">
        <v>60</v>
      </c>
      <c r="M27" s="20" t="s">
        <v>542</v>
      </c>
      <c r="N27" s="28" t="s">
        <v>315</v>
      </c>
      <c r="O27" s="28" t="s">
        <v>316</v>
      </c>
    </row>
    <row r="28" spans="1:15" x14ac:dyDescent="0.35">
      <c r="A28" s="30" t="str">
        <f>HYPERLINK(VLOOKUP(B28,'[2]7. link'!$B$2:$C$95,2,FALSE),LEFT(B28,LEN(B28)-4))</f>
        <v>โครงการจัดตั้งนิคมอุตสาหกรรมในพื้นที่เขตพัฒนาเศรษฐกิจพิเศษนราธิวาส</v>
      </c>
      <c r="B28" s="21" t="s">
        <v>579</v>
      </c>
      <c r="C28" s="21" t="s">
        <v>35</v>
      </c>
      <c r="D28" s="21" t="s">
        <v>138</v>
      </c>
      <c r="E28" s="21">
        <v>2563</v>
      </c>
      <c r="F28" s="21" t="s">
        <v>139</v>
      </c>
      <c r="G28" s="29">
        <v>0</v>
      </c>
      <c r="H28" s="29">
        <v>0</v>
      </c>
      <c r="I28" s="21" t="s">
        <v>58</v>
      </c>
      <c r="J28" s="21" t="s">
        <v>59</v>
      </c>
      <c r="K28" s="21" t="s">
        <v>60</v>
      </c>
      <c r="M28" s="20" t="s">
        <v>543</v>
      </c>
      <c r="N28" s="28" t="s">
        <v>315</v>
      </c>
      <c r="O28" s="28" t="s">
        <v>316</v>
      </c>
    </row>
    <row r="29" spans="1:15" x14ac:dyDescent="0.35">
      <c r="A29" s="30" t="str">
        <f>HYPERLINK(VLOOKUP(B29,'[2]7. link'!$B$2:$C$95,2,FALSE),LEFT(B29,LEN(B29)-4))</f>
        <v>โครงการจัดทำแผนการตลาดและประชาสัมพันธ์เขตพัฒนาเศรษฐกิจพิเศษ</v>
      </c>
      <c r="B29" s="21" t="s">
        <v>580</v>
      </c>
      <c r="C29" s="21" t="s">
        <v>35</v>
      </c>
      <c r="D29" s="21" t="s">
        <v>291</v>
      </c>
      <c r="E29" s="21">
        <v>2563</v>
      </c>
      <c r="F29" s="21" t="s">
        <v>292</v>
      </c>
      <c r="G29" s="27">
        <v>2070000</v>
      </c>
      <c r="H29" s="27">
        <v>2070000</v>
      </c>
      <c r="I29" s="21" t="s">
        <v>91</v>
      </c>
      <c r="J29" s="21" t="s">
        <v>92</v>
      </c>
      <c r="K29" s="21" t="s">
        <v>60</v>
      </c>
      <c r="M29" s="20" t="s">
        <v>544</v>
      </c>
      <c r="N29" s="28" t="s">
        <v>307</v>
      </c>
      <c r="O29" s="28" t="s">
        <v>559</v>
      </c>
    </row>
    <row r="30" spans="1:15" x14ac:dyDescent="0.35">
      <c r="A30" s="30" t="str">
        <f>HYPERLINK(VLOOKUP(B30,'[2]7. link'!$B$2:$C$95,2,FALSE),LEFT(B30,LEN(B30)-4))</f>
        <v>โครงการจัดตั้งนิคมอุตสาหกรรมในพื้นที่เขตพัฒนาเศรษฐกิจพิเศษตาก</v>
      </c>
      <c r="B30" s="20" t="s">
        <v>581</v>
      </c>
      <c r="C30" s="21" t="s">
        <v>35</v>
      </c>
      <c r="D30" s="21" t="s">
        <v>291</v>
      </c>
      <c r="E30" s="21">
        <v>2563</v>
      </c>
      <c r="F30" s="21" t="s">
        <v>57</v>
      </c>
      <c r="G30" s="29">
        <v>0</v>
      </c>
      <c r="H30" s="29">
        <v>0</v>
      </c>
      <c r="I30" s="21" t="s">
        <v>328</v>
      </c>
      <c r="J30" s="21" t="s">
        <v>59</v>
      </c>
      <c r="K30" s="21" t="s">
        <v>60</v>
      </c>
      <c r="L30" s="21" t="s">
        <v>557</v>
      </c>
      <c r="M30" s="20" t="s">
        <v>541</v>
      </c>
      <c r="N30" s="21" t="s">
        <v>299</v>
      </c>
      <c r="O30" s="21" t="s">
        <v>329</v>
      </c>
    </row>
    <row r="31" spans="1:15" x14ac:dyDescent="0.35">
      <c r="A31" s="30" t="str">
        <f>HYPERLINK(VLOOKUP(B31,'[2]7. link'!$B$2:$C$95,2,FALSE),LEFT(B31,LEN(B31)-4))</f>
        <v>โครงการจัดตั้งนิคมอุตสาหกรรมในพื้นที่เขตพัฒนาเศรษฐกิจพิเศษสงขลา</v>
      </c>
      <c r="B31" s="20" t="s">
        <v>582</v>
      </c>
      <c r="C31" s="21" t="s">
        <v>35</v>
      </c>
      <c r="D31" s="21" t="s">
        <v>291</v>
      </c>
      <c r="E31" s="21">
        <v>2563</v>
      </c>
      <c r="F31" s="21" t="s">
        <v>102</v>
      </c>
      <c r="G31" s="29">
        <v>0</v>
      </c>
      <c r="H31" s="29">
        <v>0</v>
      </c>
      <c r="I31" s="21" t="s">
        <v>328</v>
      </c>
      <c r="J31" s="21" t="s">
        <v>59</v>
      </c>
      <c r="K31" s="21" t="s">
        <v>60</v>
      </c>
      <c r="L31" s="21" t="s">
        <v>557</v>
      </c>
      <c r="M31" s="20" t="s">
        <v>542</v>
      </c>
      <c r="N31" s="21" t="s">
        <v>299</v>
      </c>
      <c r="O31" s="21" t="s">
        <v>329</v>
      </c>
    </row>
    <row r="32" spans="1:15" x14ac:dyDescent="0.35">
      <c r="A32" s="30" t="str">
        <f>HYPERLINK(VLOOKUP(B32,'[2]7. link'!$B$2:$C$95,2,FALSE),LEFT(B32,LEN(B32)-4))</f>
        <v>โครงการบริหารจัดการแหล่งหินอุตสาหกรรมสำหรับพื้นที่เขตเศรษฐกิจชายแดน</v>
      </c>
      <c r="B32" s="20" t="s">
        <v>583</v>
      </c>
      <c r="C32" s="21" t="s">
        <v>35</v>
      </c>
      <c r="D32" s="21" t="s">
        <v>297</v>
      </c>
      <c r="E32" s="21">
        <v>2565</v>
      </c>
      <c r="F32" s="21" t="s">
        <v>102</v>
      </c>
      <c r="G32" s="27">
        <v>13500000</v>
      </c>
      <c r="H32" s="27">
        <v>13500000</v>
      </c>
      <c r="I32" s="21" t="s">
        <v>83</v>
      </c>
      <c r="J32" s="21" t="s">
        <v>338</v>
      </c>
      <c r="K32" s="21" t="s">
        <v>60</v>
      </c>
      <c r="L32" s="21" t="s">
        <v>557</v>
      </c>
      <c r="M32" s="20" t="s">
        <v>649</v>
      </c>
      <c r="N32" s="21" t="s">
        <v>315</v>
      </c>
      <c r="O32" s="21" t="s">
        <v>316</v>
      </c>
    </row>
    <row r="33" spans="1:15" x14ac:dyDescent="0.35">
      <c r="A33" s="30" t="str">
        <f>HYPERLINK(VLOOKUP(B33,'[2]7. link'!$B$2:$C$95,2,FALSE),LEFT(B33,LEN(B33)-4))</f>
        <v>โครงการพัฒนาสมรรถนะช่องทางเข้าออกระหว่างประเทศและจังหวัดชายแดนเพื่อรองรับเขตพัฒนาเศรษฐกิจพิเศษ</v>
      </c>
      <c r="B33" s="21" t="s">
        <v>584</v>
      </c>
      <c r="C33" s="21" t="s">
        <v>35</v>
      </c>
      <c r="D33" s="21" t="s">
        <v>138</v>
      </c>
      <c r="E33" s="21">
        <v>2563</v>
      </c>
      <c r="F33" s="21" t="s">
        <v>139</v>
      </c>
      <c r="G33" s="27">
        <v>33130800</v>
      </c>
      <c r="H33" s="27">
        <v>33130800</v>
      </c>
      <c r="I33" s="21" t="s">
        <v>222</v>
      </c>
      <c r="J33" s="21" t="s">
        <v>223</v>
      </c>
      <c r="K33" s="21" t="s">
        <v>224</v>
      </c>
      <c r="M33" s="20" t="s">
        <v>540</v>
      </c>
      <c r="N33" s="28" t="s">
        <v>299</v>
      </c>
      <c r="O33" s="28" t="s">
        <v>585</v>
      </c>
    </row>
    <row r="34" spans="1:15" x14ac:dyDescent="0.35">
      <c r="A34" s="30" t="str">
        <f>HYPERLINK(VLOOKUP(B34,'[2]7. link'!$B$2:$C$95,2,FALSE),LEFT(B34,LEN(B34)-4))</f>
        <v>พัฒนาสมรรถนะช่องทางเข้าออกระหว่างประเทศและจังหวัดชายแดนเพื่อรองรับเขตพัฒนาเศรษฐกิจพิเศษ</v>
      </c>
      <c r="B34" s="20" t="s">
        <v>586</v>
      </c>
      <c r="C34" s="21" t="s">
        <v>35</v>
      </c>
      <c r="D34" s="21" t="s">
        <v>322</v>
      </c>
      <c r="E34" s="21">
        <v>2564</v>
      </c>
      <c r="F34" s="21" t="s">
        <v>57</v>
      </c>
      <c r="G34" s="27">
        <v>20702700</v>
      </c>
      <c r="H34" s="27">
        <v>20702700</v>
      </c>
      <c r="I34" s="21" t="s">
        <v>222</v>
      </c>
      <c r="J34" s="21" t="s">
        <v>223</v>
      </c>
      <c r="K34" s="21" t="s">
        <v>224</v>
      </c>
      <c r="M34" s="20" t="s">
        <v>546</v>
      </c>
      <c r="N34" s="21" t="s">
        <v>307</v>
      </c>
      <c r="O34" s="21" t="s">
        <v>364</v>
      </c>
    </row>
    <row r="35" spans="1:15" x14ac:dyDescent="0.35">
      <c r="A35" s="30" t="str">
        <f>HYPERLINK(VLOOKUP(B35,'[2]7. link'!$B$2:$C$95,2,FALSE),LEFT(B35,LEN(B35)-4))</f>
        <v>โครงการพัฒนาทักษะอาชีพตามความต้องการในเขตเศรษฐกิจพิเศษ</v>
      </c>
      <c r="B35" s="20" t="s">
        <v>587</v>
      </c>
      <c r="C35" s="21" t="s">
        <v>35</v>
      </c>
      <c r="D35" s="21" t="s">
        <v>297</v>
      </c>
      <c r="E35" s="21">
        <v>2565</v>
      </c>
      <c r="F35" s="21" t="s">
        <v>102</v>
      </c>
      <c r="G35" s="27">
        <v>9000000</v>
      </c>
      <c r="H35" s="27">
        <v>9000000</v>
      </c>
      <c r="I35" s="21" t="s">
        <v>344</v>
      </c>
      <c r="J35" s="21" t="s">
        <v>345</v>
      </c>
      <c r="K35" s="21" t="s">
        <v>346</v>
      </c>
      <c r="L35" s="31" t="s">
        <v>588</v>
      </c>
      <c r="M35" s="20" t="s">
        <v>650</v>
      </c>
      <c r="N35" s="21" t="s">
        <v>348</v>
      </c>
      <c r="O35" s="21" t="s">
        <v>349</v>
      </c>
    </row>
    <row r="36" spans="1:15" x14ac:dyDescent="0.35">
      <c r="A36" s="30" t="str">
        <f>HYPERLINK(VLOOKUP(B36,'[2]7. link'!$B$2:$C$95,2,FALSE),LEFT(B36,LEN(B36)-4))</f>
        <v>โครงการพัฒนาพื้นที่เขตเศรษฐกิจพิเศษ</v>
      </c>
      <c r="B36" s="21" t="s">
        <v>589</v>
      </c>
      <c r="C36" s="21" t="s">
        <v>35</v>
      </c>
      <c r="D36" s="21" t="s">
        <v>36</v>
      </c>
      <c r="E36" s="21">
        <v>2561</v>
      </c>
      <c r="F36" s="21" t="s">
        <v>102</v>
      </c>
      <c r="G36" s="27">
        <v>2191486500</v>
      </c>
      <c r="H36" s="27">
        <v>2191486500</v>
      </c>
      <c r="I36" s="21" t="s">
        <v>103</v>
      </c>
      <c r="J36" s="21" t="s">
        <v>104</v>
      </c>
      <c r="K36" s="21" t="s">
        <v>105</v>
      </c>
      <c r="M36" s="20" t="s">
        <v>532</v>
      </c>
      <c r="N36" s="28" t="s">
        <v>315</v>
      </c>
      <c r="O36" s="28" t="s">
        <v>316</v>
      </c>
    </row>
    <row r="37" spans="1:15" x14ac:dyDescent="0.35">
      <c r="A37" s="30" t="str">
        <f>HYPERLINK(VLOOKUP(B37,'[2]7. link'!$B$2:$C$95,2,FALSE),LEFT(B37,LEN(B37)-4))</f>
        <v>โครงการพัฒนาระบบไฟฟ้าเพื่อรองรับการจัดตั้งเขตพัฒนาเศรษฐกิจพิเศษระยะที่2(คพพ.2)</v>
      </c>
      <c r="B37" s="21" t="s">
        <v>590</v>
      </c>
      <c r="C37" s="21" t="s">
        <v>35</v>
      </c>
      <c r="D37" s="21" t="s">
        <v>112</v>
      </c>
      <c r="E37" s="21">
        <v>2560</v>
      </c>
      <c r="F37" s="21" t="s">
        <v>113</v>
      </c>
      <c r="G37" s="27">
        <v>4000000000</v>
      </c>
      <c r="H37" s="27">
        <v>4000000000</v>
      </c>
      <c r="I37" s="21" t="s">
        <v>591</v>
      </c>
      <c r="J37" s="21" t="s">
        <v>115</v>
      </c>
      <c r="K37" s="21" t="s">
        <v>105</v>
      </c>
      <c r="M37" s="20" t="s">
        <v>651</v>
      </c>
      <c r="N37" s="28" t="s">
        <v>315</v>
      </c>
      <c r="O37" s="28" t="s">
        <v>316</v>
      </c>
    </row>
    <row r="38" spans="1:15" x14ac:dyDescent="0.35">
      <c r="A38" s="30" t="str">
        <f>HYPERLINK(VLOOKUP(B38,'[2]7. link'!$B$2:$C$95,2,FALSE),LEFT(B38,LEN(B38)-4))</f>
        <v>โครงการสนับสนุนการขับเคลื่อนการดำเนินงานเขตพัฒนาเศรษฐกิจพิเศษ</v>
      </c>
      <c r="B38" s="21" t="s">
        <v>592</v>
      </c>
      <c r="C38" s="21" t="s">
        <v>35</v>
      </c>
      <c r="D38" s="21" t="s">
        <v>74</v>
      </c>
      <c r="E38" s="21">
        <v>2562</v>
      </c>
      <c r="F38" s="21" t="s">
        <v>37</v>
      </c>
      <c r="G38" s="27">
        <v>5500000</v>
      </c>
      <c r="H38" s="27">
        <v>5500000</v>
      </c>
      <c r="I38" s="21" t="s">
        <v>130</v>
      </c>
      <c r="J38" s="21" t="s">
        <v>131</v>
      </c>
      <c r="K38" s="21" t="s">
        <v>105</v>
      </c>
      <c r="M38" s="20" t="s">
        <v>534</v>
      </c>
      <c r="N38" s="28" t="s">
        <v>307</v>
      </c>
      <c r="O38" s="28" t="s">
        <v>308</v>
      </c>
    </row>
    <row r="39" spans="1:15" x14ac:dyDescent="0.35">
      <c r="A39" s="30" t="str">
        <f>HYPERLINK(VLOOKUP(B39,'[2]7. link'!$B$2:$C$95,2,FALSE),LEFT(B39,LEN(B39)-4))</f>
        <v>โครงการพัฒนาพื้นที่เขตเศรษฐกิจพิเศษ</v>
      </c>
      <c r="B39" s="21" t="s">
        <v>593</v>
      </c>
      <c r="C39" s="21" t="s">
        <v>35</v>
      </c>
      <c r="D39" s="21" t="s">
        <v>138</v>
      </c>
      <c r="E39" s="21">
        <v>2563</v>
      </c>
      <c r="F39" s="21" t="s">
        <v>102</v>
      </c>
      <c r="G39" s="27">
        <v>873256100</v>
      </c>
      <c r="H39" s="27">
        <v>873256100</v>
      </c>
      <c r="I39" s="21" t="s">
        <v>103</v>
      </c>
      <c r="J39" s="21" t="s">
        <v>104</v>
      </c>
      <c r="K39" s="21" t="s">
        <v>105</v>
      </c>
      <c r="M39" s="20" t="s">
        <v>539</v>
      </c>
      <c r="N39" s="28" t="s">
        <v>315</v>
      </c>
      <c r="O39" s="28" t="s">
        <v>316</v>
      </c>
    </row>
    <row r="40" spans="1:15" x14ac:dyDescent="0.35">
      <c r="A40" s="30" t="str">
        <f>HYPERLINK(VLOOKUP(B40,'[2]7. link'!$B$2:$C$95,2,FALSE),LEFT(B40,LEN(B40)-4))</f>
        <v>โครงการสนับสนุนการขับเคลื่อนการดำเนินงานเขตพัฒนาเศรษฐกิจพิเศษประจำปีงบประมาณพ.ศ.2563</v>
      </c>
      <c r="B40" s="21" t="s">
        <v>594</v>
      </c>
      <c r="C40" s="21" t="s">
        <v>35</v>
      </c>
      <c r="D40" s="21" t="s">
        <v>138</v>
      </c>
      <c r="E40" s="21">
        <v>2563</v>
      </c>
      <c r="F40" s="21" t="s">
        <v>139</v>
      </c>
      <c r="G40" s="27">
        <v>4479200</v>
      </c>
      <c r="H40" s="27">
        <v>4479200</v>
      </c>
      <c r="I40" s="21" t="s">
        <v>130</v>
      </c>
      <c r="J40" s="21" t="s">
        <v>131</v>
      </c>
      <c r="K40" s="21" t="s">
        <v>105</v>
      </c>
      <c r="M40" s="20" t="s">
        <v>652</v>
      </c>
      <c r="N40" s="28" t="s">
        <v>307</v>
      </c>
      <c r="O40" s="28" t="s">
        <v>308</v>
      </c>
    </row>
    <row r="41" spans="1:15" x14ac:dyDescent="0.35">
      <c r="A41" s="30" t="str">
        <f>HYPERLINK(VLOOKUP(B41,'[2]7. link'!$B$2:$C$95,2,FALSE),LEFT(B41,LEN(B41)-4))</f>
        <v>โครงการสนับสนุนการขับเคลื่อนการดำเนินงานเขตพัฒนาเศรษฐกิจพิเศษประจำปีงบประมาณพ.ศ.2564</v>
      </c>
      <c r="B41" s="20" t="s">
        <v>595</v>
      </c>
      <c r="C41" s="21" t="s">
        <v>35</v>
      </c>
      <c r="D41" s="21" t="s">
        <v>322</v>
      </c>
      <c r="E41" s="21">
        <v>2564</v>
      </c>
      <c r="F41" s="21" t="s">
        <v>57</v>
      </c>
      <c r="G41" s="27">
        <v>4479200</v>
      </c>
      <c r="H41" s="27">
        <v>4479200</v>
      </c>
      <c r="I41" s="21" t="s">
        <v>130</v>
      </c>
      <c r="J41" s="21" t="s">
        <v>131</v>
      </c>
      <c r="K41" s="21" t="s">
        <v>105</v>
      </c>
      <c r="M41" s="20" t="s">
        <v>653</v>
      </c>
      <c r="N41" s="21" t="s">
        <v>307</v>
      </c>
      <c r="O41" s="21" t="s">
        <v>308</v>
      </c>
    </row>
    <row r="42" spans="1:15" x14ac:dyDescent="0.35">
      <c r="A42" s="30" t="str">
        <f>HYPERLINK(VLOOKUP(B42,'[2]7. link'!$B$2:$C$95,2,FALSE),LEFT(B42,LEN(B42)-4))</f>
        <v>โครงการสนับสนุนการพัฒนาพื้นที่เขตเศรษฐกิจพิเศษ</v>
      </c>
      <c r="B42" s="20" t="s">
        <v>596</v>
      </c>
      <c r="C42" s="21" t="s">
        <v>35</v>
      </c>
      <c r="D42" s="21" t="s">
        <v>322</v>
      </c>
      <c r="E42" s="21">
        <v>2564</v>
      </c>
      <c r="F42" s="21" t="s">
        <v>57</v>
      </c>
      <c r="G42" s="27">
        <v>21000000</v>
      </c>
      <c r="H42" s="27">
        <v>21000000</v>
      </c>
      <c r="I42" s="21" t="s">
        <v>391</v>
      </c>
      <c r="J42" s="21" t="s">
        <v>392</v>
      </c>
      <c r="K42" s="21" t="s">
        <v>105</v>
      </c>
      <c r="M42" s="20" t="s">
        <v>548</v>
      </c>
      <c r="N42" s="21" t="s">
        <v>307</v>
      </c>
      <c r="O42" s="21" t="s">
        <v>393</v>
      </c>
    </row>
    <row r="43" spans="1:15" x14ac:dyDescent="0.35">
      <c r="A43" s="30" t="str">
        <f>HYPERLINK(VLOOKUP(B43,'[2]7. link'!$B$2:$C$95,2,FALSE),LEFT(B43,LEN(B43)-4))</f>
        <v>โครงการพัฒนาระบบไฟฟ้าเพื่อรองรับการจัดตั้งเขตพัฒนาเศรษฐกิจพิเศษระยะแรก</v>
      </c>
      <c r="B43" s="20" t="s">
        <v>597</v>
      </c>
      <c r="C43" s="21" t="s">
        <v>35</v>
      </c>
      <c r="D43" s="21" t="s">
        <v>121</v>
      </c>
      <c r="E43" s="21">
        <v>2560</v>
      </c>
      <c r="F43" s="21" t="s">
        <v>432</v>
      </c>
      <c r="G43" s="27">
        <v>3140000000</v>
      </c>
      <c r="H43" s="27">
        <v>3140000000</v>
      </c>
      <c r="I43" s="21" t="s">
        <v>591</v>
      </c>
      <c r="J43" s="21" t="s">
        <v>115</v>
      </c>
      <c r="K43" s="21" t="s">
        <v>105</v>
      </c>
      <c r="M43" s="20" t="s">
        <v>654</v>
      </c>
      <c r="N43" s="21" t="s">
        <v>315</v>
      </c>
      <c r="O43" s="21" t="s">
        <v>316</v>
      </c>
    </row>
    <row r="44" spans="1:15" x14ac:dyDescent="0.35">
      <c r="A44" s="30" t="str">
        <f>HYPERLINK(VLOOKUP(B44,'[2]7. link'!$B$2:$C$95,2,FALSE),LEFT(B44,LEN(B44)-4))</f>
        <v>โครงการขยายการค้าการลงทุนชายแดนและเขตพัฒนาเศรษฐกิจพิเศษ(2563)</v>
      </c>
      <c r="B44" s="21" t="s">
        <v>598</v>
      </c>
      <c r="C44" s="21" t="s">
        <v>35</v>
      </c>
      <c r="D44" s="21" t="s">
        <v>138</v>
      </c>
      <c r="E44" s="21">
        <v>2563</v>
      </c>
      <c r="F44" s="21" t="s">
        <v>139</v>
      </c>
      <c r="G44" s="27">
        <v>35636200</v>
      </c>
      <c r="H44" s="27">
        <v>35636200</v>
      </c>
      <c r="I44" s="21" t="s">
        <v>230</v>
      </c>
      <c r="J44" s="21" t="s">
        <v>231</v>
      </c>
      <c r="K44" s="21" t="s">
        <v>232</v>
      </c>
      <c r="M44" s="20" t="s">
        <v>655</v>
      </c>
      <c r="N44" s="28" t="s">
        <v>307</v>
      </c>
      <c r="O44" s="28" t="s">
        <v>559</v>
      </c>
    </row>
    <row r="45" spans="1:15" x14ac:dyDescent="0.35">
      <c r="A45" s="30" t="str">
        <f>HYPERLINK(VLOOKUP(B45,'[2]7. link'!$B$2:$C$95,2,FALSE),LEFT(B45,LEN(B45)-4))</f>
        <v>ส่งเสริมการค้าการลงทุนและสร้างความสัมพันธ์กับกลุ่มประเทศอาเซียน+3</v>
      </c>
      <c r="B45" s="20" t="s">
        <v>599</v>
      </c>
      <c r="C45" s="21" t="s">
        <v>35</v>
      </c>
      <c r="D45" s="21" t="s">
        <v>425</v>
      </c>
      <c r="E45" s="21">
        <v>2564</v>
      </c>
      <c r="F45" s="21" t="s">
        <v>57</v>
      </c>
      <c r="G45" s="27">
        <v>4905700</v>
      </c>
      <c r="H45" s="27">
        <v>4905700</v>
      </c>
      <c r="I45" s="21" t="s">
        <v>426</v>
      </c>
      <c r="J45" s="21" t="s">
        <v>427</v>
      </c>
      <c r="K45" s="21" t="s">
        <v>232</v>
      </c>
      <c r="M45" s="20" t="s">
        <v>656</v>
      </c>
      <c r="N45" s="21" t="s">
        <v>315</v>
      </c>
      <c r="O45" s="21" t="s">
        <v>316</v>
      </c>
    </row>
    <row r="46" spans="1:15" x14ac:dyDescent="0.35">
      <c r="A46" s="30" t="str">
        <f>HYPERLINK(VLOOKUP(B46,'[2]7. link'!$B$2:$C$95,2,FALSE),LEFT(B46,LEN(B46)-4))</f>
        <v>โครงการศูนย์เปลี่ยนถ่ายรูปแบบการขนส่งสินค้าเชียงของจังหวัดเชียงราย</v>
      </c>
      <c r="B46" s="21" t="s">
        <v>600</v>
      </c>
      <c r="C46" s="21" t="s">
        <v>35</v>
      </c>
      <c r="D46" s="21" t="s">
        <v>47</v>
      </c>
      <c r="E46" s="21">
        <v>2556</v>
      </c>
      <c r="F46" s="21" t="s">
        <v>48</v>
      </c>
      <c r="G46" s="32">
        <v>2227080867.4899998</v>
      </c>
      <c r="H46" s="32">
        <v>2227080867.4899998</v>
      </c>
      <c r="I46" s="21" t="s">
        <v>49</v>
      </c>
      <c r="J46" s="21" t="s">
        <v>50</v>
      </c>
      <c r="K46" s="21" t="s">
        <v>51</v>
      </c>
      <c r="M46" s="20" t="s">
        <v>657</v>
      </c>
      <c r="N46" s="28" t="s">
        <v>307</v>
      </c>
      <c r="O46" s="28" t="s">
        <v>308</v>
      </c>
    </row>
    <row r="47" spans="1:15" x14ac:dyDescent="0.35">
      <c r="A47" s="30" t="str">
        <f>HYPERLINK(VLOOKUP(B47,'[2]7. link'!$B$2:$C$95,2,FALSE),LEFT(B47,LEN(B47)-4))</f>
        <v>โครงการพัฒนาทางหลวงเพื่อสนับสนุนเขตเศรษฐกิจพิเศษปีพ.ศ.2562</v>
      </c>
      <c r="B47" s="21" t="s">
        <v>601</v>
      </c>
      <c r="C47" s="21" t="s">
        <v>35</v>
      </c>
      <c r="D47" s="21" t="s">
        <v>74</v>
      </c>
      <c r="E47" s="21">
        <v>2562</v>
      </c>
      <c r="F47" s="21" t="s">
        <v>37</v>
      </c>
      <c r="G47" s="27">
        <v>4647117600</v>
      </c>
      <c r="H47" s="27">
        <v>4647117600</v>
      </c>
      <c r="I47" s="21" t="s">
        <v>75</v>
      </c>
      <c r="J47" s="21" t="s">
        <v>76</v>
      </c>
      <c r="K47" s="21" t="s">
        <v>51</v>
      </c>
      <c r="M47" s="20" t="s">
        <v>658</v>
      </c>
      <c r="N47" s="28" t="s">
        <v>315</v>
      </c>
      <c r="O47" s="28" t="s">
        <v>316</v>
      </c>
    </row>
    <row r="48" spans="1:15" x14ac:dyDescent="0.35">
      <c r="A48" s="30" t="str">
        <f>HYPERLINK(VLOOKUP(B48,'[2]7. link'!$B$2:$C$95,2,FALSE),LEFT(B48,LEN(B48)-4))</f>
        <v>โครงการพัฒนาทางหลวงเพื่อสนับสนุนเขตเศรษฐกิจพิเศษปี2563</v>
      </c>
      <c r="B48" s="21" t="s">
        <v>602</v>
      </c>
      <c r="C48" s="21" t="s">
        <v>35</v>
      </c>
      <c r="D48" s="21" t="s">
        <v>138</v>
      </c>
      <c r="E48" s="21">
        <v>2563</v>
      </c>
      <c r="F48" s="21" t="s">
        <v>139</v>
      </c>
      <c r="G48" s="27">
        <v>3804519100</v>
      </c>
      <c r="H48" s="27">
        <v>3804519100</v>
      </c>
      <c r="I48" s="21" t="s">
        <v>75</v>
      </c>
      <c r="J48" s="21" t="s">
        <v>76</v>
      </c>
      <c r="K48" s="21" t="s">
        <v>51</v>
      </c>
      <c r="M48" s="20" t="s">
        <v>659</v>
      </c>
      <c r="N48" s="28" t="s">
        <v>315</v>
      </c>
      <c r="O48" s="28" t="s">
        <v>316</v>
      </c>
    </row>
    <row r="49" spans="1:15" x14ac:dyDescent="0.35">
      <c r="A49" s="30" t="str">
        <f>HYPERLINK(VLOOKUP(B49,'[2]7. link'!$B$2:$C$95,2,FALSE),LEFT(B49,LEN(B49)-4))</f>
        <v>บูรณะทางผิวแอสฟัลต์ทางหลวงหมายเลข212สายกลางน้อย-ย้อมพัฒนาตำบลดอนนางหงษ์อำเภอธาตุพนมจังหวัดนครพนมถนน4ช่องจราจรผิวทางกว้างช่องละ3.50เมตรยาว1,000.00เมตรไหล่ทางกว้างข้างละ2.00เมตรหรือมีผิวจราจร20,507.00ตารางเมตร</v>
      </c>
      <c r="B49" s="21" t="s">
        <v>603</v>
      </c>
      <c r="C49" s="21" t="s">
        <v>35</v>
      </c>
      <c r="D49" s="21" t="s">
        <v>185</v>
      </c>
      <c r="E49" s="21">
        <v>2563</v>
      </c>
      <c r="F49" s="21" t="s">
        <v>139</v>
      </c>
      <c r="G49" s="27">
        <v>15000000</v>
      </c>
      <c r="H49" s="27">
        <v>15000000</v>
      </c>
      <c r="I49" s="21" t="s">
        <v>264</v>
      </c>
      <c r="J49" s="21" t="s">
        <v>76</v>
      </c>
      <c r="K49" s="21" t="s">
        <v>51</v>
      </c>
      <c r="M49" s="20" t="s">
        <v>660</v>
      </c>
      <c r="N49" s="28" t="s">
        <v>315</v>
      </c>
      <c r="O49" s="28" t="s">
        <v>316</v>
      </c>
    </row>
    <row r="50" spans="1:15" x14ac:dyDescent="0.35">
      <c r="A50" s="30" t="str">
        <f>HYPERLINK(VLOOKUP(B50,'[2]7. link'!$B$2:$C$95,2,FALSE),LEFT(B50,LEN(B50)-4))</f>
        <v>โครงการการพัฒนาท่าอากาศยานเขตพัฒนาเศรษฐกิจพิเศษ(ปีงบประมาณ2563)</v>
      </c>
      <c r="B50" s="21" t="s">
        <v>604</v>
      </c>
      <c r="C50" s="21" t="s">
        <v>35</v>
      </c>
      <c r="D50" s="21" t="s">
        <v>138</v>
      </c>
      <c r="E50" s="21">
        <v>2563</v>
      </c>
      <c r="F50" s="21" t="s">
        <v>57</v>
      </c>
      <c r="G50" s="27">
        <v>84665500</v>
      </c>
      <c r="H50" s="27">
        <v>84665500</v>
      </c>
      <c r="I50" s="21" t="s">
        <v>222</v>
      </c>
      <c r="J50" s="21" t="s">
        <v>286</v>
      </c>
      <c r="K50" s="21" t="s">
        <v>51</v>
      </c>
      <c r="M50" s="20" t="s">
        <v>661</v>
      </c>
      <c r="N50" s="28" t="s">
        <v>315</v>
      </c>
      <c r="O50" s="28" t="s">
        <v>316</v>
      </c>
    </row>
    <row r="51" spans="1:15" x14ac:dyDescent="0.35">
      <c r="A51" s="30" t="str">
        <f>HYPERLINK(VLOOKUP(B51,'[2]7. link'!$B$2:$C$95,2,FALSE),LEFT(B51,LEN(B51)-4))</f>
        <v>ซ่อมทางผิวแอสฟัลต์ทางหลวงหมายเลข1288ตอนควบคุม0100ตอนหนองหลวง-เปิ่งเคลิงจังหวัดตาก(ภายใต้โครงการเพิ่มขีดความสามารถในการแข่งขันด้านการค้าชายแดนและขับเคลื่อนเขตพัฒนาเศรษฐกิจพิเศษตาก)</v>
      </c>
      <c r="B51" s="20" t="s">
        <v>605</v>
      </c>
      <c r="C51" s="21" t="s">
        <v>35</v>
      </c>
      <c r="D51" s="21" t="s">
        <v>322</v>
      </c>
      <c r="E51" s="21">
        <v>2564</v>
      </c>
      <c r="F51" s="21" t="s">
        <v>57</v>
      </c>
      <c r="G51" s="27">
        <v>14000000</v>
      </c>
      <c r="H51" s="27">
        <v>14000000</v>
      </c>
      <c r="I51" s="21" t="s">
        <v>606</v>
      </c>
      <c r="J51" s="21" t="s">
        <v>76</v>
      </c>
      <c r="K51" s="21" t="s">
        <v>51</v>
      </c>
      <c r="M51" s="20" t="s">
        <v>662</v>
      </c>
      <c r="N51" s="21" t="s">
        <v>315</v>
      </c>
      <c r="O51" s="21" t="s">
        <v>316</v>
      </c>
    </row>
    <row r="52" spans="1:15" x14ac:dyDescent="0.35">
      <c r="A52" s="30" t="str">
        <f>HYPERLINK(VLOOKUP(B52,'[2]7. link'!$B$2:$C$95,2,FALSE),LEFT(B52,LEN(B52)-4))</f>
        <v>โครงการการพัฒนาท่าอากาศยานเขตพัฒนาเศรษฐกิจพิเศษ</v>
      </c>
      <c r="B52" s="20" t="s">
        <v>607</v>
      </c>
      <c r="C52" s="21" t="s">
        <v>35</v>
      </c>
      <c r="D52" s="21" t="s">
        <v>121</v>
      </c>
      <c r="E52" s="21">
        <v>2560</v>
      </c>
      <c r="F52" s="21" t="s">
        <v>57</v>
      </c>
      <c r="G52" s="27">
        <v>60923100</v>
      </c>
      <c r="H52" s="27">
        <v>60923100</v>
      </c>
      <c r="I52" s="21" t="s">
        <v>222</v>
      </c>
      <c r="J52" s="21" t="s">
        <v>286</v>
      </c>
      <c r="K52" s="21" t="s">
        <v>51</v>
      </c>
      <c r="M52" s="20" t="s">
        <v>545</v>
      </c>
      <c r="N52" s="21" t="s">
        <v>315</v>
      </c>
      <c r="O52" s="21" t="s">
        <v>316</v>
      </c>
    </row>
    <row r="53" spans="1:15" x14ac:dyDescent="0.35">
      <c r="A53" s="30" t="str">
        <f>HYPERLINK(VLOOKUP(B53,'[2]7. link'!$B$2:$C$95,2,FALSE),LEFT(B53,LEN(B53)-4))</f>
        <v>โครงการพัฒนาทางหลวงเพื่อสนับสนุนเขตเศรษฐกิจพิเศษปี2564</v>
      </c>
      <c r="B53" s="20" t="s">
        <v>608</v>
      </c>
      <c r="C53" s="21" t="s">
        <v>35</v>
      </c>
      <c r="D53" s="21" t="s">
        <v>322</v>
      </c>
      <c r="E53" s="21">
        <v>2564</v>
      </c>
      <c r="F53" s="21" t="s">
        <v>57</v>
      </c>
      <c r="G53" s="27">
        <v>3368736100</v>
      </c>
      <c r="H53" s="27">
        <v>3368736100</v>
      </c>
      <c r="I53" s="21" t="s">
        <v>75</v>
      </c>
      <c r="J53" s="21" t="s">
        <v>76</v>
      </c>
      <c r="K53" s="21" t="s">
        <v>51</v>
      </c>
      <c r="M53" s="20" t="s">
        <v>663</v>
      </c>
      <c r="N53" s="21" t="s">
        <v>315</v>
      </c>
      <c r="O53" s="21" t="s">
        <v>316</v>
      </c>
    </row>
    <row r="54" spans="1:15" x14ac:dyDescent="0.35">
      <c r="A54" s="30" t="str">
        <f>HYPERLINK(VLOOKUP(B54,'[2]7. link'!$B$2:$C$95,2,FALSE),LEFT(B54,LEN(B54)-4))</f>
        <v>ขยายไหล่ทางสายแยกทางหลวงหมายเลข3067-จุดผ่านแดนถาวรบ้านหนองเอี่ยนอำเภออรัญประเทศจังหวัดสระแก้วระยะทาง6.250กิโลเมตร</v>
      </c>
      <c r="B54" s="20" t="s">
        <v>609</v>
      </c>
      <c r="C54" s="21" t="s">
        <v>35</v>
      </c>
      <c r="D54" s="21" t="s">
        <v>322</v>
      </c>
      <c r="E54" s="21">
        <v>2564</v>
      </c>
      <c r="F54" s="21" t="s">
        <v>57</v>
      </c>
      <c r="G54" s="27">
        <v>48500000</v>
      </c>
      <c r="H54" s="27">
        <v>48500000</v>
      </c>
      <c r="I54" s="21" t="s">
        <v>399</v>
      </c>
      <c r="J54" s="21" t="s">
        <v>400</v>
      </c>
      <c r="K54" s="21" t="s">
        <v>51</v>
      </c>
      <c r="M54" s="20" t="s">
        <v>664</v>
      </c>
      <c r="N54" s="21" t="s">
        <v>315</v>
      </c>
      <c r="O54" s="21" t="s">
        <v>316</v>
      </c>
    </row>
    <row r="55" spans="1:15" x14ac:dyDescent="0.35">
      <c r="A55" s="30" t="str">
        <f>HYPERLINK(VLOOKUP(B55,'[2]7. link'!$B$2:$C$95,2,FALSE),LEFT(B55,LEN(B55)-4))</f>
        <v>ขยายไหล่ถนนลาดยางสายแยกทางหลวงหมายเลข317–จุดผ่านแดนถาวรบ้านเขาดินตำบลไทยอุดมอำเภอคลองหาดถึงตำบลวังสมบูรณ์อำเภอวังสมบูรณ์จังหวัดสระแก้ว</v>
      </c>
      <c r="B55" s="20" t="s">
        <v>610</v>
      </c>
      <c r="C55" s="21" t="s">
        <v>35</v>
      </c>
      <c r="D55" s="21" t="s">
        <v>322</v>
      </c>
      <c r="E55" s="21">
        <v>2564</v>
      </c>
      <c r="F55" s="21" t="s">
        <v>57</v>
      </c>
      <c r="G55" s="27">
        <v>47800000</v>
      </c>
      <c r="H55" s="27">
        <v>47800000</v>
      </c>
      <c r="I55" s="21" t="s">
        <v>399</v>
      </c>
      <c r="J55" s="21" t="s">
        <v>400</v>
      </c>
      <c r="K55" s="21" t="s">
        <v>51</v>
      </c>
      <c r="M55" s="20" t="s">
        <v>665</v>
      </c>
      <c r="N55" s="21" t="s">
        <v>307</v>
      </c>
      <c r="O55" s="21" t="s">
        <v>393</v>
      </c>
    </row>
    <row r="56" spans="1:15" x14ac:dyDescent="0.35">
      <c r="A56" s="30" t="str">
        <f>HYPERLINK(VLOOKUP(B56,'[2]7. link'!$B$2:$C$95,2,FALSE),LEFT(B56,LEN(B56)-4))</f>
        <v>ปรับปรุงถนนลาดยางสายแยกทางหลวงหมายเลข33–อ.คลองหาดอ.คลองหาดจ.สระแก้วระยะทาง7.500กม.</v>
      </c>
      <c r="B56" s="20" t="s">
        <v>611</v>
      </c>
      <c r="C56" s="21" t="s">
        <v>35</v>
      </c>
      <c r="D56" s="21" t="s">
        <v>322</v>
      </c>
      <c r="E56" s="21">
        <v>2564</v>
      </c>
      <c r="F56" s="21" t="s">
        <v>57</v>
      </c>
      <c r="G56" s="27">
        <v>47000000</v>
      </c>
      <c r="H56" s="27">
        <v>47000000</v>
      </c>
      <c r="I56" s="21" t="s">
        <v>399</v>
      </c>
      <c r="J56" s="21" t="s">
        <v>400</v>
      </c>
      <c r="K56" s="21" t="s">
        <v>51</v>
      </c>
      <c r="M56" s="20" t="s">
        <v>666</v>
      </c>
      <c r="N56" s="21" t="s">
        <v>307</v>
      </c>
      <c r="O56" s="21" t="s">
        <v>393</v>
      </c>
    </row>
    <row r="57" spans="1:15" x14ac:dyDescent="0.35">
      <c r="A57" s="30" t="str">
        <f>HYPERLINK(VLOOKUP(B57,'[2]7. link'!$B$2:$C$95,2,FALSE),LEFT(B57,LEN(B57)-4))</f>
        <v>นำที่ราชพัสดุมาสนับสนุนพื้นที่เขตพัฒนาเศรษฐกิจพิเศษ</v>
      </c>
      <c r="B57" s="21" t="s">
        <v>612</v>
      </c>
      <c r="C57" s="21" t="s">
        <v>35</v>
      </c>
      <c r="D57" s="21" t="s">
        <v>121</v>
      </c>
      <c r="E57" s="21">
        <v>2560</v>
      </c>
      <c r="F57" s="21" t="s">
        <v>102</v>
      </c>
      <c r="G57" s="27">
        <v>1000000</v>
      </c>
      <c r="H57" s="27">
        <v>1000000</v>
      </c>
      <c r="I57" s="21" t="s">
        <v>122</v>
      </c>
      <c r="J57" s="21" t="s">
        <v>123</v>
      </c>
      <c r="K57" s="21" t="s">
        <v>124</v>
      </c>
      <c r="M57" s="20" t="s">
        <v>533</v>
      </c>
      <c r="N57" s="28" t="s">
        <v>299</v>
      </c>
      <c r="O57" s="28" t="s">
        <v>585</v>
      </c>
    </row>
    <row r="58" spans="1:15" x14ac:dyDescent="0.35">
      <c r="A58" s="30" t="str">
        <f>HYPERLINK(VLOOKUP(B58,'[2]7. link'!$B$2:$C$95,2,FALSE),LEFT(B58,LEN(B58)-4))</f>
        <v>โครงการก่อสร้างอาคารชุดพักอาศัยและบ้านพักข้าราชการด่านศุลกากรตากใบ1แห่ง</v>
      </c>
      <c r="B58" s="21" t="s">
        <v>613</v>
      </c>
      <c r="C58" s="21" t="s">
        <v>35</v>
      </c>
      <c r="D58" s="21" t="s">
        <v>138</v>
      </c>
      <c r="E58" s="21">
        <v>2563</v>
      </c>
      <c r="F58" s="21" t="s">
        <v>151</v>
      </c>
      <c r="G58" s="27">
        <v>30020000</v>
      </c>
      <c r="H58" s="27">
        <v>23124600</v>
      </c>
      <c r="I58" s="21" t="s">
        <v>614</v>
      </c>
      <c r="J58" s="21" t="s">
        <v>153</v>
      </c>
      <c r="K58" s="21" t="s">
        <v>124</v>
      </c>
      <c r="M58" s="20" t="s">
        <v>667</v>
      </c>
      <c r="N58" s="28" t="s">
        <v>299</v>
      </c>
      <c r="O58" s="28" t="s">
        <v>585</v>
      </c>
    </row>
    <row r="59" spans="1:15" x14ac:dyDescent="0.35">
      <c r="A59" s="30" t="str">
        <f>HYPERLINK(VLOOKUP(B59,'[2]7. link'!$B$2:$C$95,2,FALSE),LEFT(B59,LEN(B59)-4))</f>
        <v>โครงการก่อสร้างด่านศุลกากรแม่สอดแห่งที่2</v>
      </c>
      <c r="B59" s="21" t="s">
        <v>615</v>
      </c>
      <c r="C59" s="21" t="s">
        <v>35</v>
      </c>
      <c r="D59" s="21" t="s">
        <v>74</v>
      </c>
      <c r="E59" s="21">
        <v>2562</v>
      </c>
      <c r="F59" s="21" t="s">
        <v>57</v>
      </c>
      <c r="G59" s="27">
        <v>319700000</v>
      </c>
      <c r="H59" s="27">
        <v>145224100</v>
      </c>
      <c r="I59" s="21" t="s">
        <v>616</v>
      </c>
      <c r="J59" s="21" t="s">
        <v>153</v>
      </c>
      <c r="K59" s="21" t="s">
        <v>124</v>
      </c>
      <c r="M59" s="20" t="s">
        <v>668</v>
      </c>
      <c r="N59" s="28" t="s">
        <v>307</v>
      </c>
      <c r="O59" s="28" t="s">
        <v>364</v>
      </c>
    </row>
    <row r="60" spans="1:15" s="34" customFormat="1" x14ac:dyDescent="0.35">
      <c r="A60" s="19" t="str">
        <f>HYPERLINK(VLOOKUP(B60,'[2]7. link'!$B$2:$C$95,2,FALSE),LEFT(B60,LEN(B60)-4))</f>
        <v>โครงการปรับปรุงซ่อมแซมอาคารที่ทำการด่านศุลกากรแม่สอดอาคารด่านพรมแดนท่าสายลวดอาคารที่พักอาศัยและสิ่งปลูกสร้างประกอบ</v>
      </c>
      <c r="B60" s="21" t="s">
        <v>617</v>
      </c>
      <c r="C60" s="33" t="s">
        <v>35</v>
      </c>
      <c r="D60" s="33" t="s">
        <v>138</v>
      </c>
      <c r="E60" s="33">
        <v>2563</v>
      </c>
      <c r="F60" s="33" t="s">
        <v>139</v>
      </c>
      <c r="G60" s="27">
        <v>5578300</v>
      </c>
      <c r="H60" s="29">
        <v>0</v>
      </c>
      <c r="I60" s="21" t="s">
        <v>616</v>
      </c>
      <c r="J60" s="21" t="s">
        <v>153</v>
      </c>
      <c r="K60" s="21" t="s">
        <v>124</v>
      </c>
      <c r="L60" s="21"/>
      <c r="M60" s="20" t="s">
        <v>669</v>
      </c>
      <c r="N60" s="28" t="s">
        <v>307</v>
      </c>
      <c r="O60" s="28" t="s">
        <v>364</v>
      </c>
    </row>
    <row r="61" spans="1:15" s="34" customFormat="1" x14ac:dyDescent="0.35">
      <c r="A61" s="19" t="str">
        <f>HYPERLINK(VLOOKUP(B61,'[2]7. link'!$B$2:$C$95,2,FALSE),LEFT(B61,LEN(B61)-4))</f>
        <v>โครงการปรับปรุงซ่อมแซมอาคารที่ทำการด่านศุลกากรตากใบ</v>
      </c>
      <c r="B61" s="21" t="s">
        <v>618</v>
      </c>
      <c r="C61" s="33" t="s">
        <v>35</v>
      </c>
      <c r="D61" s="33" t="s">
        <v>168</v>
      </c>
      <c r="E61" s="33">
        <v>2563</v>
      </c>
      <c r="F61" s="33" t="s">
        <v>139</v>
      </c>
      <c r="G61" s="27">
        <v>2154000</v>
      </c>
      <c r="H61" s="27">
        <v>2154000</v>
      </c>
      <c r="I61" s="21" t="s">
        <v>614</v>
      </c>
      <c r="J61" s="21" t="s">
        <v>153</v>
      </c>
      <c r="K61" s="21" t="s">
        <v>124</v>
      </c>
      <c r="L61" s="21"/>
      <c r="M61" s="20" t="s">
        <v>536</v>
      </c>
      <c r="N61" s="28" t="s">
        <v>315</v>
      </c>
      <c r="O61" s="28" t="s">
        <v>316</v>
      </c>
    </row>
    <row r="62" spans="1:15" s="34" customFormat="1" x14ac:dyDescent="0.35">
      <c r="A62" s="19" t="str">
        <f>HYPERLINK(VLOOKUP(B62,'[2]7. link'!$B$2:$C$95,2,FALSE),LEFT(B62,LEN(B62)-4))</f>
        <v>โครงการก่อสร้างด่านศุลกากรบริเวณจุดผ่านแดนถาวรบ้านพุน้ำร้อนระยะที่1ตำบลบ้านเก่าอำเภอเมืองจังหวัดกาญจนบุรี1แห่ง</v>
      </c>
      <c r="B62" s="21" t="s">
        <v>619</v>
      </c>
      <c r="C62" s="33" t="s">
        <v>35</v>
      </c>
      <c r="D62" s="33" t="s">
        <v>138</v>
      </c>
      <c r="E62" s="33">
        <v>2563</v>
      </c>
      <c r="F62" s="33" t="s">
        <v>82</v>
      </c>
      <c r="G62" s="27">
        <v>76828200</v>
      </c>
      <c r="H62" s="27">
        <v>76828200</v>
      </c>
      <c r="I62" s="21" t="s">
        <v>620</v>
      </c>
      <c r="J62" s="21" t="s">
        <v>153</v>
      </c>
      <c r="K62" s="21" t="s">
        <v>124</v>
      </c>
      <c r="L62" s="21"/>
      <c r="M62" s="20" t="s">
        <v>670</v>
      </c>
      <c r="N62" s="28" t="s">
        <v>307</v>
      </c>
      <c r="O62" s="28" t="s">
        <v>364</v>
      </c>
    </row>
    <row r="63" spans="1:15" s="34" customFormat="1" x14ac:dyDescent="0.35">
      <c r="A63" s="19" t="str">
        <f>HYPERLINK(VLOOKUP(B63,'[2]7. link'!$B$2:$C$95,2,FALSE),LEFT(B63,LEN(B63)-4))</f>
        <v>โครงการปรับปรุงซ่อมแซมอาคารศูนย์ราชการชายแดน๑และ๒ด่านศุลกากรตากใบ</v>
      </c>
      <c r="B63" s="21" t="s">
        <v>621</v>
      </c>
      <c r="C63" s="33" t="s">
        <v>35</v>
      </c>
      <c r="D63" s="33" t="s">
        <v>168</v>
      </c>
      <c r="E63" s="33">
        <v>2563</v>
      </c>
      <c r="F63" s="33" t="s">
        <v>179</v>
      </c>
      <c r="G63" s="27">
        <v>250000</v>
      </c>
      <c r="H63" s="27">
        <v>250000</v>
      </c>
      <c r="I63" s="21" t="s">
        <v>614</v>
      </c>
      <c r="J63" s="21" t="s">
        <v>153</v>
      </c>
      <c r="K63" s="21" t="s">
        <v>124</v>
      </c>
      <c r="L63" s="21"/>
      <c r="M63" s="20" t="s">
        <v>671</v>
      </c>
      <c r="N63" s="28" t="s">
        <v>315</v>
      </c>
      <c r="O63" s="28" t="s">
        <v>316</v>
      </c>
    </row>
    <row r="64" spans="1:15" s="34" customFormat="1" x14ac:dyDescent="0.35">
      <c r="A64" s="19" t="str">
        <f>HYPERLINK(VLOOKUP(B64,'[2]7. link'!$B$2:$C$95,2,FALSE),LEFT(B64,LEN(B64)-4))</f>
        <v>โครงการก่อสร้างอาคารที่ทำการด่านศุลกากรเชียงแสนแห่งใหม่และสิ่งปลูกสร้างประกอบตำบลบ้านแซวอำเภอเชียงแสนจังหวัดเชียงราย1แห่ง</v>
      </c>
      <c r="B64" s="21" t="s">
        <v>622</v>
      </c>
      <c r="C64" s="33" t="s">
        <v>35</v>
      </c>
      <c r="D64" s="33" t="s">
        <v>138</v>
      </c>
      <c r="E64" s="33">
        <v>2563</v>
      </c>
      <c r="F64" s="33" t="s">
        <v>185</v>
      </c>
      <c r="G64" s="27">
        <v>208740804</v>
      </c>
      <c r="H64" s="27">
        <v>70094402</v>
      </c>
      <c r="I64" s="21" t="s">
        <v>623</v>
      </c>
      <c r="J64" s="21" t="s">
        <v>153</v>
      </c>
      <c r="K64" s="21" t="s">
        <v>124</v>
      </c>
      <c r="L64" s="21"/>
      <c r="M64" s="20" t="s">
        <v>672</v>
      </c>
      <c r="N64" s="28" t="s">
        <v>315</v>
      </c>
      <c r="O64" s="28" t="s">
        <v>316</v>
      </c>
    </row>
    <row r="65" spans="1:15" x14ac:dyDescent="0.35">
      <c r="A65" s="19" t="str">
        <f>HYPERLINK(VLOOKUP(B65,'[2]7. link'!$B$2:$C$95,2,FALSE),LEFT(B65,LEN(B65)-4))</f>
        <v>โครงการก่อสร้างอาคารจุดผ่านแดนถาวร(บ้านหนองเอี่ยน)</v>
      </c>
      <c r="B65" s="21" t="s">
        <v>624</v>
      </c>
      <c r="C65" s="21" t="s">
        <v>35</v>
      </c>
      <c r="D65" s="21" t="s">
        <v>138</v>
      </c>
      <c r="E65" s="21">
        <v>2563</v>
      </c>
      <c r="F65" s="21" t="s">
        <v>102</v>
      </c>
      <c r="G65" s="27">
        <v>234990000</v>
      </c>
      <c r="H65" s="27">
        <v>234990000</v>
      </c>
      <c r="I65" s="21" t="s">
        <v>625</v>
      </c>
      <c r="J65" s="21" t="s">
        <v>153</v>
      </c>
      <c r="K65" s="21" t="s">
        <v>124</v>
      </c>
      <c r="M65" s="20" t="s">
        <v>673</v>
      </c>
      <c r="N65" s="28" t="s">
        <v>315</v>
      </c>
      <c r="O65" s="28" t="s">
        <v>316</v>
      </c>
    </row>
    <row r="66" spans="1:15" x14ac:dyDescent="0.35">
      <c r="A66" s="19" t="str">
        <f>HYPERLINK(VLOOKUP(B66,'[2]7. link'!$B$2:$C$95,2,FALSE),LEFT(B66,LEN(B66)-4))</f>
        <v>โครงการลานตรวจปล่อยสินค้าด่านศุลกากรตากใบ</v>
      </c>
      <c r="B66" s="21" t="s">
        <v>626</v>
      </c>
      <c r="C66" s="21" t="s">
        <v>35</v>
      </c>
      <c r="D66" s="21" t="s">
        <v>168</v>
      </c>
      <c r="E66" s="21">
        <v>2563</v>
      </c>
      <c r="F66" s="21" t="s">
        <v>139</v>
      </c>
      <c r="G66" s="27">
        <v>5772000</v>
      </c>
      <c r="H66" s="27">
        <v>5772000</v>
      </c>
      <c r="I66" s="21" t="s">
        <v>614</v>
      </c>
      <c r="J66" s="21" t="s">
        <v>153</v>
      </c>
      <c r="K66" s="21" t="s">
        <v>124</v>
      </c>
      <c r="M66" s="20" t="s">
        <v>537</v>
      </c>
      <c r="N66" s="28" t="s">
        <v>307</v>
      </c>
      <c r="O66" s="28" t="s">
        <v>364</v>
      </c>
    </row>
    <row r="67" spans="1:15" x14ac:dyDescent="0.35">
      <c r="A67" s="30" t="str">
        <f>HYPERLINK(VLOOKUP(B67,'[2]7. link'!$B$2:$C$95,2,FALSE),LEFT(B67,LEN(B67)-4))</f>
        <v>โครงการก่อสร้างด่านศุลกากรอรัญประเทศและสิ่งปลูกสร้างประกอบ(บ้านป่าไร่)</v>
      </c>
      <c r="B67" s="21" t="s">
        <v>627</v>
      </c>
      <c r="C67" s="21" t="s">
        <v>35</v>
      </c>
      <c r="D67" s="21" t="s">
        <v>138</v>
      </c>
      <c r="E67" s="21">
        <v>2563</v>
      </c>
      <c r="F67" s="21" t="s">
        <v>200</v>
      </c>
      <c r="G67" s="32">
        <v>131499893.70999999</v>
      </c>
      <c r="H67" s="32">
        <v>131499893.70999999</v>
      </c>
      <c r="I67" s="21" t="s">
        <v>625</v>
      </c>
      <c r="J67" s="21" t="s">
        <v>153</v>
      </c>
      <c r="K67" s="21" t="s">
        <v>124</v>
      </c>
      <c r="M67" s="20" t="s">
        <v>674</v>
      </c>
      <c r="N67" s="28" t="s">
        <v>307</v>
      </c>
      <c r="O67" s="28" t="s">
        <v>364</v>
      </c>
    </row>
    <row r="68" spans="1:15" x14ac:dyDescent="0.35">
      <c r="A68" s="19" t="str">
        <f>HYPERLINK(VLOOKUP(B68,'[2]7. link'!$B$2:$C$95,2,FALSE),LEFT(B68,LEN(B68)-4))</f>
        <v>โครงการปรับปรุงซ่อมแซมประตูรั้วที่ทำการด่านศุลกากรปาดังเบซาร์</v>
      </c>
      <c r="B68" s="21" t="s">
        <v>628</v>
      </c>
      <c r="C68" s="21" t="s">
        <v>35</v>
      </c>
      <c r="D68" s="21" t="s">
        <v>168</v>
      </c>
      <c r="E68" s="21">
        <v>2563</v>
      </c>
      <c r="F68" s="21" t="s">
        <v>200</v>
      </c>
      <c r="G68" s="27">
        <v>333000</v>
      </c>
      <c r="H68" s="27">
        <v>333000</v>
      </c>
      <c r="I68" s="21" t="s">
        <v>629</v>
      </c>
      <c r="J68" s="21" t="s">
        <v>153</v>
      </c>
      <c r="K68" s="21" t="s">
        <v>124</v>
      </c>
      <c r="M68" s="20" t="s">
        <v>538</v>
      </c>
      <c r="N68" s="28" t="s">
        <v>299</v>
      </c>
      <c r="O68" s="28" t="s">
        <v>300</v>
      </c>
    </row>
    <row r="69" spans="1:15" x14ac:dyDescent="0.35">
      <c r="A69" s="30" t="str">
        <f>HYPERLINK(VLOOKUP(B69,'[2]7. link'!$B$2:$C$95,2,FALSE),LEFT(B69,LEN(B69)-4))</f>
        <v>โครงการปรับปรุงซ่อมแซมถนนคอนกรีตเสริมเหล็กบริเวณอาคารโรงพักสินค้าขาเข้าและถนนคอนกรีตเสริมเหล็กบริเวณอาคารโรงพักสินค้าขาออกด่านศุลกากรแม่สาย</v>
      </c>
      <c r="B69" s="21" t="s">
        <v>630</v>
      </c>
      <c r="C69" s="21" t="s">
        <v>35</v>
      </c>
      <c r="D69" s="21" t="s">
        <v>297</v>
      </c>
      <c r="E69" s="21">
        <v>2565</v>
      </c>
      <c r="F69" s="21" t="s">
        <v>102</v>
      </c>
      <c r="G69" s="29">
        <v>0</v>
      </c>
      <c r="H69" s="29">
        <v>0</v>
      </c>
      <c r="I69" s="21" t="s">
        <v>631</v>
      </c>
      <c r="J69" s="21" t="s">
        <v>153</v>
      </c>
      <c r="K69" s="21" t="s">
        <v>124</v>
      </c>
      <c r="L69" s="21" t="s">
        <v>557</v>
      </c>
      <c r="M69" s="20" t="s">
        <v>675</v>
      </c>
      <c r="N69" s="21" t="s">
        <v>315</v>
      </c>
      <c r="O69" s="21" t="s">
        <v>316</v>
      </c>
    </row>
    <row r="70" spans="1:15" x14ac:dyDescent="0.35">
      <c r="A70" s="30" t="str">
        <f>HYPERLINK(VLOOKUP(B70,'[2]7. link'!$B$2:$C$95,2,FALSE),LEFT(B70,LEN(B70)-4))</f>
        <v>โครงการนำที่ราชพัสดุมาสนับสนุนเขตพัฒนาเศรษฐกิจพิเศษ</v>
      </c>
      <c r="B70" s="21" t="s">
        <v>632</v>
      </c>
      <c r="C70" s="21" t="s">
        <v>35</v>
      </c>
      <c r="D70" s="21" t="s">
        <v>322</v>
      </c>
      <c r="E70" s="21">
        <v>2564</v>
      </c>
      <c r="F70" s="21" t="s">
        <v>102</v>
      </c>
      <c r="G70" s="27">
        <v>500000</v>
      </c>
      <c r="H70" s="29">
        <v>0</v>
      </c>
      <c r="I70" s="21" t="s">
        <v>222</v>
      </c>
      <c r="J70" s="21" t="s">
        <v>123</v>
      </c>
      <c r="K70" s="21" t="s">
        <v>124</v>
      </c>
      <c r="L70" s="21" t="s">
        <v>557</v>
      </c>
      <c r="M70" s="20" t="s">
        <v>676</v>
      </c>
      <c r="N70" s="21" t="s">
        <v>315</v>
      </c>
      <c r="O70" s="21" t="s">
        <v>323</v>
      </c>
    </row>
    <row r="71" spans="1:15" x14ac:dyDescent="0.35">
      <c r="A71" s="30" t="str">
        <f>HYPERLINK(VLOOKUP(B71,'[2]7. link'!$B$2:$C$95,2,FALSE),LEFT(B71,LEN(B71)-4))</f>
        <v>โครงการปรับปรุงผิวจราจรถนนด่านพรมแดนสะเดาขาออกด่านศุลกากรสะเดาตำบลสำนักขามอำเภอสะเดาจังหวัดสงขลา1แห่ง</v>
      </c>
      <c r="B71" s="21" t="s">
        <v>633</v>
      </c>
      <c r="C71" s="21" t="s">
        <v>35</v>
      </c>
      <c r="D71" s="21" t="s">
        <v>322</v>
      </c>
      <c r="E71" s="21">
        <v>2564</v>
      </c>
      <c r="F71" s="21" t="s">
        <v>370</v>
      </c>
      <c r="G71" s="27">
        <v>22700000</v>
      </c>
      <c r="H71" s="29">
        <v>0</v>
      </c>
      <c r="I71" s="21" t="s">
        <v>634</v>
      </c>
      <c r="J71" s="21" t="s">
        <v>153</v>
      </c>
      <c r="K71" s="21" t="s">
        <v>124</v>
      </c>
      <c r="M71" s="20" t="s">
        <v>677</v>
      </c>
      <c r="N71" s="21" t="s">
        <v>315</v>
      </c>
      <c r="O71" s="21" t="s">
        <v>316</v>
      </c>
    </row>
    <row r="72" spans="1:15" x14ac:dyDescent="0.35">
      <c r="A72" s="30" t="str">
        <f>HYPERLINK(VLOOKUP(B72,'[2]7. link'!$B$2:$C$95,2,FALSE),LEFT(B72,LEN(B72)-4))</f>
        <v>โครงการปรับปรุงซ่อมแซมศูนย์บริการเบ็ดเสร็จและสิ่งปลูกสร้างด่านศุลกากรแม่สาย</v>
      </c>
      <c r="B72" s="21" t="s">
        <v>635</v>
      </c>
      <c r="C72" s="21" t="s">
        <v>35</v>
      </c>
      <c r="D72" s="21" t="s">
        <v>322</v>
      </c>
      <c r="E72" s="21">
        <v>2564</v>
      </c>
      <c r="F72" s="21" t="s">
        <v>57</v>
      </c>
      <c r="G72" s="27">
        <v>5063700</v>
      </c>
      <c r="H72" s="27">
        <v>5063700</v>
      </c>
      <c r="I72" s="21" t="s">
        <v>636</v>
      </c>
      <c r="J72" s="21" t="s">
        <v>153</v>
      </c>
      <c r="K72" s="21" t="s">
        <v>124</v>
      </c>
      <c r="M72" s="20" t="s">
        <v>547</v>
      </c>
      <c r="N72" s="21" t="s">
        <v>315</v>
      </c>
      <c r="O72" s="21" t="s">
        <v>316</v>
      </c>
    </row>
  </sheetData>
  <autoFilter ref="A7:O72" xr:uid="{00000000-0009-0000-0000-000000000000}"/>
  <pageMargins left="0.7" right="0.7" top="0.75" bottom="0.75" header="0.3" footer="0.3"/>
  <pageSetup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47A150-0EDD-4F34-8F7F-80E977AE828E}">
  <sheetPr filterMode="1"/>
  <dimension ref="A1:Z82"/>
  <sheetViews>
    <sheetView topLeftCell="U1" zoomScale="85" zoomScaleNormal="85" workbookViewId="0">
      <selection activeCell="X2" sqref="A2:X82"/>
    </sheetView>
  </sheetViews>
  <sheetFormatPr defaultColWidth="9.140625" defaultRowHeight="21" x14ac:dyDescent="0.35"/>
  <cols>
    <col min="1" max="1" width="17.5703125" style="5" customWidth="1"/>
    <col min="2" max="2" width="28.28515625" style="5" customWidth="1"/>
    <col min="3" max="3" width="28.28515625" style="17" customWidth="1"/>
    <col min="4" max="4" width="54" style="5" customWidth="1"/>
    <col min="5" max="5" width="44.5703125" style="5" customWidth="1"/>
    <col min="6" max="6" width="37.85546875" style="5" customWidth="1"/>
    <col min="7" max="8" width="54" style="5" customWidth="1"/>
    <col min="9" max="9" width="51.28515625" style="5" customWidth="1"/>
    <col min="10" max="10" width="54" style="5" customWidth="1"/>
    <col min="11" max="11" width="31" style="5" customWidth="1"/>
    <col min="12" max="12" width="54" style="5" customWidth="1"/>
    <col min="13" max="13" width="37.85546875" style="5" customWidth="1"/>
    <col min="14" max="14" width="14.85546875" style="5" customWidth="1"/>
    <col min="15" max="15" width="28.28515625" style="5" customWidth="1"/>
    <col min="16" max="16" width="27" style="5" customWidth="1"/>
    <col min="17" max="17" width="32.42578125" style="5" customWidth="1"/>
    <col min="18" max="18" width="45.85546875" style="5" customWidth="1"/>
    <col min="19" max="22" width="54" style="5" customWidth="1"/>
    <col min="23" max="23" width="16.140625" style="5" customWidth="1"/>
    <col min="24" max="24" width="20.28515625" style="5" customWidth="1"/>
    <col min="25" max="25" width="54" style="5" customWidth="1"/>
    <col min="26" max="26" width="17.5703125" style="5" customWidth="1"/>
    <col min="27" max="16384" width="9.140625" style="5"/>
  </cols>
  <sheetData>
    <row r="1" spans="1:26" x14ac:dyDescent="0.35">
      <c r="A1" s="187" t="s">
        <v>0</v>
      </c>
      <c r="B1" s="188"/>
      <c r="C1" s="188"/>
      <c r="D1" s="188"/>
      <c r="E1" s="188"/>
      <c r="F1" s="188"/>
      <c r="G1" s="188"/>
      <c r="H1" s="188"/>
      <c r="I1" s="188"/>
      <c r="J1" s="188"/>
      <c r="K1" s="188"/>
      <c r="L1" s="188"/>
      <c r="M1" s="188"/>
      <c r="N1" s="188"/>
      <c r="O1" s="188"/>
      <c r="P1" s="188"/>
      <c r="Q1" s="188"/>
      <c r="R1" s="188"/>
      <c r="S1" s="188"/>
      <c r="T1" s="188"/>
      <c r="U1" s="188"/>
      <c r="V1" s="188"/>
      <c r="W1" s="188"/>
      <c r="X1" s="188"/>
      <c r="Y1" s="188"/>
      <c r="Z1" s="188"/>
    </row>
    <row r="2" spans="1:26" x14ac:dyDescent="0.35">
      <c r="A2" s="7" t="s">
        <v>1</v>
      </c>
      <c r="B2" s="7" t="s">
        <v>2</v>
      </c>
      <c r="C2" s="16" t="s">
        <v>3</v>
      </c>
      <c r="D2" s="7" t="s">
        <v>3</v>
      </c>
      <c r="E2" s="7" t="s">
        <v>4</v>
      </c>
      <c r="F2" s="7" t="s">
        <v>5</v>
      </c>
      <c r="G2" s="7" t="s">
        <v>6</v>
      </c>
      <c r="H2" s="7" t="s">
        <v>7</v>
      </c>
      <c r="I2" s="7" t="s">
        <v>8</v>
      </c>
      <c r="J2" s="7" t="s">
        <v>9</v>
      </c>
      <c r="K2" s="7" t="s">
        <v>10</v>
      </c>
      <c r="L2" s="7" t="s">
        <v>11</v>
      </c>
      <c r="M2" s="7" t="s">
        <v>12</v>
      </c>
      <c r="N2" s="7" t="s">
        <v>13</v>
      </c>
      <c r="O2" s="7" t="s">
        <v>14</v>
      </c>
      <c r="P2" s="7" t="s">
        <v>15</v>
      </c>
      <c r="Q2" s="7" t="s">
        <v>16</v>
      </c>
      <c r="R2" s="7" t="s">
        <v>17</v>
      </c>
      <c r="S2" s="7" t="s">
        <v>18</v>
      </c>
      <c r="T2" s="7" t="s">
        <v>19</v>
      </c>
      <c r="U2" s="7" t="s">
        <v>20</v>
      </c>
      <c r="V2" s="7" t="s">
        <v>21</v>
      </c>
      <c r="W2" s="7" t="s">
        <v>22</v>
      </c>
      <c r="X2" s="7" t="s">
        <v>23</v>
      </c>
      <c r="Y2" s="7" t="s">
        <v>24</v>
      </c>
      <c r="Z2" s="6" t="s">
        <v>25</v>
      </c>
    </row>
    <row r="3" spans="1:26" ht="21.75" thickBot="1" x14ac:dyDescent="0.4">
      <c r="A3" s="8" t="s">
        <v>26</v>
      </c>
      <c r="B3" s="8" t="s">
        <v>27</v>
      </c>
      <c r="C3" s="13" t="s">
        <v>28</v>
      </c>
      <c r="D3" s="8" t="s">
        <v>28</v>
      </c>
      <c r="E3" s="8"/>
      <c r="F3" s="8"/>
      <c r="G3" s="8" t="s">
        <v>29</v>
      </c>
      <c r="H3" s="8" t="s">
        <v>30</v>
      </c>
      <c r="I3" s="8" t="s">
        <v>31</v>
      </c>
      <c r="J3" s="8" t="s">
        <v>29</v>
      </c>
      <c r="K3" s="8" t="s">
        <v>32</v>
      </c>
      <c r="L3" s="8" t="s">
        <v>33</v>
      </c>
      <c r="M3" s="8" t="s">
        <v>34</v>
      </c>
      <c r="N3" s="8" t="s">
        <v>35</v>
      </c>
      <c r="O3" s="8" t="s">
        <v>36</v>
      </c>
      <c r="P3" s="8" t="s">
        <v>37</v>
      </c>
      <c r="Q3" s="9">
        <v>2668000</v>
      </c>
      <c r="R3" s="9">
        <v>2668000</v>
      </c>
      <c r="S3" s="8" t="s">
        <v>38</v>
      </c>
      <c r="T3" s="8" t="s">
        <v>39</v>
      </c>
      <c r="U3" s="8" t="s">
        <v>40</v>
      </c>
      <c r="V3" s="8"/>
      <c r="W3" s="8"/>
      <c r="X3" s="8"/>
      <c r="Y3" s="8" t="s">
        <v>41</v>
      </c>
    </row>
    <row r="4" spans="1:26" ht="21.75" thickBot="1" x14ac:dyDescent="0.4">
      <c r="A4" s="8" t="s">
        <v>42</v>
      </c>
      <c r="B4" s="8" t="s">
        <v>43</v>
      </c>
      <c r="C4" s="14" t="s">
        <v>44</v>
      </c>
      <c r="D4" s="8" t="s">
        <v>44</v>
      </c>
      <c r="E4" s="8"/>
      <c r="F4" s="8"/>
      <c r="G4" s="8" t="s">
        <v>29</v>
      </c>
      <c r="H4" s="8" t="s">
        <v>45</v>
      </c>
      <c r="I4" s="8" t="s">
        <v>31</v>
      </c>
      <c r="J4" s="8" t="s">
        <v>29</v>
      </c>
      <c r="K4" s="8" t="s">
        <v>32</v>
      </c>
      <c r="L4" s="8" t="s">
        <v>33</v>
      </c>
      <c r="M4" s="8" t="s">
        <v>46</v>
      </c>
      <c r="N4" s="8" t="s">
        <v>35</v>
      </c>
      <c r="O4" s="8" t="s">
        <v>47</v>
      </c>
      <c r="P4" s="8" t="s">
        <v>48</v>
      </c>
      <c r="Q4" s="10">
        <v>2227080867.4899998</v>
      </c>
      <c r="R4" s="10">
        <v>2227080867.4899998</v>
      </c>
      <c r="S4" s="8" t="s">
        <v>49</v>
      </c>
      <c r="T4" s="8" t="s">
        <v>50</v>
      </c>
      <c r="U4" s="8" t="s">
        <v>51</v>
      </c>
      <c r="V4" s="8"/>
      <c r="W4" s="8"/>
      <c r="X4" s="8"/>
      <c r="Y4" s="8" t="s">
        <v>52</v>
      </c>
    </row>
    <row r="5" spans="1:26" ht="21.75" thickBot="1" x14ac:dyDescent="0.4">
      <c r="A5" s="8" t="s">
        <v>53</v>
      </c>
      <c r="B5" s="8" t="s">
        <v>54</v>
      </c>
      <c r="C5" s="14" t="s">
        <v>55</v>
      </c>
      <c r="D5" s="8" t="s">
        <v>55</v>
      </c>
      <c r="E5" s="8"/>
      <c r="F5" s="8"/>
      <c r="G5" s="8" t="s">
        <v>29</v>
      </c>
      <c r="H5" s="8" t="s">
        <v>45</v>
      </c>
      <c r="I5" s="8"/>
      <c r="J5" s="8" t="s">
        <v>29</v>
      </c>
      <c r="K5" s="8" t="s">
        <v>32</v>
      </c>
      <c r="L5" s="8" t="s">
        <v>33</v>
      </c>
      <c r="M5" s="8" t="s">
        <v>56</v>
      </c>
      <c r="N5" s="8" t="s">
        <v>35</v>
      </c>
      <c r="O5" s="8" t="s">
        <v>36</v>
      </c>
      <c r="P5" s="8" t="s">
        <v>57</v>
      </c>
      <c r="Q5" s="11">
        <v>0</v>
      </c>
      <c r="R5" s="11">
        <v>0</v>
      </c>
      <c r="S5" s="8" t="s">
        <v>58</v>
      </c>
      <c r="T5" s="8" t="s">
        <v>59</v>
      </c>
      <c r="U5" s="8" t="s">
        <v>60</v>
      </c>
      <c r="V5" s="8"/>
      <c r="W5" s="8"/>
      <c r="X5" s="8"/>
      <c r="Y5" s="8" t="s">
        <v>61</v>
      </c>
    </row>
    <row r="6" spans="1:26" ht="21.75" thickBot="1" x14ac:dyDescent="0.4">
      <c r="A6" s="8" t="s">
        <v>53</v>
      </c>
      <c r="B6" s="8" t="s">
        <v>62</v>
      </c>
      <c r="C6" s="14" t="s">
        <v>63</v>
      </c>
      <c r="D6" s="8" t="s">
        <v>63</v>
      </c>
      <c r="E6" s="8"/>
      <c r="F6" s="8"/>
      <c r="G6" s="8" t="s">
        <v>29</v>
      </c>
      <c r="H6" s="8" t="s">
        <v>45</v>
      </c>
      <c r="I6" s="8"/>
      <c r="J6" s="8" t="s">
        <v>29</v>
      </c>
      <c r="K6" s="8" t="s">
        <v>32</v>
      </c>
      <c r="L6" s="8" t="s">
        <v>33</v>
      </c>
      <c r="M6" s="8" t="s">
        <v>64</v>
      </c>
      <c r="N6" s="8" t="s">
        <v>35</v>
      </c>
      <c r="O6" s="8" t="s">
        <v>36</v>
      </c>
      <c r="P6" s="8" t="s">
        <v>57</v>
      </c>
      <c r="Q6" s="11">
        <v>0</v>
      </c>
      <c r="R6" s="11">
        <v>0</v>
      </c>
      <c r="S6" s="8" t="s">
        <v>58</v>
      </c>
      <c r="T6" s="8" t="s">
        <v>59</v>
      </c>
      <c r="U6" s="8" t="s">
        <v>60</v>
      </c>
      <c r="V6" s="8"/>
      <c r="W6" s="8"/>
      <c r="X6" s="8"/>
      <c r="Y6" s="8" t="s">
        <v>65</v>
      </c>
    </row>
    <row r="7" spans="1:26" ht="21.75" thickBot="1" x14ac:dyDescent="0.4">
      <c r="A7" s="8" t="s">
        <v>53</v>
      </c>
      <c r="B7" s="8" t="s">
        <v>66</v>
      </c>
      <c r="C7" s="14" t="s">
        <v>67</v>
      </c>
      <c r="D7" s="8" t="s">
        <v>67</v>
      </c>
      <c r="E7" s="8"/>
      <c r="F7" s="8"/>
      <c r="G7" s="8" t="s">
        <v>29</v>
      </c>
      <c r="H7" s="8" t="s">
        <v>45</v>
      </c>
      <c r="I7" s="8"/>
      <c r="J7" s="8" t="s">
        <v>29</v>
      </c>
      <c r="K7" s="8" t="s">
        <v>32</v>
      </c>
      <c r="L7" s="8" t="s">
        <v>33</v>
      </c>
      <c r="M7" s="8" t="s">
        <v>68</v>
      </c>
      <c r="N7" s="8" t="s">
        <v>35</v>
      </c>
      <c r="O7" s="8" t="s">
        <v>36</v>
      </c>
      <c r="P7" s="8" t="s">
        <v>57</v>
      </c>
      <c r="Q7" s="11">
        <v>0</v>
      </c>
      <c r="R7" s="11">
        <v>0</v>
      </c>
      <c r="S7" s="8" t="s">
        <v>58</v>
      </c>
      <c r="T7" s="8" t="s">
        <v>59</v>
      </c>
      <c r="U7" s="8" t="s">
        <v>60</v>
      </c>
      <c r="V7" s="8"/>
      <c r="W7" s="8"/>
      <c r="X7" s="8"/>
      <c r="Y7" s="8" t="s">
        <v>69</v>
      </c>
    </row>
    <row r="8" spans="1:26" ht="21.75" thickBot="1" x14ac:dyDescent="0.4">
      <c r="A8" s="8" t="s">
        <v>70</v>
      </c>
      <c r="B8" s="8" t="s">
        <v>71</v>
      </c>
      <c r="C8" s="14" t="s">
        <v>72</v>
      </c>
      <c r="D8" s="8" t="s">
        <v>72</v>
      </c>
      <c r="E8" s="8"/>
      <c r="F8" s="8"/>
      <c r="G8" s="8" t="s">
        <v>29</v>
      </c>
      <c r="H8" s="8" t="s">
        <v>45</v>
      </c>
      <c r="I8" s="8"/>
      <c r="J8" s="8" t="s">
        <v>29</v>
      </c>
      <c r="K8" s="8" t="s">
        <v>32</v>
      </c>
      <c r="L8" s="8" t="s">
        <v>33</v>
      </c>
      <c r="M8" s="8" t="s">
        <v>73</v>
      </c>
      <c r="N8" s="8" t="s">
        <v>35</v>
      </c>
      <c r="O8" s="8" t="s">
        <v>74</v>
      </c>
      <c r="P8" s="8" t="s">
        <v>37</v>
      </c>
      <c r="Q8" s="9">
        <v>4647117600</v>
      </c>
      <c r="R8" s="9">
        <v>4647117600</v>
      </c>
      <c r="S8" s="8" t="s">
        <v>75</v>
      </c>
      <c r="T8" s="8" t="s">
        <v>76</v>
      </c>
      <c r="U8" s="8" t="s">
        <v>51</v>
      </c>
      <c r="V8" s="8"/>
      <c r="W8" s="8"/>
      <c r="X8" s="8"/>
      <c r="Y8" s="8" t="s">
        <v>77</v>
      </c>
    </row>
    <row r="9" spans="1:26" ht="21.75" thickBot="1" x14ac:dyDescent="0.4">
      <c r="A9" s="8" t="s">
        <v>78</v>
      </c>
      <c r="B9" s="8" t="s">
        <v>79</v>
      </c>
      <c r="C9" s="14" t="s">
        <v>80</v>
      </c>
      <c r="D9" s="8" t="s">
        <v>80</v>
      </c>
      <c r="E9" s="8"/>
      <c r="F9" s="8"/>
      <c r="G9" s="8" t="s">
        <v>29</v>
      </c>
      <c r="H9" s="8" t="s">
        <v>45</v>
      </c>
      <c r="I9" s="8"/>
      <c r="J9" s="8" t="s">
        <v>29</v>
      </c>
      <c r="K9" s="8" t="s">
        <v>32</v>
      </c>
      <c r="L9" s="8" t="s">
        <v>33</v>
      </c>
      <c r="M9" s="8" t="s">
        <v>81</v>
      </c>
      <c r="N9" s="8" t="s">
        <v>35</v>
      </c>
      <c r="O9" s="8" t="s">
        <v>74</v>
      </c>
      <c r="P9" s="8" t="s">
        <v>82</v>
      </c>
      <c r="Q9" s="9">
        <v>5492000</v>
      </c>
      <c r="R9" s="11">
        <v>0</v>
      </c>
      <c r="S9" s="8" t="s">
        <v>83</v>
      </c>
      <c r="T9" s="8" t="s">
        <v>84</v>
      </c>
      <c r="U9" s="8" t="s">
        <v>60</v>
      </c>
      <c r="V9" s="8"/>
      <c r="W9" s="8"/>
      <c r="X9" s="8"/>
      <c r="Y9" s="8" t="s">
        <v>85</v>
      </c>
    </row>
    <row r="10" spans="1:26" ht="21.75" thickBot="1" x14ac:dyDescent="0.4">
      <c r="A10" s="8" t="s">
        <v>86</v>
      </c>
      <c r="B10" s="8" t="s">
        <v>87</v>
      </c>
      <c r="C10" s="14" t="s">
        <v>88</v>
      </c>
      <c r="D10" s="8" t="s">
        <v>88</v>
      </c>
      <c r="E10" s="8"/>
      <c r="F10" s="8"/>
      <c r="G10" s="8" t="s">
        <v>29</v>
      </c>
      <c r="H10" s="8" t="s">
        <v>45</v>
      </c>
      <c r="I10" s="8" t="s">
        <v>31</v>
      </c>
      <c r="J10" s="8" t="s">
        <v>29</v>
      </c>
      <c r="K10" s="8" t="s">
        <v>32</v>
      </c>
      <c r="L10" s="8" t="s">
        <v>33</v>
      </c>
      <c r="M10" s="8" t="s">
        <v>89</v>
      </c>
      <c r="N10" s="8" t="s">
        <v>35</v>
      </c>
      <c r="O10" s="8" t="s">
        <v>90</v>
      </c>
      <c r="P10" s="8" t="s">
        <v>37</v>
      </c>
      <c r="Q10" s="9">
        <v>5750000</v>
      </c>
      <c r="R10" s="9">
        <v>5750000</v>
      </c>
      <c r="S10" s="8" t="s">
        <v>91</v>
      </c>
      <c r="T10" s="8" t="s">
        <v>92</v>
      </c>
      <c r="U10" s="8" t="s">
        <v>60</v>
      </c>
      <c r="V10" s="8"/>
      <c r="W10" s="8"/>
      <c r="X10" s="8"/>
      <c r="Y10" s="8" t="s">
        <v>93</v>
      </c>
    </row>
    <row r="11" spans="1:26" ht="21.75" thickBot="1" x14ac:dyDescent="0.4">
      <c r="A11" s="8" t="s">
        <v>86</v>
      </c>
      <c r="B11" s="8" t="s">
        <v>94</v>
      </c>
      <c r="C11" s="14" t="s">
        <v>95</v>
      </c>
      <c r="D11" s="8" t="s">
        <v>95</v>
      </c>
      <c r="E11" s="8"/>
      <c r="F11" s="8"/>
      <c r="G11" s="8" t="s">
        <v>29</v>
      </c>
      <c r="H11" s="8" t="s">
        <v>45</v>
      </c>
      <c r="I11" s="8" t="s">
        <v>31</v>
      </c>
      <c r="J11" s="8" t="s">
        <v>29</v>
      </c>
      <c r="K11" s="8" t="s">
        <v>32</v>
      </c>
      <c r="L11" s="8" t="s">
        <v>33</v>
      </c>
      <c r="M11" s="8" t="s">
        <v>96</v>
      </c>
      <c r="N11" s="8" t="s">
        <v>35</v>
      </c>
      <c r="O11" s="8" t="s">
        <v>90</v>
      </c>
      <c r="P11" s="8" t="s">
        <v>37</v>
      </c>
      <c r="Q11" s="9">
        <v>1600000</v>
      </c>
      <c r="R11" s="9">
        <v>1600000</v>
      </c>
      <c r="S11" s="8" t="s">
        <v>91</v>
      </c>
      <c r="T11" s="8" t="s">
        <v>92</v>
      </c>
      <c r="U11" s="8" t="s">
        <v>60</v>
      </c>
      <c r="V11" s="8"/>
      <c r="W11" s="8"/>
      <c r="X11" s="8"/>
      <c r="Y11" s="8" t="s">
        <v>97</v>
      </c>
    </row>
    <row r="12" spans="1:26" ht="21.75" thickBot="1" x14ac:dyDescent="0.4">
      <c r="A12" s="8" t="s">
        <v>98</v>
      </c>
      <c r="B12" s="8" t="s">
        <v>99</v>
      </c>
      <c r="C12" s="14" t="s">
        <v>100</v>
      </c>
      <c r="D12" s="8" t="s">
        <v>100</v>
      </c>
      <c r="E12" s="8"/>
      <c r="F12" s="8"/>
      <c r="G12" s="8" t="s">
        <v>29</v>
      </c>
      <c r="H12" s="8" t="s">
        <v>45</v>
      </c>
      <c r="I12" s="8" t="s">
        <v>31</v>
      </c>
      <c r="J12" s="8" t="s">
        <v>29</v>
      </c>
      <c r="K12" s="8" t="s">
        <v>32</v>
      </c>
      <c r="L12" s="8" t="s">
        <v>33</v>
      </c>
      <c r="M12" s="8" t="s">
        <v>101</v>
      </c>
      <c r="N12" s="8" t="s">
        <v>35</v>
      </c>
      <c r="O12" s="8" t="s">
        <v>36</v>
      </c>
      <c r="P12" s="8" t="s">
        <v>102</v>
      </c>
      <c r="Q12" s="9">
        <v>2191486500</v>
      </c>
      <c r="R12" s="9">
        <v>2191486500</v>
      </c>
      <c r="S12" s="8" t="s">
        <v>103</v>
      </c>
      <c r="T12" s="8" t="s">
        <v>104</v>
      </c>
      <c r="U12" s="8" t="s">
        <v>105</v>
      </c>
      <c r="V12" s="8"/>
      <c r="W12" s="8"/>
      <c r="X12" s="8"/>
      <c r="Y12" s="8" t="s">
        <v>106</v>
      </c>
    </row>
    <row r="13" spans="1:26" ht="21.75" thickBot="1" x14ac:dyDescent="0.4">
      <c r="A13" s="8" t="s">
        <v>107</v>
      </c>
      <c r="B13" s="8" t="s">
        <v>108</v>
      </c>
      <c r="C13" s="14" t="s">
        <v>109</v>
      </c>
      <c r="D13" s="8" t="s">
        <v>109</v>
      </c>
      <c r="E13" s="8"/>
      <c r="F13" s="8"/>
      <c r="G13" s="8" t="s">
        <v>29</v>
      </c>
      <c r="H13" s="8" t="s">
        <v>45</v>
      </c>
      <c r="I13" s="8" t="s">
        <v>110</v>
      </c>
      <c r="J13" s="8" t="s">
        <v>29</v>
      </c>
      <c r="K13" s="8" t="s">
        <v>32</v>
      </c>
      <c r="L13" s="8" t="s">
        <v>33</v>
      </c>
      <c r="M13" s="8" t="s">
        <v>111</v>
      </c>
      <c r="N13" s="8" t="s">
        <v>35</v>
      </c>
      <c r="O13" s="8" t="s">
        <v>112</v>
      </c>
      <c r="P13" s="8" t="s">
        <v>113</v>
      </c>
      <c r="Q13" s="9">
        <v>4000000000</v>
      </c>
      <c r="R13" s="9">
        <v>4000000000</v>
      </c>
      <c r="S13" s="8" t="s">
        <v>114</v>
      </c>
      <c r="T13" s="8" t="s">
        <v>115</v>
      </c>
      <c r="U13" s="8" t="s">
        <v>105</v>
      </c>
      <c r="V13" s="8"/>
      <c r="W13" s="8"/>
      <c r="X13" s="8"/>
      <c r="Y13" s="8" t="s">
        <v>116</v>
      </c>
    </row>
    <row r="14" spans="1:26" ht="21.75" thickBot="1" x14ac:dyDescent="0.4">
      <c r="A14" s="8" t="s">
        <v>117</v>
      </c>
      <c r="B14" s="8" t="s">
        <v>118</v>
      </c>
      <c r="C14" s="14" t="s">
        <v>119</v>
      </c>
      <c r="D14" s="8" t="s">
        <v>119</v>
      </c>
      <c r="E14" s="8"/>
      <c r="F14" s="8"/>
      <c r="G14" s="8" t="s">
        <v>29</v>
      </c>
      <c r="H14" s="8" t="s">
        <v>45</v>
      </c>
      <c r="I14" s="8" t="s">
        <v>31</v>
      </c>
      <c r="J14" s="8" t="s">
        <v>29</v>
      </c>
      <c r="K14" s="8" t="s">
        <v>32</v>
      </c>
      <c r="L14" s="8" t="s">
        <v>33</v>
      </c>
      <c r="M14" s="8" t="s">
        <v>120</v>
      </c>
      <c r="N14" s="8" t="s">
        <v>35</v>
      </c>
      <c r="O14" s="8" t="s">
        <v>121</v>
      </c>
      <c r="P14" s="8" t="s">
        <v>102</v>
      </c>
      <c r="Q14" s="9">
        <v>1000000</v>
      </c>
      <c r="R14" s="9">
        <v>1000000</v>
      </c>
      <c r="S14" s="8" t="s">
        <v>122</v>
      </c>
      <c r="T14" s="8" t="s">
        <v>123</v>
      </c>
      <c r="U14" s="8" t="s">
        <v>124</v>
      </c>
      <c r="V14" s="8"/>
      <c r="W14" s="8"/>
      <c r="X14" s="8"/>
      <c r="Y14" s="8" t="s">
        <v>125</v>
      </c>
    </row>
    <row r="15" spans="1:26" ht="21.75" thickBot="1" x14ac:dyDescent="0.4">
      <c r="A15" s="8" t="s">
        <v>126</v>
      </c>
      <c r="B15" s="8" t="s">
        <v>127</v>
      </c>
      <c r="C15" s="14" t="s">
        <v>128</v>
      </c>
      <c r="D15" s="8" t="s">
        <v>128</v>
      </c>
      <c r="E15" s="8"/>
      <c r="F15" s="8"/>
      <c r="G15" s="8" t="s">
        <v>29</v>
      </c>
      <c r="H15" s="8" t="s">
        <v>45</v>
      </c>
      <c r="I15" s="8"/>
      <c r="J15" s="8" t="s">
        <v>29</v>
      </c>
      <c r="K15" s="8" t="s">
        <v>32</v>
      </c>
      <c r="L15" s="8" t="s">
        <v>33</v>
      </c>
      <c r="M15" s="8" t="s">
        <v>129</v>
      </c>
      <c r="N15" s="8" t="s">
        <v>35</v>
      </c>
      <c r="O15" s="8" t="s">
        <v>74</v>
      </c>
      <c r="P15" s="8" t="s">
        <v>37</v>
      </c>
      <c r="Q15" s="9">
        <v>5500000</v>
      </c>
      <c r="R15" s="9">
        <v>5500000</v>
      </c>
      <c r="S15" s="8" t="s">
        <v>130</v>
      </c>
      <c r="T15" s="8" t="s">
        <v>131</v>
      </c>
      <c r="U15" s="8" t="s">
        <v>105</v>
      </c>
      <c r="V15" s="8"/>
      <c r="W15" s="8"/>
      <c r="X15" s="8"/>
      <c r="Y15" s="8" t="s">
        <v>132</v>
      </c>
    </row>
    <row r="16" spans="1:26" ht="21.75" thickBot="1" x14ac:dyDescent="0.4">
      <c r="A16" s="8" t="s">
        <v>133</v>
      </c>
      <c r="B16" s="8" t="s">
        <v>134</v>
      </c>
      <c r="C16" s="14" t="s">
        <v>135</v>
      </c>
      <c r="D16" s="8" t="s">
        <v>135</v>
      </c>
      <c r="E16" s="8"/>
      <c r="F16" s="8"/>
      <c r="G16" s="8" t="s">
        <v>29</v>
      </c>
      <c r="H16" s="8" t="s">
        <v>136</v>
      </c>
      <c r="I16" s="8"/>
      <c r="J16" s="8" t="s">
        <v>29</v>
      </c>
      <c r="K16" s="8" t="s">
        <v>32</v>
      </c>
      <c r="L16" s="8" t="s">
        <v>33</v>
      </c>
      <c r="M16" s="8" t="s">
        <v>137</v>
      </c>
      <c r="N16" s="8" t="s">
        <v>35</v>
      </c>
      <c r="O16" s="8" t="s">
        <v>138</v>
      </c>
      <c r="P16" s="8" t="s">
        <v>139</v>
      </c>
      <c r="Q16" s="9">
        <v>83944100</v>
      </c>
      <c r="R16" s="9">
        <v>83944100</v>
      </c>
      <c r="S16" s="8" t="s">
        <v>140</v>
      </c>
      <c r="T16" s="8" t="s">
        <v>141</v>
      </c>
      <c r="U16" s="8" t="s">
        <v>40</v>
      </c>
      <c r="V16" s="8"/>
      <c r="W16" s="8"/>
      <c r="X16" s="8"/>
      <c r="Y16" s="8" t="s">
        <v>142</v>
      </c>
    </row>
    <row r="17" spans="1:25" ht="21.75" thickBot="1" x14ac:dyDescent="0.4">
      <c r="A17" s="8" t="s">
        <v>70</v>
      </c>
      <c r="B17" s="8" t="s">
        <v>143</v>
      </c>
      <c r="C17" s="14" t="s">
        <v>144</v>
      </c>
      <c r="D17" s="8" t="s">
        <v>144</v>
      </c>
      <c r="E17" s="8"/>
      <c r="F17" s="8"/>
      <c r="G17" s="8" t="s">
        <v>29</v>
      </c>
      <c r="H17" s="8" t="s">
        <v>45</v>
      </c>
      <c r="I17" s="8"/>
      <c r="J17" s="8" t="s">
        <v>29</v>
      </c>
      <c r="K17" s="8" t="s">
        <v>32</v>
      </c>
      <c r="L17" s="8" t="s">
        <v>33</v>
      </c>
      <c r="M17" s="8" t="s">
        <v>145</v>
      </c>
      <c r="N17" s="8" t="s">
        <v>35</v>
      </c>
      <c r="O17" s="8" t="s">
        <v>138</v>
      </c>
      <c r="P17" s="8" t="s">
        <v>139</v>
      </c>
      <c r="Q17" s="9">
        <v>3804519100</v>
      </c>
      <c r="R17" s="9">
        <v>3804519100</v>
      </c>
      <c r="S17" s="8" t="s">
        <v>75</v>
      </c>
      <c r="T17" s="8" t="s">
        <v>76</v>
      </c>
      <c r="U17" s="8" t="s">
        <v>51</v>
      </c>
      <c r="V17" s="8"/>
      <c r="W17" s="8"/>
      <c r="X17" s="8"/>
      <c r="Y17" s="8" t="s">
        <v>146</v>
      </c>
    </row>
    <row r="18" spans="1:25" ht="21.75" thickBot="1" x14ac:dyDescent="0.4">
      <c r="A18" s="8" t="s">
        <v>147</v>
      </c>
      <c r="B18" s="8" t="s">
        <v>148</v>
      </c>
      <c r="C18" s="14" t="s">
        <v>149</v>
      </c>
      <c r="D18" s="8" t="s">
        <v>149</v>
      </c>
      <c r="E18" s="8"/>
      <c r="F18" s="8"/>
      <c r="G18" s="8" t="s">
        <v>29</v>
      </c>
      <c r="H18" s="8" t="s">
        <v>45</v>
      </c>
      <c r="I18" s="8" t="s">
        <v>31</v>
      </c>
      <c r="J18" s="8" t="s">
        <v>29</v>
      </c>
      <c r="K18" s="8" t="s">
        <v>32</v>
      </c>
      <c r="L18" s="8" t="s">
        <v>33</v>
      </c>
      <c r="M18" s="8" t="s">
        <v>150</v>
      </c>
      <c r="N18" s="8" t="s">
        <v>35</v>
      </c>
      <c r="O18" s="8" t="s">
        <v>138</v>
      </c>
      <c r="P18" s="8" t="s">
        <v>151</v>
      </c>
      <c r="Q18" s="9">
        <v>30020000</v>
      </c>
      <c r="R18" s="9">
        <v>23124600</v>
      </c>
      <c r="S18" s="8" t="s">
        <v>152</v>
      </c>
      <c r="T18" s="8" t="s">
        <v>153</v>
      </c>
      <c r="U18" s="8" t="s">
        <v>124</v>
      </c>
      <c r="V18" s="8"/>
      <c r="W18" s="8"/>
      <c r="X18" s="8"/>
      <c r="Y18" s="8" t="s">
        <v>154</v>
      </c>
    </row>
    <row r="19" spans="1:25" ht="21.75" thickBot="1" x14ac:dyDescent="0.4">
      <c r="A19" s="8" t="s">
        <v>155</v>
      </c>
      <c r="B19" s="8" t="s">
        <v>156</v>
      </c>
      <c r="C19" s="14" t="s">
        <v>157</v>
      </c>
      <c r="D19" s="8" t="s">
        <v>157</v>
      </c>
      <c r="E19" s="8"/>
      <c r="F19" s="8"/>
      <c r="G19" s="8" t="s">
        <v>29</v>
      </c>
      <c r="H19" s="8" t="s">
        <v>45</v>
      </c>
      <c r="I19" s="8" t="s">
        <v>31</v>
      </c>
      <c r="J19" s="8" t="s">
        <v>29</v>
      </c>
      <c r="K19" s="8" t="s">
        <v>32</v>
      </c>
      <c r="L19" s="8" t="s">
        <v>33</v>
      </c>
      <c r="M19" s="8" t="s">
        <v>158</v>
      </c>
      <c r="N19" s="8" t="s">
        <v>35</v>
      </c>
      <c r="O19" s="8" t="s">
        <v>74</v>
      </c>
      <c r="P19" s="8" t="s">
        <v>57</v>
      </c>
      <c r="Q19" s="9">
        <v>319700000</v>
      </c>
      <c r="R19" s="9">
        <v>145224100</v>
      </c>
      <c r="S19" s="8" t="s">
        <v>159</v>
      </c>
      <c r="T19" s="8" t="s">
        <v>153</v>
      </c>
      <c r="U19" s="8" t="s">
        <v>124</v>
      </c>
      <c r="V19" s="8"/>
      <c r="W19" s="8"/>
      <c r="X19" s="8"/>
      <c r="Y19" s="8" t="s">
        <v>160</v>
      </c>
    </row>
    <row r="20" spans="1:25" ht="21.75" thickBot="1" x14ac:dyDescent="0.4">
      <c r="A20" s="8" t="s">
        <v>155</v>
      </c>
      <c r="B20" s="8" t="s">
        <v>161</v>
      </c>
      <c r="C20" s="14" t="s">
        <v>521</v>
      </c>
      <c r="D20" s="8" t="s">
        <v>162</v>
      </c>
      <c r="E20" s="8"/>
      <c r="F20" s="8"/>
      <c r="G20" s="8" t="s">
        <v>29</v>
      </c>
      <c r="H20" s="8" t="s">
        <v>45</v>
      </c>
      <c r="I20" s="8"/>
      <c r="J20" s="8" t="s">
        <v>29</v>
      </c>
      <c r="K20" s="8" t="s">
        <v>32</v>
      </c>
      <c r="L20" s="8" t="s">
        <v>33</v>
      </c>
      <c r="M20" s="8" t="s">
        <v>163</v>
      </c>
      <c r="N20" s="8" t="s">
        <v>35</v>
      </c>
      <c r="O20" s="8" t="s">
        <v>138</v>
      </c>
      <c r="P20" s="8" t="s">
        <v>139</v>
      </c>
      <c r="Q20" s="9">
        <v>5578300</v>
      </c>
      <c r="R20" s="11">
        <v>0</v>
      </c>
      <c r="S20" s="8" t="s">
        <v>159</v>
      </c>
      <c r="T20" s="8" t="s">
        <v>153</v>
      </c>
      <c r="U20" s="8" t="s">
        <v>124</v>
      </c>
      <c r="V20" s="8"/>
      <c r="W20" s="8"/>
      <c r="X20" s="8"/>
      <c r="Y20" s="8" t="s">
        <v>164</v>
      </c>
    </row>
    <row r="21" spans="1:25" ht="21.75" thickBot="1" x14ac:dyDescent="0.4">
      <c r="A21" s="8" t="s">
        <v>147</v>
      </c>
      <c r="B21" s="8" t="s">
        <v>165</v>
      </c>
      <c r="C21" s="14" t="s">
        <v>166</v>
      </c>
      <c r="D21" s="8" t="s">
        <v>166</v>
      </c>
      <c r="E21" s="8"/>
      <c r="F21" s="8"/>
      <c r="G21" s="8" t="s">
        <v>29</v>
      </c>
      <c r="H21" s="8" t="s">
        <v>45</v>
      </c>
      <c r="I21" s="8" t="s">
        <v>31</v>
      </c>
      <c r="J21" s="8" t="s">
        <v>29</v>
      </c>
      <c r="K21" s="8" t="s">
        <v>32</v>
      </c>
      <c r="L21" s="8" t="s">
        <v>33</v>
      </c>
      <c r="M21" s="8" t="s">
        <v>167</v>
      </c>
      <c r="N21" s="8" t="s">
        <v>35</v>
      </c>
      <c r="O21" s="8" t="s">
        <v>168</v>
      </c>
      <c r="P21" s="8" t="s">
        <v>139</v>
      </c>
      <c r="Q21" s="9">
        <v>2154000</v>
      </c>
      <c r="R21" s="9">
        <v>2154000</v>
      </c>
      <c r="S21" s="8" t="s">
        <v>152</v>
      </c>
      <c r="T21" s="8" t="s">
        <v>153</v>
      </c>
      <c r="U21" s="8" t="s">
        <v>124</v>
      </c>
      <c r="V21" s="8"/>
      <c r="W21" s="8"/>
      <c r="X21" s="8"/>
      <c r="Y21" s="8" t="s">
        <v>169</v>
      </c>
    </row>
    <row r="22" spans="1:25" ht="21.75" thickBot="1" x14ac:dyDescent="0.4">
      <c r="A22" s="8" t="s">
        <v>170</v>
      </c>
      <c r="B22" s="8" t="s">
        <v>171</v>
      </c>
      <c r="C22" s="14" t="s">
        <v>522</v>
      </c>
      <c r="D22" s="8" t="s">
        <v>172</v>
      </c>
      <c r="E22" s="8"/>
      <c r="F22" s="8"/>
      <c r="G22" s="8" t="s">
        <v>29</v>
      </c>
      <c r="H22" s="8" t="s">
        <v>45</v>
      </c>
      <c r="I22" s="8"/>
      <c r="J22" s="8" t="s">
        <v>29</v>
      </c>
      <c r="K22" s="8" t="s">
        <v>32</v>
      </c>
      <c r="L22" s="8" t="s">
        <v>33</v>
      </c>
      <c r="M22" s="8" t="s">
        <v>173</v>
      </c>
      <c r="N22" s="8" t="s">
        <v>35</v>
      </c>
      <c r="O22" s="8" t="s">
        <v>138</v>
      </c>
      <c r="P22" s="8" t="s">
        <v>82</v>
      </c>
      <c r="Q22" s="9">
        <v>76828200</v>
      </c>
      <c r="R22" s="9">
        <v>76828200</v>
      </c>
      <c r="S22" s="8" t="s">
        <v>174</v>
      </c>
      <c r="T22" s="8" t="s">
        <v>153</v>
      </c>
      <c r="U22" s="8" t="s">
        <v>124</v>
      </c>
      <c r="V22" s="8"/>
      <c r="W22" s="8"/>
      <c r="X22" s="8"/>
      <c r="Y22" s="8" t="s">
        <v>175</v>
      </c>
    </row>
    <row r="23" spans="1:25" ht="21.75" thickBot="1" x14ac:dyDescent="0.4">
      <c r="A23" s="8" t="s">
        <v>147</v>
      </c>
      <c r="B23" s="8" t="s">
        <v>176</v>
      </c>
      <c r="C23" s="14" t="s">
        <v>177</v>
      </c>
      <c r="D23" s="8" t="s">
        <v>177</v>
      </c>
      <c r="E23" s="8"/>
      <c r="F23" s="8"/>
      <c r="G23" s="8" t="s">
        <v>29</v>
      </c>
      <c r="H23" s="8" t="s">
        <v>45</v>
      </c>
      <c r="I23" s="8" t="s">
        <v>31</v>
      </c>
      <c r="J23" s="8" t="s">
        <v>29</v>
      </c>
      <c r="K23" s="8" t="s">
        <v>32</v>
      </c>
      <c r="L23" s="8" t="s">
        <v>33</v>
      </c>
      <c r="M23" s="8" t="s">
        <v>178</v>
      </c>
      <c r="N23" s="8" t="s">
        <v>35</v>
      </c>
      <c r="O23" s="8" t="s">
        <v>168</v>
      </c>
      <c r="P23" s="8" t="s">
        <v>179</v>
      </c>
      <c r="Q23" s="9">
        <v>250000</v>
      </c>
      <c r="R23" s="9">
        <v>250000</v>
      </c>
      <c r="S23" s="8" t="s">
        <v>152</v>
      </c>
      <c r="T23" s="8" t="s">
        <v>153</v>
      </c>
      <c r="U23" s="8" t="s">
        <v>124</v>
      </c>
      <c r="V23" s="8"/>
      <c r="W23" s="8"/>
      <c r="X23" s="8"/>
      <c r="Y23" s="8" t="s">
        <v>180</v>
      </c>
    </row>
    <row r="24" spans="1:25" ht="21.75" thickBot="1" x14ac:dyDescent="0.4">
      <c r="A24" s="8" t="s">
        <v>181</v>
      </c>
      <c r="B24" s="8" t="s">
        <v>182</v>
      </c>
      <c r="C24" s="14" t="s">
        <v>183</v>
      </c>
      <c r="D24" s="8" t="s">
        <v>183</v>
      </c>
      <c r="E24" s="8"/>
      <c r="F24" s="8"/>
      <c r="G24" s="8" t="s">
        <v>29</v>
      </c>
      <c r="H24" s="8" t="s">
        <v>45</v>
      </c>
      <c r="I24" s="8"/>
      <c r="J24" s="8" t="s">
        <v>29</v>
      </c>
      <c r="K24" s="8" t="s">
        <v>32</v>
      </c>
      <c r="L24" s="8" t="s">
        <v>33</v>
      </c>
      <c r="M24" s="8" t="s">
        <v>184</v>
      </c>
      <c r="N24" s="8" t="s">
        <v>35</v>
      </c>
      <c r="O24" s="8" t="s">
        <v>138</v>
      </c>
      <c r="P24" s="8" t="s">
        <v>185</v>
      </c>
      <c r="Q24" s="9">
        <v>208740804</v>
      </c>
      <c r="R24" s="9">
        <v>70094402</v>
      </c>
      <c r="S24" s="8" t="s">
        <v>186</v>
      </c>
      <c r="T24" s="8" t="s">
        <v>153</v>
      </c>
      <c r="U24" s="8" t="s">
        <v>124</v>
      </c>
      <c r="V24" s="8"/>
      <c r="W24" s="8"/>
      <c r="X24" s="8"/>
      <c r="Y24" s="8" t="s">
        <v>187</v>
      </c>
    </row>
    <row r="25" spans="1:25" ht="21.75" thickBot="1" x14ac:dyDescent="0.4">
      <c r="A25" s="8" t="s">
        <v>188</v>
      </c>
      <c r="B25" s="8" t="s">
        <v>189</v>
      </c>
      <c r="C25" s="14" t="s">
        <v>190</v>
      </c>
      <c r="D25" s="8" t="s">
        <v>190</v>
      </c>
      <c r="E25" s="8"/>
      <c r="F25" s="8"/>
      <c r="G25" s="8" t="s">
        <v>29</v>
      </c>
      <c r="H25" s="8" t="s">
        <v>45</v>
      </c>
      <c r="I25" s="8" t="s">
        <v>31</v>
      </c>
      <c r="J25" s="8" t="s">
        <v>29</v>
      </c>
      <c r="K25" s="8" t="s">
        <v>32</v>
      </c>
      <c r="L25" s="8" t="s">
        <v>33</v>
      </c>
      <c r="M25" s="8" t="s">
        <v>191</v>
      </c>
      <c r="N25" s="8" t="s">
        <v>35</v>
      </c>
      <c r="O25" s="8" t="s">
        <v>138</v>
      </c>
      <c r="P25" s="8" t="s">
        <v>102</v>
      </c>
      <c r="Q25" s="9">
        <v>234990000</v>
      </c>
      <c r="R25" s="9">
        <v>234990000</v>
      </c>
      <c r="S25" s="8" t="s">
        <v>192</v>
      </c>
      <c r="T25" s="8" t="s">
        <v>153</v>
      </c>
      <c r="U25" s="8" t="s">
        <v>124</v>
      </c>
      <c r="V25" s="8"/>
      <c r="W25" s="8"/>
      <c r="X25" s="8"/>
      <c r="Y25" s="8" t="s">
        <v>193</v>
      </c>
    </row>
    <row r="26" spans="1:25" ht="21.75" thickBot="1" x14ac:dyDescent="0.4">
      <c r="A26" s="8" t="s">
        <v>147</v>
      </c>
      <c r="B26" s="8" t="s">
        <v>194</v>
      </c>
      <c r="C26" s="14" t="s">
        <v>195</v>
      </c>
      <c r="D26" s="8" t="s">
        <v>195</v>
      </c>
      <c r="E26" s="8"/>
      <c r="F26" s="8"/>
      <c r="G26" s="8" t="s">
        <v>29</v>
      </c>
      <c r="H26" s="8" t="s">
        <v>45</v>
      </c>
      <c r="I26" s="8" t="s">
        <v>31</v>
      </c>
      <c r="J26" s="8" t="s">
        <v>29</v>
      </c>
      <c r="K26" s="8" t="s">
        <v>32</v>
      </c>
      <c r="L26" s="8" t="s">
        <v>33</v>
      </c>
      <c r="M26" s="8" t="s">
        <v>178</v>
      </c>
      <c r="N26" s="8" t="s">
        <v>35</v>
      </c>
      <c r="O26" s="8" t="s">
        <v>168</v>
      </c>
      <c r="P26" s="8" t="s">
        <v>139</v>
      </c>
      <c r="Q26" s="9">
        <v>5772000</v>
      </c>
      <c r="R26" s="9">
        <v>5772000</v>
      </c>
      <c r="S26" s="8" t="s">
        <v>152</v>
      </c>
      <c r="T26" s="8" t="s">
        <v>153</v>
      </c>
      <c r="U26" s="8" t="s">
        <v>124</v>
      </c>
      <c r="V26" s="8"/>
      <c r="W26" s="8"/>
      <c r="X26" s="8"/>
      <c r="Y26" s="8" t="s">
        <v>196</v>
      </c>
    </row>
    <row r="27" spans="1:25" ht="21.75" thickBot="1" x14ac:dyDescent="0.4">
      <c r="A27" s="8" t="s">
        <v>188</v>
      </c>
      <c r="B27" s="8" t="s">
        <v>197</v>
      </c>
      <c r="C27" s="14" t="s">
        <v>198</v>
      </c>
      <c r="D27" s="8" t="s">
        <v>198</v>
      </c>
      <c r="E27" s="8"/>
      <c r="F27" s="8"/>
      <c r="G27" s="8" t="s">
        <v>29</v>
      </c>
      <c r="H27" s="8" t="s">
        <v>45</v>
      </c>
      <c r="I27" s="8"/>
      <c r="J27" s="8" t="s">
        <v>29</v>
      </c>
      <c r="K27" s="8" t="s">
        <v>32</v>
      </c>
      <c r="L27" s="8" t="s">
        <v>33</v>
      </c>
      <c r="M27" s="8" t="s">
        <v>199</v>
      </c>
      <c r="N27" s="8" t="s">
        <v>35</v>
      </c>
      <c r="O27" s="8" t="s">
        <v>138</v>
      </c>
      <c r="P27" s="8" t="s">
        <v>200</v>
      </c>
      <c r="Q27" s="10">
        <v>131499893.70999999</v>
      </c>
      <c r="R27" s="10">
        <v>131499893.70999999</v>
      </c>
      <c r="S27" s="8" t="s">
        <v>192</v>
      </c>
      <c r="T27" s="8" t="s">
        <v>153</v>
      </c>
      <c r="U27" s="8" t="s">
        <v>124</v>
      </c>
      <c r="V27" s="8"/>
      <c r="W27" s="8"/>
      <c r="X27" s="8"/>
      <c r="Y27" s="8" t="s">
        <v>201</v>
      </c>
    </row>
    <row r="28" spans="1:25" ht="21.75" thickBot="1" x14ac:dyDescent="0.4">
      <c r="A28" s="8" t="s">
        <v>202</v>
      </c>
      <c r="B28" s="8" t="s">
        <v>203</v>
      </c>
      <c r="C28" s="14" t="s">
        <v>204</v>
      </c>
      <c r="D28" s="8" t="s">
        <v>204</v>
      </c>
      <c r="E28" s="8"/>
      <c r="F28" s="8"/>
      <c r="G28" s="8" t="s">
        <v>29</v>
      </c>
      <c r="H28" s="8" t="s">
        <v>45</v>
      </c>
      <c r="I28" s="8"/>
      <c r="J28" s="8" t="s">
        <v>29</v>
      </c>
      <c r="K28" s="8" t="s">
        <v>32</v>
      </c>
      <c r="L28" s="8" t="s">
        <v>33</v>
      </c>
      <c r="M28" s="8" t="s">
        <v>205</v>
      </c>
      <c r="N28" s="8" t="s">
        <v>35</v>
      </c>
      <c r="O28" s="8" t="s">
        <v>168</v>
      </c>
      <c r="P28" s="8" t="s">
        <v>200</v>
      </c>
      <c r="Q28" s="9">
        <v>333000</v>
      </c>
      <c r="R28" s="9">
        <v>333000</v>
      </c>
      <c r="S28" s="8" t="s">
        <v>206</v>
      </c>
      <c r="T28" s="8" t="s">
        <v>153</v>
      </c>
      <c r="U28" s="8" t="s">
        <v>124</v>
      </c>
      <c r="V28" s="8"/>
      <c r="W28" s="8"/>
      <c r="X28" s="8"/>
      <c r="Y28" s="8" t="s">
        <v>207</v>
      </c>
    </row>
    <row r="29" spans="1:25" ht="21.75" thickBot="1" x14ac:dyDescent="0.4">
      <c r="A29" s="8" t="s">
        <v>208</v>
      </c>
      <c r="B29" s="8" t="s">
        <v>209</v>
      </c>
      <c r="C29" s="14" t="s">
        <v>210</v>
      </c>
      <c r="D29" s="8" t="s">
        <v>210</v>
      </c>
      <c r="E29" s="8"/>
      <c r="F29" s="8"/>
      <c r="G29" s="8" t="s">
        <v>29</v>
      </c>
      <c r="H29" s="8" t="s">
        <v>45</v>
      </c>
      <c r="I29" s="8"/>
      <c r="J29" s="8" t="s">
        <v>29</v>
      </c>
      <c r="K29" s="8" t="s">
        <v>32</v>
      </c>
      <c r="L29" s="8" t="s">
        <v>33</v>
      </c>
      <c r="M29" s="8" t="s">
        <v>211</v>
      </c>
      <c r="N29" s="8" t="s">
        <v>35</v>
      </c>
      <c r="O29" s="8" t="s">
        <v>138</v>
      </c>
      <c r="P29" s="8" t="s">
        <v>139</v>
      </c>
      <c r="Q29" s="9">
        <v>710000</v>
      </c>
      <c r="R29" s="9">
        <v>710000</v>
      </c>
      <c r="S29" s="8"/>
      <c r="T29" s="8" t="s">
        <v>212</v>
      </c>
      <c r="U29" s="8" t="s">
        <v>213</v>
      </c>
      <c r="V29" s="8"/>
      <c r="W29" s="8"/>
      <c r="X29" s="8"/>
      <c r="Y29" s="8" t="s">
        <v>214</v>
      </c>
    </row>
    <row r="30" spans="1:25" ht="21.75" thickBot="1" x14ac:dyDescent="0.4">
      <c r="A30" s="8" t="s">
        <v>98</v>
      </c>
      <c r="B30" s="8" t="s">
        <v>215</v>
      </c>
      <c r="C30" s="14" t="s">
        <v>100</v>
      </c>
      <c r="D30" s="8" t="s">
        <v>100</v>
      </c>
      <c r="E30" s="8"/>
      <c r="F30" s="8"/>
      <c r="G30" s="8" t="s">
        <v>29</v>
      </c>
      <c r="H30" s="8" t="s">
        <v>45</v>
      </c>
      <c r="I30" s="8" t="s">
        <v>31</v>
      </c>
      <c r="J30" s="8" t="s">
        <v>29</v>
      </c>
      <c r="K30" s="8" t="s">
        <v>32</v>
      </c>
      <c r="L30" s="8" t="s">
        <v>33</v>
      </c>
      <c r="M30" s="8" t="s">
        <v>216</v>
      </c>
      <c r="N30" s="8" t="s">
        <v>35</v>
      </c>
      <c r="O30" s="8" t="s">
        <v>138</v>
      </c>
      <c r="P30" s="8" t="s">
        <v>102</v>
      </c>
      <c r="Q30" s="9">
        <v>873256100</v>
      </c>
      <c r="R30" s="9">
        <v>873256100</v>
      </c>
      <c r="S30" s="8" t="s">
        <v>103</v>
      </c>
      <c r="T30" s="8" t="s">
        <v>104</v>
      </c>
      <c r="U30" s="8" t="s">
        <v>105</v>
      </c>
      <c r="V30" s="8"/>
      <c r="W30" s="8"/>
      <c r="X30" s="8"/>
      <c r="Y30" s="8" t="s">
        <v>217</v>
      </c>
    </row>
    <row r="31" spans="1:25" ht="21.75" thickBot="1" x14ac:dyDescent="0.4">
      <c r="A31" s="8" t="s">
        <v>218</v>
      </c>
      <c r="B31" s="8" t="s">
        <v>219</v>
      </c>
      <c r="C31" s="14" t="s">
        <v>220</v>
      </c>
      <c r="D31" s="8" t="s">
        <v>220</v>
      </c>
      <c r="E31" s="8"/>
      <c r="F31" s="8"/>
      <c r="G31" s="8" t="s">
        <v>29</v>
      </c>
      <c r="H31" s="8" t="s">
        <v>45</v>
      </c>
      <c r="I31" s="8"/>
      <c r="J31" s="8" t="s">
        <v>29</v>
      </c>
      <c r="K31" s="8" t="s">
        <v>32</v>
      </c>
      <c r="L31" s="8" t="s">
        <v>33</v>
      </c>
      <c r="M31" s="8" t="s">
        <v>221</v>
      </c>
      <c r="N31" s="8" t="s">
        <v>35</v>
      </c>
      <c r="O31" s="8" t="s">
        <v>138</v>
      </c>
      <c r="P31" s="8" t="s">
        <v>139</v>
      </c>
      <c r="Q31" s="9">
        <v>33130800</v>
      </c>
      <c r="R31" s="9">
        <v>33130800</v>
      </c>
      <c r="S31" s="8" t="s">
        <v>222</v>
      </c>
      <c r="T31" s="8" t="s">
        <v>223</v>
      </c>
      <c r="U31" s="8" t="s">
        <v>224</v>
      </c>
      <c r="V31" s="8"/>
      <c r="W31" s="8"/>
      <c r="X31" s="8"/>
      <c r="Y31" s="8" t="s">
        <v>225</v>
      </c>
    </row>
    <row r="32" spans="1:25" ht="21.75" thickBot="1" x14ac:dyDescent="0.4">
      <c r="A32" s="8" t="s">
        <v>226</v>
      </c>
      <c r="B32" s="8" t="s">
        <v>227</v>
      </c>
      <c r="C32" s="14" t="s">
        <v>228</v>
      </c>
      <c r="D32" s="8" t="s">
        <v>228</v>
      </c>
      <c r="E32" s="8"/>
      <c r="F32" s="8"/>
      <c r="G32" s="8" t="s">
        <v>29</v>
      </c>
      <c r="H32" s="8" t="s">
        <v>45</v>
      </c>
      <c r="I32" s="8"/>
      <c r="J32" s="8" t="s">
        <v>29</v>
      </c>
      <c r="K32" s="8" t="s">
        <v>32</v>
      </c>
      <c r="L32" s="8" t="s">
        <v>33</v>
      </c>
      <c r="M32" s="8" t="s">
        <v>229</v>
      </c>
      <c r="N32" s="8" t="s">
        <v>35</v>
      </c>
      <c r="O32" s="8" t="s">
        <v>138</v>
      </c>
      <c r="P32" s="8" t="s">
        <v>139</v>
      </c>
      <c r="Q32" s="9">
        <v>35636200</v>
      </c>
      <c r="R32" s="9">
        <v>35636200</v>
      </c>
      <c r="S32" s="8" t="s">
        <v>230</v>
      </c>
      <c r="T32" s="8" t="s">
        <v>231</v>
      </c>
      <c r="U32" s="8" t="s">
        <v>232</v>
      </c>
      <c r="V32" s="8"/>
      <c r="W32" s="8"/>
      <c r="X32" s="8"/>
      <c r="Y32" s="8" t="s">
        <v>233</v>
      </c>
    </row>
    <row r="33" spans="1:25" ht="21.75" thickBot="1" x14ac:dyDescent="0.4">
      <c r="A33" s="8" t="s">
        <v>78</v>
      </c>
      <c r="B33" s="8" t="s">
        <v>234</v>
      </c>
      <c r="C33" s="14" t="s">
        <v>235</v>
      </c>
      <c r="D33" s="8" t="s">
        <v>235</v>
      </c>
      <c r="E33" s="8"/>
      <c r="F33" s="8"/>
      <c r="G33" s="8" t="s">
        <v>29</v>
      </c>
      <c r="H33" s="8" t="s">
        <v>45</v>
      </c>
      <c r="I33" s="8"/>
      <c r="J33" s="8" t="s">
        <v>29</v>
      </c>
      <c r="K33" s="8" t="s">
        <v>32</v>
      </c>
      <c r="L33" s="8" t="s">
        <v>33</v>
      </c>
      <c r="M33" s="8" t="s">
        <v>236</v>
      </c>
      <c r="N33" s="8" t="s">
        <v>35</v>
      </c>
      <c r="O33" s="8" t="s">
        <v>138</v>
      </c>
      <c r="P33" s="8" t="s">
        <v>139</v>
      </c>
      <c r="Q33" s="9">
        <v>5492000</v>
      </c>
      <c r="R33" s="9">
        <v>5492000</v>
      </c>
      <c r="S33" s="8" t="s">
        <v>83</v>
      </c>
      <c r="T33" s="8" t="s">
        <v>84</v>
      </c>
      <c r="U33" s="8" t="s">
        <v>60</v>
      </c>
      <c r="V33" s="8"/>
      <c r="W33" s="8"/>
      <c r="X33" s="8"/>
      <c r="Y33" s="8" t="s">
        <v>237</v>
      </c>
    </row>
    <row r="34" spans="1:25" ht="21.75" thickBot="1" x14ac:dyDescent="0.4">
      <c r="A34" s="8" t="s">
        <v>238</v>
      </c>
      <c r="B34" s="8" t="s">
        <v>239</v>
      </c>
      <c r="C34" s="14" t="s">
        <v>240</v>
      </c>
      <c r="D34" s="8" t="s">
        <v>240</v>
      </c>
      <c r="E34" s="8"/>
      <c r="F34" s="8"/>
      <c r="G34" s="8" t="s">
        <v>29</v>
      </c>
      <c r="H34" s="8" t="s">
        <v>30</v>
      </c>
      <c r="I34" s="8"/>
      <c r="J34" s="8" t="s">
        <v>29</v>
      </c>
      <c r="K34" s="8" t="s">
        <v>32</v>
      </c>
      <c r="L34" s="8" t="s">
        <v>33</v>
      </c>
      <c r="M34" s="8" t="s">
        <v>241</v>
      </c>
      <c r="N34" s="8" t="s">
        <v>35</v>
      </c>
      <c r="O34" s="8" t="s">
        <v>138</v>
      </c>
      <c r="P34" s="8" t="s">
        <v>139</v>
      </c>
      <c r="Q34" s="9">
        <v>4129715</v>
      </c>
      <c r="R34" s="9">
        <v>4129715</v>
      </c>
      <c r="S34" s="8" t="s">
        <v>242</v>
      </c>
      <c r="T34" s="8" t="s">
        <v>39</v>
      </c>
      <c r="U34" s="8" t="s">
        <v>40</v>
      </c>
      <c r="V34" s="8"/>
      <c r="W34" s="8"/>
      <c r="X34" s="8"/>
      <c r="Y34" s="8" t="s">
        <v>243</v>
      </c>
    </row>
    <row r="35" spans="1:25" ht="21.75" thickBot="1" x14ac:dyDescent="0.4">
      <c r="A35" s="8" t="s">
        <v>244</v>
      </c>
      <c r="B35" s="8" t="s">
        <v>245</v>
      </c>
      <c r="C35" s="14" t="s">
        <v>523</v>
      </c>
      <c r="D35" s="8" t="s">
        <v>246</v>
      </c>
      <c r="E35" s="8"/>
      <c r="F35" s="8"/>
      <c r="G35" s="8" t="s">
        <v>29</v>
      </c>
      <c r="H35" s="8" t="s">
        <v>30</v>
      </c>
      <c r="I35" s="8" t="s">
        <v>247</v>
      </c>
      <c r="J35" s="8" t="s">
        <v>29</v>
      </c>
      <c r="K35" s="8" t="s">
        <v>32</v>
      </c>
      <c r="L35" s="8" t="s">
        <v>33</v>
      </c>
      <c r="M35" s="8" t="s">
        <v>248</v>
      </c>
      <c r="N35" s="8" t="s">
        <v>35</v>
      </c>
      <c r="O35" s="8" t="s">
        <v>138</v>
      </c>
      <c r="P35" s="8" t="s">
        <v>139</v>
      </c>
      <c r="Q35" s="9">
        <v>2754000</v>
      </c>
      <c r="R35" s="9">
        <v>2754000</v>
      </c>
      <c r="S35" s="8" t="s">
        <v>249</v>
      </c>
      <c r="T35" s="8" t="s">
        <v>39</v>
      </c>
      <c r="U35" s="8" t="s">
        <v>40</v>
      </c>
      <c r="V35" s="8"/>
      <c r="W35" s="8"/>
      <c r="X35" s="8"/>
      <c r="Y35" s="8" t="s">
        <v>250</v>
      </c>
    </row>
    <row r="36" spans="1:25" ht="21.75" thickBot="1" x14ac:dyDescent="0.4">
      <c r="A36" s="8" t="s">
        <v>53</v>
      </c>
      <c r="B36" s="8" t="s">
        <v>251</v>
      </c>
      <c r="C36" s="14" t="s">
        <v>55</v>
      </c>
      <c r="D36" s="8" t="s">
        <v>55</v>
      </c>
      <c r="E36" s="8"/>
      <c r="F36" s="8"/>
      <c r="G36" s="8" t="s">
        <v>29</v>
      </c>
      <c r="H36" s="8" t="s">
        <v>45</v>
      </c>
      <c r="I36" s="8"/>
      <c r="J36" s="8" t="s">
        <v>29</v>
      </c>
      <c r="K36" s="8" t="s">
        <v>32</v>
      </c>
      <c r="L36" s="8" t="s">
        <v>33</v>
      </c>
      <c r="M36" s="8" t="s">
        <v>252</v>
      </c>
      <c r="N36" s="8" t="s">
        <v>35</v>
      </c>
      <c r="O36" s="8" t="s">
        <v>138</v>
      </c>
      <c r="P36" s="8" t="s">
        <v>139</v>
      </c>
      <c r="Q36" s="11">
        <v>0</v>
      </c>
      <c r="R36" s="11">
        <v>0</v>
      </c>
      <c r="S36" s="8" t="s">
        <v>58</v>
      </c>
      <c r="T36" s="8" t="s">
        <v>59</v>
      </c>
      <c r="U36" s="8" t="s">
        <v>60</v>
      </c>
      <c r="V36" s="8"/>
      <c r="W36" s="8"/>
      <c r="X36" s="8"/>
      <c r="Y36" s="8" t="s">
        <v>253</v>
      </c>
    </row>
    <row r="37" spans="1:25" ht="21.75" thickBot="1" x14ac:dyDescent="0.4">
      <c r="A37" s="8" t="s">
        <v>53</v>
      </c>
      <c r="B37" s="8" t="s">
        <v>254</v>
      </c>
      <c r="C37" s="14" t="s">
        <v>63</v>
      </c>
      <c r="D37" s="8" t="s">
        <v>63</v>
      </c>
      <c r="E37" s="8"/>
      <c r="F37" s="8"/>
      <c r="G37" s="8" t="s">
        <v>29</v>
      </c>
      <c r="H37" s="8" t="s">
        <v>45</v>
      </c>
      <c r="I37" s="8"/>
      <c r="J37" s="8" t="s">
        <v>29</v>
      </c>
      <c r="K37" s="8" t="s">
        <v>32</v>
      </c>
      <c r="L37" s="8" t="s">
        <v>33</v>
      </c>
      <c r="M37" s="8" t="s">
        <v>255</v>
      </c>
      <c r="N37" s="8" t="s">
        <v>35</v>
      </c>
      <c r="O37" s="8" t="s">
        <v>138</v>
      </c>
      <c r="P37" s="8" t="s">
        <v>139</v>
      </c>
      <c r="Q37" s="11">
        <v>0</v>
      </c>
      <c r="R37" s="11">
        <v>0</v>
      </c>
      <c r="S37" s="8" t="s">
        <v>58</v>
      </c>
      <c r="T37" s="8" t="s">
        <v>59</v>
      </c>
      <c r="U37" s="8" t="s">
        <v>60</v>
      </c>
      <c r="V37" s="8"/>
      <c r="W37" s="8"/>
      <c r="X37" s="8"/>
      <c r="Y37" s="8" t="s">
        <v>256</v>
      </c>
    </row>
    <row r="38" spans="1:25" ht="21.75" thickBot="1" x14ac:dyDescent="0.4">
      <c r="A38" s="8" t="s">
        <v>53</v>
      </c>
      <c r="B38" s="8" t="s">
        <v>257</v>
      </c>
      <c r="C38" s="14" t="s">
        <v>67</v>
      </c>
      <c r="D38" s="8" t="s">
        <v>67</v>
      </c>
      <c r="E38" s="8"/>
      <c r="F38" s="8"/>
      <c r="G38" s="8" t="s">
        <v>29</v>
      </c>
      <c r="H38" s="8" t="s">
        <v>45</v>
      </c>
      <c r="I38" s="8"/>
      <c r="J38" s="8" t="s">
        <v>29</v>
      </c>
      <c r="K38" s="8" t="s">
        <v>32</v>
      </c>
      <c r="L38" s="8" t="s">
        <v>33</v>
      </c>
      <c r="M38" s="8" t="s">
        <v>258</v>
      </c>
      <c r="N38" s="8" t="s">
        <v>35</v>
      </c>
      <c r="O38" s="8" t="s">
        <v>138</v>
      </c>
      <c r="P38" s="8" t="s">
        <v>139</v>
      </c>
      <c r="Q38" s="11">
        <v>0</v>
      </c>
      <c r="R38" s="11">
        <v>0</v>
      </c>
      <c r="S38" s="8" t="s">
        <v>58</v>
      </c>
      <c r="T38" s="8" t="s">
        <v>59</v>
      </c>
      <c r="U38" s="8" t="s">
        <v>60</v>
      </c>
      <c r="V38" s="8"/>
      <c r="W38" s="8"/>
      <c r="X38" s="8"/>
      <c r="Y38" s="8" t="s">
        <v>259</v>
      </c>
    </row>
    <row r="39" spans="1:25" ht="21.75" thickBot="1" x14ac:dyDescent="0.4">
      <c r="A39" s="8" t="s">
        <v>260</v>
      </c>
      <c r="B39" s="8" t="s">
        <v>261</v>
      </c>
      <c r="C39" s="14" t="s">
        <v>524</v>
      </c>
      <c r="D39" s="8" t="s">
        <v>262</v>
      </c>
      <c r="E39" s="8"/>
      <c r="F39" s="8"/>
      <c r="G39" s="8" t="s">
        <v>29</v>
      </c>
      <c r="H39" s="8" t="s">
        <v>45</v>
      </c>
      <c r="I39" s="8"/>
      <c r="J39" s="8" t="s">
        <v>29</v>
      </c>
      <c r="K39" s="8" t="s">
        <v>32</v>
      </c>
      <c r="L39" s="8" t="s">
        <v>33</v>
      </c>
      <c r="M39" s="8" t="s">
        <v>263</v>
      </c>
      <c r="N39" s="8" t="s">
        <v>35</v>
      </c>
      <c r="O39" s="8" t="s">
        <v>185</v>
      </c>
      <c r="P39" s="8" t="s">
        <v>139</v>
      </c>
      <c r="Q39" s="9">
        <v>15000000</v>
      </c>
      <c r="R39" s="9">
        <v>15000000</v>
      </c>
      <c r="S39" s="8" t="s">
        <v>264</v>
      </c>
      <c r="T39" s="8" t="s">
        <v>76</v>
      </c>
      <c r="U39" s="8" t="s">
        <v>51</v>
      </c>
      <c r="V39" s="8"/>
      <c r="W39" s="8"/>
      <c r="X39" s="8"/>
      <c r="Y39" s="8" t="s">
        <v>265</v>
      </c>
    </row>
    <row r="40" spans="1:25" ht="21.75" thickBot="1" x14ac:dyDescent="0.4">
      <c r="A40" s="8" t="s">
        <v>126</v>
      </c>
      <c r="B40" s="8" t="s">
        <v>266</v>
      </c>
      <c r="C40" s="14" t="s">
        <v>267</v>
      </c>
      <c r="D40" s="8" t="s">
        <v>267</v>
      </c>
      <c r="E40" s="8"/>
      <c r="F40" s="8"/>
      <c r="G40" s="8" t="s">
        <v>29</v>
      </c>
      <c r="H40" s="8" t="s">
        <v>45</v>
      </c>
      <c r="I40" s="8" t="s">
        <v>31</v>
      </c>
      <c r="J40" s="8" t="s">
        <v>29</v>
      </c>
      <c r="K40" s="8" t="s">
        <v>32</v>
      </c>
      <c r="L40" s="8" t="s">
        <v>33</v>
      </c>
      <c r="M40" s="8" t="s">
        <v>268</v>
      </c>
      <c r="N40" s="8" t="s">
        <v>35</v>
      </c>
      <c r="O40" s="8" t="s">
        <v>138</v>
      </c>
      <c r="P40" s="8" t="s">
        <v>139</v>
      </c>
      <c r="Q40" s="9">
        <v>4479200</v>
      </c>
      <c r="R40" s="9">
        <v>4479200</v>
      </c>
      <c r="S40" s="8" t="s">
        <v>130</v>
      </c>
      <c r="T40" s="8" t="s">
        <v>131</v>
      </c>
      <c r="U40" s="8" t="s">
        <v>105</v>
      </c>
      <c r="V40" s="8"/>
      <c r="W40" s="8"/>
      <c r="X40" s="8"/>
      <c r="Y40" s="8" t="s">
        <v>269</v>
      </c>
    </row>
    <row r="41" spans="1:25" ht="21.75" thickBot="1" x14ac:dyDescent="0.4">
      <c r="A41" s="8" t="s">
        <v>270</v>
      </c>
      <c r="B41" s="8" t="s">
        <v>271</v>
      </c>
      <c r="C41" s="14" t="s">
        <v>272</v>
      </c>
      <c r="D41" s="8" t="s">
        <v>272</v>
      </c>
      <c r="E41" s="8"/>
      <c r="F41" s="8"/>
      <c r="G41" s="8" t="s">
        <v>29</v>
      </c>
      <c r="H41" s="8" t="s">
        <v>30</v>
      </c>
      <c r="I41" s="8"/>
      <c r="J41" s="8" t="s">
        <v>29</v>
      </c>
      <c r="K41" s="8" t="s">
        <v>32</v>
      </c>
      <c r="L41" s="8" t="s">
        <v>33</v>
      </c>
      <c r="M41" s="8" t="s">
        <v>273</v>
      </c>
      <c r="N41" s="8" t="s">
        <v>35</v>
      </c>
      <c r="O41" s="8" t="s">
        <v>138</v>
      </c>
      <c r="P41" s="8" t="s">
        <v>139</v>
      </c>
      <c r="Q41" s="9">
        <v>6613944</v>
      </c>
      <c r="R41" s="9">
        <v>2657360</v>
      </c>
      <c r="S41" s="8" t="s">
        <v>274</v>
      </c>
      <c r="T41" s="8" t="s">
        <v>275</v>
      </c>
      <c r="U41" s="8" t="s">
        <v>276</v>
      </c>
      <c r="V41" s="8"/>
      <c r="W41" s="8"/>
      <c r="X41" s="8"/>
      <c r="Y41" s="8" t="s">
        <v>277</v>
      </c>
    </row>
    <row r="42" spans="1:25" ht="21.75" thickBot="1" x14ac:dyDescent="0.4">
      <c r="A42" s="8" t="s">
        <v>270</v>
      </c>
      <c r="B42" s="8" t="s">
        <v>278</v>
      </c>
      <c r="C42" s="14" t="s">
        <v>279</v>
      </c>
      <c r="D42" s="8" t="s">
        <v>279</v>
      </c>
      <c r="E42" s="8"/>
      <c r="F42" s="8"/>
      <c r="G42" s="8" t="s">
        <v>29</v>
      </c>
      <c r="H42" s="8" t="s">
        <v>45</v>
      </c>
      <c r="I42" s="8"/>
      <c r="J42" s="8" t="s">
        <v>29</v>
      </c>
      <c r="K42" s="8" t="s">
        <v>32</v>
      </c>
      <c r="L42" s="8" t="s">
        <v>33</v>
      </c>
      <c r="M42" s="8" t="s">
        <v>280</v>
      </c>
      <c r="N42" s="8" t="s">
        <v>35</v>
      </c>
      <c r="O42" s="8" t="s">
        <v>138</v>
      </c>
      <c r="P42" s="8" t="s">
        <v>139</v>
      </c>
      <c r="Q42" s="9">
        <v>65000000</v>
      </c>
      <c r="R42" s="11">
        <v>0</v>
      </c>
      <c r="S42" s="8" t="s">
        <v>274</v>
      </c>
      <c r="T42" s="8" t="s">
        <v>275</v>
      </c>
      <c r="U42" s="8" t="s">
        <v>276</v>
      </c>
      <c r="V42" s="8"/>
      <c r="W42" s="8"/>
      <c r="X42" s="8"/>
      <c r="Y42" s="8" t="s">
        <v>281</v>
      </c>
    </row>
    <row r="43" spans="1:25" ht="21.75" thickBot="1" x14ac:dyDescent="0.4">
      <c r="A43" s="8" t="s">
        <v>282</v>
      </c>
      <c r="B43" s="8" t="s">
        <v>283</v>
      </c>
      <c r="C43" s="14" t="s">
        <v>284</v>
      </c>
      <c r="D43" s="8" t="s">
        <v>284</v>
      </c>
      <c r="E43" s="8"/>
      <c r="F43" s="8"/>
      <c r="G43" s="8" t="s">
        <v>29</v>
      </c>
      <c r="H43" s="8" t="s">
        <v>45</v>
      </c>
      <c r="I43" s="8"/>
      <c r="J43" s="8" t="s">
        <v>29</v>
      </c>
      <c r="K43" s="8" t="s">
        <v>32</v>
      </c>
      <c r="L43" s="8" t="s">
        <v>33</v>
      </c>
      <c r="M43" s="8" t="s">
        <v>285</v>
      </c>
      <c r="N43" s="8" t="s">
        <v>35</v>
      </c>
      <c r="O43" s="8" t="s">
        <v>138</v>
      </c>
      <c r="P43" s="8" t="s">
        <v>57</v>
      </c>
      <c r="Q43" s="9">
        <v>84665500</v>
      </c>
      <c r="R43" s="9">
        <v>84665500</v>
      </c>
      <c r="S43" s="8" t="s">
        <v>222</v>
      </c>
      <c r="T43" s="8" t="s">
        <v>286</v>
      </c>
      <c r="U43" s="8" t="s">
        <v>51</v>
      </c>
      <c r="V43" s="8"/>
      <c r="W43" s="8"/>
      <c r="X43" s="8"/>
      <c r="Y43" s="8" t="s">
        <v>287</v>
      </c>
    </row>
    <row r="44" spans="1:25" ht="21.75" thickBot="1" x14ac:dyDescent="0.4">
      <c r="A44" s="8" t="s">
        <v>86</v>
      </c>
      <c r="B44" s="8" t="s">
        <v>288</v>
      </c>
      <c r="C44" s="14" t="s">
        <v>289</v>
      </c>
      <c r="D44" s="8" t="s">
        <v>289</v>
      </c>
      <c r="E44" s="8"/>
      <c r="F44" s="8"/>
      <c r="G44" s="8" t="s">
        <v>29</v>
      </c>
      <c r="H44" s="8" t="s">
        <v>45</v>
      </c>
      <c r="I44" s="8" t="s">
        <v>31</v>
      </c>
      <c r="J44" s="8" t="s">
        <v>29</v>
      </c>
      <c r="K44" s="8" t="s">
        <v>32</v>
      </c>
      <c r="L44" s="8" t="s">
        <v>33</v>
      </c>
      <c r="M44" s="8" t="s">
        <v>290</v>
      </c>
      <c r="N44" s="8" t="s">
        <v>35</v>
      </c>
      <c r="O44" s="8" t="s">
        <v>291</v>
      </c>
      <c r="P44" s="8" t="s">
        <v>292</v>
      </c>
      <c r="Q44" s="9">
        <v>2070000</v>
      </c>
      <c r="R44" s="9">
        <v>2070000</v>
      </c>
      <c r="S44" s="8" t="s">
        <v>91</v>
      </c>
      <c r="T44" s="8" t="s">
        <v>92</v>
      </c>
      <c r="U44" s="8" t="s">
        <v>60</v>
      </c>
      <c r="V44" s="8"/>
      <c r="W44" s="8"/>
      <c r="X44" s="8"/>
      <c r="Y44" s="8" t="s">
        <v>293</v>
      </c>
    </row>
    <row r="45" spans="1:25" ht="21" hidden="1" customHeight="1" thickBot="1" x14ac:dyDescent="0.4">
      <c r="A45" s="8" t="s">
        <v>270</v>
      </c>
      <c r="B45" s="8" t="s">
        <v>294</v>
      </c>
      <c r="C45" s="12" t="s">
        <v>295</v>
      </c>
      <c r="D45" s="8" t="s">
        <v>295</v>
      </c>
      <c r="E45" s="8"/>
      <c r="F45" s="8"/>
      <c r="G45" s="8" t="s">
        <v>29</v>
      </c>
      <c r="H45" s="8" t="s">
        <v>45</v>
      </c>
      <c r="I45" s="8"/>
      <c r="J45" s="8" t="s">
        <v>29</v>
      </c>
      <c r="K45" s="8" t="s">
        <v>32</v>
      </c>
      <c r="L45" s="8" t="s">
        <v>33</v>
      </c>
      <c r="M45" s="8" t="s">
        <v>296</v>
      </c>
      <c r="N45" s="8" t="s">
        <v>35</v>
      </c>
      <c r="O45" s="8" t="s">
        <v>297</v>
      </c>
      <c r="P45" s="8" t="s">
        <v>102</v>
      </c>
      <c r="Q45" s="9">
        <v>1000000</v>
      </c>
      <c r="R45" s="9">
        <v>1000000</v>
      </c>
      <c r="S45" s="8" t="s">
        <v>274</v>
      </c>
      <c r="T45" s="8" t="s">
        <v>275</v>
      </c>
      <c r="U45" s="8" t="s">
        <v>276</v>
      </c>
      <c r="V45" s="8" t="s">
        <v>298</v>
      </c>
      <c r="W45" s="8" t="s">
        <v>299</v>
      </c>
      <c r="X45" s="8" t="s">
        <v>300</v>
      </c>
      <c r="Y45" s="8" t="s">
        <v>301</v>
      </c>
    </row>
    <row r="46" spans="1:25" ht="21" hidden="1" customHeight="1" thickBot="1" x14ac:dyDescent="0.4">
      <c r="A46" s="8" t="s">
        <v>302</v>
      </c>
      <c r="B46" s="8" t="s">
        <v>303</v>
      </c>
      <c r="C46" s="12" t="s">
        <v>304</v>
      </c>
      <c r="D46" s="8" t="s">
        <v>304</v>
      </c>
      <c r="E46" s="8"/>
      <c r="F46" s="8"/>
      <c r="G46" s="8" t="s">
        <v>29</v>
      </c>
      <c r="H46" s="8" t="s">
        <v>45</v>
      </c>
      <c r="I46" s="8"/>
      <c r="J46" s="8" t="s">
        <v>29</v>
      </c>
      <c r="K46" s="8" t="s">
        <v>32</v>
      </c>
      <c r="L46" s="8" t="s">
        <v>33</v>
      </c>
      <c r="M46" s="8" t="s">
        <v>305</v>
      </c>
      <c r="N46" s="8" t="s">
        <v>35</v>
      </c>
      <c r="O46" s="8" t="s">
        <v>297</v>
      </c>
      <c r="P46" s="8" t="s">
        <v>102</v>
      </c>
      <c r="Q46" s="9">
        <v>36070500</v>
      </c>
      <c r="R46" s="9">
        <v>36070500</v>
      </c>
      <c r="S46" s="8" t="s">
        <v>83</v>
      </c>
      <c r="T46" s="8" t="s">
        <v>306</v>
      </c>
      <c r="U46" s="8" t="s">
        <v>40</v>
      </c>
      <c r="V46" s="8" t="s">
        <v>298</v>
      </c>
      <c r="W46" s="8" t="s">
        <v>307</v>
      </c>
      <c r="X46" s="8" t="s">
        <v>308</v>
      </c>
      <c r="Y46" s="8" t="s">
        <v>309</v>
      </c>
    </row>
    <row r="47" spans="1:25" ht="21" hidden="1" customHeight="1" thickBot="1" x14ac:dyDescent="0.4">
      <c r="A47" s="8" t="s">
        <v>310</v>
      </c>
      <c r="B47" s="8" t="s">
        <v>311</v>
      </c>
      <c r="C47" s="12" t="s">
        <v>312</v>
      </c>
      <c r="D47" s="8" t="s">
        <v>312</v>
      </c>
      <c r="E47" s="8"/>
      <c r="F47" s="8"/>
      <c r="G47" s="8" t="s">
        <v>29</v>
      </c>
      <c r="H47" s="8" t="s">
        <v>45</v>
      </c>
      <c r="I47" s="8"/>
      <c r="J47" s="8" t="s">
        <v>29</v>
      </c>
      <c r="K47" s="8" t="s">
        <v>32</v>
      </c>
      <c r="L47" s="8" t="s">
        <v>33</v>
      </c>
      <c r="M47" s="8" t="s">
        <v>313</v>
      </c>
      <c r="N47" s="8" t="s">
        <v>35</v>
      </c>
      <c r="O47" s="8" t="s">
        <v>297</v>
      </c>
      <c r="P47" s="8" t="s">
        <v>102</v>
      </c>
      <c r="Q47" s="11">
        <v>0</v>
      </c>
      <c r="R47" s="11">
        <v>0</v>
      </c>
      <c r="S47" s="8" t="s">
        <v>314</v>
      </c>
      <c r="T47" s="8" t="s">
        <v>153</v>
      </c>
      <c r="U47" s="8" t="s">
        <v>124</v>
      </c>
      <c r="V47" s="8" t="s">
        <v>298</v>
      </c>
      <c r="W47" s="8" t="s">
        <v>315</v>
      </c>
      <c r="X47" s="8" t="s">
        <v>316</v>
      </c>
      <c r="Y47" s="8" t="s">
        <v>317</v>
      </c>
    </row>
    <row r="48" spans="1:25" ht="21" hidden="1" customHeight="1" thickBot="1" x14ac:dyDescent="0.4">
      <c r="A48" s="8" t="s">
        <v>318</v>
      </c>
      <c r="B48" s="8" t="s">
        <v>319</v>
      </c>
      <c r="C48" s="12" t="s">
        <v>320</v>
      </c>
      <c r="D48" s="8" t="s">
        <v>320</v>
      </c>
      <c r="E48" s="8"/>
      <c r="F48" s="8"/>
      <c r="G48" s="8" t="s">
        <v>29</v>
      </c>
      <c r="H48" s="8" t="s">
        <v>45</v>
      </c>
      <c r="I48" s="8"/>
      <c r="J48" s="8" t="s">
        <v>29</v>
      </c>
      <c r="K48" s="8" t="s">
        <v>32</v>
      </c>
      <c r="L48" s="8" t="s">
        <v>33</v>
      </c>
      <c r="M48" s="8" t="s">
        <v>321</v>
      </c>
      <c r="N48" s="8" t="s">
        <v>35</v>
      </c>
      <c r="O48" s="8" t="s">
        <v>322</v>
      </c>
      <c r="P48" s="8" t="s">
        <v>102</v>
      </c>
      <c r="Q48" s="9">
        <v>500000</v>
      </c>
      <c r="R48" s="11">
        <v>0</v>
      </c>
      <c r="S48" s="8" t="s">
        <v>222</v>
      </c>
      <c r="T48" s="8" t="s">
        <v>123</v>
      </c>
      <c r="U48" s="8" t="s">
        <v>124</v>
      </c>
      <c r="V48" s="8" t="s">
        <v>298</v>
      </c>
      <c r="W48" s="8" t="s">
        <v>315</v>
      </c>
      <c r="X48" s="8" t="s">
        <v>323</v>
      </c>
      <c r="Y48" s="8" t="s">
        <v>324</v>
      </c>
    </row>
    <row r="49" spans="1:25" ht="21" hidden="1" customHeight="1" thickBot="1" x14ac:dyDescent="0.4">
      <c r="A49" s="8" t="s">
        <v>325</v>
      </c>
      <c r="B49" s="8" t="s">
        <v>326</v>
      </c>
      <c r="C49" s="12" t="s">
        <v>55</v>
      </c>
      <c r="D49" s="8" t="s">
        <v>55</v>
      </c>
      <c r="E49" s="8"/>
      <c r="F49" s="8"/>
      <c r="G49" s="8" t="s">
        <v>29</v>
      </c>
      <c r="H49" s="8" t="s">
        <v>45</v>
      </c>
      <c r="I49" s="8"/>
      <c r="J49" s="8" t="s">
        <v>29</v>
      </c>
      <c r="K49" s="8" t="s">
        <v>32</v>
      </c>
      <c r="L49" s="8" t="s">
        <v>33</v>
      </c>
      <c r="M49" s="8" t="s">
        <v>327</v>
      </c>
      <c r="N49" s="8" t="s">
        <v>35</v>
      </c>
      <c r="O49" s="8" t="s">
        <v>291</v>
      </c>
      <c r="P49" s="8" t="s">
        <v>57</v>
      </c>
      <c r="Q49" s="11">
        <v>0</v>
      </c>
      <c r="R49" s="11">
        <v>0</v>
      </c>
      <c r="S49" s="8" t="s">
        <v>328</v>
      </c>
      <c r="T49" s="8" t="s">
        <v>59</v>
      </c>
      <c r="U49" s="8" t="s">
        <v>60</v>
      </c>
      <c r="V49" s="8" t="s">
        <v>298</v>
      </c>
      <c r="W49" s="8" t="s">
        <v>299</v>
      </c>
      <c r="X49" s="8" t="s">
        <v>329</v>
      </c>
      <c r="Y49" s="8" t="s">
        <v>330</v>
      </c>
    </row>
    <row r="50" spans="1:25" ht="21" hidden="1" customHeight="1" thickBot="1" x14ac:dyDescent="0.4">
      <c r="A50" s="8" t="s">
        <v>325</v>
      </c>
      <c r="B50" s="8" t="s">
        <v>331</v>
      </c>
      <c r="C50" s="12" t="s">
        <v>63</v>
      </c>
      <c r="D50" s="8" t="s">
        <v>63</v>
      </c>
      <c r="E50" s="8"/>
      <c r="F50" s="8"/>
      <c r="G50" s="8" t="s">
        <v>29</v>
      </c>
      <c r="H50" s="8" t="s">
        <v>45</v>
      </c>
      <c r="I50" s="8"/>
      <c r="J50" s="8" t="s">
        <v>29</v>
      </c>
      <c r="K50" s="8" t="s">
        <v>32</v>
      </c>
      <c r="L50" s="8" t="s">
        <v>33</v>
      </c>
      <c r="M50" s="8" t="s">
        <v>332</v>
      </c>
      <c r="N50" s="8" t="s">
        <v>35</v>
      </c>
      <c r="O50" s="8" t="s">
        <v>291</v>
      </c>
      <c r="P50" s="8" t="s">
        <v>102</v>
      </c>
      <c r="Q50" s="11">
        <v>0</v>
      </c>
      <c r="R50" s="11">
        <v>0</v>
      </c>
      <c r="S50" s="8" t="s">
        <v>328</v>
      </c>
      <c r="T50" s="8" t="s">
        <v>59</v>
      </c>
      <c r="U50" s="8" t="s">
        <v>60</v>
      </c>
      <c r="V50" s="8" t="s">
        <v>298</v>
      </c>
      <c r="W50" s="8" t="s">
        <v>299</v>
      </c>
      <c r="X50" s="8" t="s">
        <v>329</v>
      </c>
      <c r="Y50" s="8" t="s">
        <v>333</v>
      </c>
    </row>
    <row r="51" spans="1:25" ht="21" hidden="1" customHeight="1" thickBot="1" x14ac:dyDescent="0.4">
      <c r="A51" s="8" t="s">
        <v>334</v>
      </c>
      <c r="B51" s="8" t="s">
        <v>335</v>
      </c>
      <c r="C51" s="12" t="s">
        <v>336</v>
      </c>
      <c r="D51" s="8" t="s">
        <v>336</v>
      </c>
      <c r="E51" s="8"/>
      <c r="F51" s="8"/>
      <c r="G51" s="8" t="s">
        <v>29</v>
      </c>
      <c r="H51" s="8" t="s">
        <v>45</v>
      </c>
      <c r="I51" s="8"/>
      <c r="J51" s="8" t="s">
        <v>29</v>
      </c>
      <c r="K51" s="8" t="s">
        <v>32</v>
      </c>
      <c r="L51" s="8" t="s">
        <v>33</v>
      </c>
      <c r="M51" s="8" t="s">
        <v>337</v>
      </c>
      <c r="N51" s="8" t="s">
        <v>35</v>
      </c>
      <c r="O51" s="8" t="s">
        <v>297</v>
      </c>
      <c r="P51" s="8" t="s">
        <v>102</v>
      </c>
      <c r="Q51" s="9">
        <v>13500000</v>
      </c>
      <c r="R51" s="9">
        <v>13500000</v>
      </c>
      <c r="S51" s="8" t="s">
        <v>83</v>
      </c>
      <c r="T51" s="8" t="s">
        <v>338</v>
      </c>
      <c r="U51" s="8" t="s">
        <v>60</v>
      </c>
      <c r="V51" s="8" t="s">
        <v>298</v>
      </c>
      <c r="W51" s="8" t="s">
        <v>315</v>
      </c>
      <c r="X51" s="8" t="s">
        <v>316</v>
      </c>
      <c r="Y51" s="8" t="s">
        <v>339</v>
      </c>
    </row>
    <row r="52" spans="1:25" ht="21" hidden="1" customHeight="1" thickBot="1" x14ac:dyDescent="0.4">
      <c r="A52" s="8" t="s">
        <v>340</v>
      </c>
      <c r="B52" s="8" t="s">
        <v>341</v>
      </c>
      <c r="C52" s="12" t="s">
        <v>342</v>
      </c>
      <c r="D52" s="8" t="s">
        <v>342</v>
      </c>
      <c r="E52" s="8"/>
      <c r="F52" s="8"/>
      <c r="G52" s="8" t="s">
        <v>29</v>
      </c>
      <c r="H52" s="8" t="s">
        <v>45</v>
      </c>
      <c r="I52" s="8"/>
      <c r="J52" s="8" t="s">
        <v>29</v>
      </c>
      <c r="K52" s="8" t="s">
        <v>32</v>
      </c>
      <c r="L52" s="8" t="s">
        <v>33</v>
      </c>
      <c r="M52" s="8" t="s">
        <v>343</v>
      </c>
      <c r="N52" s="8" t="s">
        <v>35</v>
      </c>
      <c r="O52" s="8" t="s">
        <v>297</v>
      </c>
      <c r="P52" s="8" t="s">
        <v>102</v>
      </c>
      <c r="Q52" s="9">
        <v>9000000</v>
      </c>
      <c r="R52" s="9">
        <v>9000000</v>
      </c>
      <c r="S52" s="8" t="s">
        <v>344</v>
      </c>
      <c r="T52" s="8" t="s">
        <v>345</v>
      </c>
      <c r="U52" s="8" t="s">
        <v>346</v>
      </c>
      <c r="V52" s="8" t="s">
        <v>347</v>
      </c>
      <c r="W52" s="8" t="s">
        <v>348</v>
      </c>
      <c r="X52" s="8" t="s">
        <v>349</v>
      </c>
      <c r="Y52" s="8" t="s">
        <v>350</v>
      </c>
    </row>
    <row r="53" spans="1:25" ht="21.75" thickBot="1" x14ac:dyDescent="0.4">
      <c r="A53" s="8" t="s">
        <v>351</v>
      </c>
      <c r="B53" s="8" t="s">
        <v>352</v>
      </c>
      <c r="C53" s="14" t="s">
        <v>353</v>
      </c>
      <c r="D53" s="8" t="s">
        <v>353</v>
      </c>
      <c r="E53" s="8"/>
      <c r="F53" s="8"/>
      <c r="G53" s="8" t="s">
        <v>29</v>
      </c>
      <c r="H53" s="8" t="s">
        <v>45</v>
      </c>
      <c r="I53" s="8"/>
      <c r="J53" s="8" t="s">
        <v>29</v>
      </c>
      <c r="K53" s="8" t="s">
        <v>32</v>
      </c>
      <c r="L53" s="8" t="s">
        <v>33</v>
      </c>
      <c r="M53" s="8" t="s">
        <v>354</v>
      </c>
      <c r="N53" s="8" t="s">
        <v>35</v>
      </c>
      <c r="O53" s="8" t="s">
        <v>322</v>
      </c>
      <c r="P53" s="8" t="s">
        <v>57</v>
      </c>
      <c r="Q53" s="9">
        <v>14000000</v>
      </c>
      <c r="R53" s="9">
        <v>14000000</v>
      </c>
      <c r="S53" s="8" t="s">
        <v>355</v>
      </c>
      <c r="T53" s="8" t="s">
        <v>76</v>
      </c>
      <c r="U53" s="8" t="s">
        <v>51</v>
      </c>
      <c r="V53" s="8"/>
      <c r="W53" s="8" t="s">
        <v>315</v>
      </c>
      <c r="X53" s="8" t="s">
        <v>316</v>
      </c>
      <c r="Y53" s="8" t="s">
        <v>356</v>
      </c>
    </row>
    <row r="54" spans="1:25" ht="21.75" thickBot="1" x14ac:dyDescent="0.4">
      <c r="A54" s="8" t="s">
        <v>282</v>
      </c>
      <c r="B54" s="8" t="s">
        <v>357</v>
      </c>
      <c r="C54" s="14" t="s">
        <v>358</v>
      </c>
      <c r="D54" s="8" t="s">
        <v>358</v>
      </c>
      <c r="E54" s="8"/>
      <c r="F54" s="8"/>
      <c r="G54" s="8" t="s">
        <v>29</v>
      </c>
      <c r="H54" s="8" t="s">
        <v>45</v>
      </c>
      <c r="I54" s="8"/>
      <c r="J54" s="8" t="s">
        <v>29</v>
      </c>
      <c r="K54" s="8" t="s">
        <v>32</v>
      </c>
      <c r="L54" s="8" t="s">
        <v>33</v>
      </c>
      <c r="M54" s="8" t="s">
        <v>359</v>
      </c>
      <c r="N54" s="8" t="s">
        <v>35</v>
      </c>
      <c r="O54" s="8" t="s">
        <v>121</v>
      </c>
      <c r="P54" s="8" t="s">
        <v>57</v>
      </c>
      <c r="Q54" s="9">
        <v>60923100</v>
      </c>
      <c r="R54" s="9">
        <v>60923100</v>
      </c>
      <c r="S54" s="8" t="s">
        <v>222</v>
      </c>
      <c r="T54" s="8" t="s">
        <v>286</v>
      </c>
      <c r="U54" s="8" t="s">
        <v>51</v>
      </c>
      <c r="V54" s="8"/>
      <c r="W54" s="8" t="s">
        <v>315</v>
      </c>
      <c r="X54" s="8" t="s">
        <v>316</v>
      </c>
      <c r="Y54" s="8" t="s">
        <v>360</v>
      </c>
    </row>
    <row r="55" spans="1:25" ht="21.75" thickBot="1" x14ac:dyDescent="0.4">
      <c r="A55" s="8" t="s">
        <v>218</v>
      </c>
      <c r="B55" s="8" t="s">
        <v>361</v>
      </c>
      <c r="C55" s="14" t="s">
        <v>362</v>
      </c>
      <c r="D55" s="8" t="s">
        <v>362</v>
      </c>
      <c r="E55" s="8"/>
      <c r="F55" s="8"/>
      <c r="G55" s="8" t="s">
        <v>29</v>
      </c>
      <c r="H55" s="8" t="s">
        <v>136</v>
      </c>
      <c r="I55" s="8"/>
      <c r="J55" s="8" t="s">
        <v>29</v>
      </c>
      <c r="K55" s="8" t="s">
        <v>32</v>
      </c>
      <c r="L55" s="8" t="s">
        <v>33</v>
      </c>
      <c r="M55" s="8" t="s">
        <v>363</v>
      </c>
      <c r="N55" s="8" t="s">
        <v>35</v>
      </c>
      <c r="O55" s="8" t="s">
        <v>322</v>
      </c>
      <c r="P55" s="8" t="s">
        <v>57</v>
      </c>
      <c r="Q55" s="9">
        <v>20702700</v>
      </c>
      <c r="R55" s="9">
        <v>20702700</v>
      </c>
      <c r="S55" s="8" t="s">
        <v>222</v>
      </c>
      <c r="T55" s="8" t="s">
        <v>223</v>
      </c>
      <c r="U55" s="8" t="s">
        <v>224</v>
      </c>
      <c r="V55" s="8"/>
      <c r="W55" s="8" t="s">
        <v>307</v>
      </c>
      <c r="X55" s="8" t="s">
        <v>364</v>
      </c>
      <c r="Y55" s="8" t="s">
        <v>365</v>
      </c>
    </row>
    <row r="56" spans="1:25" ht="21.75" thickBot="1" x14ac:dyDescent="0.4">
      <c r="A56" s="8" t="s">
        <v>366</v>
      </c>
      <c r="B56" s="8" t="s">
        <v>367</v>
      </c>
      <c r="C56" s="14" t="s">
        <v>368</v>
      </c>
      <c r="D56" s="8" t="s">
        <v>368</v>
      </c>
      <c r="E56" s="8"/>
      <c r="F56" s="8"/>
      <c r="G56" s="8" t="s">
        <v>29</v>
      </c>
      <c r="H56" s="8" t="s">
        <v>45</v>
      </c>
      <c r="I56" s="8"/>
      <c r="J56" s="8" t="s">
        <v>29</v>
      </c>
      <c r="K56" s="8" t="s">
        <v>32</v>
      </c>
      <c r="L56" s="8" t="s">
        <v>33</v>
      </c>
      <c r="M56" s="8" t="s">
        <v>369</v>
      </c>
      <c r="N56" s="8" t="s">
        <v>35</v>
      </c>
      <c r="O56" s="8" t="s">
        <v>322</v>
      </c>
      <c r="P56" s="8" t="s">
        <v>370</v>
      </c>
      <c r="Q56" s="9">
        <v>22700000</v>
      </c>
      <c r="R56" s="11">
        <v>0</v>
      </c>
      <c r="S56" s="8" t="s">
        <v>371</v>
      </c>
      <c r="T56" s="8" t="s">
        <v>153</v>
      </c>
      <c r="U56" s="8" t="s">
        <v>124</v>
      </c>
      <c r="V56" s="8"/>
      <c r="W56" s="8" t="s">
        <v>315</v>
      </c>
      <c r="X56" s="8" t="s">
        <v>316</v>
      </c>
      <c r="Y56" s="8" t="s">
        <v>372</v>
      </c>
    </row>
    <row r="57" spans="1:25" ht="21.75" thickBot="1" x14ac:dyDescent="0.4">
      <c r="A57" s="8" t="s">
        <v>373</v>
      </c>
      <c r="B57" s="8" t="s">
        <v>374</v>
      </c>
      <c r="C57" s="14" t="s">
        <v>375</v>
      </c>
      <c r="D57" s="8" t="s">
        <v>375</v>
      </c>
      <c r="E57" s="8"/>
      <c r="F57" s="8"/>
      <c r="G57" s="8" t="s">
        <v>29</v>
      </c>
      <c r="H57" s="8" t="s">
        <v>45</v>
      </c>
      <c r="I57" s="8"/>
      <c r="J57" s="8" t="s">
        <v>29</v>
      </c>
      <c r="K57" s="8" t="s">
        <v>32</v>
      </c>
      <c r="L57" s="8" t="s">
        <v>33</v>
      </c>
      <c r="M57" s="8" t="s">
        <v>376</v>
      </c>
      <c r="N57" s="8" t="s">
        <v>35</v>
      </c>
      <c r="O57" s="8" t="s">
        <v>322</v>
      </c>
      <c r="P57" s="8" t="s">
        <v>57</v>
      </c>
      <c r="Q57" s="9">
        <v>5063700</v>
      </c>
      <c r="R57" s="9">
        <v>5063700</v>
      </c>
      <c r="S57" s="8" t="s">
        <v>377</v>
      </c>
      <c r="T57" s="8" t="s">
        <v>153</v>
      </c>
      <c r="U57" s="8" t="s">
        <v>124</v>
      </c>
      <c r="V57" s="8"/>
      <c r="W57" s="8" t="s">
        <v>315</v>
      </c>
      <c r="X57" s="8" t="s">
        <v>316</v>
      </c>
      <c r="Y57" s="8" t="s">
        <v>378</v>
      </c>
    </row>
    <row r="58" spans="1:25" ht="21.75" thickBot="1" x14ac:dyDescent="0.4">
      <c r="A58" s="8" t="s">
        <v>126</v>
      </c>
      <c r="B58" s="8" t="s">
        <v>379</v>
      </c>
      <c r="C58" s="14" t="s">
        <v>380</v>
      </c>
      <c r="D58" s="8" t="s">
        <v>380</v>
      </c>
      <c r="E58" s="8"/>
      <c r="F58" s="8"/>
      <c r="G58" s="8" t="s">
        <v>29</v>
      </c>
      <c r="H58" s="8" t="s">
        <v>45</v>
      </c>
      <c r="I58" s="8"/>
      <c r="J58" s="8" t="s">
        <v>29</v>
      </c>
      <c r="K58" s="8" t="s">
        <v>32</v>
      </c>
      <c r="L58" s="8" t="s">
        <v>33</v>
      </c>
      <c r="M58" s="8" t="s">
        <v>381</v>
      </c>
      <c r="N58" s="8" t="s">
        <v>35</v>
      </c>
      <c r="O58" s="8" t="s">
        <v>322</v>
      </c>
      <c r="P58" s="8" t="s">
        <v>57</v>
      </c>
      <c r="Q58" s="9">
        <v>4479200</v>
      </c>
      <c r="R58" s="9">
        <v>4479200</v>
      </c>
      <c r="S58" s="8" t="s">
        <v>130</v>
      </c>
      <c r="T58" s="8" t="s">
        <v>131</v>
      </c>
      <c r="U58" s="8" t="s">
        <v>105</v>
      </c>
      <c r="V58" s="8"/>
      <c r="W58" s="8" t="s">
        <v>307</v>
      </c>
      <c r="X58" s="8" t="s">
        <v>308</v>
      </c>
      <c r="Y58" s="8" t="s">
        <v>382</v>
      </c>
    </row>
    <row r="59" spans="1:25" ht="21.75" thickBot="1" x14ac:dyDescent="0.4">
      <c r="A59" s="8" t="s">
        <v>70</v>
      </c>
      <c r="B59" s="8" t="s">
        <v>383</v>
      </c>
      <c r="C59" s="14" t="s">
        <v>384</v>
      </c>
      <c r="D59" s="8" t="s">
        <v>384</v>
      </c>
      <c r="E59" s="8"/>
      <c r="F59" s="8"/>
      <c r="G59" s="8" t="s">
        <v>29</v>
      </c>
      <c r="H59" s="8" t="s">
        <v>45</v>
      </c>
      <c r="I59" s="8"/>
      <c r="J59" s="8" t="s">
        <v>29</v>
      </c>
      <c r="K59" s="8" t="s">
        <v>32</v>
      </c>
      <c r="L59" s="8" t="s">
        <v>33</v>
      </c>
      <c r="M59" s="8" t="s">
        <v>385</v>
      </c>
      <c r="N59" s="8" t="s">
        <v>35</v>
      </c>
      <c r="O59" s="8" t="s">
        <v>322</v>
      </c>
      <c r="P59" s="8" t="s">
        <v>57</v>
      </c>
      <c r="Q59" s="9">
        <v>3368736100</v>
      </c>
      <c r="R59" s="9">
        <v>3368736100</v>
      </c>
      <c r="S59" s="8" t="s">
        <v>75</v>
      </c>
      <c r="T59" s="8" t="s">
        <v>76</v>
      </c>
      <c r="U59" s="8" t="s">
        <v>51</v>
      </c>
      <c r="V59" s="8"/>
      <c r="W59" s="8" t="s">
        <v>315</v>
      </c>
      <c r="X59" s="8" t="s">
        <v>316</v>
      </c>
      <c r="Y59" s="8" t="s">
        <v>386</v>
      </c>
    </row>
    <row r="60" spans="1:25" ht="21.75" thickBot="1" x14ac:dyDescent="0.4">
      <c r="A60" s="8" t="s">
        <v>387</v>
      </c>
      <c r="B60" s="8" t="s">
        <v>388</v>
      </c>
      <c r="C60" s="14" t="s">
        <v>389</v>
      </c>
      <c r="D60" s="8" t="s">
        <v>389</v>
      </c>
      <c r="E60" s="8"/>
      <c r="F60" s="8"/>
      <c r="G60" s="8" t="s">
        <v>29</v>
      </c>
      <c r="H60" s="8" t="s">
        <v>45</v>
      </c>
      <c r="I60" s="8" t="s">
        <v>31</v>
      </c>
      <c r="J60" s="8" t="s">
        <v>29</v>
      </c>
      <c r="K60" s="8" t="s">
        <v>32</v>
      </c>
      <c r="L60" s="8" t="s">
        <v>33</v>
      </c>
      <c r="M60" s="8" t="s">
        <v>390</v>
      </c>
      <c r="N60" s="8" t="s">
        <v>35</v>
      </c>
      <c r="O60" s="8" t="s">
        <v>322</v>
      </c>
      <c r="P60" s="8" t="s">
        <v>57</v>
      </c>
      <c r="Q60" s="9">
        <v>21000000</v>
      </c>
      <c r="R60" s="9">
        <v>21000000</v>
      </c>
      <c r="S60" s="8" t="s">
        <v>391</v>
      </c>
      <c r="T60" s="8" t="s">
        <v>392</v>
      </c>
      <c r="U60" s="8" t="s">
        <v>105</v>
      </c>
      <c r="V60" s="8"/>
      <c r="W60" s="8" t="s">
        <v>307</v>
      </c>
      <c r="X60" s="8" t="s">
        <v>393</v>
      </c>
      <c r="Y60" s="8" t="s">
        <v>394</v>
      </c>
    </row>
    <row r="61" spans="1:25" ht="21.75" thickBot="1" x14ac:dyDescent="0.4">
      <c r="A61" s="8" t="s">
        <v>395</v>
      </c>
      <c r="B61" s="8" t="s">
        <v>396</v>
      </c>
      <c r="C61" s="14" t="s">
        <v>397</v>
      </c>
      <c r="D61" s="8" t="s">
        <v>397</v>
      </c>
      <c r="E61" s="8"/>
      <c r="F61" s="8"/>
      <c r="G61" s="8" t="s">
        <v>29</v>
      </c>
      <c r="H61" s="8" t="s">
        <v>45</v>
      </c>
      <c r="I61" s="8"/>
      <c r="J61" s="8" t="s">
        <v>29</v>
      </c>
      <c r="K61" s="8" t="s">
        <v>32</v>
      </c>
      <c r="L61" s="8" t="s">
        <v>33</v>
      </c>
      <c r="M61" s="8" t="s">
        <v>398</v>
      </c>
      <c r="N61" s="8" t="s">
        <v>35</v>
      </c>
      <c r="O61" s="8" t="s">
        <v>322</v>
      </c>
      <c r="P61" s="8" t="s">
        <v>57</v>
      </c>
      <c r="Q61" s="9">
        <v>48500000</v>
      </c>
      <c r="R61" s="9">
        <v>48500000</v>
      </c>
      <c r="S61" s="8" t="s">
        <v>399</v>
      </c>
      <c r="T61" s="8" t="s">
        <v>400</v>
      </c>
      <c r="U61" s="8" t="s">
        <v>51</v>
      </c>
      <c r="V61" s="8"/>
      <c r="W61" s="8" t="s">
        <v>315</v>
      </c>
      <c r="X61" s="8" t="s">
        <v>316</v>
      </c>
      <c r="Y61" s="8" t="s">
        <v>401</v>
      </c>
    </row>
    <row r="62" spans="1:25" ht="21.75" thickBot="1" x14ac:dyDescent="0.4">
      <c r="A62" s="8" t="s">
        <v>402</v>
      </c>
      <c r="B62" s="8" t="s">
        <v>403</v>
      </c>
      <c r="C62" s="14" t="s">
        <v>304</v>
      </c>
      <c r="D62" s="8" t="s">
        <v>304</v>
      </c>
      <c r="E62" s="8"/>
      <c r="F62" s="8"/>
      <c r="G62" s="8" t="s">
        <v>29</v>
      </c>
      <c r="H62" s="8" t="s">
        <v>45</v>
      </c>
      <c r="I62" s="8"/>
      <c r="J62" s="8" t="s">
        <v>29</v>
      </c>
      <c r="K62" s="8" t="s">
        <v>32</v>
      </c>
      <c r="L62" s="8" t="s">
        <v>33</v>
      </c>
      <c r="M62" s="8" t="s">
        <v>404</v>
      </c>
      <c r="N62" s="8" t="s">
        <v>35</v>
      </c>
      <c r="O62" s="8" t="s">
        <v>322</v>
      </c>
      <c r="P62" s="8" t="s">
        <v>57</v>
      </c>
      <c r="Q62" s="9">
        <v>21237600</v>
      </c>
      <c r="R62" s="9">
        <v>21237600</v>
      </c>
      <c r="S62" s="8" t="s">
        <v>405</v>
      </c>
      <c r="T62" s="8" t="s">
        <v>306</v>
      </c>
      <c r="U62" s="8" t="s">
        <v>40</v>
      </c>
      <c r="V62" s="8"/>
      <c r="W62" s="8" t="s">
        <v>307</v>
      </c>
      <c r="X62" s="8" t="s">
        <v>308</v>
      </c>
      <c r="Y62" s="8" t="s">
        <v>406</v>
      </c>
    </row>
    <row r="63" spans="1:25" ht="21.75" thickBot="1" x14ac:dyDescent="0.4">
      <c r="A63" s="8" t="s">
        <v>407</v>
      </c>
      <c r="B63" s="8" t="s">
        <v>408</v>
      </c>
      <c r="C63" s="14" t="s">
        <v>409</v>
      </c>
      <c r="D63" s="8" t="s">
        <v>409</v>
      </c>
      <c r="E63" s="8"/>
      <c r="F63" s="8"/>
      <c r="G63" s="8" t="s">
        <v>29</v>
      </c>
      <c r="H63" s="8" t="s">
        <v>45</v>
      </c>
      <c r="I63" s="8"/>
      <c r="J63" s="8" t="s">
        <v>29</v>
      </c>
      <c r="K63" s="8" t="s">
        <v>32</v>
      </c>
      <c r="L63" s="8" t="s">
        <v>33</v>
      </c>
      <c r="M63" s="8" t="s">
        <v>410</v>
      </c>
      <c r="N63" s="8" t="s">
        <v>35</v>
      </c>
      <c r="O63" s="8" t="s">
        <v>322</v>
      </c>
      <c r="P63" s="8" t="s">
        <v>57</v>
      </c>
      <c r="Q63" s="9">
        <v>4222100</v>
      </c>
      <c r="R63" s="9">
        <v>4222100</v>
      </c>
      <c r="S63" s="8"/>
      <c r="T63" s="8" t="s">
        <v>411</v>
      </c>
      <c r="U63" s="8" t="s">
        <v>213</v>
      </c>
      <c r="V63" s="8"/>
      <c r="W63" s="8" t="s">
        <v>307</v>
      </c>
      <c r="X63" s="8" t="s">
        <v>364</v>
      </c>
      <c r="Y63" s="8" t="s">
        <v>412</v>
      </c>
    </row>
    <row r="64" spans="1:25" ht="21.75" thickBot="1" x14ac:dyDescent="0.4">
      <c r="A64" s="8" t="s">
        <v>395</v>
      </c>
      <c r="B64" s="8" t="s">
        <v>413</v>
      </c>
      <c r="C64" s="14" t="s">
        <v>414</v>
      </c>
      <c r="D64" s="8" t="s">
        <v>414</v>
      </c>
      <c r="E64" s="8"/>
      <c r="F64" s="8"/>
      <c r="G64" s="8" t="s">
        <v>29</v>
      </c>
      <c r="H64" s="8" t="s">
        <v>45</v>
      </c>
      <c r="I64" s="8"/>
      <c r="J64" s="8" t="s">
        <v>29</v>
      </c>
      <c r="K64" s="8" t="s">
        <v>32</v>
      </c>
      <c r="L64" s="8" t="s">
        <v>33</v>
      </c>
      <c r="M64" s="8" t="s">
        <v>415</v>
      </c>
      <c r="N64" s="8" t="s">
        <v>35</v>
      </c>
      <c r="O64" s="8" t="s">
        <v>322</v>
      </c>
      <c r="P64" s="8" t="s">
        <v>57</v>
      </c>
      <c r="Q64" s="9">
        <v>47800000</v>
      </c>
      <c r="R64" s="9">
        <v>47800000</v>
      </c>
      <c r="S64" s="8" t="s">
        <v>399</v>
      </c>
      <c r="T64" s="8" t="s">
        <v>400</v>
      </c>
      <c r="U64" s="8" t="s">
        <v>51</v>
      </c>
      <c r="V64" s="8"/>
      <c r="W64" s="8" t="s">
        <v>307</v>
      </c>
      <c r="X64" s="8" t="s">
        <v>393</v>
      </c>
      <c r="Y64" s="8" t="s">
        <v>416</v>
      </c>
    </row>
    <row r="65" spans="1:25" ht="21.75" thickBot="1" x14ac:dyDescent="0.4">
      <c r="A65" s="8" t="s">
        <v>395</v>
      </c>
      <c r="B65" s="8" t="s">
        <v>417</v>
      </c>
      <c r="C65" s="14" t="s">
        <v>525</v>
      </c>
      <c r="D65" s="8" t="s">
        <v>418</v>
      </c>
      <c r="E65" s="8"/>
      <c r="F65" s="8"/>
      <c r="G65" s="8" t="s">
        <v>29</v>
      </c>
      <c r="H65" s="8" t="s">
        <v>45</v>
      </c>
      <c r="I65" s="8"/>
      <c r="J65" s="8" t="s">
        <v>29</v>
      </c>
      <c r="K65" s="8" t="s">
        <v>32</v>
      </c>
      <c r="L65" s="8" t="s">
        <v>33</v>
      </c>
      <c r="M65" s="8" t="s">
        <v>419</v>
      </c>
      <c r="N65" s="8" t="s">
        <v>35</v>
      </c>
      <c r="O65" s="8" t="s">
        <v>322</v>
      </c>
      <c r="P65" s="8" t="s">
        <v>57</v>
      </c>
      <c r="Q65" s="9">
        <v>47000000</v>
      </c>
      <c r="R65" s="9">
        <v>47000000</v>
      </c>
      <c r="S65" s="8" t="s">
        <v>399</v>
      </c>
      <c r="T65" s="8" t="s">
        <v>400</v>
      </c>
      <c r="U65" s="8" t="s">
        <v>51</v>
      </c>
      <c r="V65" s="8"/>
      <c r="W65" s="8" t="s">
        <v>307</v>
      </c>
      <c r="X65" s="8" t="s">
        <v>393</v>
      </c>
      <c r="Y65" s="8" t="s">
        <v>420</v>
      </c>
    </row>
    <row r="66" spans="1:25" ht="21.75" thickBot="1" x14ac:dyDescent="0.4">
      <c r="A66" s="8" t="s">
        <v>421</v>
      </c>
      <c r="B66" s="8" t="s">
        <v>422</v>
      </c>
      <c r="C66" s="14" t="s">
        <v>423</v>
      </c>
      <c r="D66" s="8" t="s">
        <v>423</v>
      </c>
      <c r="E66" s="8"/>
      <c r="F66" s="8"/>
      <c r="G66" s="8" t="s">
        <v>29</v>
      </c>
      <c r="H66" s="8" t="s">
        <v>30</v>
      </c>
      <c r="I66" s="8"/>
      <c r="J66" s="8" t="s">
        <v>29</v>
      </c>
      <c r="K66" s="8" t="s">
        <v>32</v>
      </c>
      <c r="L66" s="8" t="s">
        <v>33</v>
      </c>
      <c r="M66" s="8" t="s">
        <v>424</v>
      </c>
      <c r="N66" s="8" t="s">
        <v>35</v>
      </c>
      <c r="O66" s="8" t="s">
        <v>425</v>
      </c>
      <c r="P66" s="8" t="s">
        <v>57</v>
      </c>
      <c r="Q66" s="9">
        <v>4905700</v>
      </c>
      <c r="R66" s="9">
        <v>4905700</v>
      </c>
      <c r="S66" s="8" t="s">
        <v>426</v>
      </c>
      <c r="T66" s="8" t="s">
        <v>427</v>
      </c>
      <c r="U66" s="8" t="s">
        <v>232</v>
      </c>
      <c r="V66" s="8"/>
      <c r="W66" s="8" t="s">
        <v>315</v>
      </c>
      <c r="X66" s="8" t="s">
        <v>316</v>
      </c>
      <c r="Y66" s="8" t="s">
        <v>428</v>
      </c>
    </row>
    <row r="67" spans="1:25" ht="21.75" thickBot="1" x14ac:dyDescent="0.4">
      <c r="A67" s="8" t="s">
        <v>107</v>
      </c>
      <c r="B67" s="8" t="s">
        <v>429</v>
      </c>
      <c r="C67" s="14" t="s">
        <v>430</v>
      </c>
      <c r="D67" s="8" t="s">
        <v>430</v>
      </c>
      <c r="E67" s="8"/>
      <c r="F67" s="8"/>
      <c r="G67" s="8" t="s">
        <v>29</v>
      </c>
      <c r="H67" s="8" t="s">
        <v>45</v>
      </c>
      <c r="I67" s="8" t="s">
        <v>110</v>
      </c>
      <c r="J67" s="8" t="s">
        <v>29</v>
      </c>
      <c r="K67" s="8" t="s">
        <v>32</v>
      </c>
      <c r="L67" s="8" t="s">
        <v>33</v>
      </c>
      <c r="M67" s="8" t="s">
        <v>431</v>
      </c>
      <c r="N67" s="8" t="s">
        <v>35</v>
      </c>
      <c r="O67" s="8" t="s">
        <v>121</v>
      </c>
      <c r="P67" s="8" t="s">
        <v>432</v>
      </c>
      <c r="Q67" s="9">
        <v>3140000000</v>
      </c>
      <c r="R67" s="9">
        <v>3140000000</v>
      </c>
      <c r="S67" s="8" t="s">
        <v>114</v>
      </c>
      <c r="T67" s="8" t="s">
        <v>115</v>
      </c>
      <c r="U67" s="8" t="s">
        <v>105</v>
      </c>
      <c r="V67" s="8"/>
      <c r="W67" s="8" t="s">
        <v>315</v>
      </c>
      <c r="X67" s="8" t="s">
        <v>316</v>
      </c>
      <c r="Y67" s="8" t="s">
        <v>433</v>
      </c>
    </row>
    <row r="68" spans="1:25" ht="21.75" thickBot="1" x14ac:dyDescent="0.4">
      <c r="A68" s="8" t="s">
        <v>434</v>
      </c>
      <c r="B68" s="8" t="s">
        <v>435</v>
      </c>
      <c r="C68" s="14" t="s">
        <v>436</v>
      </c>
      <c r="D68" s="8" t="s">
        <v>436</v>
      </c>
      <c r="E68" s="8"/>
      <c r="F68" s="8"/>
      <c r="G68" s="8" t="s">
        <v>29</v>
      </c>
      <c r="H68" s="8" t="s">
        <v>45</v>
      </c>
      <c r="I68" s="8" t="s">
        <v>31</v>
      </c>
      <c r="J68" s="8" t="s">
        <v>29</v>
      </c>
      <c r="K68" s="8" t="s">
        <v>32</v>
      </c>
      <c r="L68" s="8" t="s">
        <v>33</v>
      </c>
      <c r="M68" s="8" t="s">
        <v>437</v>
      </c>
      <c r="N68" s="8" t="s">
        <v>35</v>
      </c>
      <c r="O68" s="8" t="s">
        <v>425</v>
      </c>
      <c r="P68" s="8" t="s">
        <v>438</v>
      </c>
      <c r="Q68" s="11">
        <v>0</v>
      </c>
      <c r="R68" s="11">
        <v>0</v>
      </c>
      <c r="S68" s="8" t="s">
        <v>83</v>
      </c>
      <c r="T68" s="8" t="s">
        <v>439</v>
      </c>
      <c r="U68" s="8" t="s">
        <v>440</v>
      </c>
      <c r="V68" s="8" t="s">
        <v>441</v>
      </c>
      <c r="W68" s="8" t="s">
        <v>442</v>
      </c>
      <c r="X68" s="8" t="s">
        <v>443</v>
      </c>
      <c r="Y68" s="8" t="s">
        <v>444</v>
      </c>
    </row>
    <row r="69" spans="1:25" ht="21" hidden="1" customHeight="1" thickBot="1" x14ac:dyDescent="0.4">
      <c r="A69" s="8" t="s">
        <v>402</v>
      </c>
      <c r="B69" s="8" t="s">
        <v>445</v>
      </c>
      <c r="C69" s="12" t="s">
        <v>446</v>
      </c>
      <c r="D69" s="8" t="s">
        <v>446</v>
      </c>
      <c r="E69" s="8"/>
      <c r="F69" s="8"/>
      <c r="G69" s="8" t="s">
        <v>29</v>
      </c>
      <c r="H69" s="8" t="s">
        <v>45</v>
      </c>
      <c r="I69" s="8"/>
      <c r="J69" s="8" t="s">
        <v>29</v>
      </c>
      <c r="K69" s="8" t="s">
        <v>32</v>
      </c>
      <c r="L69" s="8" t="s">
        <v>33</v>
      </c>
      <c r="M69" s="8" t="s">
        <v>447</v>
      </c>
      <c r="N69" s="8" t="s">
        <v>35</v>
      </c>
      <c r="O69" s="8" t="s">
        <v>448</v>
      </c>
      <c r="P69" s="8" t="s">
        <v>449</v>
      </c>
      <c r="Q69" s="9">
        <v>25685200</v>
      </c>
      <c r="R69" s="9">
        <v>25685200</v>
      </c>
      <c r="S69" s="8" t="s">
        <v>405</v>
      </c>
      <c r="T69" s="8" t="s">
        <v>306</v>
      </c>
      <c r="U69" s="8" t="s">
        <v>40</v>
      </c>
      <c r="V69" s="8" t="s">
        <v>450</v>
      </c>
      <c r="W69" s="8" t="s">
        <v>451</v>
      </c>
      <c r="X69" s="8" t="s">
        <v>452</v>
      </c>
      <c r="Y69" s="8" t="s">
        <v>453</v>
      </c>
    </row>
    <row r="70" spans="1:25" ht="21" hidden="1" customHeight="1" thickBot="1" x14ac:dyDescent="0.4">
      <c r="A70" s="8" t="s">
        <v>133</v>
      </c>
      <c r="B70" s="8" t="s">
        <v>454</v>
      </c>
      <c r="C70" s="12" t="s">
        <v>455</v>
      </c>
      <c r="D70" s="8" t="s">
        <v>455</v>
      </c>
      <c r="E70" s="8"/>
      <c r="F70" s="8"/>
      <c r="G70" s="8" t="s">
        <v>29</v>
      </c>
      <c r="H70" s="8" t="s">
        <v>45</v>
      </c>
      <c r="I70" s="8" t="s">
        <v>31</v>
      </c>
      <c r="J70" s="8" t="s">
        <v>29</v>
      </c>
      <c r="K70" s="8" t="s">
        <v>32</v>
      </c>
      <c r="L70" s="8" t="s">
        <v>33</v>
      </c>
      <c r="M70" s="8" t="s">
        <v>456</v>
      </c>
      <c r="N70" s="8" t="s">
        <v>35</v>
      </c>
      <c r="O70" s="8" t="s">
        <v>448</v>
      </c>
      <c r="P70" s="8" t="s">
        <v>449</v>
      </c>
      <c r="Q70" s="9">
        <v>40900000</v>
      </c>
      <c r="R70" s="9">
        <v>40900000</v>
      </c>
      <c r="S70" s="8" t="s">
        <v>140</v>
      </c>
      <c r="T70" s="8" t="s">
        <v>141</v>
      </c>
      <c r="U70" s="8" t="s">
        <v>40</v>
      </c>
      <c r="V70" s="8" t="s">
        <v>450</v>
      </c>
      <c r="W70" s="8" t="s">
        <v>457</v>
      </c>
      <c r="X70" s="8" t="s">
        <v>458</v>
      </c>
      <c r="Y70" s="8" t="s">
        <v>459</v>
      </c>
    </row>
    <row r="71" spans="1:25" ht="21" hidden="1" customHeight="1" thickBot="1" x14ac:dyDescent="0.4">
      <c r="A71" s="8" t="s">
        <v>117</v>
      </c>
      <c r="B71" s="8" t="s">
        <v>460</v>
      </c>
      <c r="C71" s="12" t="s">
        <v>461</v>
      </c>
      <c r="D71" s="8" t="s">
        <v>461</v>
      </c>
      <c r="E71" s="8"/>
      <c r="F71" s="8"/>
      <c r="G71" s="8" t="s">
        <v>29</v>
      </c>
      <c r="H71" s="8" t="s">
        <v>45</v>
      </c>
      <c r="I71" s="8" t="s">
        <v>31</v>
      </c>
      <c r="J71" s="8" t="s">
        <v>29</v>
      </c>
      <c r="K71" s="8" t="s">
        <v>32</v>
      </c>
      <c r="L71" s="8" t="s">
        <v>33</v>
      </c>
      <c r="M71" s="8" t="s">
        <v>462</v>
      </c>
      <c r="N71" s="8" t="s">
        <v>35</v>
      </c>
      <c r="O71" s="8" t="s">
        <v>448</v>
      </c>
      <c r="P71" s="8" t="s">
        <v>449</v>
      </c>
      <c r="Q71" s="9">
        <v>500000</v>
      </c>
      <c r="R71" s="9">
        <v>500000</v>
      </c>
      <c r="S71" s="8" t="s">
        <v>122</v>
      </c>
      <c r="T71" s="8" t="s">
        <v>123</v>
      </c>
      <c r="U71" s="8" t="s">
        <v>124</v>
      </c>
      <c r="V71" s="8" t="s">
        <v>450</v>
      </c>
      <c r="W71" s="8" t="s">
        <v>463</v>
      </c>
      <c r="X71" s="8" t="s">
        <v>464</v>
      </c>
      <c r="Y71" s="8" t="s">
        <v>465</v>
      </c>
    </row>
    <row r="72" spans="1:25" ht="21" hidden="1" customHeight="1" thickBot="1" x14ac:dyDescent="0.4">
      <c r="A72" s="8" t="s">
        <v>466</v>
      </c>
      <c r="B72" s="8" t="s">
        <v>467</v>
      </c>
      <c r="C72" s="12" t="s">
        <v>468</v>
      </c>
      <c r="D72" s="8" t="s">
        <v>468</v>
      </c>
      <c r="E72" s="8"/>
      <c r="F72" s="8"/>
      <c r="G72" s="8" t="s">
        <v>29</v>
      </c>
      <c r="H72" s="8" t="s">
        <v>45</v>
      </c>
      <c r="I72" s="8"/>
      <c r="J72" s="8" t="s">
        <v>29</v>
      </c>
      <c r="K72" s="8" t="s">
        <v>32</v>
      </c>
      <c r="L72" s="8" t="s">
        <v>33</v>
      </c>
      <c r="M72" s="8" t="s">
        <v>469</v>
      </c>
      <c r="N72" s="8" t="s">
        <v>35</v>
      </c>
      <c r="O72" s="8" t="s">
        <v>448</v>
      </c>
      <c r="P72" s="8" t="s">
        <v>470</v>
      </c>
      <c r="Q72" s="9">
        <v>29000000</v>
      </c>
      <c r="R72" s="9">
        <v>29000000</v>
      </c>
      <c r="S72" s="8" t="s">
        <v>471</v>
      </c>
      <c r="T72" s="8" t="s">
        <v>472</v>
      </c>
      <c r="U72" s="8" t="s">
        <v>473</v>
      </c>
      <c r="V72" s="8" t="s">
        <v>450</v>
      </c>
      <c r="W72" s="8" t="s">
        <v>457</v>
      </c>
      <c r="X72" s="8" t="s">
        <v>458</v>
      </c>
      <c r="Y72" s="8" t="s">
        <v>474</v>
      </c>
    </row>
    <row r="73" spans="1:25" ht="21.75" thickBot="1" x14ac:dyDescent="0.4">
      <c r="A73" s="8" t="s">
        <v>475</v>
      </c>
      <c r="B73" s="8" t="s">
        <v>476</v>
      </c>
      <c r="C73" s="14" t="s">
        <v>477</v>
      </c>
      <c r="D73" s="8" t="s">
        <v>477</v>
      </c>
      <c r="E73" s="8"/>
      <c r="F73" s="8"/>
      <c r="G73" s="8" t="s">
        <v>29</v>
      </c>
      <c r="H73" s="8" t="s">
        <v>45</v>
      </c>
      <c r="I73" s="8"/>
      <c r="J73" s="8" t="s">
        <v>29</v>
      </c>
      <c r="K73" s="8" t="s">
        <v>32</v>
      </c>
      <c r="L73" s="8" t="s">
        <v>33</v>
      </c>
      <c r="M73" s="8" t="s">
        <v>478</v>
      </c>
      <c r="N73" s="8" t="s">
        <v>35</v>
      </c>
      <c r="O73" s="8" t="s">
        <v>479</v>
      </c>
      <c r="P73" s="8" t="s">
        <v>438</v>
      </c>
      <c r="Q73" s="9">
        <v>3834200</v>
      </c>
      <c r="R73" s="9">
        <v>3834200</v>
      </c>
      <c r="S73" s="8"/>
      <c r="T73" s="8" t="s">
        <v>480</v>
      </c>
      <c r="U73" s="8" t="s">
        <v>213</v>
      </c>
      <c r="V73" s="8"/>
      <c r="W73" s="8" t="s">
        <v>307</v>
      </c>
      <c r="X73" s="8" t="s">
        <v>364</v>
      </c>
      <c r="Y73" s="8" t="s">
        <v>481</v>
      </c>
    </row>
    <row r="74" spans="1:25" ht="21.75" thickBot="1" x14ac:dyDescent="0.4">
      <c r="A74" s="8" t="s">
        <v>402</v>
      </c>
      <c r="B74" s="8" t="s">
        <v>482</v>
      </c>
      <c r="C74" s="14" t="s">
        <v>483</v>
      </c>
      <c r="D74" s="8" t="s">
        <v>483</v>
      </c>
      <c r="E74" s="8"/>
      <c r="F74" s="8"/>
      <c r="G74" s="8" t="s">
        <v>29</v>
      </c>
      <c r="H74" s="8" t="s">
        <v>45</v>
      </c>
      <c r="I74" s="8"/>
      <c r="J74" s="8" t="s">
        <v>29</v>
      </c>
      <c r="K74" s="8" t="s">
        <v>32</v>
      </c>
      <c r="L74" s="8" t="s">
        <v>33</v>
      </c>
      <c r="M74" s="8" t="s">
        <v>484</v>
      </c>
      <c r="N74" s="8" t="s">
        <v>35</v>
      </c>
      <c r="O74" s="8" t="s">
        <v>297</v>
      </c>
      <c r="P74" s="8" t="s">
        <v>102</v>
      </c>
      <c r="Q74" s="9">
        <v>15145100</v>
      </c>
      <c r="R74" s="9">
        <v>15145100</v>
      </c>
      <c r="S74" s="8" t="s">
        <v>405</v>
      </c>
      <c r="T74" s="8" t="s">
        <v>306</v>
      </c>
      <c r="U74" s="8" t="s">
        <v>40</v>
      </c>
      <c r="V74" s="8"/>
      <c r="W74" s="8" t="s">
        <v>307</v>
      </c>
      <c r="X74" s="8" t="s">
        <v>308</v>
      </c>
      <c r="Y74" s="8" t="s">
        <v>485</v>
      </c>
    </row>
    <row r="75" spans="1:25" ht="21.75" thickBot="1" x14ac:dyDescent="0.4">
      <c r="A75" s="8" t="s">
        <v>126</v>
      </c>
      <c r="B75" s="8" t="s">
        <v>486</v>
      </c>
      <c r="C75" s="14" t="s">
        <v>487</v>
      </c>
      <c r="D75" s="8" t="s">
        <v>487</v>
      </c>
      <c r="E75" s="8"/>
      <c r="F75" s="8"/>
      <c r="G75" s="8" t="s">
        <v>29</v>
      </c>
      <c r="H75" s="8" t="s">
        <v>45</v>
      </c>
      <c r="I75" s="8" t="s">
        <v>31</v>
      </c>
      <c r="J75" s="8" t="s">
        <v>29</v>
      </c>
      <c r="K75" s="8" t="s">
        <v>32</v>
      </c>
      <c r="L75" s="8" t="s">
        <v>33</v>
      </c>
      <c r="M75" s="8" t="s">
        <v>488</v>
      </c>
      <c r="N75" s="8" t="s">
        <v>35</v>
      </c>
      <c r="O75" s="8" t="s">
        <v>297</v>
      </c>
      <c r="P75" s="8" t="s">
        <v>102</v>
      </c>
      <c r="Q75" s="9">
        <v>3359400</v>
      </c>
      <c r="R75" s="9">
        <v>3359400</v>
      </c>
      <c r="S75" s="8" t="s">
        <v>130</v>
      </c>
      <c r="T75" s="8" t="s">
        <v>131</v>
      </c>
      <c r="U75" s="8" t="s">
        <v>105</v>
      </c>
      <c r="V75" s="8"/>
      <c r="W75" s="8" t="s">
        <v>307</v>
      </c>
      <c r="X75" s="8" t="s">
        <v>308</v>
      </c>
      <c r="Y75" s="8" t="s">
        <v>489</v>
      </c>
    </row>
    <row r="76" spans="1:25" ht="21.75" thickBot="1" x14ac:dyDescent="0.4">
      <c r="A76" s="8" t="s">
        <v>133</v>
      </c>
      <c r="B76" s="8" t="s">
        <v>490</v>
      </c>
      <c r="C76" s="14" t="s">
        <v>491</v>
      </c>
      <c r="D76" s="8" t="s">
        <v>491</v>
      </c>
      <c r="E76" s="8"/>
      <c r="F76" s="8"/>
      <c r="G76" s="8" t="s">
        <v>29</v>
      </c>
      <c r="H76" s="8" t="s">
        <v>45</v>
      </c>
      <c r="I76" s="8"/>
      <c r="J76" s="8" t="s">
        <v>29</v>
      </c>
      <c r="K76" s="8" t="s">
        <v>32</v>
      </c>
      <c r="L76" s="8" t="s">
        <v>33</v>
      </c>
      <c r="M76" s="8" t="s">
        <v>492</v>
      </c>
      <c r="N76" s="8" t="s">
        <v>35</v>
      </c>
      <c r="O76" s="8" t="s">
        <v>297</v>
      </c>
      <c r="P76" s="8" t="s">
        <v>102</v>
      </c>
      <c r="Q76" s="9">
        <v>21600000</v>
      </c>
      <c r="R76" s="9">
        <v>21600000</v>
      </c>
      <c r="S76" s="8" t="s">
        <v>140</v>
      </c>
      <c r="T76" s="8" t="s">
        <v>141</v>
      </c>
      <c r="U76" s="8" t="s">
        <v>40</v>
      </c>
      <c r="V76" s="8"/>
      <c r="W76" s="8" t="s">
        <v>348</v>
      </c>
      <c r="X76" s="8" t="s">
        <v>349</v>
      </c>
      <c r="Y76" s="8" t="s">
        <v>493</v>
      </c>
    </row>
    <row r="77" spans="1:25" ht="21.75" thickBot="1" x14ac:dyDescent="0.4">
      <c r="A77" s="8" t="s">
        <v>188</v>
      </c>
      <c r="B77" s="8" t="s">
        <v>494</v>
      </c>
      <c r="C77" s="14" t="s">
        <v>495</v>
      </c>
      <c r="D77" s="8" t="s">
        <v>495</v>
      </c>
      <c r="E77" s="8"/>
      <c r="F77" s="8"/>
      <c r="G77" s="8" t="s">
        <v>29</v>
      </c>
      <c r="H77" s="8" t="s">
        <v>45</v>
      </c>
      <c r="I77" s="8"/>
      <c r="J77" s="8" t="s">
        <v>29</v>
      </c>
      <c r="K77" s="8" t="s">
        <v>32</v>
      </c>
      <c r="L77" s="8" t="s">
        <v>33</v>
      </c>
      <c r="M77" s="8" t="s">
        <v>496</v>
      </c>
      <c r="N77" s="8" t="s">
        <v>35</v>
      </c>
      <c r="O77" s="8" t="s">
        <v>297</v>
      </c>
      <c r="P77" s="8" t="s">
        <v>102</v>
      </c>
      <c r="Q77" s="9">
        <v>9074500</v>
      </c>
      <c r="R77" s="9">
        <v>9074500</v>
      </c>
      <c r="S77" s="8" t="s">
        <v>192</v>
      </c>
      <c r="T77" s="8" t="s">
        <v>153</v>
      </c>
      <c r="U77" s="8" t="s">
        <v>124</v>
      </c>
      <c r="V77" s="8"/>
      <c r="W77" s="8" t="s">
        <v>315</v>
      </c>
      <c r="X77" s="8" t="s">
        <v>316</v>
      </c>
      <c r="Y77" s="8" t="s">
        <v>497</v>
      </c>
    </row>
    <row r="78" spans="1:25" ht="21.75" thickBot="1" x14ac:dyDescent="0.4">
      <c r="A78" s="8" t="s">
        <v>407</v>
      </c>
      <c r="B78" s="8" t="s">
        <v>498</v>
      </c>
      <c r="C78" s="14" t="s">
        <v>499</v>
      </c>
      <c r="D78" s="8" t="s">
        <v>499</v>
      </c>
      <c r="E78" s="8"/>
      <c r="F78" s="8"/>
      <c r="G78" s="8" t="s">
        <v>29</v>
      </c>
      <c r="H78" s="8" t="s">
        <v>45</v>
      </c>
      <c r="I78" s="8"/>
      <c r="J78" s="8" t="s">
        <v>29</v>
      </c>
      <c r="K78" s="8" t="s">
        <v>32</v>
      </c>
      <c r="L78" s="8" t="s">
        <v>33</v>
      </c>
      <c r="M78" s="8" t="s">
        <v>500</v>
      </c>
      <c r="N78" s="8" t="s">
        <v>35</v>
      </c>
      <c r="O78" s="8" t="s">
        <v>297</v>
      </c>
      <c r="P78" s="8" t="s">
        <v>102</v>
      </c>
      <c r="Q78" s="9">
        <v>2500000</v>
      </c>
      <c r="R78" s="9">
        <v>2500000</v>
      </c>
      <c r="S78" s="8"/>
      <c r="T78" s="8" t="s">
        <v>411</v>
      </c>
      <c r="U78" s="8" t="s">
        <v>213</v>
      </c>
      <c r="V78" s="8"/>
      <c r="W78" s="8" t="s">
        <v>307</v>
      </c>
      <c r="X78" s="8" t="s">
        <v>364</v>
      </c>
      <c r="Y78" s="8" t="s">
        <v>501</v>
      </c>
    </row>
    <row r="79" spans="1:25" ht="21.75" thickBot="1" x14ac:dyDescent="0.4">
      <c r="A79" s="8" t="s">
        <v>155</v>
      </c>
      <c r="B79" s="8" t="s">
        <v>502</v>
      </c>
      <c r="C79" s="14" t="s">
        <v>157</v>
      </c>
      <c r="D79" s="8" t="s">
        <v>157</v>
      </c>
      <c r="E79" s="8"/>
      <c r="F79" s="8"/>
      <c r="G79" s="8" t="s">
        <v>29</v>
      </c>
      <c r="H79" s="8" t="s">
        <v>45</v>
      </c>
      <c r="I79" s="8" t="s">
        <v>31</v>
      </c>
      <c r="J79" s="8" t="s">
        <v>29</v>
      </c>
      <c r="K79" s="8" t="s">
        <v>32</v>
      </c>
      <c r="L79" s="8" t="s">
        <v>33</v>
      </c>
      <c r="M79" s="8" t="s">
        <v>503</v>
      </c>
      <c r="N79" s="8" t="s">
        <v>35</v>
      </c>
      <c r="O79" s="8" t="s">
        <v>297</v>
      </c>
      <c r="P79" s="8" t="s">
        <v>102</v>
      </c>
      <c r="Q79" s="9">
        <v>75071700</v>
      </c>
      <c r="R79" s="11">
        <v>0</v>
      </c>
      <c r="S79" s="8" t="s">
        <v>159</v>
      </c>
      <c r="T79" s="8" t="s">
        <v>153</v>
      </c>
      <c r="U79" s="8" t="s">
        <v>124</v>
      </c>
      <c r="V79" s="8"/>
      <c r="W79" s="8" t="s">
        <v>315</v>
      </c>
      <c r="X79" s="8" t="s">
        <v>316</v>
      </c>
      <c r="Y79" s="8" t="s">
        <v>504</v>
      </c>
    </row>
    <row r="80" spans="1:25" ht="21.75" thickBot="1" x14ac:dyDescent="0.4">
      <c r="A80" s="8" t="s">
        <v>505</v>
      </c>
      <c r="B80" s="8" t="s">
        <v>506</v>
      </c>
      <c r="C80" s="14" t="s">
        <v>507</v>
      </c>
      <c r="D80" s="8" t="s">
        <v>507</v>
      </c>
      <c r="E80" s="8"/>
      <c r="F80" s="8"/>
      <c r="G80" s="8" t="s">
        <v>29</v>
      </c>
      <c r="H80" s="8" t="s">
        <v>45</v>
      </c>
      <c r="I80" s="8"/>
      <c r="J80" s="8" t="s">
        <v>29</v>
      </c>
      <c r="K80" s="8" t="s">
        <v>32</v>
      </c>
      <c r="L80" s="8" t="s">
        <v>33</v>
      </c>
      <c r="M80" s="8" t="s">
        <v>508</v>
      </c>
      <c r="N80" s="8" t="s">
        <v>35</v>
      </c>
      <c r="O80" s="8" t="s">
        <v>297</v>
      </c>
      <c r="P80" s="8" t="s">
        <v>102</v>
      </c>
      <c r="Q80" s="9">
        <v>404700</v>
      </c>
      <c r="R80" s="9">
        <v>404700</v>
      </c>
      <c r="S80" s="8" t="s">
        <v>509</v>
      </c>
      <c r="T80" s="8" t="s">
        <v>510</v>
      </c>
      <c r="U80" s="8" t="s">
        <v>440</v>
      </c>
      <c r="V80" s="8"/>
      <c r="W80" s="8" t="s">
        <v>307</v>
      </c>
      <c r="X80" s="8" t="s">
        <v>393</v>
      </c>
      <c r="Y80" s="8" t="s">
        <v>511</v>
      </c>
    </row>
    <row r="81" spans="1:25" ht="21.75" thickBot="1" x14ac:dyDescent="0.4">
      <c r="A81" s="8" t="s">
        <v>505</v>
      </c>
      <c r="B81" s="8" t="s">
        <v>512</v>
      </c>
      <c r="C81" s="14" t="s">
        <v>513</v>
      </c>
      <c r="D81" s="8" t="s">
        <v>513</v>
      </c>
      <c r="E81" s="8"/>
      <c r="F81" s="8"/>
      <c r="G81" s="8" t="s">
        <v>29</v>
      </c>
      <c r="H81" s="8" t="s">
        <v>45</v>
      </c>
      <c r="I81" s="8"/>
      <c r="J81" s="8" t="s">
        <v>29</v>
      </c>
      <c r="K81" s="8" t="s">
        <v>32</v>
      </c>
      <c r="L81" s="8" t="s">
        <v>33</v>
      </c>
      <c r="M81" s="8" t="s">
        <v>514</v>
      </c>
      <c r="N81" s="8" t="s">
        <v>35</v>
      </c>
      <c r="O81" s="8" t="s">
        <v>515</v>
      </c>
      <c r="P81" s="8" t="s">
        <v>516</v>
      </c>
      <c r="Q81" s="9">
        <v>11000000</v>
      </c>
      <c r="R81" s="9">
        <v>11000000</v>
      </c>
      <c r="S81" s="8" t="s">
        <v>509</v>
      </c>
      <c r="T81" s="8" t="s">
        <v>510</v>
      </c>
      <c r="U81" s="8" t="s">
        <v>440</v>
      </c>
      <c r="V81" s="8"/>
      <c r="W81" s="8" t="s">
        <v>307</v>
      </c>
      <c r="X81" s="8" t="s">
        <v>393</v>
      </c>
      <c r="Y81" s="8" t="s">
        <v>517</v>
      </c>
    </row>
    <row r="82" spans="1:25" ht="21.75" thickBot="1" x14ac:dyDescent="0.4">
      <c r="A82" s="8" t="s">
        <v>387</v>
      </c>
      <c r="B82" s="8" t="s">
        <v>518</v>
      </c>
      <c r="C82" s="15" t="s">
        <v>389</v>
      </c>
      <c r="D82" s="8" t="s">
        <v>389</v>
      </c>
      <c r="E82" s="8"/>
      <c r="F82" s="8"/>
      <c r="G82" s="8" t="s">
        <v>29</v>
      </c>
      <c r="H82" s="8" t="s">
        <v>45</v>
      </c>
      <c r="I82" s="8" t="s">
        <v>31</v>
      </c>
      <c r="J82" s="8" t="s">
        <v>29</v>
      </c>
      <c r="K82" s="8" t="s">
        <v>32</v>
      </c>
      <c r="L82" s="8" t="s">
        <v>33</v>
      </c>
      <c r="M82" s="8" t="s">
        <v>519</v>
      </c>
      <c r="N82" s="8" t="s">
        <v>35</v>
      </c>
      <c r="O82" s="8" t="s">
        <v>297</v>
      </c>
      <c r="P82" s="8" t="s">
        <v>102</v>
      </c>
      <c r="Q82" s="9">
        <v>17617800</v>
      </c>
      <c r="R82" s="9">
        <v>17617800</v>
      </c>
      <c r="S82" s="8" t="s">
        <v>391</v>
      </c>
      <c r="T82" s="8" t="s">
        <v>392</v>
      </c>
      <c r="U82" s="8" t="s">
        <v>105</v>
      </c>
      <c r="V82" s="8"/>
      <c r="W82" s="8" t="s">
        <v>307</v>
      </c>
      <c r="X82" s="8" t="s">
        <v>364</v>
      </c>
      <c r="Y82" s="8" t="s">
        <v>520</v>
      </c>
    </row>
  </sheetData>
  <autoFilter ref="A2:Z82" xr:uid="{4D8A7882-DD30-499C-906F-78E1B3768B39}">
    <filterColumn colId="21">
      <filters blank="1">
        <filter val="โครงการภายใต้กิจกรรม Big Rock"/>
      </filters>
    </filterColumn>
  </autoFilter>
  <mergeCells count="1">
    <mergeCell ref="A1:Z1"/>
  </mergeCells>
  <hyperlinks>
    <hyperlink ref="C3" r:id="rId1" display="https://emenscr.nesdc.go.th/viewer/view.html?id=5b1fd1cc7587e67e2e72102c&amp;username=mol05101" xr:uid="{13B64715-4F13-4BA1-BE8A-E4558A073C20}"/>
    <hyperlink ref="C4" r:id="rId2" display="https://emenscr.nesdc.go.th/viewer/view.html?id=5b20ee61bdb2d17e2f9a19a7&amp;username=mot04101" xr:uid="{A8B94D04-FDF9-48EB-96D5-BB48AA12FBAC}"/>
    <hyperlink ref="C5" r:id="rId3" display="https://emenscr.nesdc.go.th/viewer/view.html?id=5b20f741ea79507e38d7c9e5&amp;username=ieat510221" xr:uid="{B34A518E-614D-4DCB-BEFF-7EA63A246F13}"/>
    <hyperlink ref="C6" r:id="rId4" display="https://emenscr.nesdc.go.th/viewer/view.html?id=5b20f757916f477e3991ef09&amp;username=ieat510221" xr:uid="{60353523-31C4-44E6-BE60-F14CD067807C}"/>
    <hyperlink ref="C7" r:id="rId5" display="https://emenscr.nesdc.go.th/viewer/view.html?id=5b2100ab916f477e3991ef33&amp;username=ieat510221" xr:uid="{9741C85A-3C7A-46CF-B89F-81ADFADC11F2}"/>
    <hyperlink ref="C8" r:id="rId6" display="https://emenscr.nesdc.go.th/viewer/view.html?id=5bb1a0dbe8a05d0f344e4e2c&amp;username=mot061381" xr:uid="{6F45E7AD-5EC0-4775-973C-1066044BC366}"/>
    <hyperlink ref="C9" r:id="rId7" display="https://emenscr.nesdc.go.th/viewer/view.html?id=5c7f71fd1248ca2ef6b78154&amp;username=industry02041" xr:uid="{DCABA094-B9CF-421C-A083-628A48E5CB3D}"/>
    <hyperlink ref="C10" r:id="rId8" display="https://emenscr.nesdc.go.th/viewer/view.html?id=5c89c64c7a930d3fec262eee&amp;username=industry08021" xr:uid="{DC8EF9C9-2BDB-4C53-B451-70D1D2041EA2}"/>
    <hyperlink ref="C11" r:id="rId9" display="https://emenscr.nesdc.go.th/viewer/view.html?id=5c89fbaef78b133fe6b148e5&amp;username=industry08021" xr:uid="{D523CBC8-8FEB-4E6C-94D4-D0C95B76AE4F}"/>
    <hyperlink ref="C12" r:id="rId10" display="https://emenscr.nesdc.go.th/viewer/view.html?id=5d031bad43f43b4179ea137d&amp;username=moi07171" xr:uid="{7C965A43-1F47-45E4-B444-438A7D0F47C5}"/>
    <hyperlink ref="C13" r:id="rId11" display="https://emenscr.nesdc.go.th/viewer/view.html?id=5d071003ae46c10af2226520&amp;username=moi5305111" xr:uid="{82E89603-9EDF-4BCF-A8DF-B60330BD98BB}"/>
    <hyperlink ref="C14" r:id="rId12" display="https://emenscr.nesdc.go.th/viewer/view.html?id=5d7746802b90be145b5c9645&amp;username=mof03051" xr:uid="{61195BC6-F81A-4AA4-9FF9-B3E774A090B7}"/>
    <hyperlink ref="C15" r:id="rId13" display="https://emenscr.nesdc.go.th/viewer/view.html?id=5d8b552842d188059b355707&amp;username=moi02121" xr:uid="{B6A021F0-A312-4776-AE76-9AD95D22A7ED}"/>
    <hyperlink ref="C16" r:id="rId14" display="https://emenscr.nesdc.go.th/viewer/view.html?id=5db1cb97a12569147ec9830e&amp;username=mol04071" xr:uid="{FAED0AAB-5533-4AE4-BF34-58879A4F9C80}"/>
    <hyperlink ref="C17" r:id="rId15" display="https://emenscr.nesdc.go.th/viewer/view.html?id=5db69806a099c71470319abf&amp;username=mot061381" xr:uid="{795CAD18-77A1-49D6-9479-21836F688A10}"/>
    <hyperlink ref="C18" r:id="rId16" display="https://emenscr.nesdc.go.th/viewer/view.html?id=5dce6488efbbb90303acb2cf&amp;username=mof0502371" xr:uid="{A88B1990-8134-4D2B-AFAF-CD050C8B50FF}"/>
    <hyperlink ref="C19" r:id="rId17" display="https://emenscr.nesdc.go.th/viewer/view.html?id=5dced0b195d4bc03082424c1&amp;username=mof0502281" xr:uid="{21E0A1AD-F840-48E4-A019-E09B1DA53157}"/>
    <hyperlink ref="C20" r:id="rId18" display="https://emenscr.nesdc.go.th/viewer/view.html?id=5dced593efbbb90303acb2fa&amp;username=mof0502281" xr:uid="{B51375BB-0EB3-40DE-8AD5-B5677E630F71}"/>
    <hyperlink ref="C21" r:id="rId19" display="https://emenscr.nesdc.go.th/viewer/view.html?id=5dd21f3d95d4bc03082424df&amp;username=mof0502371" xr:uid="{E4EF078A-33B3-40D5-84B2-A183E5A0E07C}"/>
    <hyperlink ref="C22" r:id="rId20" display="https://emenscr.nesdc.go.th/viewer/view.html?id=5dd2271795d4bc03082424ee&amp;username=mof050211" xr:uid="{719110AB-5140-4866-986D-25540B965E25}"/>
    <hyperlink ref="C23" r:id="rId21" display="https://emenscr.nesdc.go.th/viewer/view.html?id=5dd24065618d7a030c89c3c4&amp;username=mof0502371" xr:uid="{7E2721D2-3249-4DA4-9D22-56BB312CBAF3}"/>
    <hyperlink ref="C24" r:id="rId22" display="https://emenscr.nesdc.go.th/viewer/view.html?id=5dd24d5a618d7a030c89c3d9&amp;username=mof0502221" xr:uid="{CFDADF9F-3CDF-43EE-B50D-918A847CEE42}"/>
    <hyperlink ref="C25" r:id="rId23" display="https://emenscr.nesdc.go.th/viewer/view.html?id=5dd25021618d7a030c89c3de&amp;username=mof050281" xr:uid="{6BFDFC8A-BEC5-444F-A591-76EE120648FB}"/>
    <hyperlink ref="C26" r:id="rId24" display="https://emenscr.nesdc.go.th/viewer/view.html?id=5dd2515495d4bc030824250c&amp;username=mof0502371" xr:uid="{30ED9B84-5320-4D84-A903-3A34F80ECEC6}"/>
    <hyperlink ref="C27" r:id="rId25" display="https://emenscr.nesdc.go.th/viewer/view.html?id=5dd26622618d7a030c89c405&amp;username=mof050281" xr:uid="{CFE0CD5B-5566-4962-826D-D541D472872D}"/>
    <hyperlink ref="C28" r:id="rId26" display="https://emenscr.nesdc.go.th/viewer/view.html?id=5dd3a4d413f46e6ad55aba6f&amp;username=mof0502341" xr:uid="{CCA3F376-9975-4933-8D75-3D78A11885DA}"/>
    <hyperlink ref="C29" r:id="rId27" display="https://emenscr.nesdc.go.th/viewer/view.html?id=5df4b5af9bd9f12c4a2d0a36&amp;username=moi0017571" xr:uid="{4DC39A2A-1EDD-4DF0-AA77-5F3204D3026C}"/>
    <hyperlink ref="C30" r:id="rId28" display="https://emenscr.nesdc.go.th/viewer/view.html?id=5df84a4e62ad211a54e74c0d&amp;username=moi07171" xr:uid="{088744D2-F4C7-465E-A116-12DD317C167E}"/>
    <hyperlink ref="C31" r:id="rId29" display="https://emenscr.nesdc.go.th/viewer/view.html?id=5dfa18be6b12163f58d5f9c1&amp;username=moph04041" xr:uid="{C2685B57-114F-48DE-85F9-302E88039419}"/>
    <hyperlink ref="C32" r:id="rId30" display="https://emenscr.nesdc.go.th/viewer/view.html?id=5dfb1713c552571a72d13710&amp;username=moc03041" xr:uid="{55BE5C55-FFEE-436B-81DA-4AB2AB1D23BE}"/>
    <hyperlink ref="C33" r:id="rId31" display="https://emenscr.nesdc.go.th/viewer/view.html?id=5e01910642c5ca49af55a88a&amp;username=industry02041" xr:uid="{B1DDD176-FC0A-47CB-B582-A26B7C548B13}"/>
    <hyperlink ref="C34" r:id="rId32" display="https://emenscr.nesdc.go.th/viewer/view.html?id=5e01f21aca0feb49b458c0c6&amp;username=mol05091" xr:uid="{20DD62E4-6F15-4EAD-84BF-AC317FC53C5E}"/>
    <hyperlink ref="C35" r:id="rId33" display="https://emenscr.nesdc.go.th/viewer/view.html?id=5e02dbb942c5ca49af55ac44&amp;username=mol05021" xr:uid="{91357E28-8D1B-41D0-B404-7A64273C6053}"/>
    <hyperlink ref="C36" r:id="rId34" display="https://emenscr.nesdc.go.th/viewer/view.html?id=5e031f11b459dd49a9ac7926&amp;username=ieat510221" xr:uid="{BC4BC004-6AFA-43A9-8C6E-2D3D2D1A6B45}"/>
    <hyperlink ref="C37" r:id="rId35" display="https://emenscr.nesdc.go.th/viewer/view.html?id=5e03234f6f155549ab8fbd9e&amp;username=ieat510221" xr:uid="{8342A1CA-1538-466A-B4D1-B7093A82C2E8}"/>
    <hyperlink ref="C38" r:id="rId36" display="https://emenscr.nesdc.go.th/viewer/view.html?id=5e032744ca0feb49b458c3ed&amp;username=ieat510221" xr:uid="{50120571-CA61-4DD8-B492-DA9FE6B2AA8B}"/>
    <hyperlink ref="C39" r:id="rId37" display="https://emenscr.nesdc.go.th/viewer/view.html?id=5e05c7ad0ad19a445701a0b6&amp;username=mot060221" xr:uid="{229B38D7-087A-4610-84FB-78B59D96200F}"/>
    <hyperlink ref="C40" r:id="rId38" display="https://emenscr.nesdc.go.th/viewer/view.html?id=5e0eb14358d9a63ef04e4b53&amp;username=moi02121" xr:uid="{2B31AB6E-4804-47E9-A7BA-008A156A379A}"/>
    <hyperlink ref="C41" r:id="rId39" display="https://emenscr.nesdc.go.th/viewer/view.html?id=5e1c193581ab153c0a4231a7&amp;username=police000711" xr:uid="{194F62D2-555C-41B3-A6AE-5189AA45D1D8}"/>
    <hyperlink ref="C42" r:id="rId40" display="https://emenscr.nesdc.go.th/viewer/view.html?id=5e1eeec7dd5aa7472e84626b&amp;username=police000711" xr:uid="{88C6F381-C7D1-4125-84A0-A201BBC098A8}"/>
    <hyperlink ref="C43" r:id="rId41" display="https://emenscr.nesdc.go.th/viewer/view.html?id=5e46575c687ff8260b5ae416&amp;username=mot05141" xr:uid="{F615510C-63B5-406D-84F5-72A226B4DE20}"/>
    <hyperlink ref="C44" r:id="rId42" display="https://emenscr.nesdc.go.th/viewer/view.html?id=5e9e83acd08c5042c489e25f&amp;username=industry08021" xr:uid="{90FB9811-8C08-427A-8AB3-A44BA534A20B}"/>
    <hyperlink ref="C45" r:id="rId43" display="https://emenscr.nesdc.go.th/viewer/view.html?id=5f27a5c9c584a82f5e3aaa12&amp;username=police000711" xr:uid="{E43BC893-E858-4BCA-A73A-296F8E5D0F5A}"/>
    <hyperlink ref="C46" r:id="rId44" display="https://emenscr.nesdc.go.th/viewer/view.html?id=5f28fc1e14c4720c160d0669&amp;username=mol03081" xr:uid="{881E414E-9A19-4A76-803A-F2E28D3B331D}"/>
    <hyperlink ref="C47" r:id="rId45" display="https://emenscr.nesdc.go.th/viewer/view.html?id=5f29341747ff240c0ef13147&amp;username=mof05171" xr:uid="{2DE98977-729B-4E86-827A-F9B03EAD5D16}"/>
    <hyperlink ref="C48" r:id="rId46" display="https://emenscr.nesdc.go.th/viewer/view.html?id=5f2992df4ae89a0c1450df5c&amp;username=mof03061" xr:uid="{2B7F599A-3DFD-46AB-ADE6-D72F8F02F5F8}"/>
    <hyperlink ref="C49" r:id="rId47" display="https://emenscr.nesdc.go.th/viewer/view.html?id=5f2ce25e1e9bcf1b6a336666&amp;username=ieat5102111" xr:uid="{3A6345D8-6EC1-418A-8BA6-91B717ECC820}"/>
    <hyperlink ref="C50" r:id="rId48" display="https://emenscr.nesdc.go.th/viewer/view.html?id=5f2cf4dc67a1a91b6c4af1cd&amp;username=ieat5102111" xr:uid="{0EDE72A6-BB6B-4351-A7C3-9A0ACD78D116}"/>
    <hyperlink ref="C51" r:id="rId49" display="https://emenscr.nesdc.go.th/viewer/view.html?id=5f2d1b731e9bcf1b6a336884&amp;username=industry05071" xr:uid="{E7B1D411-268E-4375-8D80-25848A246AD5}"/>
    <hyperlink ref="C52" r:id="rId50" display="https://emenscr.nesdc.go.th/viewer/view.html?id=5f2d68b6c3e5f60bd06cae03&amp;username=bcca059541" xr:uid="{C8D20B68-53A5-4548-9FF0-237BCFFE2DEF}"/>
    <hyperlink ref="C53" r:id="rId51" display="https://emenscr.nesdc.go.th/viewer/view.html?id=5f87d4ba5a6aea7fcadff7d8&amp;username=mot060271" xr:uid="{5BABC715-8BF8-420B-BFAB-B0FBF78F18CF}"/>
    <hyperlink ref="C54" r:id="rId52" display="https://emenscr.nesdc.go.th/viewer/view.html?id=5fab9d4d7772696c41ccc1ba&amp;username=mot05141" xr:uid="{AB88E5FE-06D5-424C-8AB1-8BBB6E637CA7}"/>
    <hyperlink ref="C55" r:id="rId53" display="https://emenscr.nesdc.go.th/viewer/view.html?id=5fae409f3f6eff6c49213bd7&amp;username=moph04041" xr:uid="{624749D2-8A92-4153-B16C-D5E0A656DF6F}"/>
    <hyperlink ref="C56" r:id="rId54" display="https://emenscr.nesdc.go.th/viewer/view.html?id=5fb48efa20f6a8429dff6222&amp;username=mof0502331" xr:uid="{ED0DD6E8-AD51-496D-A301-E1B0E47269BF}"/>
    <hyperlink ref="C57" r:id="rId55" display="https://emenscr.nesdc.go.th/viewer/view.html?id=5fb4a05e56c36d429b487a1c&amp;username=mof0502211" xr:uid="{9A6D3D60-6101-4A55-B6B3-57AF2405982C}"/>
    <hyperlink ref="C58" r:id="rId56" display="https://emenscr.nesdc.go.th/viewer/view.html?id=5fc47ea6beab9d2a7939c314&amp;username=moi02121" xr:uid="{7CCE7BE1-352B-452D-A4E6-6C6AEBD71C85}"/>
    <hyperlink ref="C59" r:id="rId57" display="https://emenscr.nesdc.go.th/viewer/view.html?id=5fc4d7cf7c1ad039a4b87ae7&amp;username=mot061381" xr:uid="{F24B6B05-0AB9-473B-91B0-83835D6E822E}"/>
    <hyperlink ref="C60" r:id="rId58" display="https://emenscr.nesdc.go.th/viewer/view.html?id=5fc70e4124b5b4133b5f8f38&amp;username=moi03051" xr:uid="{C918E13E-07CD-4C08-BFC7-EE96C83B0DC4}"/>
    <hyperlink ref="C61" r:id="rId59" display="https://emenscr.nesdc.go.th/viewer/view.html?id=5fc718df499a93132efec2c7&amp;username=mot0703621" xr:uid="{68E0B537-BE14-4C57-A3A4-449504AD8219}"/>
    <hyperlink ref="C62" r:id="rId60" display="https://emenscr.nesdc.go.th/viewer/view.html?id=5fd09256e4c2575912afdf6b&amp;username=mol03161" xr:uid="{32748226-53EA-4E2F-9EB2-4DEEFC30C282}"/>
    <hyperlink ref="C63" r:id="rId61" display="https://emenscr.nesdc.go.th/viewer/view.html?id=5fd437e4238e5c34f1efcc3d&amp;username=moi0017121" xr:uid="{56430215-288B-41C8-9E7A-722EBE70CEB8}"/>
    <hyperlink ref="C64" r:id="rId62" display="https://emenscr.nesdc.go.th/viewer/view.html?id=5fd84e5c6eb12634f2968de6&amp;username=mot0703621" xr:uid="{4ED65133-3246-4B7F-B200-EF2BB062844B}"/>
    <hyperlink ref="C65" r:id="rId63" display="https://emenscr.nesdc.go.th/viewer/view.html?id=5fd852ed238e5c34f1efce95&amp;username=mot0703621" xr:uid="{DE56ED5E-A39D-4BCA-8BAC-3C767E89E295}"/>
    <hyperlink ref="C66" r:id="rId64" display="https://emenscr.nesdc.go.th/viewer/view.html?id=5fd85cafa7ca1a34f39f35f3&amp;username=moc0016651" xr:uid="{56EBE948-1062-47B2-8C2A-ADA9B179461A}"/>
    <hyperlink ref="C67" r:id="rId65" display="https://emenscr.nesdc.go.th/viewer/view.html?id=600535dcd32d761c9affb10c&amp;username=moi5305111" xr:uid="{22B44D49-8AE7-4ED6-986F-D33CA02CB01F}"/>
    <hyperlink ref="C68" r:id="rId66" display="https://emenscr.nesdc.go.th/viewer/view.html?id=60d03879844e4b36c8f91ed3&amp;username=boi13101" xr:uid="{7409B9AB-BC4D-4590-B35F-D771AE9F53B0}"/>
    <hyperlink ref="C69" r:id="rId67" display="https://emenscr.nesdc.go.th/viewer/view.html?id=610a576beeb6226fa20f3e4f&amp;username=mol03161" xr:uid="{EC18BCAF-6E02-4D80-A658-93644AF10B95}"/>
    <hyperlink ref="C70" r:id="rId68" display="https://emenscr.nesdc.go.th/viewer/view.html?id=610a7b24d9ddc16fa006881f&amp;username=mol04071" xr:uid="{631C2714-2FF7-42AB-B70E-E268A8E8B693}"/>
    <hyperlink ref="C71" r:id="rId69" display="https://emenscr.nesdc.go.th/viewer/view.html?id=6112308d77572f035a6ea0ae&amp;username=mof03051" xr:uid="{E72F7D27-C781-459A-8E0C-73B46EFEB7D3}"/>
    <hyperlink ref="C72" r:id="rId70" display="https://emenscr.nesdc.go.th/viewer/view.html?id=61176c604bf4461f93d6e587&amp;username=rmutl0583011" xr:uid="{06AE4556-9396-4952-8C8C-94A5813132EA}"/>
    <hyperlink ref="C73" r:id="rId71" display="https://emenscr.nesdc.go.th/viewer/view.html?id=6147fd62085c004179aa58d2&amp;username=moi022731" xr:uid="{7588E418-2D3A-43FC-B7EF-943E7ECC22E6}"/>
    <hyperlink ref="C74" r:id="rId72" display="https://emenscr.nesdc.go.th/viewer/view.html?id=619328e0bab527220bfbc55f&amp;username=mol03161" xr:uid="{D30085F1-2D08-49E7-9143-394CE5BB964C}"/>
    <hyperlink ref="C75" r:id="rId73" display="https://emenscr.nesdc.go.th/viewer/view.html?id=6194bbd5d51ed2220a0bdcf5&amp;username=moi02121" xr:uid="{A9F2D2FC-6B4D-40DE-A4BF-4020FA536676}"/>
    <hyperlink ref="C76" r:id="rId74" display="https://emenscr.nesdc.go.th/viewer/view.html?id=619620a8d51ed2220a0bde0a&amp;username=mol04071" xr:uid="{5B569A54-50C4-42E2-80B3-8DF4C216D485}"/>
    <hyperlink ref="C77" r:id="rId75" display="https://emenscr.nesdc.go.th/viewer/view.html?id=619b1aed1dcb253d55532318&amp;username=mof050281" xr:uid="{F68691D2-9B43-4FAE-92D9-4644CA708B8A}"/>
    <hyperlink ref="C78" r:id="rId76" display="https://emenscr.nesdc.go.th/viewer/view.html?id=61af0fa67a9fbf43eacea9de&amp;username=moi0017121" xr:uid="{1419E166-6FBA-4FC2-9718-6A60CE805966}"/>
    <hyperlink ref="C79" r:id="rId77" display="https://emenscr.nesdc.go.th/viewer/view.html?id=61b1e56ef3473f0ca7a6c490&amp;username=mof0502281" xr:uid="{866CCC97-73CD-4942-897F-4B188CC5173E}"/>
    <hyperlink ref="C80" r:id="rId78" display="https://emenscr.nesdc.go.th/viewer/view.html?id=61baee367087b01cf7ac2c5a&amp;username=nesdb11121" xr:uid="{368A9AB5-A489-4C36-852D-EF212CE8516E}"/>
    <hyperlink ref="C81" r:id="rId79" display="https://emenscr.nesdc.go.th/viewer/view.html?id=61baf8919832d51cf432ceab&amp;username=nesdb11121" xr:uid="{32151B50-50EF-4246-A16C-60F451580E77}"/>
    <hyperlink ref="C82" r:id="rId80" display="https://emenscr.nesdc.go.th/viewer/view.html?id=61cbef6d74e0ea615e990d2e&amp;username=moi03051" xr:uid="{CBE75E50-3B67-4141-BE3E-E2838FA12387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A675F9-8025-4720-BDC8-AB5DEF7D64C7}">
  <dimension ref="A1:R146"/>
  <sheetViews>
    <sheetView tabSelected="1" topLeftCell="B1" zoomScale="85" zoomScaleNormal="85" workbookViewId="0">
      <selection activeCell="B1" sqref="B1"/>
    </sheetView>
  </sheetViews>
  <sheetFormatPr defaultRowHeight="21" x14ac:dyDescent="0.35"/>
  <cols>
    <col min="1" max="1" width="28.28515625" style="118" hidden="1" customWidth="1"/>
    <col min="2" max="2" width="229.28515625" style="41" bestFit="1" customWidth="1"/>
    <col min="3" max="4" width="54" style="118" hidden="1" customWidth="1"/>
    <col min="5" max="5" width="11.85546875" style="118" bestFit="1" customWidth="1"/>
    <col min="6" max="6" width="28.28515625" style="118" customWidth="1"/>
    <col min="7" max="7" width="27" style="118" customWidth="1"/>
    <col min="8" max="11" width="54" style="118" customWidth="1"/>
    <col min="12" max="12" width="37.7109375" style="118" bestFit="1" customWidth="1"/>
    <col min="13" max="13" width="16.140625" style="118" customWidth="1"/>
    <col min="14" max="14" width="20.28515625" style="118" customWidth="1"/>
    <col min="15" max="15" width="29.5703125" style="118" bestFit="1" customWidth="1"/>
    <col min="16" max="16" width="14.85546875" style="118" customWidth="1"/>
    <col min="17" max="17" width="14.85546875" style="118" hidden="1" customWidth="1"/>
    <col min="18" max="18" width="18.140625" style="118" hidden="1" customWidth="1"/>
    <col min="19" max="23" width="9.140625" style="118" customWidth="1"/>
    <col min="24" max="16384" width="9.140625" style="118"/>
  </cols>
  <sheetData>
    <row r="1" spans="1:18" x14ac:dyDescent="0.35">
      <c r="B1" s="43" t="s">
        <v>679</v>
      </c>
    </row>
    <row r="2" spans="1:18" x14ac:dyDescent="0.35">
      <c r="B2" s="118"/>
    </row>
    <row r="3" spans="1:18" x14ac:dyDescent="0.35">
      <c r="B3" s="118"/>
    </row>
    <row r="4" spans="1:18" x14ac:dyDescent="0.35">
      <c r="B4" s="118"/>
    </row>
    <row r="5" spans="1:18" x14ac:dyDescent="0.35">
      <c r="B5" s="118"/>
    </row>
    <row r="6" spans="1:18" s="143" customFormat="1" x14ac:dyDescent="0.35">
      <c r="A6" s="152" t="s">
        <v>2</v>
      </c>
      <c r="B6" s="153" t="s">
        <v>3</v>
      </c>
      <c r="C6" s="152" t="s">
        <v>788</v>
      </c>
      <c r="D6" s="152" t="s">
        <v>7</v>
      </c>
      <c r="E6" s="153" t="s">
        <v>526</v>
      </c>
      <c r="F6" s="153" t="s">
        <v>14</v>
      </c>
      <c r="G6" s="153" t="s">
        <v>15</v>
      </c>
      <c r="H6" s="153" t="s">
        <v>18</v>
      </c>
      <c r="I6" s="153" t="s">
        <v>19</v>
      </c>
      <c r="J6" s="153" t="s">
        <v>905</v>
      </c>
      <c r="K6" s="153" t="s">
        <v>20</v>
      </c>
      <c r="L6" s="153" t="s">
        <v>21</v>
      </c>
      <c r="M6" s="153" t="s">
        <v>22</v>
      </c>
      <c r="N6" s="153" t="s">
        <v>23</v>
      </c>
      <c r="O6" s="153" t="s">
        <v>907</v>
      </c>
      <c r="P6" s="153" t="s">
        <v>875</v>
      </c>
      <c r="Q6" s="141" t="s">
        <v>794</v>
      </c>
      <c r="R6" s="141" t="s">
        <v>906</v>
      </c>
    </row>
    <row r="7" spans="1:18" x14ac:dyDescent="0.35">
      <c r="A7" s="8" t="s">
        <v>43</v>
      </c>
      <c r="B7" s="89" t="s">
        <v>44</v>
      </c>
      <c r="C7" s="8" t="s">
        <v>44</v>
      </c>
      <c r="D7" s="8" t="s">
        <v>45</v>
      </c>
      <c r="E7" s="18">
        <v>2556</v>
      </c>
      <c r="F7" s="8" t="s">
        <v>47</v>
      </c>
      <c r="G7" s="8" t="s">
        <v>48</v>
      </c>
      <c r="H7" s="8" t="s">
        <v>49</v>
      </c>
      <c r="I7" s="8" t="s">
        <v>50</v>
      </c>
      <c r="J7" s="8" t="s">
        <v>917</v>
      </c>
      <c r="K7" s="8" t="s">
        <v>51</v>
      </c>
      <c r="L7" s="8"/>
      <c r="M7" s="8" t="s">
        <v>754</v>
      </c>
      <c r="N7" s="8" t="s">
        <v>764</v>
      </c>
      <c r="O7" s="147" t="s">
        <v>908</v>
      </c>
      <c r="P7" s="8"/>
      <c r="Q7" s="88" t="s">
        <v>910</v>
      </c>
      <c r="R7" s="8" t="s">
        <v>713</v>
      </c>
    </row>
    <row r="8" spans="1:18" x14ac:dyDescent="0.35">
      <c r="A8" s="8" t="s">
        <v>357</v>
      </c>
      <c r="B8" s="89" t="s">
        <v>358</v>
      </c>
      <c r="C8" s="8" t="s">
        <v>358</v>
      </c>
      <c r="D8" s="8" t="s">
        <v>45</v>
      </c>
      <c r="E8" s="8">
        <v>2560</v>
      </c>
      <c r="F8" s="8" t="s">
        <v>121</v>
      </c>
      <c r="G8" s="8" t="s">
        <v>57</v>
      </c>
      <c r="H8" s="8" t="s">
        <v>222</v>
      </c>
      <c r="I8" s="8" t="s">
        <v>286</v>
      </c>
      <c r="J8" s="8" t="s">
        <v>918</v>
      </c>
      <c r="K8" s="8" t="s">
        <v>51</v>
      </c>
      <c r="L8" s="8"/>
      <c r="M8" s="8" t="s">
        <v>754</v>
      </c>
      <c r="N8" s="8" t="s">
        <v>764</v>
      </c>
      <c r="O8" s="147" t="s">
        <v>908</v>
      </c>
      <c r="P8" s="8"/>
      <c r="Q8" s="88" t="s">
        <v>910</v>
      </c>
      <c r="R8" s="8" t="s">
        <v>713</v>
      </c>
    </row>
    <row r="9" spans="1:18" x14ac:dyDescent="0.35">
      <c r="A9" s="8" t="s">
        <v>118</v>
      </c>
      <c r="B9" s="89" t="s">
        <v>119</v>
      </c>
      <c r="C9" s="8" t="s">
        <v>119</v>
      </c>
      <c r="D9" s="8" t="s">
        <v>45</v>
      </c>
      <c r="E9" s="8">
        <v>2560</v>
      </c>
      <c r="F9" s="8" t="s">
        <v>121</v>
      </c>
      <c r="G9" s="8" t="s">
        <v>102</v>
      </c>
      <c r="H9" s="8" t="s">
        <v>122</v>
      </c>
      <c r="I9" s="8" t="s">
        <v>123</v>
      </c>
      <c r="J9" s="8" t="s">
        <v>919</v>
      </c>
      <c r="K9" s="8" t="s">
        <v>124</v>
      </c>
      <c r="L9" s="8"/>
      <c r="M9" s="8" t="s">
        <v>759</v>
      </c>
      <c r="N9" s="8" t="s">
        <v>760</v>
      </c>
      <c r="O9" s="147" t="s">
        <v>908</v>
      </c>
      <c r="P9" s="8"/>
      <c r="Q9" s="88" t="s">
        <v>910</v>
      </c>
      <c r="R9" s="8" t="s">
        <v>911</v>
      </c>
    </row>
    <row r="10" spans="1:18" x14ac:dyDescent="0.35">
      <c r="A10" s="8" t="s">
        <v>429</v>
      </c>
      <c r="B10" s="89" t="s">
        <v>430</v>
      </c>
      <c r="C10" s="8" t="s">
        <v>430</v>
      </c>
      <c r="D10" s="8" t="s">
        <v>45</v>
      </c>
      <c r="E10" s="8">
        <v>2560</v>
      </c>
      <c r="F10" s="8" t="s">
        <v>121</v>
      </c>
      <c r="G10" s="8" t="s">
        <v>432</v>
      </c>
      <c r="H10" s="8" t="s">
        <v>114</v>
      </c>
      <c r="I10" s="8" t="s">
        <v>115</v>
      </c>
      <c r="J10" s="8" t="s">
        <v>920</v>
      </c>
      <c r="K10" s="8" t="s">
        <v>105</v>
      </c>
      <c r="L10" s="8"/>
      <c r="M10" s="8" t="s">
        <v>754</v>
      </c>
      <c r="N10" s="8" t="s">
        <v>764</v>
      </c>
      <c r="O10" s="147" t="s">
        <v>908</v>
      </c>
      <c r="P10" s="8"/>
      <c r="Q10" s="8" t="s">
        <v>910</v>
      </c>
      <c r="R10" s="8" t="s">
        <v>713</v>
      </c>
    </row>
    <row r="11" spans="1:18" x14ac:dyDescent="0.35">
      <c r="A11" s="8" t="s">
        <v>108</v>
      </c>
      <c r="B11" s="89" t="s">
        <v>109</v>
      </c>
      <c r="C11" s="8" t="s">
        <v>109</v>
      </c>
      <c r="D11" s="8" t="s">
        <v>45</v>
      </c>
      <c r="E11" s="18">
        <v>2560</v>
      </c>
      <c r="F11" s="8" t="s">
        <v>112</v>
      </c>
      <c r="G11" s="8" t="s">
        <v>113</v>
      </c>
      <c r="H11" s="8" t="s">
        <v>114</v>
      </c>
      <c r="I11" s="8" t="s">
        <v>115</v>
      </c>
      <c r="J11" s="8" t="s">
        <v>920</v>
      </c>
      <c r="K11" s="8" t="s">
        <v>105</v>
      </c>
      <c r="L11" s="8"/>
      <c r="M11" s="8" t="s">
        <v>754</v>
      </c>
      <c r="N11" s="8" t="s">
        <v>764</v>
      </c>
      <c r="O11" s="147" t="s">
        <v>908</v>
      </c>
      <c r="P11" s="8"/>
      <c r="Q11" s="8" t="s">
        <v>910</v>
      </c>
      <c r="R11" s="8" t="s">
        <v>713</v>
      </c>
    </row>
    <row r="12" spans="1:18" x14ac:dyDescent="0.35">
      <c r="A12" s="8" t="s">
        <v>99</v>
      </c>
      <c r="B12" s="89" t="s">
        <v>100</v>
      </c>
      <c r="C12" s="8" t="s">
        <v>100</v>
      </c>
      <c r="D12" s="8" t="s">
        <v>45</v>
      </c>
      <c r="E12" s="8">
        <v>2561</v>
      </c>
      <c r="F12" s="8" t="s">
        <v>36</v>
      </c>
      <c r="G12" s="8" t="s">
        <v>102</v>
      </c>
      <c r="H12" s="8" t="s">
        <v>103</v>
      </c>
      <c r="I12" s="8" t="s">
        <v>104</v>
      </c>
      <c r="J12" s="8" t="s">
        <v>921</v>
      </c>
      <c r="K12" s="8" t="s">
        <v>105</v>
      </c>
      <c r="L12" s="8"/>
      <c r="M12" s="8" t="s">
        <v>754</v>
      </c>
      <c r="N12" s="8" t="s">
        <v>764</v>
      </c>
      <c r="O12" s="147" t="s">
        <v>908</v>
      </c>
      <c r="P12" s="8"/>
      <c r="Q12" s="8" t="s">
        <v>910</v>
      </c>
      <c r="R12" s="8" t="s">
        <v>713</v>
      </c>
    </row>
    <row r="13" spans="1:18" x14ac:dyDescent="0.35">
      <c r="A13" s="8" t="s">
        <v>27</v>
      </c>
      <c r="B13" s="89" t="s">
        <v>28</v>
      </c>
      <c r="C13" s="8" t="s">
        <v>28</v>
      </c>
      <c r="D13" s="8" t="s">
        <v>30</v>
      </c>
      <c r="E13" s="8">
        <v>2561</v>
      </c>
      <c r="F13" s="8" t="s">
        <v>36</v>
      </c>
      <c r="G13" s="8" t="s">
        <v>37</v>
      </c>
      <c r="H13" s="8" t="s">
        <v>38</v>
      </c>
      <c r="I13" s="8" t="s">
        <v>39</v>
      </c>
      <c r="J13" s="8" t="s">
        <v>922</v>
      </c>
      <c r="K13" s="8" t="s">
        <v>40</v>
      </c>
      <c r="L13" s="8"/>
      <c r="M13" s="8" t="s">
        <v>754</v>
      </c>
      <c r="N13" s="8" t="s">
        <v>764</v>
      </c>
      <c r="O13" s="147" t="s">
        <v>908</v>
      </c>
      <c r="P13" s="8"/>
      <c r="Q13" s="8" t="s">
        <v>910</v>
      </c>
      <c r="R13" s="8" t="s">
        <v>713</v>
      </c>
    </row>
    <row r="14" spans="1:18" x14ac:dyDescent="0.35">
      <c r="A14" s="8" t="s">
        <v>54</v>
      </c>
      <c r="B14" s="89" t="s">
        <v>55</v>
      </c>
      <c r="C14" s="8" t="s">
        <v>55</v>
      </c>
      <c r="D14" s="8" t="s">
        <v>45</v>
      </c>
      <c r="E14" s="8">
        <v>2561</v>
      </c>
      <c r="F14" s="8" t="s">
        <v>36</v>
      </c>
      <c r="G14" s="8" t="s">
        <v>57</v>
      </c>
      <c r="H14" s="8" t="s">
        <v>58</v>
      </c>
      <c r="I14" s="8" t="s">
        <v>59</v>
      </c>
      <c r="J14" s="8" t="s">
        <v>923</v>
      </c>
      <c r="K14" s="8" t="s">
        <v>60</v>
      </c>
      <c r="L14" s="8"/>
      <c r="M14" s="8" t="s">
        <v>754</v>
      </c>
      <c r="N14" s="8" t="s">
        <v>915</v>
      </c>
      <c r="O14" s="147" t="s">
        <v>908</v>
      </c>
      <c r="P14" s="8"/>
      <c r="Q14" s="8" t="s">
        <v>910</v>
      </c>
      <c r="R14" s="8" t="s">
        <v>912</v>
      </c>
    </row>
    <row r="15" spans="1:18" x14ac:dyDescent="0.35">
      <c r="A15" s="8" t="s">
        <v>62</v>
      </c>
      <c r="B15" s="89" t="s">
        <v>63</v>
      </c>
      <c r="C15" s="8" t="s">
        <v>63</v>
      </c>
      <c r="D15" s="8" t="s">
        <v>45</v>
      </c>
      <c r="E15" s="8">
        <v>2561</v>
      </c>
      <c r="F15" s="8" t="s">
        <v>36</v>
      </c>
      <c r="G15" s="8" t="s">
        <v>57</v>
      </c>
      <c r="H15" s="8" t="s">
        <v>58</v>
      </c>
      <c r="I15" s="8" t="s">
        <v>59</v>
      </c>
      <c r="J15" s="8" t="s">
        <v>923</v>
      </c>
      <c r="K15" s="8" t="s">
        <v>60</v>
      </c>
      <c r="L15" s="8"/>
      <c r="M15" s="8" t="s">
        <v>754</v>
      </c>
      <c r="N15" s="8" t="s">
        <v>915</v>
      </c>
      <c r="O15" s="147" t="s">
        <v>908</v>
      </c>
      <c r="P15" s="8"/>
      <c r="Q15" s="8" t="s">
        <v>910</v>
      </c>
      <c r="R15" s="8" t="s">
        <v>912</v>
      </c>
    </row>
    <row r="16" spans="1:18" x14ac:dyDescent="0.35">
      <c r="A16" s="8" t="s">
        <v>66</v>
      </c>
      <c r="B16" s="89" t="s">
        <v>67</v>
      </c>
      <c r="C16" s="8" t="s">
        <v>67</v>
      </c>
      <c r="D16" s="8" t="s">
        <v>45</v>
      </c>
      <c r="E16" s="8">
        <v>2561</v>
      </c>
      <c r="F16" s="8" t="s">
        <v>36</v>
      </c>
      <c r="G16" s="8" t="s">
        <v>57</v>
      </c>
      <c r="H16" s="8" t="s">
        <v>58</v>
      </c>
      <c r="I16" s="8" t="s">
        <v>59</v>
      </c>
      <c r="J16" s="8" t="s">
        <v>923</v>
      </c>
      <c r="K16" s="8" t="s">
        <v>60</v>
      </c>
      <c r="L16" s="8"/>
      <c r="M16" s="8" t="s">
        <v>754</v>
      </c>
      <c r="N16" s="8" t="s">
        <v>915</v>
      </c>
      <c r="O16" s="147" t="s">
        <v>908</v>
      </c>
      <c r="P16" s="8"/>
      <c r="Q16" s="8" t="s">
        <v>910</v>
      </c>
      <c r="R16" s="8" t="s">
        <v>912</v>
      </c>
    </row>
    <row r="17" spans="1:18" x14ac:dyDescent="0.35">
      <c r="A17" s="8" t="s">
        <v>71</v>
      </c>
      <c r="B17" s="89" t="s">
        <v>72</v>
      </c>
      <c r="C17" s="8" t="s">
        <v>72</v>
      </c>
      <c r="D17" s="8" t="s">
        <v>45</v>
      </c>
      <c r="E17" s="8">
        <v>2562</v>
      </c>
      <c r="F17" s="8" t="s">
        <v>74</v>
      </c>
      <c r="G17" s="8" t="s">
        <v>37</v>
      </c>
      <c r="H17" s="8" t="s">
        <v>75</v>
      </c>
      <c r="I17" s="8" t="s">
        <v>76</v>
      </c>
      <c r="J17" s="8" t="s">
        <v>924</v>
      </c>
      <c r="K17" s="8" t="s">
        <v>51</v>
      </c>
      <c r="L17" s="8"/>
      <c r="M17" s="8" t="s">
        <v>773</v>
      </c>
      <c r="N17" s="8" t="s">
        <v>774</v>
      </c>
      <c r="O17" s="147" t="s">
        <v>908</v>
      </c>
      <c r="P17" s="8"/>
      <c r="Q17" s="8" t="s">
        <v>910</v>
      </c>
      <c r="R17" s="8" t="s">
        <v>458</v>
      </c>
    </row>
    <row r="18" spans="1:18" x14ac:dyDescent="0.35">
      <c r="A18" s="8" t="s">
        <v>156</v>
      </c>
      <c r="B18" s="89" t="s">
        <v>157</v>
      </c>
      <c r="C18" s="8" t="s">
        <v>157</v>
      </c>
      <c r="D18" s="8" t="s">
        <v>45</v>
      </c>
      <c r="E18" s="8">
        <v>2562</v>
      </c>
      <c r="F18" s="8" t="s">
        <v>74</v>
      </c>
      <c r="G18" s="8" t="s">
        <v>57</v>
      </c>
      <c r="H18" s="8" t="s">
        <v>159</v>
      </c>
      <c r="I18" s="8" t="s">
        <v>153</v>
      </c>
      <c r="J18" s="8" t="s">
        <v>925</v>
      </c>
      <c r="K18" s="8" t="s">
        <v>124</v>
      </c>
      <c r="L18" s="8"/>
      <c r="M18" s="8" t="s">
        <v>754</v>
      </c>
      <c r="N18" s="8" t="s">
        <v>755</v>
      </c>
      <c r="O18" s="147" t="s">
        <v>908</v>
      </c>
      <c r="P18" s="8"/>
      <c r="Q18" s="8" t="s">
        <v>910</v>
      </c>
      <c r="R18" s="8" t="s">
        <v>913</v>
      </c>
    </row>
    <row r="19" spans="1:18" x14ac:dyDescent="0.35">
      <c r="A19" s="8" t="s">
        <v>127</v>
      </c>
      <c r="B19" s="89" t="s">
        <v>128</v>
      </c>
      <c r="C19" s="8" t="s">
        <v>128</v>
      </c>
      <c r="D19" s="8" t="s">
        <v>45</v>
      </c>
      <c r="E19" s="8">
        <v>2562</v>
      </c>
      <c r="F19" s="8" t="s">
        <v>74</v>
      </c>
      <c r="G19" s="8" t="s">
        <v>37</v>
      </c>
      <c r="H19" s="8" t="s">
        <v>130</v>
      </c>
      <c r="I19" s="8" t="s">
        <v>131</v>
      </c>
      <c r="J19" s="8" t="s">
        <v>926</v>
      </c>
      <c r="K19" s="8" t="s">
        <v>105</v>
      </c>
      <c r="L19" s="8"/>
      <c r="M19" s="8" t="s">
        <v>754</v>
      </c>
      <c r="N19" s="8" t="s">
        <v>755</v>
      </c>
      <c r="O19" s="147" t="s">
        <v>908</v>
      </c>
      <c r="P19" s="8"/>
      <c r="Q19" s="8" t="s">
        <v>910</v>
      </c>
      <c r="R19" s="8" t="s">
        <v>452</v>
      </c>
    </row>
    <row r="20" spans="1:18" x14ac:dyDescent="0.35">
      <c r="A20" s="8" t="s">
        <v>79</v>
      </c>
      <c r="B20" s="89" t="s">
        <v>80</v>
      </c>
      <c r="C20" s="8" t="s">
        <v>80</v>
      </c>
      <c r="D20" s="8" t="s">
        <v>45</v>
      </c>
      <c r="E20" s="8">
        <v>2562</v>
      </c>
      <c r="F20" s="8" t="s">
        <v>74</v>
      </c>
      <c r="G20" s="8" t="s">
        <v>82</v>
      </c>
      <c r="H20" s="8" t="s">
        <v>83</v>
      </c>
      <c r="I20" s="8" t="s">
        <v>916</v>
      </c>
      <c r="J20" s="8" t="s">
        <v>927</v>
      </c>
      <c r="K20" s="8" t="s">
        <v>60</v>
      </c>
      <c r="L20" s="8"/>
      <c r="M20" s="8" t="s">
        <v>759</v>
      </c>
      <c r="N20" s="8" t="s">
        <v>760</v>
      </c>
      <c r="O20" s="147" t="s">
        <v>908</v>
      </c>
      <c r="P20" s="8"/>
      <c r="Q20" s="8" t="s">
        <v>910</v>
      </c>
      <c r="R20" s="8" t="s">
        <v>911</v>
      </c>
    </row>
    <row r="21" spans="1:18" x14ac:dyDescent="0.35">
      <c r="A21" s="8" t="s">
        <v>87</v>
      </c>
      <c r="B21" s="89" t="s">
        <v>88</v>
      </c>
      <c r="C21" s="8" t="s">
        <v>88</v>
      </c>
      <c r="D21" s="8" t="s">
        <v>45</v>
      </c>
      <c r="E21" s="8">
        <v>2562</v>
      </c>
      <c r="F21" s="8" t="s">
        <v>90</v>
      </c>
      <c r="G21" s="8" t="s">
        <v>37</v>
      </c>
      <c r="H21" s="8" t="s">
        <v>91</v>
      </c>
      <c r="I21" s="8" t="s">
        <v>92</v>
      </c>
      <c r="J21" s="8" t="s">
        <v>928</v>
      </c>
      <c r="K21" s="8" t="s">
        <v>60</v>
      </c>
      <c r="L21" s="8"/>
      <c r="M21" s="8" t="s">
        <v>759</v>
      </c>
      <c r="N21" s="8" t="s">
        <v>760</v>
      </c>
      <c r="O21" s="147" t="s">
        <v>908</v>
      </c>
      <c r="P21" s="8"/>
      <c r="Q21" s="8" t="s">
        <v>910</v>
      </c>
      <c r="R21" s="8" t="s">
        <v>815</v>
      </c>
    </row>
    <row r="22" spans="1:18" x14ac:dyDescent="0.35">
      <c r="A22" s="8" t="s">
        <v>94</v>
      </c>
      <c r="B22" s="89" t="s">
        <v>95</v>
      </c>
      <c r="C22" s="8" t="s">
        <v>95</v>
      </c>
      <c r="D22" s="8" t="s">
        <v>45</v>
      </c>
      <c r="E22" s="8">
        <v>2562</v>
      </c>
      <c r="F22" s="8" t="s">
        <v>90</v>
      </c>
      <c r="G22" s="8" t="s">
        <v>37</v>
      </c>
      <c r="H22" s="8" t="s">
        <v>91</v>
      </c>
      <c r="I22" s="8" t="s">
        <v>92</v>
      </c>
      <c r="J22" s="8" t="s">
        <v>928</v>
      </c>
      <c r="K22" s="8" t="s">
        <v>60</v>
      </c>
      <c r="L22" s="8"/>
      <c r="M22" s="8" t="s">
        <v>754</v>
      </c>
      <c r="N22" s="8" t="s">
        <v>915</v>
      </c>
      <c r="O22" s="147" t="s">
        <v>908</v>
      </c>
      <c r="P22" s="8"/>
      <c r="Q22" s="8" t="s">
        <v>910</v>
      </c>
      <c r="R22" s="8" t="s">
        <v>912</v>
      </c>
    </row>
    <row r="23" spans="1:18" x14ac:dyDescent="0.35">
      <c r="A23" s="145" t="s">
        <v>881</v>
      </c>
      <c r="B23" s="146" t="str">
        <f>HYPERLINK(Q23,C23)</f>
        <v xml:space="preserve"> โครงการศูนย์การขนส่งชายแดนจังหวัดนครพนม</v>
      </c>
      <c r="C23" s="147" t="s">
        <v>882</v>
      </c>
      <c r="D23" s="147" t="s">
        <v>45</v>
      </c>
      <c r="E23" s="147">
        <v>2563</v>
      </c>
      <c r="F23" s="147" t="s">
        <v>297</v>
      </c>
      <c r="G23" s="148" t="s">
        <v>743</v>
      </c>
      <c r="H23" s="147" t="s">
        <v>49</v>
      </c>
      <c r="I23" s="147" t="s">
        <v>50</v>
      </c>
      <c r="J23" s="147" t="str">
        <f>VLOOKUP(I23,'[1]ตัวย่อ(ต่อท้าย)'!$B$1:$C$517,2,FALSE)</f>
        <v>ขบ.</v>
      </c>
      <c r="K23" s="147" t="s">
        <v>51</v>
      </c>
      <c r="L23" s="148" t="s">
        <v>883</v>
      </c>
      <c r="M23" s="147" t="s">
        <v>754</v>
      </c>
      <c r="N23" s="147" t="s">
        <v>764</v>
      </c>
      <c r="O23" s="147" t="s">
        <v>909</v>
      </c>
      <c r="P23" s="151"/>
      <c r="Q23" s="147" t="s">
        <v>887</v>
      </c>
      <c r="R23" s="147" t="s">
        <v>885</v>
      </c>
    </row>
    <row r="24" spans="1:18" x14ac:dyDescent="0.35">
      <c r="A24" s="8" t="s">
        <v>227</v>
      </c>
      <c r="B24" s="89" t="s">
        <v>228</v>
      </c>
      <c r="C24" s="8" t="s">
        <v>228</v>
      </c>
      <c r="D24" s="8" t="s">
        <v>45</v>
      </c>
      <c r="E24" s="8">
        <v>2563</v>
      </c>
      <c r="F24" s="8" t="s">
        <v>138</v>
      </c>
      <c r="G24" s="8" t="s">
        <v>139</v>
      </c>
      <c r="H24" s="8" t="s">
        <v>230</v>
      </c>
      <c r="I24" s="8" t="s">
        <v>231</v>
      </c>
      <c r="J24" s="8" t="s">
        <v>929</v>
      </c>
      <c r="K24" s="8" t="s">
        <v>232</v>
      </c>
      <c r="L24" s="8"/>
      <c r="M24" s="8" t="s">
        <v>754</v>
      </c>
      <c r="N24" s="8" t="s">
        <v>915</v>
      </c>
      <c r="O24" s="147" t="s">
        <v>908</v>
      </c>
      <c r="P24" s="8"/>
      <c r="Q24" s="8" t="s">
        <v>910</v>
      </c>
      <c r="R24" s="8" t="s">
        <v>912</v>
      </c>
    </row>
    <row r="25" spans="1:18" x14ac:dyDescent="0.35">
      <c r="A25" s="8" t="s">
        <v>219</v>
      </c>
      <c r="B25" s="89" t="s">
        <v>220</v>
      </c>
      <c r="C25" s="8" t="s">
        <v>220</v>
      </c>
      <c r="D25" s="8" t="s">
        <v>45</v>
      </c>
      <c r="E25" s="8">
        <v>2563</v>
      </c>
      <c r="F25" s="8" t="s">
        <v>138</v>
      </c>
      <c r="G25" s="8" t="s">
        <v>139</v>
      </c>
      <c r="H25" s="8" t="s">
        <v>222</v>
      </c>
      <c r="I25" s="8" t="s">
        <v>223</v>
      </c>
      <c r="J25" s="8" t="s">
        <v>930</v>
      </c>
      <c r="K25" s="8" t="s">
        <v>224</v>
      </c>
      <c r="L25" s="8"/>
      <c r="M25" s="8" t="s">
        <v>754</v>
      </c>
      <c r="N25" s="8" t="s">
        <v>764</v>
      </c>
      <c r="O25" s="147" t="s">
        <v>908</v>
      </c>
      <c r="P25" s="8"/>
      <c r="Q25" s="8" t="s">
        <v>910</v>
      </c>
      <c r="R25" s="8" t="s">
        <v>713</v>
      </c>
    </row>
    <row r="26" spans="1:18" x14ac:dyDescent="0.35">
      <c r="A26" s="8" t="s">
        <v>143</v>
      </c>
      <c r="B26" s="89" t="s">
        <v>144</v>
      </c>
      <c r="C26" s="8" t="s">
        <v>144</v>
      </c>
      <c r="D26" s="8" t="s">
        <v>45</v>
      </c>
      <c r="E26" s="8">
        <v>2563</v>
      </c>
      <c r="F26" s="8" t="s">
        <v>138</v>
      </c>
      <c r="G26" s="8" t="s">
        <v>139</v>
      </c>
      <c r="H26" s="8" t="s">
        <v>75</v>
      </c>
      <c r="I26" s="8" t="s">
        <v>76</v>
      </c>
      <c r="J26" s="8" t="s">
        <v>924</v>
      </c>
      <c r="K26" s="8" t="s">
        <v>51</v>
      </c>
      <c r="L26" s="8"/>
      <c r="M26" s="8" t="s">
        <v>773</v>
      </c>
      <c r="N26" s="8" t="s">
        <v>774</v>
      </c>
      <c r="O26" s="147" t="s">
        <v>908</v>
      </c>
      <c r="P26" s="8"/>
      <c r="Q26" s="8" t="s">
        <v>910</v>
      </c>
      <c r="R26" s="8" t="s">
        <v>458</v>
      </c>
    </row>
    <row r="27" spans="1:18" x14ac:dyDescent="0.35">
      <c r="A27" s="8" t="s">
        <v>261</v>
      </c>
      <c r="B27" s="89" t="s">
        <v>524</v>
      </c>
      <c r="C27" s="8" t="s">
        <v>262</v>
      </c>
      <c r="D27" s="8" t="s">
        <v>45</v>
      </c>
      <c r="E27" s="18">
        <v>2563</v>
      </c>
      <c r="F27" s="8" t="s">
        <v>185</v>
      </c>
      <c r="G27" s="8" t="s">
        <v>139</v>
      </c>
      <c r="H27" s="8" t="s">
        <v>264</v>
      </c>
      <c r="I27" s="8" t="s">
        <v>76</v>
      </c>
      <c r="J27" s="8" t="s">
        <v>924</v>
      </c>
      <c r="K27" s="8" t="s">
        <v>51</v>
      </c>
      <c r="L27" s="8"/>
      <c r="M27" s="8" t="s">
        <v>759</v>
      </c>
      <c r="N27" s="8" t="s">
        <v>760</v>
      </c>
      <c r="O27" s="147" t="s">
        <v>908</v>
      </c>
      <c r="P27" s="8"/>
      <c r="Q27" s="8" t="s">
        <v>910</v>
      </c>
      <c r="R27" s="8" t="s">
        <v>911</v>
      </c>
    </row>
    <row r="28" spans="1:18" x14ac:dyDescent="0.35">
      <c r="A28" s="8" t="s">
        <v>283</v>
      </c>
      <c r="B28" s="89" t="s">
        <v>284</v>
      </c>
      <c r="C28" s="8" t="s">
        <v>284</v>
      </c>
      <c r="D28" s="8" t="s">
        <v>45</v>
      </c>
      <c r="E28" s="8">
        <v>2563</v>
      </c>
      <c r="F28" s="8" t="s">
        <v>138</v>
      </c>
      <c r="G28" s="8" t="s">
        <v>57</v>
      </c>
      <c r="H28" s="8" t="s">
        <v>222</v>
      </c>
      <c r="I28" s="8" t="s">
        <v>286</v>
      </c>
      <c r="J28" s="8" t="s">
        <v>918</v>
      </c>
      <c r="K28" s="8" t="s">
        <v>51</v>
      </c>
      <c r="L28" s="8"/>
      <c r="M28" s="8" t="s">
        <v>754</v>
      </c>
      <c r="N28" s="8" t="s">
        <v>764</v>
      </c>
      <c r="O28" s="147" t="s">
        <v>908</v>
      </c>
      <c r="P28" s="8"/>
      <c r="Q28" s="8" t="s">
        <v>910</v>
      </c>
      <c r="R28" s="8" t="s">
        <v>713</v>
      </c>
    </row>
    <row r="29" spans="1:18" x14ac:dyDescent="0.35">
      <c r="A29" s="8" t="s">
        <v>134</v>
      </c>
      <c r="B29" s="89" t="s">
        <v>135</v>
      </c>
      <c r="C29" s="8" t="s">
        <v>135</v>
      </c>
      <c r="D29" s="8" t="s">
        <v>136</v>
      </c>
      <c r="E29" s="8">
        <v>2563</v>
      </c>
      <c r="F29" s="8" t="s">
        <v>138</v>
      </c>
      <c r="G29" s="8" t="s">
        <v>139</v>
      </c>
      <c r="H29" s="8" t="s">
        <v>140</v>
      </c>
      <c r="I29" s="8" t="s">
        <v>141</v>
      </c>
      <c r="J29" s="8" t="s">
        <v>931</v>
      </c>
      <c r="K29" s="8" t="s">
        <v>40</v>
      </c>
      <c r="L29" s="8"/>
      <c r="M29" s="8" t="s">
        <v>754</v>
      </c>
      <c r="N29" s="8" t="s">
        <v>764</v>
      </c>
      <c r="O29" s="147" t="s">
        <v>908</v>
      </c>
      <c r="P29" s="8"/>
      <c r="Q29" s="8" t="s">
        <v>910</v>
      </c>
      <c r="R29" s="8" t="s">
        <v>713</v>
      </c>
    </row>
    <row r="30" spans="1:18" x14ac:dyDescent="0.35">
      <c r="A30" s="8" t="s">
        <v>215</v>
      </c>
      <c r="B30" s="89" t="s">
        <v>100</v>
      </c>
      <c r="C30" s="8" t="s">
        <v>100</v>
      </c>
      <c r="D30" s="8" t="s">
        <v>45</v>
      </c>
      <c r="E30" s="8">
        <v>2563</v>
      </c>
      <c r="F30" s="8" t="s">
        <v>138</v>
      </c>
      <c r="G30" s="8" t="s">
        <v>102</v>
      </c>
      <c r="H30" s="8" t="s">
        <v>103</v>
      </c>
      <c r="I30" s="8" t="s">
        <v>104</v>
      </c>
      <c r="J30" s="8" t="s">
        <v>921</v>
      </c>
      <c r="K30" s="8" t="s">
        <v>105</v>
      </c>
      <c r="L30" s="8"/>
      <c r="M30" s="8" t="s">
        <v>754</v>
      </c>
      <c r="N30" s="8" t="s">
        <v>764</v>
      </c>
      <c r="O30" s="147" t="s">
        <v>908</v>
      </c>
      <c r="P30" s="8"/>
      <c r="Q30" s="8" t="s">
        <v>910</v>
      </c>
      <c r="R30" s="8" t="s">
        <v>713</v>
      </c>
    </row>
    <row r="31" spans="1:18" x14ac:dyDescent="0.35">
      <c r="A31" s="8" t="s">
        <v>148</v>
      </c>
      <c r="B31" s="89" t="s">
        <v>149</v>
      </c>
      <c r="C31" s="8" t="s">
        <v>149</v>
      </c>
      <c r="D31" s="8" t="s">
        <v>45</v>
      </c>
      <c r="E31" s="8">
        <v>2563</v>
      </c>
      <c r="F31" s="8" t="s">
        <v>138</v>
      </c>
      <c r="G31" s="8" t="s">
        <v>151</v>
      </c>
      <c r="H31" s="8" t="s">
        <v>152</v>
      </c>
      <c r="I31" s="8" t="s">
        <v>153</v>
      </c>
      <c r="J31" s="8" t="s">
        <v>925</v>
      </c>
      <c r="K31" s="8" t="s">
        <v>124</v>
      </c>
      <c r="L31" s="8"/>
      <c r="M31" s="8" t="s">
        <v>767</v>
      </c>
      <c r="N31" s="8" t="s">
        <v>768</v>
      </c>
      <c r="O31" s="147" t="s">
        <v>908</v>
      </c>
      <c r="P31" s="8"/>
      <c r="Q31" s="8" t="s">
        <v>910</v>
      </c>
      <c r="R31" s="8" t="s">
        <v>710</v>
      </c>
    </row>
    <row r="32" spans="1:18" x14ac:dyDescent="0.35">
      <c r="A32" s="8" t="s">
        <v>161</v>
      </c>
      <c r="B32" s="89" t="s">
        <v>521</v>
      </c>
      <c r="C32" s="8" t="s">
        <v>162</v>
      </c>
      <c r="D32" s="8" t="s">
        <v>45</v>
      </c>
      <c r="E32" s="8">
        <v>2563</v>
      </c>
      <c r="F32" s="8" t="s">
        <v>138</v>
      </c>
      <c r="G32" s="8" t="s">
        <v>139</v>
      </c>
      <c r="H32" s="8" t="s">
        <v>159</v>
      </c>
      <c r="I32" s="8" t="s">
        <v>153</v>
      </c>
      <c r="J32" s="8" t="s">
        <v>925</v>
      </c>
      <c r="K32" s="8" t="s">
        <v>124</v>
      </c>
      <c r="L32" s="8"/>
      <c r="M32" s="8" t="s">
        <v>754</v>
      </c>
      <c r="N32" s="8" t="s">
        <v>764</v>
      </c>
      <c r="O32" s="147" t="s">
        <v>908</v>
      </c>
      <c r="P32" s="8"/>
      <c r="Q32" s="8" t="s">
        <v>910</v>
      </c>
      <c r="R32" s="8" t="s">
        <v>713</v>
      </c>
    </row>
    <row r="33" spans="1:18" x14ac:dyDescent="0.35">
      <c r="A33" s="8" t="s">
        <v>165</v>
      </c>
      <c r="B33" s="89" t="s">
        <v>166</v>
      </c>
      <c r="C33" s="8" t="s">
        <v>166</v>
      </c>
      <c r="D33" s="8" t="s">
        <v>45</v>
      </c>
      <c r="E33" s="8">
        <v>2563</v>
      </c>
      <c r="F33" s="8" t="s">
        <v>168</v>
      </c>
      <c r="G33" s="8" t="s">
        <v>139</v>
      </c>
      <c r="H33" s="8" t="s">
        <v>152</v>
      </c>
      <c r="I33" s="8" t="s">
        <v>153</v>
      </c>
      <c r="J33" s="8" t="s">
        <v>925</v>
      </c>
      <c r="K33" s="8" t="s">
        <v>124</v>
      </c>
      <c r="L33" s="8"/>
      <c r="M33" s="8" t="s">
        <v>754</v>
      </c>
      <c r="N33" s="8" t="s">
        <v>764</v>
      </c>
      <c r="O33" s="147" t="s">
        <v>908</v>
      </c>
      <c r="P33" s="8"/>
      <c r="Q33" s="8" t="s">
        <v>910</v>
      </c>
      <c r="R33" s="8" t="s">
        <v>713</v>
      </c>
    </row>
    <row r="34" spans="1:18" x14ac:dyDescent="0.35">
      <c r="A34" s="8" t="s">
        <v>171</v>
      </c>
      <c r="B34" s="89" t="s">
        <v>522</v>
      </c>
      <c r="C34" s="8" t="s">
        <v>172</v>
      </c>
      <c r="D34" s="8" t="s">
        <v>45</v>
      </c>
      <c r="E34" s="8">
        <v>2563</v>
      </c>
      <c r="F34" s="8" t="s">
        <v>138</v>
      </c>
      <c r="G34" s="8" t="s">
        <v>82</v>
      </c>
      <c r="H34" s="8" t="s">
        <v>174</v>
      </c>
      <c r="I34" s="8" t="s">
        <v>153</v>
      </c>
      <c r="J34" s="8" t="s">
        <v>925</v>
      </c>
      <c r="K34" s="8" t="s">
        <v>124</v>
      </c>
      <c r="L34" s="8"/>
      <c r="M34" s="8" t="s">
        <v>754</v>
      </c>
      <c r="N34" s="8" t="s">
        <v>755</v>
      </c>
      <c r="O34" s="147" t="s">
        <v>908</v>
      </c>
      <c r="P34" s="8"/>
      <c r="Q34" s="8" t="s">
        <v>910</v>
      </c>
      <c r="R34" s="8" t="s">
        <v>913</v>
      </c>
    </row>
    <row r="35" spans="1:18" x14ac:dyDescent="0.35">
      <c r="A35" s="8" t="s">
        <v>176</v>
      </c>
      <c r="B35" s="89" t="s">
        <v>177</v>
      </c>
      <c r="C35" s="8" t="s">
        <v>177</v>
      </c>
      <c r="D35" s="8" t="s">
        <v>45</v>
      </c>
      <c r="E35" s="8">
        <v>2563</v>
      </c>
      <c r="F35" s="8" t="s">
        <v>168</v>
      </c>
      <c r="G35" s="8" t="s">
        <v>179</v>
      </c>
      <c r="H35" s="8" t="s">
        <v>152</v>
      </c>
      <c r="I35" s="8" t="s">
        <v>153</v>
      </c>
      <c r="J35" s="8" t="s">
        <v>925</v>
      </c>
      <c r="K35" s="8" t="s">
        <v>124</v>
      </c>
      <c r="L35" s="8"/>
      <c r="M35" s="8" t="s">
        <v>754</v>
      </c>
      <c r="N35" s="8" t="s">
        <v>764</v>
      </c>
      <c r="O35" s="147" t="s">
        <v>908</v>
      </c>
      <c r="P35" s="8"/>
      <c r="Q35" s="8" t="s">
        <v>910</v>
      </c>
      <c r="R35" s="8" t="s">
        <v>713</v>
      </c>
    </row>
    <row r="36" spans="1:18" x14ac:dyDescent="0.35">
      <c r="A36" s="8" t="s">
        <v>182</v>
      </c>
      <c r="B36" s="89" t="s">
        <v>183</v>
      </c>
      <c r="C36" s="8" t="s">
        <v>183</v>
      </c>
      <c r="D36" s="8" t="s">
        <v>45</v>
      </c>
      <c r="E36" s="8">
        <v>2563</v>
      </c>
      <c r="F36" s="8" t="s">
        <v>138</v>
      </c>
      <c r="G36" s="8" t="s">
        <v>185</v>
      </c>
      <c r="H36" s="8" t="s">
        <v>186</v>
      </c>
      <c r="I36" s="8" t="s">
        <v>153</v>
      </c>
      <c r="J36" s="8" t="s">
        <v>925</v>
      </c>
      <c r="K36" s="8" t="s">
        <v>124</v>
      </c>
      <c r="L36" s="8"/>
      <c r="M36" s="8" t="s">
        <v>754</v>
      </c>
      <c r="N36" s="8" t="s">
        <v>764</v>
      </c>
      <c r="O36" s="147" t="s">
        <v>908</v>
      </c>
      <c r="P36" s="8"/>
      <c r="Q36" s="8" t="s">
        <v>910</v>
      </c>
      <c r="R36" s="8" t="s">
        <v>713</v>
      </c>
    </row>
    <row r="37" spans="1:18" x14ac:dyDescent="0.35">
      <c r="A37" s="8" t="s">
        <v>189</v>
      </c>
      <c r="B37" s="89" t="s">
        <v>190</v>
      </c>
      <c r="C37" s="8" t="s">
        <v>190</v>
      </c>
      <c r="D37" s="8" t="s">
        <v>45</v>
      </c>
      <c r="E37" s="8">
        <v>2563</v>
      </c>
      <c r="F37" s="8" t="s">
        <v>138</v>
      </c>
      <c r="G37" s="8" t="s">
        <v>102</v>
      </c>
      <c r="H37" s="8" t="s">
        <v>192</v>
      </c>
      <c r="I37" s="8" t="s">
        <v>153</v>
      </c>
      <c r="J37" s="8" t="s">
        <v>925</v>
      </c>
      <c r="K37" s="8" t="s">
        <v>124</v>
      </c>
      <c r="L37" s="8"/>
      <c r="M37" s="8" t="s">
        <v>754</v>
      </c>
      <c r="N37" s="8" t="s">
        <v>764</v>
      </c>
      <c r="O37" s="147" t="s">
        <v>908</v>
      </c>
      <c r="P37" s="8"/>
      <c r="Q37" s="8" t="s">
        <v>910</v>
      </c>
      <c r="R37" s="8" t="s">
        <v>713</v>
      </c>
    </row>
    <row r="38" spans="1:18" x14ac:dyDescent="0.35">
      <c r="A38" s="8" t="s">
        <v>194</v>
      </c>
      <c r="B38" s="89" t="s">
        <v>195</v>
      </c>
      <c r="C38" s="8" t="s">
        <v>195</v>
      </c>
      <c r="D38" s="8" t="s">
        <v>45</v>
      </c>
      <c r="E38" s="8">
        <v>2563</v>
      </c>
      <c r="F38" s="8" t="s">
        <v>168</v>
      </c>
      <c r="G38" s="8" t="s">
        <v>139</v>
      </c>
      <c r="H38" s="8" t="s">
        <v>152</v>
      </c>
      <c r="I38" s="8" t="s">
        <v>153</v>
      </c>
      <c r="J38" s="8" t="s">
        <v>925</v>
      </c>
      <c r="K38" s="8" t="s">
        <v>124</v>
      </c>
      <c r="L38" s="8"/>
      <c r="M38" s="8" t="s">
        <v>754</v>
      </c>
      <c r="N38" s="8" t="s">
        <v>764</v>
      </c>
      <c r="O38" s="147" t="s">
        <v>908</v>
      </c>
      <c r="P38" s="8"/>
      <c r="Q38" s="8" t="s">
        <v>910</v>
      </c>
      <c r="R38" s="8" t="s">
        <v>713</v>
      </c>
    </row>
    <row r="39" spans="1:18" x14ac:dyDescent="0.35">
      <c r="A39" s="8" t="s">
        <v>197</v>
      </c>
      <c r="B39" s="89" t="s">
        <v>198</v>
      </c>
      <c r="C39" s="8" t="s">
        <v>198</v>
      </c>
      <c r="D39" s="8" t="s">
        <v>45</v>
      </c>
      <c r="E39" s="8">
        <v>2563</v>
      </c>
      <c r="F39" s="8" t="s">
        <v>138</v>
      </c>
      <c r="G39" s="8" t="s">
        <v>200</v>
      </c>
      <c r="H39" s="8" t="s">
        <v>192</v>
      </c>
      <c r="I39" s="8" t="s">
        <v>153</v>
      </c>
      <c r="J39" s="8" t="s">
        <v>925</v>
      </c>
      <c r="K39" s="8" t="s">
        <v>124</v>
      </c>
      <c r="L39" s="8"/>
      <c r="M39" s="8" t="s">
        <v>754</v>
      </c>
      <c r="N39" s="8" t="s">
        <v>755</v>
      </c>
      <c r="O39" s="147" t="s">
        <v>908</v>
      </c>
      <c r="P39" s="8"/>
      <c r="Q39" s="8" t="s">
        <v>910</v>
      </c>
      <c r="R39" s="8" t="s">
        <v>913</v>
      </c>
    </row>
    <row r="40" spans="1:18" x14ac:dyDescent="0.35">
      <c r="A40" s="8" t="s">
        <v>203</v>
      </c>
      <c r="B40" s="89" t="s">
        <v>204</v>
      </c>
      <c r="C40" s="8" t="s">
        <v>204</v>
      </c>
      <c r="D40" s="8" t="s">
        <v>45</v>
      </c>
      <c r="E40" s="8">
        <v>2563</v>
      </c>
      <c r="F40" s="8" t="s">
        <v>168</v>
      </c>
      <c r="G40" s="8" t="s">
        <v>200</v>
      </c>
      <c r="H40" s="8" t="s">
        <v>206</v>
      </c>
      <c r="I40" s="8" t="s">
        <v>153</v>
      </c>
      <c r="J40" s="8" t="s">
        <v>925</v>
      </c>
      <c r="K40" s="8" t="s">
        <v>124</v>
      </c>
      <c r="L40" s="8"/>
      <c r="M40" s="8" t="s">
        <v>754</v>
      </c>
      <c r="N40" s="8" t="s">
        <v>764</v>
      </c>
      <c r="O40" s="147" t="s">
        <v>908</v>
      </c>
      <c r="P40" s="8"/>
      <c r="Q40" s="8" t="s">
        <v>910</v>
      </c>
      <c r="R40" s="8" t="s">
        <v>713</v>
      </c>
    </row>
    <row r="41" spans="1:18" x14ac:dyDescent="0.35">
      <c r="A41" s="8" t="s">
        <v>239</v>
      </c>
      <c r="B41" s="89" t="s">
        <v>240</v>
      </c>
      <c r="C41" s="8" t="s">
        <v>240</v>
      </c>
      <c r="D41" s="8" t="s">
        <v>30</v>
      </c>
      <c r="E41" s="8">
        <v>2563</v>
      </c>
      <c r="F41" s="8" t="s">
        <v>138</v>
      </c>
      <c r="G41" s="8" t="s">
        <v>139</v>
      </c>
      <c r="H41" s="8" t="s">
        <v>242</v>
      </c>
      <c r="I41" s="8" t="s">
        <v>39</v>
      </c>
      <c r="J41" s="8" t="s">
        <v>922</v>
      </c>
      <c r="K41" s="8" t="s">
        <v>40</v>
      </c>
      <c r="L41" s="8"/>
      <c r="M41" s="8" t="s">
        <v>754</v>
      </c>
      <c r="N41" s="8" t="s">
        <v>764</v>
      </c>
      <c r="O41" s="147" t="s">
        <v>908</v>
      </c>
      <c r="P41" s="8"/>
      <c r="Q41" s="8" t="s">
        <v>910</v>
      </c>
      <c r="R41" s="8" t="s">
        <v>713</v>
      </c>
    </row>
    <row r="42" spans="1:18" x14ac:dyDescent="0.35">
      <c r="A42" s="8" t="s">
        <v>245</v>
      </c>
      <c r="B42" s="89" t="s">
        <v>523</v>
      </c>
      <c r="C42" s="8" t="s">
        <v>246</v>
      </c>
      <c r="D42" s="8" t="s">
        <v>30</v>
      </c>
      <c r="E42" s="8">
        <v>2563</v>
      </c>
      <c r="F42" s="8" t="s">
        <v>138</v>
      </c>
      <c r="G42" s="8" t="s">
        <v>139</v>
      </c>
      <c r="H42" s="8" t="s">
        <v>249</v>
      </c>
      <c r="I42" s="8" t="s">
        <v>39</v>
      </c>
      <c r="J42" s="8" t="s">
        <v>922</v>
      </c>
      <c r="K42" s="8" t="s">
        <v>40</v>
      </c>
      <c r="L42" s="8"/>
      <c r="M42" s="8" t="s">
        <v>754</v>
      </c>
      <c r="N42" s="8" t="s">
        <v>764</v>
      </c>
      <c r="O42" s="147" t="s">
        <v>908</v>
      </c>
      <c r="P42" s="8"/>
      <c r="Q42" s="8" t="s">
        <v>910</v>
      </c>
      <c r="R42" s="8" t="s">
        <v>713</v>
      </c>
    </row>
    <row r="43" spans="1:18" x14ac:dyDescent="0.35">
      <c r="A43" s="8" t="s">
        <v>251</v>
      </c>
      <c r="B43" s="89" t="s">
        <v>55</v>
      </c>
      <c r="C43" s="8" t="s">
        <v>55</v>
      </c>
      <c r="D43" s="8" t="s">
        <v>45</v>
      </c>
      <c r="E43" s="8">
        <v>2563</v>
      </c>
      <c r="F43" s="8" t="s">
        <v>138</v>
      </c>
      <c r="G43" s="8" t="s">
        <v>139</v>
      </c>
      <c r="H43" s="8" t="s">
        <v>58</v>
      </c>
      <c r="I43" s="8" t="s">
        <v>59</v>
      </c>
      <c r="J43" s="8" t="s">
        <v>923</v>
      </c>
      <c r="K43" s="8" t="s">
        <v>60</v>
      </c>
      <c r="L43" s="8"/>
      <c r="M43" s="8" t="s">
        <v>754</v>
      </c>
      <c r="N43" s="8" t="s">
        <v>915</v>
      </c>
      <c r="O43" s="147" t="s">
        <v>908</v>
      </c>
      <c r="P43" s="8"/>
      <c r="Q43" s="8" t="s">
        <v>910</v>
      </c>
      <c r="R43" s="8" t="s">
        <v>912</v>
      </c>
    </row>
    <row r="44" spans="1:18" x14ac:dyDescent="0.35">
      <c r="A44" s="8" t="s">
        <v>254</v>
      </c>
      <c r="B44" s="89" t="s">
        <v>63</v>
      </c>
      <c r="C44" s="8" t="s">
        <v>63</v>
      </c>
      <c r="D44" s="8" t="s">
        <v>45</v>
      </c>
      <c r="E44" s="8">
        <v>2563</v>
      </c>
      <c r="F44" s="8" t="s">
        <v>138</v>
      </c>
      <c r="G44" s="8" t="s">
        <v>139</v>
      </c>
      <c r="H44" s="8" t="s">
        <v>58</v>
      </c>
      <c r="I44" s="8" t="s">
        <v>59</v>
      </c>
      <c r="J44" s="8" t="s">
        <v>923</v>
      </c>
      <c r="K44" s="8" t="s">
        <v>60</v>
      </c>
      <c r="L44" s="8"/>
      <c r="M44" s="8" t="s">
        <v>754</v>
      </c>
      <c r="N44" s="8" t="s">
        <v>915</v>
      </c>
      <c r="O44" s="147" t="s">
        <v>908</v>
      </c>
      <c r="P44" s="8"/>
      <c r="Q44" s="8" t="s">
        <v>910</v>
      </c>
      <c r="R44" s="8" t="s">
        <v>912</v>
      </c>
    </row>
    <row r="45" spans="1:18" x14ac:dyDescent="0.35">
      <c r="A45" s="8" t="s">
        <v>257</v>
      </c>
      <c r="B45" s="89" t="s">
        <v>67</v>
      </c>
      <c r="C45" s="8" t="s">
        <v>67</v>
      </c>
      <c r="D45" s="8" t="s">
        <v>45</v>
      </c>
      <c r="E45" s="8">
        <v>2563</v>
      </c>
      <c r="F45" s="8" t="s">
        <v>138</v>
      </c>
      <c r="G45" s="8" t="s">
        <v>139</v>
      </c>
      <c r="H45" s="8" t="s">
        <v>58</v>
      </c>
      <c r="I45" s="8" t="s">
        <v>59</v>
      </c>
      <c r="J45" s="8" t="s">
        <v>923</v>
      </c>
      <c r="K45" s="8" t="s">
        <v>60</v>
      </c>
      <c r="L45" s="8"/>
      <c r="M45" s="8" t="s">
        <v>754</v>
      </c>
      <c r="N45" s="8" t="s">
        <v>915</v>
      </c>
      <c r="O45" s="147" t="s">
        <v>908</v>
      </c>
      <c r="P45" s="8"/>
      <c r="Q45" s="8" t="s">
        <v>910</v>
      </c>
      <c r="R45" s="8" t="s">
        <v>912</v>
      </c>
    </row>
    <row r="46" spans="1:18" x14ac:dyDescent="0.35">
      <c r="A46" s="8" t="s">
        <v>209</v>
      </c>
      <c r="B46" s="89" t="s">
        <v>210</v>
      </c>
      <c r="C46" s="8" t="s">
        <v>210</v>
      </c>
      <c r="D46" s="8" t="s">
        <v>45</v>
      </c>
      <c r="E46" s="8">
        <v>2563</v>
      </c>
      <c r="F46" s="8" t="s">
        <v>138</v>
      </c>
      <c r="G46" s="8" t="s">
        <v>139</v>
      </c>
      <c r="H46" s="8"/>
      <c r="I46" s="8" t="s">
        <v>212</v>
      </c>
      <c r="J46" s="8" t="s">
        <v>212</v>
      </c>
      <c r="K46" s="8" t="s">
        <v>213</v>
      </c>
      <c r="L46" s="8"/>
      <c r="M46" s="8" t="s">
        <v>754</v>
      </c>
      <c r="N46" s="8" t="s">
        <v>915</v>
      </c>
      <c r="O46" s="147" t="s">
        <v>908</v>
      </c>
      <c r="P46" s="8"/>
      <c r="Q46" s="8" t="s">
        <v>910</v>
      </c>
      <c r="R46" s="8" t="s">
        <v>912</v>
      </c>
    </row>
    <row r="47" spans="1:18" x14ac:dyDescent="0.35">
      <c r="A47" s="8" t="s">
        <v>271</v>
      </c>
      <c r="B47" s="89" t="s">
        <v>272</v>
      </c>
      <c r="C47" s="8" t="s">
        <v>272</v>
      </c>
      <c r="D47" s="8" t="s">
        <v>30</v>
      </c>
      <c r="E47" s="8">
        <v>2563</v>
      </c>
      <c r="F47" s="8" t="s">
        <v>138</v>
      </c>
      <c r="G47" s="8" t="s">
        <v>139</v>
      </c>
      <c r="H47" s="8" t="s">
        <v>274</v>
      </c>
      <c r="I47" s="8" t="s">
        <v>275</v>
      </c>
      <c r="J47" s="8" t="s">
        <v>932</v>
      </c>
      <c r="K47" s="8" t="s">
        <v>276</v>
      </c>
      <c r="L47" s="8"/>
      <c r="M47" s="8" t="s">
        <v>767</v>
      </c>
      <c r="N47" s="8" t="s">
        <v>768</v>
      </c>
      <c r="O47" s="147" t="s">
        <v>908</v>
      </c>
      <c r="P47" s="8"/>
      <c r="Q47" s="8" t="s">
        <v>910</v>
      </c>
      <c r="R47" s="8" t="s">
        <v>914</v>
      </c>
    </row>
    <row r="48" spans="1:18" x14ac:dyDescent="0.35">
      <c r="A48" s="8" t="s">
        <v>278</v>
      </c>
      <c r="B48" s="89" t="s">
        <v>279</v>
      </c>
      <c r="C48" s="8" t="s">
        <v>279</v>
      </c>
      <c r="D48" s="8" t="s">
        <v>45</v>
      </c>
      <c r="E48" s="8">
        <v>2563</v>
      </c>
      <c r="F48" s="8" t="s">
        <v>138</v>
      </c>
      <c r="G48" s="8" t="s">
        <v>139</v>
      </c>
      <c r="H48" s="8" t="s">
        <v>274</v>
      </c>
      <c r="I48" s="8" t="s">
        <v>275</v>
      </c>
      <c r="J48" s="8" t="s">
        <v>932</v>
      </c>
      <c r="K48" s="8" t="s">
        <v>276</v>
      </c>
      <c r="L48" s="8"/>
      <c r="M48" s="8" t="s">
        <v>754</v>
      </c>
      <c r="N48" s="8" t="s">
        <v>764</v>
      </c>
      <c r="O48" s="147" t="s">
        <v>908</v>
      </c>
      <c r="P48" s="8"/>
      <c r="Q48" s="8" t="s">
        <v>910</v>
      </c>
      <c r="R48" s="8" t="s">
        <v>713</v>
      </c>
    </row>
    <row r="49" spans="1:18" x14ac:dyDescent="0.35">
      <c r="A49" s="8" t="s">
        <v>266</v>
      </c>
      <c r="B49" s="89" t="s">
        <v>267</v>
      </c>
      <c r="C49" s="8" t="s">
        <v>267</v>
      </c>
      <c r="D49" s="8" t="s">
        <v>45</v>
      </c>
      <c r="E49" s="8">
        <v>2563</v>
      </c>
      <c r="F49" s="8" t="s">
        <v>138</v>
      </c>
      <c r="G49" s="8" t="s">
        <v>139</v>
      </c>
      <c r="H49" s="8" t="s">
        <v>130</v>
      </c>
      <c r="I49" s="8" t="s">
        <v>131</v>
      </c>
      <c r="J49" s="8" t="s">
        <v>926</v>
      </c>
      <c r="K49" s="8" t="s">
        <v>105</v>
      </c>
      <c r="L49" s="8"/>
      <c r="M49" s="8" t="s">
        <v>754</v>
      </c>
      <c r="N49" s="8" t="s">
        <v>755</v>
      </c>
      <c r="O49" s="147" t="s">
        <v>908</v>
      </c>
      <c r="P49" s="8"/>
      <c r="Q49" s="8" t="s">
        <v>910</v>
      </c>
      <c r="R49" s="8" t="s">
        <v>452</v>
      </c>
    </row>
    <row r="50" spans="1:18" x14ac:dyDescent="0.35">
      <c r="A50" s="8" t="s">
        <v>234</v>
      </c>
      <c r="B50" s="89" t="s">
        <v>235</v>
      </c>
      <c r="C50" s="8" t="s">
        <v>235</v>
      </c>
      <c r="D50" s="8" t="s">
        <v>45</v>
      </c>
      <c r="E50" s="8">
        <v>2563</v>
      </c>
      <c r="F50" s="8" t="s">
        <v>138</v>
      </c>
      <c r="G50" s="8" t="s">
        <v>139</v>
      </c>
      <c r="H50" s="8" t="s">
        <v>83</v>
      </c>
      <c r="I50" s="8" t="s">
        <v>916</v>
      </c>
      <c r="J50" s="8" t="s">
        <v>927</v>
      </c>
      <c r="K50" s="8" t="s">
        <v>60</v>
      </c>
      <c r="L50" s="8"/>
      <c r="M50" s="8" t="s">
        <v>754</v>
      </c>
      <c r="N50" s="8" t="s">
        <v>764</v>
      </c>
      <c r="O50" s="147" t="s">
        <v>908</v>
      </c>
      <c r="P50" s="8"/>
      <c r="Q50" s="8" t="s">
        <v>910</v>
      </c>
      <c r="R50" s="8" t="s">
        <v>713</v>
      </c>
    </row>
    <row r="51" spans="1:18" x14ac:dyDescent="0.35">
      <c r="A51" s="8" t="s">
        <v>288</v>
      </c>
      <c r="B51" s="89" t="s">
        <v>289</v>
      </c>
      <c r="C51" s="8" t="s">
        <v>289</v>
      </c>
      <c r="D51" s="8" t="s">
        <v>45</v>
      </c>
      <c r="E51" s="18">
        <v>2563</v>
      </c>
      <c r="F51" s="8" t="s">
        <v>291</v>
      </c>
      <c r="G51" s="8" t="s">
        <v>292</v>
      </c>
      <c r="H51" s="8" t="s">
        <v>91</v>
      </c>
      <c r="I51" s="8" t="s">
        <v>92</v>
      </c>
      <c r="J51" s="8" t="s">
        <v>928</v>
      </c>
      <c r="K51" s="8" t="s">
        <v>60</v>
      </c>
      <c r="L51" s="8"/>
      <c r="M51" s="8" t="s">
        <v>754</v>
      </c>
      <c r="N51" s="8" t="s">
        <v>915</v>
      </c>
      <c r="O51" s="147" t="s">
        <v>908</v>
      </c>
      <c r="P51" s="8"/>
      <c r="Q51" s="8" t="s">
        <v>910</v>
      </c>
      <c r="R51" s="8" t="s">
        <v>912</v>
      </c>
    </row>
    <row r="52" spans="1:18" x14ac:dyDescent="0.35">
      <c r="A52" s="145" t="s">
        <v>361</v>
      </c>
      <c r="B52" s="146" t="str">
        <f t="shared" ref="B52:B83" si="0">HYPERLINK(Q52,C52)</f>
        <v>พัฒนาสมรรถนะช่องทางเข้าออกระหว่างประเทศและจังหวัดชายแดนเพื่อรองรับเขตพัฒนาเศรษฐกิจพิเศษ</v>
      </c>
      <c r="C52" s="147" t="s">
        <v>362</v>
      </c>
      <c r="D52" s="147" t="s">
        <v>136</v>
      </c>
      <c r="E52" s="147">
        <v>2564</v>
      </c>
      <c r="F52" s="147" t="s">
        <v>322</v>
      </c>
      <c r="G52" s="148" t="s">
        <v>57</v>
      </c>
      <c r="H52" s="147" t="s">
        <v>222</v>
      </c>
      <c r="I52" s="147" t="s">
        <v>223</v>
      </c>
      <c r="J52" s="147" t="str">
        <f>VLOOKUP(I52,'[1]ตัวย่อ(ต่อท้าย)'!$B$1:$C$517,2,FALSE)</f>
        <v>คร.</v>
      </c>
      <c r="K52" s="147" t="s">
        <v>224</v>
      </c>
      <c r="L52" s="148" t="s">
        <v>848</v>
      </c>
      <c r="M52" s="147" t="s">
        <v>754</v>
      </c>
      <c r="N52" s="147" t="s">
        <v>755</v>
      </c>
      <c r="O52" s="147" t="s">
        <v>908</v>
      </c>
      <c r="P52" s="149"/>
      <c r="Q52" s="147" t="s">
        <v>849</v>
      </c>
      <c r="R52" s="147" t="s">
        <v>364</v>
      </c>
    </row>
    <row r="53" spans="1:18" x14ac:dyDescent="0.35">
      <c r="A53" s="145" t="s">
        <v>403</v>
      </c>
      <c r="B53" s="146" t="str">
        <f t="shared" si="0"/>
        <v>โครงการศูนย์บริการแบบเบ็ดเสร็จ (One Stop Service) ด้านแรงงานต่างด้าว เพื่อสนับสนุนเขตเศรษฐกิจพิเศษ</v>
      </c>
      <c r="C53" s="147" t="s">
        <v>304</v>
      </c>
      <c r="D53" s="147" t="s">
        <v>45</v>
      </c>
      <c r="E53" s="147">
        <v>2564</v>
      </c>
      <c r="F53" s="147" t="s">
        <v>322</v>
      </c>
      <c r="G53" s="148" t="s">
        <v>57</v>
      </c>
      <c r="H53" s="147" t="s">
        <v>405</v>
      </c>
      <c r="I53" s="147" t="s">
        <v>306</v>
      </c>
      <c r="J53" s="147" t="str">
        <f>VLOOKUP(I53,'[1]ตัวย่อ(ต่อท้าย)'!$B$1:$C$517,2,FALSE)</f>
        <v>กกจ.</v>
      </c>
      <c r="K53" s="147" t="s">
        <v>40</v>
      </c>
      <c r="L53" s="148" t="s">
        <v>848</v>
      </c>
      <c r="M53" s="147" t="s">
        <v>754</v>
      </c>
      <c r="N53" s="147" t="s">
        <v>755</v>
      </c>
      <c r="O53" s="147" t="s">
        <v>908</v>
      </c>
      <c r="P53" s="149"/>
      <c r="Q53" s="147" t="s">
        <v>850</v>
      </c>
      <c r="R53" s="147" t="s">
        <v>308</v>
      </c>
    </row>
    <row r="54" spans="1:18" x14ac:dyDescent="0.35">
      <c r="A54" s="145" t="s">
        <v>429</v>
      </c>
      <c r="B54" s="146" t="str">
        <f t="shared" si="0"/>
        <v>โครงการพัฒนาระบบไฟฟ้าเพื่อรองรับการจัดตั้งเขตพัฒนาเศรษฐกิจพิเศษ ระยะแรก</v>
      </c>
      <c r="C54" s="147" t="s">
        <v>430</v>
      </c>
      <c r="D54" s="147" t="s">
        <v>45</v>
      </c>
      <c r="E54" s="147">
        <v>2564</v>
      </c>
      <c r="F54" s="147" t="s">
        <v>121</v>
      </c>
      <c r="G54" s="148" t="s">
        <v>432</v>
      </c>
      <c r="H54" s="147" t="s">
        <v>114</v>
      </c>
      <c r="I54" s="147" t="s">
        <v>115</v>
      </c>
      <c r="J54" s="147" t="str">
        <f>VLOOKUP(I54,'[1]ตัวย่อ(ต่อท้าย)'!$B$1:$C$517,2,FALSE)</f>
        <v>กฟภ.</v>
      </c>
      <c r="K54" s="147" t="s">
        <v>105</v>
      </c>
      <c r="L54" s="148" t="s">
        <v>848</v>
      </c>
      <c r="M54" s="147" t="s">
        <v>754</v>
      </c>
      <c r="N54" s="147" t="s">
        <v>764</v>
      </c>
      <c r="O54" s="147" t="s">
        <v>908</v>
      </c>
      <c r="P54" s="149"/>
      <c r="Q54" s="147" t="s">
        <v>851</v>
      </c>
      <c r="R54" s="147" t="s">
        <v>316</v>
      </c>
    </row>
    <row r="55" spans="1:18" x14ac:dyDescent="0.35">
      <c r="A55" s="145" t="s">
        <v>388</v>
      </c>
      <c r="B55" s="146" t="str">
        <f t="shared" si="0"/>
        <v xml:space="preserve">โครงการสนับสนุนการพัฒนาพื้นที่เขตเศรษฐกิจพิเศษ </v>
      </c>
      <c r="C55" s="147" t="s">
        <v>852</v>
      </c>
      <c r="D55" s="147" t="s">
        <v>45</v>
      </c>
      <c r="E55" s="147">
        <v>2564</v>
      </c>
      <c r="F55" s="147" t="s">
        <v>322</v>
      </c>
      <c r="G55" s="148" t="s">
        <v>57</v>
      </c>
      <c r="H55" s="147" t="s">
        <v>391</v>
      </c>
      <c r="I55" s="147" t="s">
        <v>392</v>
      </c>
      <c r="J55" s="147" t="str">
        <f>VLOOKUP(I55,'[1]ตัวย่อ(ต่อท้าย)'!$B$1:$C$517,2,FALSE)</f>
        <v>ปค.</v>
      </c>
      <c r="K55" s="147" t="s">
        <v>105</v>
      </c>
      <c r="L55" s="148" t="s">
        <v>848</v>
      </c>
      <c r="M55" s="147" t="s">
        <v>759</v>
      </c>
      <c r="N55" s="147" t="s">
        <v>760</v>
      </c>
      <c r="O55" s="147" t="s">
        <v>908</v>
      </c>
      <c r="P55" s="149"/>
      <c r="Q55" s="147" t="s">
        <v>853</v>
      </c>
      <c r="R55" s="147" t="s">
        <v>393</v>
      </c>
    </row>
    <row r="56" spans="1:18" x14ac:dyDescent="0.35">
      <c r="A56" s="145" t="s">
        <v>476</v>
      </c>
      <c r="B56" s="146" t="str">
        <f t="shared" si="0"/>
        <v>โครงการจัดการน้ำท่วมพื้นที่เศรษฐกิจเพื่อสร้างความเชื่อมั่นนักลงทุน</v>
      </c>
      <c r="C56" s="147" t="s">
        <v>477</v>
      </c>
      <c r="D56" s="147" t="s">
        <v>45</v>
      </c>
      <c r="E56" s="147">
        <v>2564</v>
      </c>
      <c r="F56" s="147" t="s">
        <v>479</v>
      </c>
      <c r="G56" s="148" t="s">
        <v>438</v>
      </c>
      <c r="H56" s="147"/>
      <c r="I56" s="147" t="s">
        <v>480</v>
      </c>
      <c r="J56" s="147" t="s">
        <v>480</v>
      </c>
      <c r="K56" s="147" t="s">
        <v>213</v>
      </c>
      <c r="L56" s="148" t="s">
        <v>848</v>
      </c>
      <c r="M56" s="147" t="s">
        <v>754</v>
      </c>
      <c r="N56" s="147" t="s">
        <v>755</v>
      </c>
      <c r="O56" s="147" t="s">
        <v>908</v>
      </c>
      <c r="P56" s="149"/>
      <c r="Q56" s="147" t="s">
        <v>854</v>
      </c>
      <c r="R56" s="147" t="s">
        <v>364</v>
      </c>
    </row>
    <row r="57" spans="1:18" x14ac:dyDescent="0.35">
      <c r="A57" s="145" t="s">
        <v>379</v>
      </c>
      <c r="B57" s="146" t="str">
        <f t="shared" si="0"/>
        <v>โครงการสนับสนุนการขับเคลื่อนการดำเนินงานเขตพัฒนาเศรษฐกิจพิเศษ ประจำปีงบประมาณ พ.ศ. 2564</v>
      </c>
      <c r="C57" s="147" t="s">
        <v>380</v>
      </c>
      <c r="D57" s="147" t="s">
        <v>45</v>
      </c>
      <c r="E57" s="147">
        <v>2564</v>
      </c>
      <c r="F57" s="147" t="s">
        <v>322</v>
      </c>
      <c r="G57" s="148" t="s">
        <v>57</v>
      </c>
      <c r="H57" s="147" t="s">
        <v>130</v>
      </c>
      <c r="I57" s="147" t="s">
        <v>131</v>
      </c>
      <c r="J57" s="147" t="str">
        <f>VLOOKUP(I57,'[1]ตัวย่อ(ต่อท้าย)'!$B$1:$C$517,2,FALSE)</f>
        <v>สป.มท.</v>
      </c>
      <c r="K57" s="147" t="s">
        <v>105</v>
      </c>
      <c r="L57" s="148" t="s">
        <v>848</v>
      </c>
      <c r="M57" s="147" t="s">
        <v>754</v>
      </c>
      <c r="N57" s="147" t="s">
        <v>755</v>
      </c>
      <c r="O57" s="147" t="s">
        <v>908</v>
      </c>
      <c r="P57" s="149"/>
      <c r="Q57" s="147" t="s">
        <v>855</v>
      </c>
      <c r="R57" s="147" t="s">
        <v>308</v>
      </c>
    </row>
    <row r="58" spans="1:18" x14ac:dyDescent="0.35">
      <c r="A58" s="145" t="s">
        <v>422</v>
      </c>
      <c r="B58" s="146" t="str">
        <f t="shared" si="0"/>
        <v>ส่งเสริมการค้าการลงทุนและสร้างความสัมพันธ์กับกลุ่มประเทศอาเซียน +3</v>
      </c>
      <c r="C58" s="147" t="s">
        <v>423</v>
      </c>
      <c r="D58" s="147" t="s">
        <v>30</v>
      </c>
      <c r="E58" s="147">
        <v>2564</v>
      </c>
      <c r="F58" s="147" t="s">
        <v>425</v>
      </c>
      <c r="G58" s="148" t="s">
        <v>57</v>
      </c>
      <c r="H58" s="147" t="s">
        <v>426</v>
      </c>
      <c r="I58" s="147" t="s">
        <v>427</v>
      </c>
      <c r="J58" s="147" t="str">
        <f>VLOOKUP(I58,'[1]ตัวย่อ(ต่อท้าย)'!$B$1:$C$517,2,FALSE)</f>
        <v>สป.พณ.</v>
      </c>
      <c r="K58" s="147" t="s">
        <v>232</v>
      </c>
      <c r="L58" s="148" t="s">
        <v>848</v>
      </c>
      <c r="M58" s="147" t="s">
        <v>754</v>
      </c>
      <c r="N58" s="147" t="s">
        <v>764</v>
      </c>
      <c r="O58" s="147" t="s">
        <v>908</v>
      </c>
      <c r="P58" s="149"/>
      <c r="Q58" s="154" t="s">
        <v>856</v>
      </c>
      <c r="R58" s="147" t="s">
        <v>316</v>
      </c>
    </row>
    <row r="59" spans="1:18" x14ac:dyDescent="0.35">
      <c r="A59" s="145" t="s">
        <v>435</v>
      </c>
      <c r="B59" s="146" t="str">
        <f t="shared" si="0"/>
        <v>การทบทวนสิทธิประโยชน์การลงทุนในทุกเขตเศรษฐกิจพิเศษเพื่อจูงใจนักลงทุน</v>
      </c>
      <c r="C59" s="147" t="s">
        <v>436</v>
      </c>
      <c r="D59" s="147" t="s">
        <v>45</v>
      </c>
      <c r="E59" s="147">
        <v>2564</v>
      </c>
      <c r="F59" s="147" t="s">
        <v>425</v>
      </c>
      <c r="G59" s="148" t="s">
        <v>438</v>
      </c>
      <c r="H59" s="147" t="s">
        <v>83</v>
      </c>
      <c r="I59" s="147" t="s">
        <v>439</v>
      </c>
      <c r="J59" s="147" t="str">
        <f>VLOOKUP(I59,'[1]ตัวย่อ(ต่อท้าย)'!$B$1:$C$517,2,FALSE)</f>
        <v>BOI</v>
      </c>
      <c r="K59" s="147" t="s">
        <v>440</v>
      </c>
      <c r="L59" s="164" t="s">
        <v>848</v>
      </c>
      <c r="M59" s="147" t="s">
        <v>759</v>
      </c>
      <c r="N59" s="147" t="s">
        <v>760</v>
      </c>
      <c r="O59" s="147" t="s">
        <v>908</v>
      </c>
      <c r="P59" s="149"/>
      <c r="Q59" s="155" t="s">
        <v>857</v>
      </c>
      <c r="R59" s="155" t="s">
        <v>443</v>
      </c>
    </row>
    <row r="60" spans="1:18" x14ac:dyDescent="0.35">
      <c r="A60" s="145" t="s">
        <v>408</v>
      </c>
      <c r="B60" s="146" t="str">
        <f t="shared" si="0"/>
        <v>ส่งเสริมพัฒนาขีดความสามารถด้านการค้าการลงทุน ประชาสัมพันธ์สินค้าจังหวัดเชียงรายและขับเคลื่อนเศรษฐกิจชายแดนเชื่อมโยง GMS / อาเซียน+3 / อาเซียน+6</v>
      </c>
      <c r="C60" s="147" t="s">
        <v>409</v>
      </c>
      <c r="D60" s="147" t="s">
        <v>45</v>
      </c>
      <c r="E60" s="147">
        <v>2564</v>
      </c>
      <c r="F60" s="147" t="s">
        <v>322</v>
      </c>
      <c r="G60" s="148" t="s">
        <v>57</v>
      </c>
      <c r="H60" s="147"/>
      <c r="I60" s="147" t="s">
        <v>411</v>
      </c>
      <c r="J60" s="147" t="str">
        <f>VLOOKUP(I60,'[1]ตัวย่อ(ต่อท้าย)'!$B$1:$C$517,2,FALSE)</f>
        <v>เชียงราย</v>
      </c>
      <c r="K60" s="147" t="s">
        <v>213</v>
      </c>
      <c r="L60" s="164" t="s">
        <v>848</v>
      </c>
      <c r="M60" s="147" t="s">
        <v>754</v>
      </c>
      <c r="N60" s="147" t="s">
        <v>755</v>
      </c>
      <c r="O60" s="147" t="s">
        <v>908</v>
      </c>
      <c r="P60" s="149"/>
      <c r="Q60" s="155" t="s">
        <v>858</v>
      </c>
      <c r="R60" s="155" t="s">
        <v>364</v>
      </c>
    </row>
    <row r="61" spans="1:18" x14ac:dyDescent="0.35">
      <c r="A61" s="145" t="s">
        <v>417</v>
      </c>
      <c r="B61" s="146" t="str">
        <f t="shared" si="0"/>
        <v xml:space="preserve">ปรับปรุงถนนลาดยาง สายแยกทางหลวงหมายเลข 33 – อ.คลองหาด อ.คลองหาด จ.สระแก้ว  ระยะทาง 7.500 กม. </v>
      </c>
      <c r="C61" s="147" t="s">
        <v>859</v>
      </c>
      <c r="D61" s="147" t="s">
        <v>45</v>
      </c>
      <c r="E61" s="147">
        <v>2564</v>
      </c>
      <c r="F61" s="147" t="s">
        <v>322</v>
      </c>
      <c r="G61" s="148" t="s">
        <v>57</v>
      </c>
      <c r="H61" s="147" t="s">
        <v>399</v>
      </c>
      <c r="I61" s="147" t="s">
        <v>400</v>
      </c>
      <c r="J61" s="147" t="str">
        <f>VLOOKUP(I61,'[1]ตัวย่อ(ต่อท้าย)'!$B$1:$C$517,2,FALSE)</f>
        <v>ทช.</v>
      </c>
      <c r="K61" s="147" t="s">
        <v>51</v>
      </c>
      <c r="L61" s="164" t="s">
        <v>848</v>
      </c>
      <c r="M61" s="147" t="s">
        <v>759</v>
      </c>
      <c r="N61" s="147" t="s">
        <v>760</v>
      </c>
      <c r="O61" s="147" t="s">
        <v>908</v>
      </c>
      <c r="P61" s="149"/>
      <c r="Q61" s="155" t="s">
        <v>860</v>
      </c>
      <c r="R61" s="155" t="s">
        <v>393</v>
      </c>
    </row>
    <row r="62" spans="1:18" x14ac:dyDescent="0.35">
      <c r="A62" s="145" t="s">
        <v>413</v>
      </c>
      <c r="B62" s="146" t="str">
        <f t="shared" si="0"/>
        <v xml:space="preserve">ขยายไหล่ถนนลาดยาง สายแยกทางหลวงหมายเลข 317 – จุดผ่านแดนถาวรบ้านเขาดิน ตำบลไทยอุดม อำเภอคลองหาด ถึง ตำบลวังสมบูรณ์ อำเภอวังสมบูรณ์ จังหวัดสระแก้ว    </v>
      </c>
      <c r="C62" s="147" t="s">
        <v>861</v>
      </c>
      <c r="D62" s="147" t="s">
        <v>45</v>
      </c>
      <c r="E62" s="147">
        <v>2564</v>
      </c>
      <c r="F62" s="147" t="s">
        <v>322</v>
      </c>
      <c r="G62" s="148" t="s">
        <v>57</v>
      </c>
      <c r="H62" s="147" t="s">
        <v>399</v>
      </c>
      <c r="I62" s="147" t="s">
        <v>400</v>
      </c>
      <c r="J62" s="147" t="str">
        <f>VLOOKUP(I62,'[1]ตัวย่อ(ต่อท้าย)'!$B$1:$C$517,2,FALSE)</f>
        <v>ทช.</v>
      </c>
      <c r="K62" s="147" t="s">
        <v>51</v>
      </c>
      <c r="L62" s="164" t="s">
        <v>848</v>
      </c>
      <c r="M62" s="147" t="s">
        <v>759</v>
      </c>
      <c r="N62" s="147" t="s">
        <v>760</v>
      </c>
      <c r="O62" s="147" t="s">
        <v>908</v>
      </c>
      <c r="P62" s="149"/>
      <c r="Q62" s="155" t="s">
        <v>862</v>
      </c>
      <c r="R62" s="155" t="s">
        <v>393</v>
      </c>
    </row>
    <row r="63" spans="1:18" x14ac:dyDescent="0.35">
      <c r="A63" s="145" t="s">
        <v>396</v>
      </c>
      <c r="B63" s="146" t="str">
        <f t="shared" si="0"/>
        <v>ขยายไหล่ทาง สายแยกทางหลวงหมายเลข 3067 - จุดผ่านแดนถาวรบ้านหนองเอี่ยน อำเภออรัญประเทศ จังหวัดสระแก้ว ระยะทาง 6.250 กิโลเมตร</v>
      </c>
      <c r="C63" s="147" t="s">
        <v>397</v>
      </c>
      <c r="D63" s="147" t="s">
        <v>45</v>
      </c>
      <c r="E63" s="147">
        <v>2564</v>
      </c>
      <c r="F63" s="147" t="s">
        <v>322</v>
      </c>
      <c r="G63" s="148" t="s">
        <v>57</v>
      </c>
      <c r="H63" s="147" t="s">
        <v>399</v>
      </c>
      <c r="I63" s="147" t="s">
        <v>400</v>
      </c>
      <c r="J63" s="147" t="str">
        <f>VLOOKUP(I63,'[1]ตัวย่อ(ต่อท้าย)'!$B$1:$C$517,2,FALSE)</f>
        <v>ทช.</v>
      </c>
      <c r="K63" s="147" t="s">
        <v>51</v>
      </c>
      <c r="L63" s="164" t="s">
        <v>848</v>
      </c>
      <c r="M63" s="147" t="s">
        <v>754</v>
      </c>
      <c r="N63" s="147" t="s">
        <v>764</v>
      </c>
      <c r="O63" s="147" t="s">
        <v>908</v>
      </c>
      <c r="P63" s="149"/>
      <c r="Q63" s="155" t="s">
        <v>863</v>
      </c>
      <c r="R63" s="156" t="s">
        <v>316</v>
      </c>
    </row>
    <row r="64" spans="1:18" x14ac:dyDescent="0.35">
      <c r="A64" s="145" t="s">
        <v>383</v>
      </c>
      <c r="B64" s="146" t="str">
        <f t="shared" si="0"/>
        <v>โครงการพัฒนาทางหลวงเพื่อสนับสนุนเขตเศรษฐกิจพิเศษ ปี 2564</v>
      </c>
      <c r="C64" s="147" t="s">
        <v>384</v>
      </c>
      <c r="D64" s="147" t="s">
        <v>45</v>
      </c>
      <c r="E64" s="147">
        <v>2564</v>
      </c>
      <c r="F64" s="147" t="s">
        <v>322</v>
      </c>
      <c r="G64" s="148" t="s">
        <v>57</v>
      </c>
      <c r="H64" s="147" t="s">
        <v>75</v>
      </c>
      <c r="I64" s="147" t="s">
        <v>76</v>
      </c>
      <c r="J64" s="147" t="str">
        <f>VLOOKUP(I64,'[1]ตัวย่อ(ต่อท้าย)'!$B$1:$C$517,2,FALSE)</f>
        <v>ทล.</v>
      </c>
      <c r="K64" s="147" t="s">
        <v>51</v>
      </c>
      <c r="L64" s="164" t="s">
        <v>848</v>
      </c>
      <c r="M64" s="147" t="s">
        <v>754</v>
      </c>
      <c r="N64" s="147" t="s">
        <v>764</v>
      </c>
      <c r="O64" s="147" t="s">
        <v>908</v>
      </c>
      <c r="P64" s="149"/>
      <c r="Q64" s="155" t="s">
        <v>864</v>
      </c>
      <c r="R64" s="155" t="s">
        <v>316</v>
      </c>
    </row>
    <row r="65" spans="1:18" x14ac:dyDescent="0.35">
      <c r="A65" s="145" t="s">
        <v>352</v>
      </c>
      <c r="B65" s="146" t="str">
        <f t="shared" si="0"/>
        <v>ซ่อมทางผิวแอสฟัลต์ทางหลวงหมายเลข 1288 ตอนควบคุม 0100 ตอนหนองหลวง - เปิ่งเคลิง จังหวัดตาก (ภายใต้โครงการเพิ่มขีดความสามารถในการแข่งขันด้านการค้าชายแดนและขับเคลื่อนเขตพัฒนาเศรษฐกิจพิเศษตาก)</v>
      </c>
      <c r="C65" s="147" t="s">
        <v>353</v>
      </c>
      <c r="D65" s="147" t="s">
        <v>45</v>
      </c>
      <c r="E65" s="147">
        <v>2564</v>
      </c>
      <c r="F65" s="147" t="s">
        <v>322</v>
      </c>
      <c r="G65" s="148" t="s">
        <v>57</v>
      </c>
      <c r="H65" s="147" t="s">
        <v>355</v>
      </c>
      <c r="I65" s="147" t="s">
        <v>76</v>
      </c>
      <c r="J65" s="147" t="str">
        <f>VLOOKUP(I65,'[1]ตัวย่อ(ต่อท้าย)'!$B$1:$C$517,2,FALSE)</f>
        <v>ทล.</v>
      </c>
      <c r="K65" s="147" t="s">
        <v>51</v>
      </c>
      <c r="L65" s="164" t="s">
        <v>848</v>
      </c>
      <c r="M65" s="147" t="s">
        <v>754</v>
      </c>
      <c r="N65" s="147" t="s">
        <v>764</v>
      </c>
      <c r="O65" s="147" t="s">
        <v>908</v>
      </c>
      <c r="P65" s="149"/>
      <c r="Q65" s="155" t="s">
        <v>865</v>
      </c>
      <c r="R65" s="155" t="s">
        <v>316</v>
      </c>
    </row>
    <row r="66" spans="1:18" x14ac:dyDescent="0.35">
      <c r="A66" s="145" t="s">
        <v>357</v>
      </c>
      <c r="B66" s="146" t="str">
        <f t="shared" si="0"/>
        <v>โครงการการพัฒนาท่าอากาศยานเขตพัฒนาเศรษฐกิจพิเศษ</v>
      </c>
      <c r="C66" s="147" t="s">
        <v>358</v>
      </c>
      <c r="D66" s="147" t="s">
        <v>45</v>
      </c>
      <c r="E66" s="147">
        <v>2564</v>
      </c>
      <c r="F66" s="147" t="s">
        <v>121</v>
      </c>
      <c r="G66" s="148" t="s">
        <v>57</v>
      </c>
      <c r="H66" s="147" t="s">
        <v>222</v>
      </c>
      <c r="I66" s="147" t="s">
        <v>286</v>
      </c>
      <c r="J66" s="147" t="str">
        <f>VLOOKUP(I66,'[1]ตัวย่อ(ต่อท้าย)'!$B$1:$C$517,2,FALSE)</f>
        <v>ทย.</v>
      </c>
      <c r="K66" s="147" t="s">
        <v>51</v>
      </c>
      <c r="L66" s="164" t="s">
        <v>848</v>
      </c>
      <c r="M66" s="147" t="s">
        <v>754</v>
      </c>
      <c r="N66" s="147" t="s">
        <v>764</v>
      </c>
      <c r="O66" s="147" t="s">
        <v>908</v>
      </c>
      <c r="P66" s="149"/>
      <c r="Q66" s="155" t="s">
        <v>866</v>
      </c>
      <c r="R66" s="155" t="s">
        <v>316</v>
      </c>
    </row>
    <row r="67" spans="1:18" x14ac:dyDescent="0.35">
      <c r="A67" s="145" t="s">
        <v>367</v>
      </c>
      <c r="B67" s="146" t="str">
        <f t="shared" si="0"/>
        <v>โครงการปรับปรุงผิวจราจรถนน ด่านพรมแดนสะเดาขาออก ด่านศุลกากรสะเดา ตำบลสำนักขาม อำเภอสะเดา จังหวัดสงขลา 1 แห่ง</v>
      </c>
      <c r="C67" s="147" t="s">
        <v>368</v>
      </c>
      <c r="D67" s="147" t="s">
        <v>45</v>
      </c>
      <c r="E67" s="147">
        <v>2564</v>
      </c>
      <c r="F67" s="147" t="s">
        <v>322</v>
      </c>
      <c r="G67" s="148" t="s">
        <v>370</v>
      </c>
      <c r="H67" s="147" t="s">
        <v>371</v>
      </c>
      <c r="I67" s="147" t="s">
        <v>153</v>
      </c>
      <c r="J67" s="147" t="str">
        <f>VLOOKUP(I67,'[1]ตัวย่อ(ต่อท้าย)'!$B$1:$C$517,2,FALSE)</f>
        <v>กศก.</v>
      </c>
      <c r="K67" s="147" t="s">
        <v>124</v>
      </c>
      <c r="L67" s="164" t="s">
        <v>848</v>
      </c>
      <c r="M67" s="147" t="s">
        <v>754</v>
      </c>
      <c r="N67" s="147" t="s">
        <v>764</v>
      </c>
      <c r="O67" s="147" t="s">
        <v>908</v>
      </c>
      <c r="P67" s="149"/>
      <c r="Q67" s="155" t="s">
        <v>867</v>
      </c>
      <c r="R67" s="155" t="s">
        <v>316</v>
      </c>
    </row>
    <row r="68" spans="1:18" x14ac:dyDescent="0.35">
      <c r="A68" s="145" t="s">
        <v>374</v>
      </c>
      <c r="B68" s="146" t="str">
        <f t="shared" si="0"/>
        <v>โครงการปรับปรุงซ่อมแซมศูนย์บริการเบ็ดเสร็จและสิ่งปลูกสร้างด่านศุลกากรแม่สาย</v>
      </c>
      <c r="C68" s="147" t="s">
        <v>375</v>
      </c>
      <c r="D68" s="147" t="s">
        <v>45</v>
      </c>
      <c r="E68" s="147">
        <v>2564</v>
      </c>
      <c r="F68" s="147" t="s">
        <v>322</v>
      </c>
      <c r="G68" s="148" t="s">
        <v>57</v>
      </c>
      <c r="H68" s="147" t="s">
        <v>377</v>
      </c>
      <c r="I68" s="147" t="s">
        <v>153</v>
      </c>
      <c r="J68" s="147" t="str">
        <f>VLOOKUP(I68,'[1]ตัวย่อ(ต่อท้าย)'!$B$1:$C$517,2,FALSE)</f>
        <v>กศก.</v>
      </c>
      <c r="K68" s="147" t="s">
        <v>124</v>
      </c>
      <c r="L68" s="164" t="s">
        <v>848</v>
      </c>
      <c r="M68" s="147" t="s">
        <v>754</v>
      </c>
      <c r="N68" s="147" t="s">
        <v>764</v>
      </c>
      <c r="O68" s="147" t="s">
        <v>908</v>
      </c>
      <c r="P68" s="149"/>
      <c r="Q68" s="155" t="s">
        <v>868</v>
      </c>
      <c r="R68" s="155" t="s">
        <v>316</v>
      </c>
    </row>
    <row r="69" spans="1:18" x14ac:dyDescent="0.35">
      <c r="A69" s="145" t="s">
        <v>888</v>
      </c>
      <c r="B69" s="146" t="str">
        <f t="shared" si="0"/>
        <v>โครงการบูรณาการและส่งเสริมการพัฒนาเชิงพื้นที่</v>
      </c>
      <c r="C69" s="147" t="s">
        <v>889</v>
      </c>
      <c r="D69" s="147" t="s">
        <v>45</v>
      </c>
      <c r="E69" s="147">
        <v>2564</v>
      </c>
      <c r="F69" s="147" t="s">
        <v>322</v>
      </c>
      <c r="G69" s="148" t="s">
        <v>57</v>
      </c>
      <c r="H69" s="147" t="s">
        <v>222</v>
      </c>
      <c r="I69" s="147" t="s">
        <v>400</v>
      </c>
      <c r="J69" s="147" t="str">
        <f>VLOOKUP(I69,'[1]ตัวย่อ(ต่อท้าย)'!$B$1:$C$517,2,FALSE)</f>
        <v>ทช.</v>
      </c>
      <c r="K69" s="147" t="s">
        <v>51</v>
      </c>
      <c r="L69" s="148" t="s">
        <v>848</v>
      </c>
      <c r="M69" s="147" t="s">
        <v>754</v>
      </c>
      <c r="N69" s="147" t="s">
        <v>764</v>
      </c>
      <c r="O69" s="147" t="s">
        <v>909</v>
      </c>
      <c r="P69" s="151"/>
      <c r="Q69" s="155" t="s">
        <v>893</v>
      </c>
      <c r="R69" s="155" t="s">
        <v>891</v>
      </c>
    </row>
    <row r="70" spans="1:18" x14ac:dyDescent="0.35">
      <c r="A70" s="145" t="s">
        <v>696</v>
      </c>
      <c r="B70" s="146" t="str">
        <f t="shared" si="0"/>
        <v>การส่งเสริมการลงทุนในเขตพัฒนาเศรษฐกิจพิเศษชายแดน</v>
      </c>
      <c r="C70" s="147" t="s">
        <v>697</v>
      </c>
      <c r="D70" s="147" t="s">
        <v>45</v>
      </c>
      <c r="E70" s="147">
        <v>2565</v>
      </c>
      <c r="F70" s="147" t="s">
        <v>297</v>
      </c>
      <c r="G70" s="148" t="s">
        <v>102</v>
      </c>
      <c r="H70" s="147" t="s">
        <v>83</v>
      </c>
      <c r="I70" s="147" t="s">
        <v>439</v>
      </c>
      <c r="J70" s="147" t="str">
        <f>VLOOKUP(I70,'[1]ตัวย่อ(ต่อท้าย)'!$B$1:$C$517,2,FALSE)</f>
        <v>BOI</v>
      </c>
      <c r="K70" s="147" t="s">
        <v>440</v>
      </c>
      <c r="L70" s="148" t="s">
        <v>869</v>
      </c>
      <c r="M70" s="147" t="s">
        <v>759</v>
      </c>
      <c r="N70" s="147" t="s">
        <v>760</v>
      </c>
      <c r="O70" s="147" t="s">
        <v>908</v>
      </c>
      <c r="P70" s="149"/>
      <c r="Q70" s="155" t="s">
        <v>700</v>
      </c>
      <c r="R70" s="155" t="s">
        <v>443</v>
      </c>
    </row>
    <row r="71" spans="1:18" x14ac:dyDescent="0.35">
      <c r="A71" s="145" t="s">
        <v>498</v>
      </c>
      <c r="B71" s="146" t="str">
        <f t="shared" si="0"/>
        <v>การส่งเสริมและพัฒนาเขตเศรษฐกิจพิเศษ</v>
      </c>
      <c r="C71" s="147" t="s">
        <v>499</v>
      </c>
      <c r="D71" s="147" t="s">
        <v>45</v>
      </c>
      <c r="E71" s="147">
        <v>2565</v>
      </c>
      <c r="F71" s="147" t="s">
        <v>297</v>
      </c>
      <c r="G71" s="148" t="s">
        <v>102</v>
      </c>
      <c r="H71" s="147"/>
      <c r="I71" s="147" t="s">
        <v>411</v>
      </c>
      <c r="J71" s="147" t="str">
        <f>VLOOKUP(I71,'[1]ตัวย่อ(ต่อท้าย)'!$B$1:$C$517,2,FALSE)</f>
        <v>เชียงราย</v>
      </c>
      <c r="K71" s="147" t="s">
        <v>213</v>
      </c>
      <c r="L71" s="148" t="s">
        <v>869</v>
      </c>
      <c r="M71" s="147" t="s">
        <v>754</v>
      </c>
      <c r="N71" s="147" t="s">
        <v>755</v>
      </c>
      <c r="O71" s="147" t="s">
        <v>908</v>
      </c>
      <c r="P71" s="149"/>
      <c r="Q71" s="155" t="s">
        <v>690</v>
      </c>
      <c r="R71" s="155" t="s">
        <v>364</v>
      </c>
    </row>
    <row r="72" spans="1:18" x14ac:dyDescent="0.35">
      <c r="A72" s="145" t="s">
        <v>502</v>
      </c>
      <c r="B72" s="146" t="str">
        <f t="shared" si="0"/>
        <v>โครงการก่อสร้างด่านศุลกากรแม่สอด แห่งที่ 2</v>
      </c>
      <c r="C72" s="147" t="s">
        <v>157</v>
      </c>
      <c r="D72" s="147" t="s">
        <v>45</v>
      </c>
      <c r="E72" s="147">
        <v>2565</v>
      </c>
      <c r="F72" s="147" t="s">
        <v>297</v>
      </c>
      <c r="G72" s="148" t="s">
        <v>102</v>
      </c>
      <c r="H72" s="147" t="s">
        <v>159</v>
      </c>
      <c r="I72" s="147" t="s">
        <v>153</v>
      </c>
      <c r="J72" s="147" t="str">
        <f>VLOOKUP(I72,'[1]ตัวย่อ(ต่อท้าย)'!$B$1:$C$517,2,FALSE)</f>
        <v>กศก.</v>
      </c>
      <c r="K72" s="147" t="s">
        <v>124</v>
      </c>
      <c r="L72" s="148" t="s">
        <v>869</v>
      </c>
      <c r="M72" s="147" t="s">
        <v>754</v>
      </c>
      <c r="N72" s="147" t="s">
        <v>764</v>
      </c>
      <c r="O72" s="147" t="s">
        <v>908</v>
      </c>
      <c r="P72" s="149"/>
      <c r="Q72" s="155" t="s">
        <v>691</v>
      </c>
      <c r="R72" s="155" t="s">
        <v>316</v>
      </c>
    </row>
    <row r="73" spans="1:18" x14ac:dyDescent="0.35">
      <c r="A73" s="145" t="s">
        <v>506</v>
      </c>
      <c r="B73" s="146" t="str">
        <f t="shared" si="0"/>
        <v>ค่าใช้จ่ายในการขับเคลื่อนนโยบายเขตพัฒนาเศรษฐกิจพิเศษ และพื้นที่เศรษฐกิจแห่งอื่น</v>
      </c>
      <c r="C73" s="147" t="s">
        <v>507</v>
      </c>
      <c r="D73" s="147" t="s">
        <v>45</v>
      </c>
      <c r="E73" s="147">
        <v>2565</v>
      </c>
      <c r="F73" s="147" t="s">
        <v>297</v>
      </c>
      <c r="G73" s="148" t="s">
        <v>102</v>
      </c>
      <c r="H73" s="147" t="s">
        <v>509</v>
      </c>
      <c r="I73" s="147" t="s">
        <v>510</v>
      </c>
      <c r="J73" s="147" t="str">
        <f>VLOOKUP(I73,'[1]ตัวย่อ(ต่อท้าย)'!$B$1:$C$517,2,FALSE)</f>
        <v>สศช.</v>
      </c>
      <c r="K73" s="147" t="s">
        <v>440</v>
      </c>
      <c r="L73" s="148" t="s">
        <v>869</v>
      </c>
      <c r="M73" s="147" t="s">
        <v>759</v>
      </c>
      <c r="N73" s="147" t="s">
        <v>760</v>
      </c>
      <c r="O73" s="147" t="s">
        <v>908</v>
      </c>
      <c r="P73" s="149"/>
      <c r="Q73" s="155" t="s">
        <v>693</v>
      </c>
      <c r="R73" s="155" t="s">
        <v>393</v>
      </c>
    </row>
    <row r="74" spans="1:18" x14ac:dyDescent="0.35">
      <c r="A74" s="145" t="s">
        <v>512</v>
      </c>
      <c r="B74" s="146" t="str">
        <f t="shared" si="0"/>
        <v>ค่าใช้จ่ายในการศึกษาห่วงโซ่อุปทานภาคการผลิต และบริการในพื้นที่เขตเศรษฐกิจพิเศษและพื้นที่โดยรอบ</v>
      </c>
      <c r="C74" s="147" t="s">
        <v>513</v>
      </c>
      <c r="D74" s="147" t="s">
        <v>45</v>
      </c>
      <c r="E74" s="147">
        <v>2565</v>
      </c>
      <c r="F74" s="147" t="s">
        <v>515</v>
      </c>
      <c r="G74" s="148" t="s">
        <v>516</v>
      </c>
      <c r="H74" s="147" t="s">
        <v>509</v>
      </c>
      <c r="I74" s="147" t="s">
        <v>510</v>
      </c>
      <c r="J74" s="147" t="str">
        <f>VLOOKUP(I74,'[1]ตัวย่อ(ต่อท้าย)'!$B$1:$C$517,2,FALSE)</f>
        <v>สศช.</v>
      </c>
      <c r="K74" s="147" t="s">
        <v>440</v>
      </c>
      <c r="L74" s="148" t="s">
        <v>869</v>
      </c>
      <c r="M74" s="147" t="s">
        <v>759</v>
      </c>
      <c r="N74" s="147" t="s">
        <v>760</v>
      </c>
      <c r="O74" s="147" t="s">
        <v>908</v>
      </c>
      <c r="P74" s="149"/>
      <c r="Q74" s="155" t="s">
        <v>694</v>
      </c>
      <c r="R74" s="155" t="s">
        <v>393</v>
      </c>
    </row>
    <row r="75" spans="1:18" x14ac:dyDescent="0.35">
      <c r="A75" s="145" t="s">
        <v>518</v>
      </c>
      <c r="B75" s="146" t="str">
        <f t="shared" si="0"/>
        <v>โครงการสนับสนุนการพัฒนาพื้นที่เขตเศรษฐกิจพิเศษ</v>
      </c>
      <c r="C75" s="147" t="s">
        <v>389</v>
      </c>
      <c r="D75" s="147" t="s">
        <v>45</v>
      </c>
      <c r="E75" s="147">
        <v>2565</v>
      </c>
      <c r="F75" s="147" t="s">
        <v>297</v>
      </c>
      <c r="G75" s="148" t="s">
        <v>102</v>
      </c>
      <c r="H75" s="147" t="s">
        <v>391</v>
      </c>
      <c r="I75" s="147" t="s">
        <v>392</v>
      </c>
      <c r="J75" s="147" t="str">
        <f>VLOOKUP(I75,'[1]ตัวย่อ(ต่อท้าย)'!$B$1:$C$517,2,FALSE)</f>
        <v>ปค.</v>
      </c>
      <c r="K75" s="147" t="s">
        <v>105</v>
      </c>
      <c r="L75" s="148" t="s">
        <v>869</v>
      </c>
      <c r="M75" s="147" t="s">
        <v>754</v>
      </c>
      <c r="N75" s="147" t="s">
        <v>755</v>
      </c>
      <c r="O75" s="147" t="s">
        <v>908</v>
      </c>
      <c r="P75" s="149"/>
      <c r="Q75" s="155" t="s">
        <v>695</v>
      </c>
      <c r="R75" s="155" t="s">
        <v>364</v>
      </c>
    </row>
    <row r="76" spans="1:18" x14ac:dyDescent="0.35">
      <c r="A76" s="145" t="s">
        <v>494</v>
      </c>
      <c r="B76" s="146" t="str">
        <f t="shared" si="0"/>
        <v xml:space="preserve">โครงการก่อสร้างอาคารจุดผ่านแดนถาวร (บ้านหนองเอี่่ยน) </v>
      </c>
      <c r="C76" s="147" t="s">
        <v>870</v>
      </c>
      <c r="D76" s="147" t="s">
        <v>45</v>
      </c>
      <c r="E76" s="147">
        <v>2565</v>
      </c>
      <c r="F76" s="147" t="s">
        <v>297</v>
      </c>
      <c r="G76" s="148" t="s">
        <v>102</v>
      </c>
      <c r="H76" s="147" t="s">
        <v>192</v>
      </c>
      <c r="I76" s="147" t="s">
        <v>153</v>
      </c>
      <c r="J76" s="147" t="str">
        <f>VLOOKUP(I76,'[1]ตัวย่อ(ต่อท้าย)'!$B$1:$C$517,2,FALSE)</f>
        <v>กศก.</v>
      </c>
      <c r="K76" s="147" t="s">
        <v>124</v>
      </c>
      <c r="L76" s="148" t="s">
        <v>869</v>
      </c>
      <c r="M76" s="147" t="s">
        <v>754</v>
      </c>
      <c r="N76" s="147" t="s">
        <v>764</v>
      </c>
      <c r="O76" s="147" t="s">
        <v>908</v>
      </c>
      <c r="P76" s="149"/>
      <c r="Q76" s="155" t="s">
        <v>688</v>
      </c>
      <c r="R76" s="155" t="s">
        <v>316</v>
      </c>
    </row>
    <row r="77" spans="1:18" x14ac:dyDescent="0.35">
      <c r="A77" s="145" t="s">
        <v>482</v>
      </c>
      <c r="B77" s="146" t="str">
        <f t="shared" si="0"/>
        <v>โครงการศูนย์บริการแบบเบ็ดเสร็จ (One Stop Service) ด้านแรงงานต่างด้าวเพื่อสนับสนุนเขตเศรษฐกิจพิเศษ</v>
      </c>
      <c r="C77" s="147" t="s">
        <v>483</v>
      </c>
      <c r="D77" s="147" t="s">
        <v>45</v>
      </c>
      <c r="E77" s="147">
        <v>2565</v>
      </c>
      <c r="F77" s="147" t="s">
        <v>297</v>
      </c>
      <c r="G77" s="148" t="s">
        <v>102</v>
      </c>
      <c r="H77" s="147" t="s">
        <v>405</v>
      </c>
      <c r="I77" s="147" t="s">
        <v>306</v>
      </c>
      <c r="J77" s="147" t="str">
        <f>VLOOKUP(I77,'[1]ตัวย่อ(ต่อท้าย)'!$B$1:$C$517,2,FALSE)</f>
        <v>กกจ.</v>
      </c>
      <c r="K77" s="147" t="s">
        <v>40</v>
      </c>
      <c r="L77" s="148" t="s">
        <v>869</v>
      </c>
      <c r="M77" s="147" t="s">
        <v>754</v>
      </c>
      <c r="N77" s="147" t="s">
        <v>755</v>
      </c>
      <c r="O77" s="147" t="s">
        <v>908</v>
      </c>
      <c r="P77" s="149"/>
      <c r="Q77" s="155" t="s">
        <v>683</v>
      </c>
      <c r="R77" s="155" t="s">
        <v>308</v>
      </c>
    </row>
    <row r="78" spans="1:18" x14ac:dyDescent="0.35">
      <c r="A78" s="145" t="s">
        <v>490</v>
      </c>
      <c r="B78" s="146" t="str">
        <f t="shared" si="0"/>
        <v>โครงการเพิ่มทักษะกำลังแรงงานในพื้นที่เขตพัฒนาเศรษฐกิจพิเศษ พ.ศ. 2565</v>
      </c>
      <c r="C78" s="147" t="s">
        <v>491</v>
      </c>
      <c r="D78" s="147" t="s">
        <v>45</v>
      </c>
      <c r="E78" s="147">
        <v>2565</v>
      </c>
      <c r="F78" s="147" t="s">
        <v>297</v>
      </c>
      <c r="G78" s="148" t="s">
        <v>102</v>
      </c>
      <c r="H78" s="147" t="s">
        <v>140</v>
      </c>
      <c r="I78" s="147" t="s">
        <v>141</v>
      </c>
      <c r="J78" s="147" t="str">
        <f>VLOOKUP(I78,'[1]ตัวย่อ(ต่อท้าย)'!$B$1:$C$517,2,FALSE)</f>
        <v>กพร.</v>
      </c>
      <c r="K78" s="147" t="s">
        <v>40</v>
      </c>
      <c r="L78" s="148" t="s">
        <v>869</v>
      </c>
      <c r="M78" s="147" t="s">
        <v>773</v>
      </c>
      <c r="N78" s="147" t="s">
        <v>774</v>
      </c>
      <c r="O78" s="147" t="s">
        <v>908</v>
      </c>
      <c r="P78" s="149"/>
      <c r="Q78" s="155" t="s">
        <v>686</v>
      </c>
      <c r="R78" s="155" t="s">
        <v>349</v>
      </c>
    </row>
    <row r="79" spans="1:18" x14ac:dyDescent="0.35">
      <c r="A79" s="145" t="s">
        <v>486</v>
      </c>
      <c r="B79" s="146" t="str">
        <f t="shared" si="0"/>
        <v>โครงการสนับสนุนการขับเคลื่อนการดำเนินงานเขตพัฒนาเศรษฐกิจพิเศษ ประจำปีงบประมาณ พ.ศ. 2565</v>
      </c>
      <c r="C79" s="147" t="s">
        <v>487</v>
      </c>
      <c r="D79" s="147" t="s">
        <v>45</v>
      </c>
      <c r="E79" s="147">
        <v>2565</v>
      </c>
      <c r="F79" s="147" t="s">
        <v>297</v>
      </c>
      <c r="G79" s="148" t="s">
        <v>102</v>
      </c>
      <c r="H79" s="147" t="s">
        <v>130</v>
      </c>
      <c r="I79" s="147" t="s">
        <v>131</v>
      </c>
      <c r="J79" s="147" t="str">
        <f>VLOOKUP(I79,'[1]ตัวย่อ(ต่อท้าย)'!$B$1:$C$517,2,FALSE)</f>
        <v>สป.มท.</v>
      </c>
      <c r="K79" s="147" t="s">
        <v>105</v>
      </c>
      <c r="L79" s="148" t="s">
        <v>869</v>
      </c>
      <c r="M79" s="147" t="s">
        <v>754</v>
      </c>
      <c r="N79" s="147" t="s">
        <v>755</v>
      </c>
      <c r="O79" s="147" t="s">
        <v>908</v>
      </c>
      <c r="P79" s="150"/>
      <c r="Q79" s="155" t="s">
        <v>684</v>
      </c>
      <c r="R79" s="155" t="s">
        <v>308</v>
      </c>
    </row>
    <row r="80" spans="1:18" x14ac:dyDescent="0.35">
      <c r="A80" s="145" t="s">
        <v>707</v>
      </c>
      <c r="B80" s="146" t="str">
        <f t="shared" si="0"/>
        <v>โครงการเขตพัฒนาเศรษฐกิจพิเศษ</v>
      </c>
      <c r="C80" s="147" t="s">
        <v>708</v>
      </c>
      <c r="D80" s="147" t="s">
        <v>45</v>
      </c>
      <c r="E80" s="147">
        <v>2566</v>
      </c>
      <c r="F80" s="147" t="s">
        <v>448</v>
      </c>
      <c r="G80" s="148" t="s">
        <v>449</v>
      </c>
      <c r="H80" s="147" t="s">
        <v>122</v>
      </c>
      <c r="I80" s="147" t="s">
        <v>123</v>
      </c>
      <c r="J80" s="147" t="str">
        <f>VLOOKUP(I80,'[1]ตัวย่อ(ต่อท้าย)'!$B$1:$C$517,2,FALSE)</f>
        <v>ธร.</v>
      </c>
      <c r="K80" s="147" t="s">
        <v>124</v>
      </c>
      <c r="L80" s="147" t="s">
        <v>807</v>
      </c>
      <c r="M80" s="147" t="s">
        <v>767</v>
      </c>
      <c r="N80" s="147" t="s">
        <v>768</v>
      </c>
      <c r="O80" s="147" t="s">
        <v>908</v>
      </c>
      <c r="P80" s="149"/>
      <c r="Q80" s="155" t="s">
        <v>809</v>
      </c>
      <c r="R80" s="157" t="s">
        <v>710</v>
      </c>
    </row>
    <row r="81" spans="1:18" x14ac:dyDescent="0.35">
      <c r="A81" s="145" t="s">
        <v>715</v>
      </c>
      <c r="B81" s="146" t="str">
        <f t="shared" si="0"/>
        <v>โครงการศูนย์บริการแบบเบ็ดเสร็จ (One Stop Service)  ด้านแรงงานต่างด้าวเพื่อสนับสนุนเขตเศรษฐกิจพิเศษ</v>
      </c>
      <c r="C81" s="147" t="s">
        <v>716</v>
      </c>
      <c r="D81" s="147" t="s">
        <v>45</v>
      </c>
      <c r="E81" s="147">
        <v>2566</v>
      </c>
      <c r="F81" s="147" t="s">
        <v>448</v>
      </c>
      <c r="G81" s="148" t="s">
        <v>449</v>
      </c>
      <c r="H81" s="147" t="s">
        <v>405</v>
      </c>
      <c r="I81" s="147" t="s">
        <v>306</v>
      </c>
      <c r="J81" s="147" t="str">
        <f>VLOOKUP(I81,'[1]ตัวย่อ(ต่อท้าย)'!$B$1:$C$517,2,FALSE)</f>
        <v>กกจ.</v>
      </c>
      <c r="K81" s="147" t="s">
        <v>40</v>
      </c>
      <c r="L81" s="147" t="s">
        <v>807</v>
      </c>
      <c r="M81" s="147" t="s">
        <v>754</v>
      </c>
      <c r="N81" s="147" t="s">
        <v>755</v>
      </c>
      <c r="O81" s="147" t="s">
        <v>908</v>
      </c>
      <c r="P81" s="149"/>
      <c r="Q81" s="155" t="s">
        <v>810</v>
      </c>
      <c r="R81" s="157" t="s">
        <v>452</v>
      </c>
    </row>
    <row r="82" spans="1:18" x14ac:dyDescent="0.35">
      <c r="A82" s="145" t="s">
        <v>718</v>
      </c>
      <c r="B82" s="146" t="str">
        <f t="shared" si="0"/>
        <v>โครงการก่อสร้างอาคารจุดผ่านแดนถาวร (บ้านหนองเอี่ยน)</v>
      </c>
      <c r="C82" s="147" t="s">
        <v>190</v>
      </c>
      <c r="D82" s="147" t="s">
        <v>45</v>
      </c>
      <c r="E82" s="147">
        <v>2566</v>
      </c>
      <c r="F82" s="147" t="s">
        <v>448</v>
      </c>
      <c r="G82" s="148" t="s">
        <v>449</v>
      </c>
      <c r="H82" s="147" t="s">
        <v>192</v>
      </c>
      <c r="I82" s="147" t="s">
        <v>153</v>
      </c>
      <c r="J82" s="147" t="str">
        <f>VLOOKUP(I82,'[1]ตัวย่อ(ต่อท้าย)'!$B$1:$C$517,2,FALSE)</f>
        <v>กศก.</v>
      </c>
      <c r="K82" s="147" t="s">
        <v>124</v>
      </c>
      <c r="L82" s="147" t="s">
        <v>807</v>
      </c>
      <c r="M82" s="147" t="s">
        <v>754</v>
      </c>
      <c r="N82" s="147" t="s">
        <v>764</v>
      </c>
      <c r="O82" s="147" t="s">
        <v>908</v>
      </c>
      <c r="P82" s="149"/>
      <c r="Q82" s="155" t="s">
        <v>811</v>
      </c>
      <c r="R82" s="157" t="s">
        <v>713</v>
      </c>
    </row>
    <row r="83" spans="1:18" x14ac:dyDescent="0.35">
      <c r="A83" s="145" t="s">
        <v>712</v>
      </c>
      <c r="B83" s="146" t="str">
        <f t="shared" si="0"/>
        <v xml:space="preserve">โครงการก่อสร้างด่านศุลกากรแม่สอด แห่งที่ 2 </v>
      </c>
      <c r="C83" s="147" t="s">
        <v>812</v>
      </c>
      <c r="D83" s="147" t="s">
        <v>45</v>
      </c>
      <c r="E83" s="147">
        <v>2566</v>
      </c>
      <c r="F83" s="147" t="s">
        <v>448</v>
      </c>
      <c r="G83" s="148" t="s">
        <v>449</v>
      </c>
      <c r="H83" s="147" t="s">
        <v>159</v>
      </c>
      <c r="I83" s="147" t="s">
        <v>153</v>
      </c>
      <c r="J83" s="147" t="str">
        <f>VLOOKUP(I83,'[1]ตัวย่อ(ต่อท้าย)'!$B$1:$C$517,2,FALSE)</f>
        <v>กศก.</v>
      </c>
      <c r="K83" s="147" t="s">
        <v>124</v>
      </c>
      <c r="L83" s="147" t="s">
        <v>807</v>
      </c>
      <c r="M83" s="147" t="s">
        <v>754</v>
      </c>
      <c r="N83" s="147" t="s">
        <v>764</v>
      </c>
      <c r="O83" s="147" t="s">
        <v>908</v>
      </c>
      <c r="P83" s="149"/>
      <c r="Q83" s="155" t="s">
        <v>813</v>
      </c>
      <c r="R83" s="157" t="s">
        <v>713</v>
      </c>
    </row>
    <row r="84" spans="1:18" x14ac:dyDescent="0.35">
      <c r="A84" s="145" t="s">
        <v>720</v>
      </c>
      <c r="B84" s="146" t="str">
        <f t="shared" ref="B84:B102" si="1">HYPERLINK(Q84,C84)</f>
        <v>โครงการสนับสนุนการขับเคลื่อนการดำเนินงานเขตพัฒนาเศรษฐกิจพิเศษ</v>
      </c>
      <c r="C84" s="147" t="s">
        <v>128</v>
      </c>
      <c r="D84" s="147" t="s">
        <v>45</v>
      </c>
      <c r="E84" s="147">
        <v>2566</v>
      </c>
      <c r="F84" s="147" t="s">
        <v>448</v>
      </c>
      <c r="G84" s="148" t="s">
        <v>449</v>
      </c>
      <c r="H84" s="147" t="s">
        <v>130</v>
      </c>
      <c r="I84" s="147" t="s">
        <v>131</v>
      </c>
      <c r="J84" s="147" t="str">
        <f>VLOOKUP(I84,'[1]ตัวย่อ(ต่อท้าย)'!$B$1:$C$517,2,FALSE)</f>
        <v>สป.มท.</v>
      </c>
      <c r="K84" s="147" t="s">
        <v>105</v>
      </c>
      <c r="L84" s="147" t="s">
        <v>807</v>
      </c>
      <c r="M84" s="147" t="s">
        <v>754</v>
      </c>
      <c r="N84" s="147" t="s">
        <v>755</v>
      </c>
      <c r="O84" s="147" t="s">
        <v>908</v>
      </c>
      <c r="P84" s="149"/>
      <c r="Q84" s="155" t="s">
        <v>814</v>
      </c>
      <c r="R84" s="157" t="s">
        <v>452</v>
      </c>
    </row>
    <row r="85" spans="1:18" x14ac:dyDescent="0.35">
      <c r="A85" s="145" t="s">
        <v>722</v>
      </c>
      <c r="B85" s="146" t="str">
        <f t="shared" si="1"/>
        <v>ค่าใช้จ่ายในการขับเคลื่อนนโยบายเขตเศรษฐกิจพิเศษ และพื้นที่เศรษฐกิจแห่งอื่น</v>
      </c>
      <c r="C85" s="147" t="s">
        <v>723</v>
      </c>
      <c r="D85" s="147" t="s">
        <v>45</v>
      </c>
      <c r="E85" s="147">
        <v>2566</v>
      </c>
      <c r="F85" s="147" t="s">
        <v>448</v>
      </c>
      <c r="G85" s="148" t="s">
        <v>449</v>
      </c>
      <c r="H85" s="147" t="s">
        <v>509</v>
      </c>
      <c r="I85" s="147" t="s">
        <v>510</v>
      </c>
      <c r="J85" s="147" t="str">
        <f>VLOOKUP(I85,'[1]ตัวย่อ(ต่อท้าย)'!$B$1:$C$517,2,FALSE)</f>
        <v>สศช.</v>
      </c>
      <c r="K85" s="147" t="s">
        <v>440</v>
      </c>
      <c r="L85" s="147" t="s">
        <v>807</v>
      </c>
      <c r="M85" s="147" t="s">
        <v>759</v>
      </c>
      <c r="N85" s="147" t="s">
        <v>760</v>
      </c>
      <c r="O85" s="147" t="s">
        <v>908</v>
      </c>
      <c r="P85" s="149"/>
      <c r="Q85" s="155" t="s">
        <v>816</v>
      </c>
      <c r="R85" s="157" t="s">
        <v>815</v>
      </c>
    </row>
    <row r="86" spans="1:18" x14ac:dyDescent="0.35">
      <c r="A86" s="145" t="s">
        <v>730</v>
      </c>
      <c r="B86" s="146" t="str">
        <f t="shared" si="1"/>
        <v>การส่งเสริมการลงทุนในเขตพัฒนาเศรษฐกิจพิเศษชายแดน</v>
      </c>
      <c r="C86" s="147" t="s">
        <v>697</v>
      </c>
      <c r="D86" s="147" t="s">
        <v>45</v>
      </c>
      <c r="E86" s="147">
        <v>2566</v>
      </c>
      <c r="F86" s="147" t="s">
        <v>448</v>
      </c>
      <c r="G86" s="148" t="s">
        <v>449</v>
      </c>
      <c r="H86" s="147" t="s">
        <v>83</v>
      </c>
      <c r="I86" s="147" t="s">
        <v>439</v>
      </c>
      <c r="J86" s="147" t="str">
        <f>VLOOKUP(I86,'[1]ตัวย่อ(ต่อท้าย)'!$B$1:$C$517,2,FALSE)</f>
        <v>BOI</v>
      </c>
      <c r="K86" s="147" t="s">
        <v>440</v>
      </c>
      <c r="L86" s="147" t="s">
        <v>807</v>
      </c>
      <c r="M86" s="147" t="s">
        <v>759</v>
      </c>
      <c r="N86" s="147" t="s">
        <v>760</v>
      </c>
      <c r="O86" s="147" t="s">
        <v>908</v>
      </c>
      <c r="P86" s="149"/>
      <c r="Q86" s="155" t="s">
        <v>817</v>
      </c>
      <c r="R86" s="157" t="s">
        <v>815</v>
      </c>
    </row>
    <row r="87" spans="1:18" x14ac:dyDescent="0.35">
      <c r="A87" s="145" t="s">
        <v>725</v>
      </c>
      <c r="B87" s="146" t="str">
        <f t="shared" si="1"/>
        <v>ค่าใช้จ่ายในการติดตามและประเมินผลการดำเนินงานพัฒนาเขตพัฒนาเศรษฐกิจพิเศษ</v>
      </c>
      <c r="C87" s="147" t="s">
        <v>726</v>
      </c>
      <c r="D87" s="147" t="s">
        <v>45</v>
      </c>
      <c r="E87" s="147">
        <v>2566</v>
      </c>
      <c r="F87" s="147" t="s">
        <v>727</v>
      </c>
      <c r="G87" s="148" t="s">
        <v>728</v>
      </c>
      <c r="H87" s="147" t="s">
        <v>509</v>
      </c>
      <c r="I87" s="147" t="s">
        <v>510</v>
      </c>
      <c r="J87" s="147" t="str">
        <f>VLOOKUP(I87,'[1]ตัวย่อ(ต่อท้าย)'!$B$1:$C$517,2,FALSE)</f>
        <v>สศช.</v>
      </c>
      <c r="K87" s="147" t="s">
        <v>440</v>
      </c>
      <c r="L87" s="147" t="s">
        <v>807</v>
      </c>
      <c r="M87" s="147" t="s">
        <v>759</v>
      </c>
      <c r="N87" s="147" t="s">
        <v>760</v>
      </c>
      <c r="O87" s="147" t="s">
        <v>908</v>
      </c>
      <c r="P87" s="149"/>
      <c r="Q87" s="155" t="s">
        <v>818</v>
      </c>
      <c r="R87" s="157" t="s">
        <v>815</v>
      </c>
    </row>
    <row r="88" spans="1:18" x14ac:dyDescent="0.35">
      <c r="A88" s="145" t="s">
        <v>732</v>
      </c>
      <c r="B88" s="146" t="str">
        <f t="shared" si="1"/>
        <v>โครงการพัฒนาทักษะอาชีพตามความต้องการในเขตเศรษฐกิจพิเศษ</v>
      </c>
      <c r="C88" s="147" t="s">
        <v>342</v>
      </c>
      <c r="D88" s="147" t="s">
        <v>45</v>
      </c>
      <c r="E88" s="147">
        <v>2566</v>
      </c>
      <c r="F88" s="147" t="s">
        <v>448</v>
      </c>
      <c r="G88" s="148" t="s">
        <v>449</v>
      </c>
      <c r="H88" s="147" t="s">
        <v>344</v>
      </c>
      <c r="I88" s="147" t="s">
        <v>345</v>
      </c>
      <c r="J88" s="147" t="str">
        <f>VLOOKUP(I88,'[1]ตัวย่อ(ต่อท้าย)'!$B$1:$C$517,2,FALSE)</f>
        <v>ICCS</v>
      </c>
      <c r="K88" s="147" t="s">
        <v>473</v>
      </c>
      <c r="L88" s="147" t="s">
        <v>807</v>
      </c>
      <c r="M88" s="147" t="s">
        <v>773</v>
      </c>
      <c r="N88" s="147" t="s">
        <v>774</v>
      </c>
      <c r="O88" s="147" t="s">
        <v>908</v>
      </c>
      <c r="P88" s="149"/>
      <c r="Q88" s="155" t="s">
        <v>819</v>
      </c>
      <c r="R88" s="157" t="s">
        <v>458</v>
      </c>
    </row>
    <row r="89" spans="1:18" x14ac:dyDescent="0.35">
      <c r="A89" s="145" t="s">
        <v>820</v>
      </c>
      <c r="B89" s="146" t="str">
        <f t="shared" si="1"/>
        <v>เพิ่มประสิทธิภาพการค้าชายแดนเชื่อมโยง EEC</v>
      </c>
      <c r="C89" s="147" t="s">
        <v>821</v>
      </c>
      <c r="D89" s="147" t="s">
        <v>45</v>
      </c>
      <c r="E89" s="147">
        <v>2567</v>
      </c>
      <c r="F89" s="147" t="s">
        <v>753</v>
      </c>
      <c r="G89" s="148" t="s">
        <v>743</v>
      </c>
      <c r="H89" s="147" t="s">
        <v>822</v>
      </c>
      <c r="I89" s="147" t="s">
        <v>427</v>
      </c>
      <c r="J89" s="147" t="str">
        <f>VLOOKUP(I89,'[1]ตัวย่อ(ต่อท้าย)'!$B$1:$C$517,2,FALSE)</f>
        <v>สป.พณ.</v>
      </c>
      <c r="K89" s="147" t="s">
        <v>232</v>
      </c>
      <c r="L89" s="147" t="s">
        <v>823</v>
      </c>
      <c r="M89" s="147" t="s">
        <v>754</v>
      </c>
      <c r="N89" s="147" t="s">
        <v>764</v>
      </c>
      <c r="O89" s="147" t="s">
        <v>908</v>
      </c>
      <c r="P89" s="149"/>
      <c r="Q89" s="155" t="s">
        <v>824</v>
      </c>
      <c r="R89" s="155" t="s">
        <v>764</v>
      </c>
    </row>
    <row r="90" spans="1:18" x14ac:dyDescent="0.35">
      <c r="A90" s="145" t="s">
        <v>772</v>
      </c>
      <c r="B90" s="146" t="str">
        <f t="shared" si="1"/>
        <v>โครงการพัฒนาทักษะอาชีพตามความต้องการในเขตเศรษฐกิจพิเศษ</v>
      </c>
      <c r="C90" s="147" t="s">
        <v>342</v>
      </c>
      <c r="D90" s="147" t="s">
        <v>45</v>
      </c>
      <c r="E90" s="147">
        <v>2567</v>
      </c>
      <c r="F90" s="147" t="s">
        <v>736</v>
      </c>
      <c r="G90" s="148" t="s">
        <v>743</v>
      </c>
      <c r="H90" s="147" t="s">
        <v>344</v>
      </c>
      <c r="I90" s="147" t="s">
        <v>345</v>
      </c>
      <c r="J90" s="147" t="str">
        <f>VLOOKUP(I90,'[1]ตัวย่อ(ต่อท้าย)'!$B$1:$C$517,2,FALSE)</f>
        <v>ICCS</v>
      </c>
      <c r="K90" s="147" t="s">
        <v>473</v>
      </c>
      <c r="L90" s="147" t="s">
        <v>823</v>
      </c>
      <c r="M90" s="147" t="s">
        <v>773</v>
      </c>
      <c r="N90" s="147" t="s">
        <v>774</v>
      </c>
      <c r="O90" s="147" t="s">
        <v>908</v>
      </c>
      <c r="P90" s="149"/>
      <c r="Q90" s="155" t="s">
        <v>825</v>
      </c>
      <c r="R90" s="155" t="s">
        <v>774</v>
      </c>
    </row>
    <row r="91" spans="1:18" x14ac:dyDescent="0.35">
      <c r="A91" s="145" t="s">
        <v>752</v>
      </c>
      <c r="B91" s="146" t="str">
        <f t="shared" si="1"/>
        <v>โครงการศูนย์บริการแบบเบ็ดเสร็จ (One Stop Service) ด้านแรงงานต่างด้าวเพื่อสนับสนุนเขตเศรษฐกิจพิเศษ</v>
      </c>
      <c r="C91" s="147" t="s">
        <v>483</v>
      </c>
      <c r="D91" s="147" t="s">
        <v>45</v>
      </c>
      <c r="E91" s="147">
        <v>2567</v>
      </c>
      <c r="F91" s="147" t="s">
        <v>736</v>
      </c>
      <c r="G91" s="148" t="s">
        <v>743</v>
      </c>
      <c r="H91" s="147" t="s">
        <v>405</v>
      </c>
      <c r="I91" s="147" t="s">
        <v>306</v>
      </c>
      <c r="J91" s="147" t="str">
        <f>VLOOKUP(I91,'[1]ตัวย่อ(ต่อท้าย)'!$B$1:$C$517,2,FALSE)</f>
        <v>กกจ.</v>
      </c>
      <c r="K91" s="147" t="s">
        <v>40</v>
      </c>
      <c r="L91" s="147" t="s">
        <v>823</v>
      </c>
      <c r="M91" s="147" t="s">
        <v>754</v>
      </c>
      <c r="N91" s="147" t="s">
        <v>755</v>
      </c>
      <c r="O91" s="147" t="s">
        <v>908</v>
      </c>
      <c r="P91" s="149"/>
      <c r="Q91" s="155" t="s">
        <v>826</v>
      </c>
      <c r="R91" s="155" t="s">
        <v>755</v>
      </c>
    </row>
    <row r="92" spans="1:18" x14ac:dyDescent="0.35">
      <c r="A92" s="145" t="s">
        <v>770</v>
      </c>
      <c r="B92" s="146" t="str">
        <f t="shared" si="1"/>
        <v xml:space="preserve">โครงการสนับสนุนการขับเคลื่อนการดำเนินงานเขตพัฒนาเศรษฐกิจพิเศษ </v>
      </c>
      <c r="C92" s="147" t="s">
        <v>827</v>
      </c>
      <c r="D92" s="147" t="s">
        <v>45</v>
      </c>
      <c r="E92" s="147">
        <v>2567</v>
      </c>
      <c r="F92" s="147" t="s">
        <v>736</v>
      </c>
      <c r="G92" s="148" t="s">
        <v>753</v>
      </c>
      <c r="H92" s="147" t="s">
        <v>130</v>
      </c>
      <c r="I92" s="147" t="s">
        <v>131</v>
      </c>
      <c r="J92" s="147" t="str">
        <f>VLOOKUP(I92,'[1]ตัวย่อ(ต่อท้าย)'!$B$1:$C$517,2,FALSE)</f>
        <v>สป.มท.</v>
      </c>
      <c r="K92" s="147" t="s">
        <v>105</v>
      </c>
      <c r="L92" s="147" t="s">
        <v>823</v>
      </c>
      <c r="M92" s="147" t="s">
        <v>754</v>
      </c>
      <c r="N92" s="147" t="s">
        <v>755</v>
      </c>
      <c r="O92" s="147" t="s">
        <v>908</v>
      </c>
      <c r="P92" s="149"/>
      <c r="Q92" s="155" t="s">
        <v>828</v>
      </c>
      <c r="R92" s="155" t="s">
        <v>755</v>
      </c>
    </row>
    <row r="93" spans="1:18" x14ac:dyDescent="0.35">
      <c r="A93" s="145" t="s">
        <v>758</v>
      </c>
      <c r="B93" s="146" t="str">
        <f t="shared" si="1"/>
        <v>การส่งเสริมการลงทุนในเขตพัฒนาเศรษฐกิจพิเศษชายแดน</v>
      </c>
      <c r="C93" s="147" t="s">
        <v>697</v>
      </c>
      <c r="D93" s="147" t="s">
        <v>45</v>
      </c>
      <c r="E93" s="147">
        <v>2567</v>
      </c>
      <c r="F93" s="147" t="s">
        <v>736</v>
      </c>
      <c r="G93" s="148" t="s">
        <v>743</v>
      </c>
      <c r="H93" s="147" t="s">
        <v>83</v>
      </c>
      <c r="I93" s="147" t="s">
        <v>439</v>
      </c>
      <c r="J93" s="147" t="str">
        <f>VLOOKUP(I93,'[1]ตัวย่อ(ต่อท้าย)'!$B$1:$C$517,2,FALSE)</f>
        <v>BOI</v>
      </c>
      <c r="K93" s="147" t="s">
        <v>440</v>
      </c>
      <c r="L93" s="147" t="s">
        <v>823</v>
      </c>
      <c r="M93" s="147" t="s">
        <v>759</v>
      </c>
      <c r="N93" s="147" t="s">
        <v>760</v>
      </c>
      <c r="O93" s="147" t="s">
        <v>908</v>
      </c>
      <c r="P93" s="149"/>
      <c r="Q93" s="155" t="s">
        <v>829</v>
      </c>
      <c r="R93" s="155" t="s">
        <v>760</v>
      </c>
    </row>
    <row r="94" spans="1:18" x14ac:dyDescent="0.35">
      <c r="A94" s="145" t="s">
        <v>762</v>
      </c>
      <c r="B94" s="146" t="str">
        <f t="shared" si="1"/>
        <v>โครงการก่อสร้างอาคารจุดผ่านแดนถาวร (บ้านหนองเอี่ยน)</v>
      </c>
      <c r="C94" s="147" t="s">
        <v>190</v>
      </c>
      <c r="D94" s="147" t="s">
        <v>45</v>
      </c>
      <c r="E94" s="147">
        <v>2567</v>
      </c>
      <c r="F94" s="147" t="s">
        <v>736</v>
      </c>
      <c r="G94" s="148" t="s">
        <v>743</v>
      </c>
      <c r="H94" s="147" t="s">
        <v>763</v>
      </c>
      <c r="I94" s="147" t="s">
        <v>153</v>
      </c>
      <c r="J94" s="147" t="str">
        <f>VLOOKUP(I94,'[1]ตัวย่อ(ต่อท้าย)'!$B$1:$C$517,2,FALSE)</f>
        <v>กศก.</v>
      </c>
      <c r="K94" s="147" t="s">
        <v>124</v>
      </c>
      <c r="L94" s="147" t="s">
        <v>823</v>
      </c>
      <c r="M94" s="147" t="s">
        <v>754</v>
      </c>
      <c r="N94" s="147" t="s">
        <v>764</v>
      </c>
      <c r="O94" s="147" t="s">
        <v>908</v>
      </c>
      <c r="P94" s="149"/>
      <c r="Q94" s="155" t="s">
        <v>830</v>
      </c>
      <c r="R94" s="155" t="s">
        <v>764</v>
      </c>
    </row>
    <row r="95" spans="1:18" x14ac:dyDescent="0.35">
      <c r="A95" s="145" t="s">
        <v>766</v>
      </c>
      <c r="B95" s="146" t="str">
        <f t="shared" si="1"/>
        <v>โครงการเขตพัฒนาเศรษฐกิจพิเศษ</v>
      </c>
      <c r="C95" s="147" t="s">
        <v>708</v>
      </c>
      <c r="D95" s="147" t="s">
        <v>45</v>
      </c>
      <c r="E95" s="147">
        <v>2567</v>
      </c>
      <c r="F95" s="147" t="s">
        <v>736</v>
      </c>
      <c r="G95" s="148" t="s">
        <v>743</v>
      </c>
      <c r="H95" s="147" t="s">
        <v>122</v>
      </c>
      <c r="I95" s="147" t="s">
        <v>123</v>
      </c>
      <c r="J95" s="147" t="str">
        <f>VLOOKUP(I95,'[1]ตัวย่อ(ต่อท้าย)'!$B$1:$C$517,2,FALSE)</f>
        <v>ธร.</v>
      </c>
      <c r="K95" s="147" t="s">
        <v>124</v>
      </c>
      <c r="L95" s="147" t="s">
        <v>823</v>
      </c>
      <c r="M95" s="147" t="s">
        <v>767</v>
      </c>
      <c r="N95" s="147" t="s">
        <v>768</v>
      </c>
      <c r="O95" s="147" t="s">
        <v>908</v>
      </c>
      <c r="P95" s="149"/>
      <c r="Q95" s="155" t="s">
        <v>831</v>
      </c>
      <c r="R95" s="155" t="s">
        <v>768</v>
      </c>
    </row>
    <row r="96" spans="1:18" x14ac:dyDescent="0.35">
      <c r="A96" s="145" t="s">
        <v>894</v>
      </c>
      <c r="B96" s="146" t="str">
        <f t="shared" si="1"/>
        <v>บริหารจัดการประกันสุขภาพคนต่างด้าว แรงงานต่างด้าว และบุคคลที่มีปัญหาสถานะและสิทธิ</v>
      </c>
      <c r="C96" s="147" t="s">
        <v>895</v>
      </c>
      <c r="D96" s="147" t="s">
        <v>30</v>
      </c>
      <c r="E96" s="147">
        <v>2567</v>
      </c>
      <c r="F96" s="147" t="s">
        <v>736</v>
      </c>
      <c r="G96" s="148" t="s">
        <v>743</v>
      </c>
      <c r="H96" s="147" t="s">
        <v>897</v>
      </c>
      <c r="I96" s="147" t="s">
        <v>896</v>
      </c>
      <c r="J96" s="147" t="str">
        <f>VLOOKUP(I96,'[1]ตัวย่อ(ต่อท้าย)'!$B$1:$C$517,2,FALSE)</f>
        <v>สป.สธ.</v>
      </c>
      <c r="K96" s="147" t="s">
        <v>224</v>
      </c>
      <c r="L96" s="147" t="s">
        <v>823</v>
      </c>
      <c r="M96" s="147" t="s">
        <v>773</v>
      </c>
      <c r="N96" s="147" t="s">
        <v>901</v>
      </c>
      <c r="O96" s="147" t="s">
        <v>909</v>
      </c>
      <c r="P96" s="151"/>
      <c r="Q96" s="155" t="s">
        <v>902</v>
      </c>
      <c r="R96" s="155" t="s">
        <v>900</v>
      </c>
    </row>
    <row r="97" spans="1:18" x14ac:dyDescent="0.35">
      <c r="A97" s="145" t="s">
        <v>832</v>
      </c>
      <c r="B97" s="146" t="str">
        <f t="shared" si="1"/>
        <v>ส่งเสริมและสร้างมูลค่าเพิ่มของสินค้าเกษตรและผลิตภัณฑ์ชุมชน (OTOP)</v>
      </c>
      <c r="C97" s="147" t="s">
        <v>833</v>
      </c>
      <c r="D97" s="147" t="s">
        <v>45</v>
      </c>
      <c r="E97" s="147">
        <v>2568</v>
      </c>
      <c r="F97" s="147" t="s">
        <v>834</v>
      </c>
      <c r="G97" s="148" t="s">
        <v>835</v>
      </c>
      <c r="H97" s="147" t="s">
        <v>822</v>
      </c>
      <c r="I97" s="147" t="s">
        <v>427</v>
      </c>
      <c r="J97" s="147" t="str">
        <f>VLOOKUP(I97,'[1]ตัวย่อ(ต่อท้าย)'!$B$1:$C$517,2,FALSE)</f>
        <v>สป.พณ.</v>
      </c>
      <c r="K97" s="147" t="s">
        <v>232</v>
      </c>
      <c r="L97" s="147" t="s">
        <v>836</v>
      </c>
      <c r="M97" s="147" t="s">
        <v>754</v>
      </c>
      <c r="N97" s="147" t="s">
        <v>837</v>
      </c>
      <c r="O97" s="147" t="s">
        <v>908</v>
      </c>
      <c r="P97" s="149"/>
      <c r="Q97" s="155" t="s">
        <v>838</v>
      </c>
      <c r="R97" s="155" t="s">
        <v>837</v>
      </c>
    </row>
    <row r="98" spans="1:18" x14ac:dyDescent="0.35">
      <c r="A98" s="145" t="s">
        <v>839</v>
      </c>
      <c r="B98" s="146" t="str">
        <f t="shared" si="1"/>
        <v>กิจกรรมศูนย์อำนวยความสะดวก ด้านการจ้างแรงงานต่างด้าวในเขตพัฒนาเศรษฐกิจพิเศษ</v>
      </c>
      <c r="C98" s="147" t="s">
        <v>840</v>
      </c>
      <c r="D98" s="147" t="s">
        <v>45</v>
      </c>
      <c r="E98" s="147">
        <v>2568</v>
      </c>
      <c r="F98" s="147" t="s">
        <v>834</v>
      </c>
      <c r="G98" s="148" t="s">
        <v>835</v>
      </c>
      <c r="H98" s="147" t="s">
        <v>405</v>
      </c>
      <c r="I98" s="147" t="s">
        <v>306</v>
      </c>
      <c r="J98" s="147" t="str">
        <f>VLOOKUP(I98,'[1]ตัวย่อ(ต่อท้าย)'!$B$1:$C$517,2,FALSE)</f>
        <v>กกจ.</v>
      </c>
      <c r="K98" s="147" t="s">
        <v>40</v>
      </c>
      <c r="L98" s="147" t="s">
        <v>836</v>
      </c>
      <c r="M98" s="147" t="s">
        <v>754</v>
      </c>
      <c r="N98" s="147" t="s">
        <v>755</v>
      </c>
      <c r="O98" s="147" t="s">
        <v>908</v>
      </c>
      <c r="P98" s="149"/>
      <c r="Q98" s="155" t="s">
        <v>841</v>
      </c>
      <c r="R98" s="155" t="s">
        <v>755</v>
      </c>
    </row>
    <row r="99" spans="1:18" x14ac:dyDescent="0.35">
      <c r="A99" s="145" t="s">
        <v>842</v>
      </c>
      <c r="B99" s="146" t="str">
        <f t="shared" si="1"/>
        <v>โครงการสนับสนุนการขับเคลื่อนการดำเนินงานเขตพัฒนาเศรษฐกิจพิเศษ ประจำปีงบประมาณ พ.ศ. 2568</v>
      </c>
      <c r="C99" s="147" t="s">
        <v>843</v>
      </c>
      <c r="D99" s="147" t="s">
        <v>45</v>
      </c>
      <c r="E99" s="147">
        <v>2568</v>
      </c>
      <c r="F99" s="147" t="s">
        <v>834</v>
      </c>
      <c r="G99" s="148" t="s">
        <v>835</v>
      </c>
      <c r="H99" s="147" t="s">
        <v>130</v>
      </c>
      <c r="I99" s="147" t="s">
        <v>131</v>
      </c>
      <c r="J99" s="147" t="str">
        <f>VLOOKUP(I99,'[1]ตัวย่อ(ต่อท้าย)'!$B$1:$C$517,2,FALSE)</f>
        <v>สป.มท.</v>
      </c>
      <c r="K99" s="147" t="s">
        <v>105</v>
      </c>
      <c r="L99" s="147" t="s">
        <v>836</v>
      </c>
      <c r="M99" s="147" t="s">
        <v>754</v>
      </c>
      <c r="N99" s="147" t="s">
        <v>755</v>
      </c>
      <c r="O99" s="147" t="s">
        <v>908</v>
      </c>
      <c r="P99" s="149"/>
      <c r="Q99" s="155" t="s">
        <v>844</v>
      </c>
      <c r="R99" s="155" t="s">
        <v>755</v>
      </c>
    </row>
    <row r="100" spans="1:18" x14ac:dyDescent="0.35">
      <c r="A100" s="145" t="s">
        <v>845</v>
      </c>
      <c r="B100" s="146" t="str">
        <f t="shared" si="1"/>
        <v>โครงการก่อสร้างด่านศุลกากรแม่สอด แห่งที่ 2 จังหวัดตาก 1 แห่ง (ส่วนที่ยังไม่ได้ดำเนินการ)</v>
      </c>
      <c r="C100" s="147" t="s">
        <v>846</v>
      </c>
      <c r="D100" s="147" t="s">
        <v>45</v>
      </c>
      <c r="E100" s="147">
        <v>2568</v>
      </c>
      <c r="F100" s="147" t="s">
        <v>834</v>
      </c>
      <c r="G100" s="148" t="s">
        <v>835</v>
      </c>
      <c r="H100" s="147" t="s">
        <v>159</v>
      </c>
      <c r="I100" s="147" t="s">
        <v>153</v>
      </c>
      <c r="J100" s="147" t="str">
        <f>VLOOKUP(I100,'[1]ตัวย่อ(ต่อท้าย)'!$B$1:$C$517,2,FALSE)</f>
        <v>กศก.</v>
      </c>
      <c r="K100" s="147" t="s">
        <v>124</v>
      </c>
      <c r="L100" s="147" t="s">
        <v>836</v>
      </c>
      <c r="M100" s="147" t="s">
        <v>754</v>
      </c>
      <c r="N100" s="147" t="s">
        <v>764</v>
      </c>
      <c r="O100" s="147" t="s">
        <v>908</v>
      </c>
      <c r="P100" s="149"/>
      <c r="Q100" s="155" t="s">
        <v>847</v>
      </c>
      <c r="R100" s="155" t="s">
        <v>764</v>
      </c>
    </row>
    <row r="101" spans="1:18" x14ac:dyDescent="0.35">
      <c r="A101" s="145" t="s">
        <v>871</v>
      </c>
      <c r="B101" s="146" t="str">
        <f t="shared" si="1"/>
        <v>โครงการก่อสร้างอาคารจุดผ่านแดนถาวร (บ้านหนองเอี่ยน) (ส่วนที่ยังไม่ได้ดำเนินการ)</v>
      </c>
      <c r="C101" s="147" t="s">
        <v>872</v>
      </c>
      <c r="D101" s="147" t="s">
        <v>45</v>
      </c>
      <c r="E101" s="147">
        <v>2568</v>
      </c>
      <c r="F101" s="147" t="s">
        <v>834</v>
      </c>
      <c r="G101" s="148" t="s">
        <v>873</v>
      </c>
      <c r="H101" s="147" t="s">
        <v>192</v>
      </c>
      <c r="I101" s="147" t="s">
        <v>153</v>
      </c>
      <c r="J101" s="147" t="str">
        <f>VLOOKUP(I101,'[1]ตัวย่อ(ต่อท้าย)'!$B$1:$C$517,2,FALSE)</f>
        <v>กศก.</v>
      </c>
      <c r="K101" s="147" t="s">
        <v>124</v>
      </c>
      <c r="L101" s="147" t="s">
        <v>836</v>
      </c>
      <c r="M101" s="147" t="s">
        <v>754</v>
      </c>
      <c r="N101" s="147" t="s">
        <v>764</v>
      </c>
      <c r="O101" s="147" t="s">
        <v>908</v>
      </c>
      <c r="P101" s="150"/>
      <c r="Q101" s="155" t="s">
        <v>874</v>
      </c>
      <c r="R101" s="155" t="s">
        <v>764</v>
      </c>
    </row>
    <row r="102" spans="1:18" x14ac:dyDescent="0.35">
      <c r="A102" s="145" t="s">
        <v>903</v>
      </c>
      <c r="B102" s="146" t="str">
        <f t="shared" si="1"/>
        <v>บริหารจัดการประกันสุขภาพคนต่างด้าว แรงงานต่างด้าว และบุคคลที่มีปัญหาสถานะและสิทธิ</v>
      </c>
      <c r="C102" s="147" t="s">
        <v>895</v>
      </c>
      <c r="D102" s="147" t="s">
        <v>30</v>
      </c>
      <c r="E102" s="147">
        <v>2568</v>
      </c>
      <c r="F102" s="147" t="s">
        <v>834</v>
      </c>
      <c r="G102" s="148" t="s">
        <v>835</v>
      </c>
      <c r="H102" s="147" t="s">
        <v>897</v>
      </c>
      <c r="I102" s="147" t="s">
        <v>896</v>
      </c>
      <c r="J102" s="147" t="str">
        <f>VLOOKUP(I102,'[1]ตัวย่อ(ต่อท้าย)'!$B$1:$C$517,2,FALSE)</f>
        <v>สป.สธ.</v>
      </c>
      <c r="K102" s="147" t="s">
        <v>224</v>
      </c>
      <c r="L102" s="147" t="s">
        <v>836</v>
      </c>
      <c r="M102" s="147" t="s">
        <v>773</v>
      </c>
      <c r="N102" s="147" t="s">
        <v>901</v>
      </c>
      <c r="O102" s="147" t="s">
        <v>909</v>
      </c>
      <c r="P102" s="151"/>
      <c r="Q102" s="155" t="s">
        <v>904</v>
      </c>
      <c r="R102" s="155" t="s">
        <v>900</v>
      </c>
    </row>
    <row r="103" spans="1:18" x14ac:dyDescent="0.35">
      <c r="B103" s="184" t="s">
        <v>963</v>
      </c>
      <c r="C103" s="184" t="s">
        <v>963</v>
      </c>
      <c r="D103" s="184" t="s">
        <v>963</v>
      </c>
      <c r="E103" s="184" t="s">
        <v>963</v>
      </c>
      <c r="F103" s="184" t="s">
        <v>963</v>
      </c>
      <c r="G103" s="184" t="s">
        <v>963</v>
      </c>
      <c r="H103" s="184"/>
      <c r="I103" s="184" t="s">
        <v>964</v>
      </c>
      <c r="J103" s="184" t="s">
        <v>965</v>
      </c>
      <c r="K103" s="184" t="s">
        <v>473</v>
      </c>
      <c r="L103" s="184" t="s">
        <v>963</v>
      </c>
      <c r="M103" s="184" t="s">
        <v>773</v>
      </c>
      <c r="N103" s="184" t="s">
        <v>774</v>
      </c>
      <c r="O103" s="8" t="s">
        <v>909</v>
      </c>
      <c r="P103" s="184" t="s">
        <v>962</v>
      </c>
    </row>
    <row r="104" spans="1:18" x14ac:dyDescent="0.35">
      <c r="B104" s="184" t="s">
        <v>963</v>
      </c>
      <c r="C104" s="184" t="s">
        <v>963</v>
      </c>
      <c r="D104" s="184" t="s">
        <v>963</v>
      </c>
      <c r="E104" s="184" t="s">
        <v>963</v>
      </c>
      <c r="F104" s="184" t="s">
        <v>963</v>
      </c>
      <c r="G104" s="184" t="s">
        <v>963</v>
      </c>
      <c r="H104" s="184"/>
      <c r="I104" s="184" t="s">
        <v>964</v>
      </c>
      <c r="J104" s="184" t="s">
        <v>965</v>
      </c>
      <c r="K104" s="184" t="s">
        <v>473</v>
      </c>
      <c r="L104" s="184" t="s">
        <v>963</v>
      </c>
      <c r="M104" s="184" t="s">
        <v>773</v>
      </c>
      <c r="N104" s="184" t="s">
        <v>980</v>
      </c>
      <c r="O104" s="8" t="s">
        <v>909</v>
      </c>
      <c r="P104" s="184" t="s">
        <v>962</v>
      </c>
    </row>
    <row r="105" spans="1:18" x14ac:dyDescent="0.35">
      <c r="B105" s="184" t="s">
        <v>963</v>
      </c>
      <c r="C105" s="184" t="s">
        <v>963</v>
      </c>
      <c r="D105" s="184" t="s">
        <v>963</v>
      </c>
      <c r="E105" s="184" t="s">
        <v>963</v>
      </c>
      <c r="F105" s="184" t="s">
        <v>963</v>
      </c>
      <c r="G105" s="184" t="s">
        <v>963</v>
      </c>
      <c r="H105" s="184"/>
      <c r="I105" s="184" t="s">
        <v>964</v>
      </c>
      <c r="J105" s="184" t="s">
        <v>965</v>
      </c>
      <c r="K105" s="184" t="s">
        <v>473</v>
      </c>
      <c r="L105" s="184" t="s">
        <v>963</v>
      </c>
      <c r="M105" s="184" t="s">
        <v>754</v>
      </c>
      <c r="N105" s="184" t="s">
        <v>837</v>
      </c>
      <c r="O105" s="8" t="s">
        <v>909</v>
      </c>
      <c r="P105" s="184" t="s">
        <v>962</v>
      </c>
    </row>
    <row r="106" spans="1:18" x14ac:dyDescent="0.35">
      <c r="B106" s="184" t="s">
        <v>963</v>
      </c>
      <c r="C106" s="184" t="s">
        <v>963</v>
      </c>
      <c r="D106" s="184" t="s">
        <v>963</v>
      </c>
      <c r="E106" s="184" t="s">
        <v>963</v>
      </c>
      <c r="F106" s="184" t="s">
        <v>963</v>
      </c>
      <c r="G106" s="184" t="s">
        <v>963</v>
      </c>
      <c r="H106" s="184"/>
      <c r="I106" s="184" t="s">
        <v>966</v>
      </c>
      <c r="J106" s="184" t="s">
        <v>967</v>
      </c>
      <c r="K106" s="184" t="s">
        <v>473</v>
      </c>
      <c r="L106" s="184" t="s">
        <v>963</v>
      </c>
      <c r="M106" s="184" t="s">
        <v>767</v>
      </c>
      <c r="N106" s="184" t="s">
        <v>981</v>
      </c>
      <c r="O106" s="8" t="s">
        <v>909</v>
      </c>
      <c r="P106" s="184" t="s">
        <v>962</v>
      </c>
    </row>
    <row r="107" spans="1:18" x14ac:dyDescent="0.35">
      <c r="B107" s="184" t="s">
        <v>963</v>
      </c>
      <c r="C107" s="184" t="s">
        <v>963</v>
      </c>
      <c r="D107" s="184" t="s">
        <v>963</v>
      </c>
      <c r="E107" s="184" t="s">
        <v>963</v>
      </c>
      <c r="F107" s="184" t="s">
        <v>963</v>
      </c>
      <c r="G107" s="184" t="s">
        <v>963</v>
      </c>
      <c r="H107" s="184"/>
      <c r="I107" s="184" t="s">
        <v>966</v>
      </c>
      <c r="J107" s="184" t="s">
        <v>967</v>
      </c>
      <c r="K107" s="184" t="s">
        <v>473</v>
      </c>
      <c r="L107" s="184" t="s">
        <v>963</v>
      </c>
      <c r="M107" s="184" t="s">
        <v>767</v>
      </c>
      <c r="N107" s="184" t="s">
        <v>768</v>
      </c>
      <c r="O107" s="8" t="s">
        <v>909</v>
      </c>
      <c r="P107" s="184" t="s">
        <v>962</v>
      </c>
    </row>
    <row r="108" spans="1:18" x14ac:dyDescent="0.35">
      <c r="B108" s="184" t="s">
        <v>963</v>
      </c>
      <c r="C108" s="184" t="s">
        <v>963</v>
      </c>
      <c r="D108" s="184" t="s">
        <v>963</v>
      </c>
      <c r="E108" s="184" t="s">
        <v>963</v>
      </c>
      <c r="F108" s="184" t="s">
        <v>963</v>
      </c>
      <c r="G108" s="184" t="s">
        <v>963</v>
      </c>
      <c r="H108" s="184"/>
      <c r="I108" s="184" t="s">
        <v>966</v>
      </c>
      <c r="J108" s="184" t="s">
        <v>967</v>
      </c>
      <c r="K108" s="184" t="s">
        <v>473</v>
      </c>
      <c r="L108" s="184" t="s">
        <v>963</v>
      </c>
      <c r="M108" s="184" t="s">
        <v>767</v>
      </c>
      <c r="N108" s="184" t="s">
        <v>982</v>
      </c>
      <c r="O108" s="8" t="s">
        <v>909</v>
      </c>
      <c r="P108" s="184" t="s">
        <v>962</v>
      </c>
    </row>
    <row r="109" spans="1:18" x14ac:dyDescent="0.35">
      <c r="B109" s="184" t="s">
        <v>963</v>
      </c>
      <c r="C109" s="184" t="s">
        <v>963</v>
      </c>
      <c r="D109" s="184" t="s">
        <v>963</v>
      </c>
      <c r="E109" s="184" t="s">
        <v>963</v>
      </c>
      <c r="F109" s="184" t="s">
        <v>963</v>
      </c>
      <c r="G109" s="184" t="s">
        <v>963</v>
      </c>
      <c r="H109" s="184"/>
      <c r="I109" s="184" t="s">
        <v>966</v>
      </c>
      <c r="J109" s="184" t="s">
        <v>967</v>
      </c>
      <c r="K109" s="184" t="s">
        <v>473</v>
      </c>
      <c r="L109" s="184" t="s">
        <v>963</v>
      </c>
      <c r="M109" s="184" t="s">
        <v>767</v>
      </c>
      <c r="N109" s="184" t="s">
        <v>983</v>
      </c>
      <c r="O109" s="8" t="s">
        <v>909</v>
      </c>
      <c r="P109" s="184" t="s">
        <v>962</v>
      </c>
    </row>
    <row r="110" spans="1:18" x14ac:dyDescent="0.35">
      <c r="B110" s="184" t="s">
        <v>963</v>
      </c>
      <c r="C110" s="184" t="s">
        <v>963</v>
      </c>
      <c r="D110" s="184" t="s">
        <v>963</v>
      </c>
      <c r="E110" s="184" t="s">
        <v>963</v>
      </c>
      <c r="F110" s="184" t="s">
        <v>963</v>
      </c>
      <c r="G110" s="184" t="s">
        <v>963</v>
      </c>
      <c r="H110" s="184"/>
      <c r="I110" s="184" t="s">
        <v>966</v>
      </c>
      <c r="J110" s="184" t="s">
        <v>967</v>
      </c>
      <c r="K110" s="184" t="s">
        <v>473</v>
      </c>
      <c r="L110" s="184" t="s">
        <v>963</v>
      </c>
      <c r="M110" s="184" t="s">
        <v>773</v>
      </c>
      <c r="N110" s="184" t="s">
        <v>901</v>
      </c>
      <c r="O110" s="8" t="s">
        <v>909</v>
      </c>
      <c r="P110" s="184" t="s">
        <v>962</v>
      </c>
    </row>
    <row r="111" spans="1:18" x14ac:dyDescent="0.35">
      <c r="B111" s="184" t="s">
        <v>963</v>
      </c>
      <c r="C111" s="184" t="s">
        <v>963</v>
      </c>
      <c r="D111" s="184" t="s">
        <v>963</v>
      </c>
      <c r="E111" s="184" t="s">
        <v>963</v>
      </c>
      <c r="F111" s="184" t="s">
        <v>963</v>
      </c>
      <c r="G111" s="184" t="s">
        <v>963</v>
      </c>
      <c r="H111" s="184"/>
      <c r="I111" s="184" t="s">
        <v>966</v>
      </c>
      <c r="J111" s="184" t="s">
        <v>967</v>
      </c>
      <c r="K111" s="184" t="s">
        <v>473</v>
      </c>
      <c r="L111" s="184" t="s">
        <v>963</v>
      </c>
      <c r="M111" s="184" t="s">
        <v>773</v>
      </c>
      <c r="N111" s="184" t="s">
        <v>774</v>
      </c>
      <c r="O111" s="8" t="s">
        <v>909</v>
      </c>
      <c r="P111" s="184" t="s">
        <v>962</v>
      </c>
    </row>
    <row r="112" spans="1:18" x14ac:dyDescent="0.35">
      <c r="B112" s="184" t="s">
        <v>963</v>
      </c>
      <c r="C112" s="184" t="s">
        <v>963</v>
      </c>
      <c r="D112" s="184" t="s">
        <v>963</v>
      </c>
      <c r="E112" s="184" t="s">
        <v>963</v>
      </c>
      <c r="F112" s="184" t="s">
        <v>963</v>
      </c>
      <c r="G112" s="184" t="s">
        <v>963</v>
      </c>
      <c r="H112" s="184"/>
      <c r="I112" s="184" t="s">
        <v>966</v>
      </c>
      <c r="J112" s="184" t="s">
        <v>967</v>
      </c>
      <c r="K112" s="184" t="s">
        <v>473</v>
      </c>
      <c r="L112" s="184" t="s">
        <v>963</v>
      </c>
      <c r="M112" s="184" t="s">
        <v>773</v>
      </c>
      <c r="N112" s="184" t="s">
        <v>980</v>
      </c>
      <c r="O112" s="8" t="s">
        <v>909</v>
      </c>
      <c r="P112" s="184" t="s">
        <v>962</v>
      </c>
    </row>
    <row r="113" spans="2:16" x14ac:dyDescent="0.35">
      <c r="B113" s="184" t="s">
        <v>963</v>
      </c>
      <c r="C113" s="184" t="s">
        <v>963</v>
      </c>
      <c r="D113" s="184" t="s">
        <v>963</v>
      </c>
      <c r="E113" s="184" t="s">
        <v>963</v>
      </c>
      <c r="F113" s="184" t="s">
        <v>963</v>
      </c>
      <c r="G113" s="184" t="s">
        <v>963</v>
      </c>
      <c r="H113" s="184"/>
      <c r="I113" s="184" t="s">
        <v>966</v>
      </c>
      <c r="J113" s="184" t="s">
        <v>967</v>
      </c>
      <c r="K113" s="184" t="s">
        <v>473</v>
      </c>
      <c r="L113" s="184" t="s">
        <v>963</v>
      </c>
      <c r="M113" s="184" t="s">
        <v>759</v>
      </c>
      <c r="N113" s="184" t="s">
        <v>984</v>
      </c>
      <c r="O113" s="8" t="s">
        <v>909</v>
      </c>
      <c r="P113" s="184" t="s">
        <v>962</v>
      </c>
    </row>
    <row r="114" spans="2:16" x14ac:dyDescent="0.35">
      <c r="B114" s="184" t="s">
        <v>963</v>
      </c>
      <c r="C114" s="184" t="s">
        <v>963</v>
      </c>
      <c r="D114" s="184" t="s">
        <v>963</v>
      </c>
      <c r="E114" s="184" t="s">
        <v>963</v>
      </c>
      <c r="F114" s="184" t="s">
        <v>963</v>
      </c>
      <c r="G114" s="184" t="s">
        <v>963</v>
      </c>
      <c r="H114" s="184"/>
      <c r="I114" s="184" t="s">
        <v>966</v>
      </c>
      <c r="J114" s="184" t="s">
        <v>967</v>
      </c>
      <c r="K114" s="184" t="s">
        <v>473</v>
      </c>
      <c r="L114" s="184" t="s">
        <v>963</v>
      </c>
      <c r="M114" s="184" t="s">
        <v>759</v>
      </c>
      <c r="N114" s="184" t="s">
        <v>760</v>
      </c>
      <c r="O114" s="8" t="s">
        <v>909</v>
      </c>
      <c r="P114" s="184" t="s">
        <v>962</v>
      </c>
    </row>
    <row r="115" spans="2:16" x14ac:dyDescent="0.35">
      <c r="B115" s="184" t="s">
        <v>963</v>
      </c>
      <c r="C115" s="184" t="s">
        <v>963</v>
      </c>
      <c r="D115" s="184" t="s">
        <v>963</v>
      </c>
      <c r="E115" s="184" t="s">
        <v>963</v>
      </c>
      <c r="F115" s="184" t="s">
        <v>963</v>
      </c>
      <c r="G115" s="184" t="s">
        <v>963</v>
      </c>
      <c r="H115" s="184"/>
      <c r="I115" s="184" t="s">
        <v>966</v>
      </c>
      <c r="J115" s="184" t="s">
        <v>967</v>
      </c>
      <c r="K115" s="184" t="s">
        <v>473</v>
      </c>
      <c r="L115" s="184" t="s">
        <v>963</v>
      </c>
      <c r="M115" s="184" t="s">
        <v>754</v>
      </c>
      <c r="N115" s="184" t="s">
        <v>755</v>
      </c>
      <c r="O115" s="8" t="s">
        <v>909</v>
      </c>
      <c r="P115" s="184" t="s">
        <v>962</v>
      </c>
    </row>
    <row r="116" spans="2:16" x14ac:dyDescent="0.35">
      <c r="B116" s="184" t="s">
        <v>963</v>
      </c>
      <c r="C116" s="184" t="s">
        <v>963</v>
      </c>
      <c r="D116" s="184" t="s">
        <v>963</v>
      </c>
      <c r="E116" s="184" t="s">
        <v>963</v>
      </c>
      <c r="F116" s="184" t="s">
        <v>963</v>
      </c>
      <c r="G116" s="184" t="s">
        <v>963</v>
      </c>
      <c r="H116" s="184"/>
      <c r="I116" s="184" t="s">
        <v>966</v>
      </c>
      <c r="J116" s="184" t="s">
        <v>967</v>
      </c>
      <c r="K116" s="184" t="s">
        <v>473</v>
      </c>
      <c r="L116" s="184" t="s">
        <v>963</v>
      </c>
      <c r="M116" s="184" t="s">
        <v>754</v>
      </c>
      <c r="N116" s="184" t="s">
        <v>915</v>
      </c>
      <c r="O116" s="8" t="s">
        <v>909</v>
      </c>
      <c r="P116" s="184" t="s">
        <v>962</v>
      </c>
    </row>
    <row r="117" spans="2:16" x14ac:dyDescent="0.35">
      <c r="B117" s="184" t="s">
        <v>963</v>
      </c>
      <c r="C117" s="184" t="s">
        <v>963</v>
      </c>
      <c r="D117" s="184" t="s">
        <v>963</v>
      </c>
      <c r="E117" s="184" t="s">
        <v>963</v>
      </c>
      <c r="F117" s="184" t="s">
        <v>963</v>
      </c>
      <c r="G117" s="184" t="s">
        <v>963</v>
      </c>
      <c r="H117" s="184"/>
      <c r="I117" s="184" t="s">
        <v>966</v>
      </c>
      <c r="J117" s="184" t="s">
        <v>967</v>
      </c>
      <c r="K117" s="184" t="s">
        <v>473</v>
      </c>
      <c r="L117" s="184" t="s">
        <v>963</v>
      </c>
      <c r="M117" s="184" t="s">
        <v>754</v>
      </c>
      <c r="N117" s="184" t="s">
        <v>837</v>
      </c>
      <c r="O117" s="8" t="s">
        <v>909</v>
      </c>
      <c r="P117" s="184" t="s">
        <v>962</v>
      </c>
    </row>
    <row r="118" spans="2:16" x14ac:dyDescent="0.35">
      <c r="B118" s="184" t="s">
        <v>963</v>
      </c>
      <c r="C118" s="184" t="s">
        <v>963</v>
      </c>
      <c r="D118" s="184" t="s">
        <v>963</v>
      </c>
      <c r="E118" s="184" t="s">
        <v>963</v>
      </c>
      <c r="F118" s="184" t="s">
        <v>963</v>
      </c>
      <c r="G118" s="184" t="s">
        <v>963</v>
      </c>
      <c r="H118" s="184"/>
      <c r="I118" s="184" t="s">
        <v>966</v>
      </c>
      <c r="J118" s="184" t="s">
        <v>967</v>
      </c>
      <c r="K118" s="184" t="s">
        <v>473</v>
      </c>
      <c r="L118" s="184" t="s">
        <v>963</v>
      </c>
      <c r="M118" s="184" t="s">
        <v>754</v>
      </c>
      <c r="N118" s="184" t="s">
        <v>764</v>
      </c>
      <c r="O118" s="8" t="s">
        <v>909</v>
      </c>
      <c r="P118" s="184" t="s">
        <v>962</v>
      </c>
    </row>
    <row r="119" spans="2:16" x14ac:dyDescent="0.35">
      <c r="B119" s="184" t="s">
        <v>963</v>
      </c>
      <c r="C119" s="184" t="s">
        <v>963</v>
      </c>
      <c r="D119" s="184" t="s">
        <v>963</v>
      </c>
      <c r="E119" s="184" t="s">
        <v>963</v>
      </c>
      <c r="F119" s="184" t="s">
        <v>963</v>
      </c>
      <c r="G119" s="184" t="s">
        <v>963</v>
      </c>
      <c r="H119" s="184"/>
      <c r="I119" s="184" t="s">
        <v>968</v>
      </c>
      <c r="J119" s="184" t="s">
        <v>969</v>
      </c>
      <c r="K119" s="184" t="s">
        <v>473</v>
      </c>
      <c r="L119" s="184" t="s">
        <v>963</v>
      </c>
      <c r="M119" s="184" t="s">
        <v>773</v>
      </c>
      <c r="N119" s="184" t="s">
        <v>774</v>
      </c>
      <c r="O119" s="8" t="s">
        <v>909</v>
      </c>
      <c r="P119" s="184" t="s">
        <v>962</v>
      </c>
    </row>
    <row r="120" spans="2:16" x14ac:dyDescent="0.35">
      <c r="B120" s="184" t="s">
        <v>963</v>
      </c>
      <c r="C120" s="184" t="s">
        <v>963</v>
      </c>
      <c r="D120" s="184" t="s">
        <v>963</v>
      </c>
      <c r="E120" s="184" t="s">
        <v>963</v>
      </c>
      <c r="F120" s="184" t="s">
        <v>963</v>
      </c>
      <c r="G120" s="184" t="s">
        <v>963</v>
      </c>
      <c r="H120" s="184"/>
      <c r="I120" s="184" t="s">
        <v>970</v>
      </c>
      <c r="J120" s="184" t="s">
        <v>971</v>
      </c>
      <c r="K120" s="184" t="s">
        <v>972</v>
      </c>
      <c r="L120" s="184" t="s">
        <v>963</v>
      </c>
      <c r="M120" s="184" t="s">
        <v>773</v>
      </c>
      <c r="N120" s="184" t="s">
        <v>774</v>
      </c>
      <c r="O120" s="8" t="s">
        <v>909</v>
      </c>
      <c r="P120" s="184" t="s">
        <v>962</v>
      </c>
    </row>
    <row r="121" spans="2:16" x14ac:dyDescent="0.35">
      <c r="B121" s="184" t="s">
        <v>963</v>
      </c>
      <c r="C121" s="184" t="s">
        <v>963</v>
      </c>
      <c r="D121" s="184" t="s">
        <v>963</v>
      </c>
      <c r="E121" s="184" t="s">
        <v>963</v>
      </c>
      <c r="F121" s="184" t="s">
        <v>963</v>
      </c>
      <c r="G121" s="184" t="s">
        <v>963</v>
      </c>
      <c r="H121" s="184"/>
      <c r="I121" s="184" t="s">
        <v>973</v>
      </c>
      <c r="J121" s="184" t="s">
        <v>974</v>
      </c>
      <c r="K121" s="184" t="s">
        <v>473</v>
      </c>
      <c r="L121" s="184" t="s">
        <v>963</v>
      </c>
      <c r="M121" s="184" t="s">
        <v>767</v>
      </c>
      <c r="N121" s="184" t="s">
        <v>981</v>
      </c>
      <c r="O121" s="8" t="s">
        <v>909</v>
      </c>
      <c r="P121" s="184" t="s">
        <v>962</v>
      </c>
    </row>
    <row r="122" spans="2:16" x14ac:dyDescent="0.35">
      <c r="B122" s="184" t="s">
        <v>963</v>
      </c>
      <c r="C122" s="184" t="s">
        <v>963</v>
      </c>
      <c r="D122" s="184" t="s">
        <v>963</v>
      </c>
      <c r="E122" s="184" t="s">
        <v>963</v>
      </c>
      <c r="F122" s="184" t="s">
        <v>963</v>
      </c>
      <c r="G122" s="184" t="s">
        <v>963</v>
      </c>
      <c r="H122" s="184"/>
      <c r="I122" s="184" t="s">
        <v>973</v>
      </c>
      <c r="J122" s="184" t="s">
        <v>974</v>
      </c>
      <c r="K122" s="184" t="s">
        <v>473</v>
      </c>
      <c r="L122" s="184" t="s">
        <v>963</v>
      </c>
      <c r="M122" s="184" t="s">
        <v>767</v>
      </c>
      <c r="N122" s="184" t="s">
        <v>768</v>
      </c>
      <c r="O122" s="8" t="s">
        <v>909</v>
      </c>
      <c r="P122" s="184" t="s">
        <v>962</v>
      </c>
    </row>
    <row r="123" spans="2:16" x14ac:dyDescent="0.35">
      <c r="B123" s="184" t="s">
        <v>963</v>
      </c>
      <c r="C123" s="184" t="s">
        <v>963</v>
      </c>
      <c r="D123" s="184" t="s">
        <v>963</v>
      </c>
      <c r="E123" s="184" t="s">
        <v>963</v>
      </c>
      <c r="F123" s="184" t="s">
        <v>963</v>
      </c>
      <c r="G123" s="184" t="s">
        <v>963</v>
      </c>
      <c r="H123" s="184"/>
      <c r="I123" s="184" t="s">
        <v>973</v>
      </c>
      <c r="J123" s="184" t="s">
        <v>974</v>
      </c>
      <c r="K123" s="184" t="s">
        <v>473</v>
      </c>
      <c r="L123" s="184" t="s">
        <v>963</v>
      </c>
      <c r="M123" s="184" t="s">
        <v>767</v>
      </c>
      <c r="N123" s="184" t="s">
        <v>982</v>
      </c>
      <c r="O123" s="8" t="s">
        <v>909</v>
      </c>
      <c r="P123" s="184" t="s">
        <v>962</v>
      </c>
    </row>
    <row r="124" spans="2:16" x14ac:dyDescent="0.35">
      <c r="B124" s="184" t="s">
        <v>963</v>
      </c>
      <c r="C124" s="184" t="s">
        <v>963</v>
      </c>
      <c r="D124" s="184" t="s">
        <v>963</v>
      </c>
      <c r="E124" s="184" t="s">
        <v>963</v>
      </c>
      <c r="F124" s="184" t="s">
        <v>963</v>
      </c>
      <c r="G124" s="184" t="s">
        <v>963</v>
      </c>
      <c r="H124" s="184"/>
      <c r="I124" s="184" t="s">
        <v>973</v>
      </c>
      <c r="J124" s="184" t="s">
        <v>974</v>
      </c>
      <c r="K124" s="184" t="s">
        <v>473</v>
      </c>
      <c r="L124" s="184" t="s">
        <v>963</v>
      </c>
      <c r="M124" s="184" t="s">
        <v>767</v>
      </c>
      <c r="N124" s="184" t="s">
        <v>983</v>
      </c>
      <c r="O124" s="8" t="s">
        <v>909</v>
      </c>
      <c r="P124" s="184" t="s">
        <v>962</v>
      </c>
    </row>
    <row r="125" spans="2:16" x14ac:dyDescent="0.35">
      <c r="B125" s="184" t="s">
        <v>963</v>
      </c>
      <c r="C125" s="184" t="s">
        <v>963</v>
      </c>
      <c r="D125" s="184" t="s">
        <v>963</v>
      </c>
      <c r="E125" s="184" t="s">
        <v>963</v>
      </c>
      <c r="F125" s="184" t="s">
        <v>963</v>
      </c>
      <c r="G125" s="184" t="s">
        <v>963</v>
      </c>
      <c r="H125" s="184"/>
      <c r="I125" s="184" t="s">
        <v>973</v>
      </c>
      <c r="J125" s="184" t="s">
        <v>974</v>
      </c>
      <c r="K125" s="184" t="s">
        <v>473</v>
      </c>
      <c r="L125" s="184" t="s">
        <v>963</v>
      </c>
      <c r="M125" s="184" t="s">
        <v>773</v>
      </c>
      <c r="N125" s="184" t="s">
        <v>901</v>
      </c>
      <c r="O125" s="8" t="s">
        <v>909</v>
      </c>
      <c r="P125" s="184" t="s">
        <v>962</v>
      </c>
    </row>
    <row r="126" spans="2:16" x14ac:dyDescent="0.35">
      <c r="B126" s="184" t="s">
        <v>963</v>
      </c>
      <c r="C126" s="184" t="s">
        <v>963</v>
      </c>
      <c r="D126" s="184" t="s">
        <v>963</v>
      </c>
      <c r="E126" s="184" t="s">
        <v>963</v>
      </c>
      <c r="F126" s="184" t="s">
        <v>963</v>
      </c>
      <c r="G126" s="184" t="s">
        <v>963</v>
      </c>
      <c r="H126" s="184"/>
      <c r="I126" s="184" t="s">
        <v>973</v>
      </c>
      <c r="J126" s="184" t="s">
        <v>974</v>
      </c>
      <c r="K126" s="184" t="s">
        <v>473</v>
      </c>
      <c r="L126" s="184" t="s">
        <v>963</v>
      </c>
      <c r="M126" s="184" t="s">
        <v>773</v>
      </c>
      <c r="N126" s="184" t="s">
        <v>774</v>
      </c>
      <c r="O126" s="8" t="s">
        <v>909</v>
      </c>
      <c r="P126" s="184" t="s">
        <v>962</v>
      </c>
    </row>
    <row r="127" spans="2:16" x14ac:dyDescent="0.35">
      <c r="B127" s="184" t="s">
        <v>963</v>
      </c>
      <c r="C127" s="184" t="s">
        <v>963</v>
      </c>
      <c r="D127" s="184" t="s">
        <v>963</v>
      </c>
      <c r="E127" s="184" t="s">
        <v>963</v>
      </c>
      <c r="F127" s="184" t="s">
        <v>963</v>
      </c>
      <c r="G127" s="184" t="s">
        <v>963</v>
      </c>
      <c r="H127" s="184"/>
      <c r="I127" s="184" t="s">
        <v>973</v>
      </c>
      <c r="J127" s="184" t="s">
        <v>974</v>
      </c>
      <c r="K127" s="184" t="s">
        <v>473</v>
      </c>
      <c r="L127" s="184" t="s">
        <v>963</v>
      </c>
      <c r="M127" s="184" t="s">
        <v>773</v>
      </c>
      <c r="N127" s="184" t="s">
        <v>980</v>
      </c>
      <c r="O127" s="8" t="s">
        <v>909</v>
      </c>
      <c r="P127" s="184" t="s">
        <v>962</v>
      </c>
    </row>
    <row r="128" spans="2:16" x14ac:dyDescent="0.35">
      <c r="B128" s="184" t="s">
        <v>963</v>
      </c>
      <c r="C128" s="184" t="s">
        <v>963</v>
      </c>
      <c r="D128" s="184" t="s">
        <v>963</v>
      </c>
      <c r="E128" s="184" t="s">
        <v>963</v>
      </c>
      <c r="F128" s="184" t="s">
        <v>963</v>
      </c>
      <c r="G128" s="184" t="s">
        <v>963</v>
      </c>
      <c r="H128" s="184"/>
      <c r="I128" s="184" t="s">
        <v>973</v>
      </c>
      <c r="J128" s="184" t="s">
        <v>974</v>
      </c>
      <c r="K128" s="184" t="s">
        <v>473</v>
      </c>
      <c r="L128" s="184" t="s">
        <v>963</v>
      </c>
      <c r="M128" s="184" t="s">
        <v>759</v>
      </c>
      <c r="N128" s="184" t="s">
        <v>984</v>
      </c>
      <c r="O128" s="8" t="s">
        <v>909</v>
      </c>
      <c r="P128" s="184" t="s">
        <v>962</v>
      </c>
    </row>
    <row r="129" spans="2:16" x14ac:dyDescent="0.35">
      <c r="B129" s="184" t="s">
        <v>963</v>
      </c>
      <c r="C129" s="184" t="s">
        <v>963</v>
      </c>
      <c r="D129" s="184" t="s">
        <v>963</v>
      </c>
      <c r="E129" s="184" t="s">
        <v>963</v>
      </c>
      <c r="F129" s="184" t="s">
        <v>963</v>
      </c>
      <c r="G129" s="184" t="s">
        <v>963</v>
      </c>
      <c r="H129" s="184"/>
      <c r="I129" s="184" t="s">
        <v>973</v>
      </c>
      <c r="J129" s="184" t="s">
        <v>974</v>
      </c>
      <c r="K129" s="184" t="s">
        <v>473</v>
      </c>
      <c r="L129" s="184" t="s">
        <v>963</v>
      </c>
      <c r="M129" s="184" t="s">
        <v>759</v>
      </c>
      <c r="N129" s="184" t="s">
        <v>760</v>
      </c>
      <c r="O129" s="8" t="s">
        <v>909</v>
      </c>
      <c r="P129" s="184" t="s">
        <v>962</v>
      </c>
    </row>
    <row r="130" spans="2:16" x14ac:dyDescent="0.35">
      <c r="B130" s="184" t="s">
        <v>963</v>
      </c>
      <c r="C130" s="184" t="s">
        <v>963</v>
      </c>
      <c r="D130" s="184" t="s">
        <v>963</v>
      </c>
      <c r="E130" s="184" t="s">
        <v>963</v>
      </c>
      <c r="F130" s="184" t="s">
        <v>963</v>
      </c>
      <c r="G130" s="184" t="s">
        <v>963</v>
      </c>
      <c r="H130" s="184"/>
      <c r="I130" s="184" t="s">
        <v>973</v>
      </c>
      <c r="J130" s="184" t="s">
        <v>974</v>
      </c>
      <c r="K130" s="184" t="s">
        <v>473</v>
      </c>
      <c r="L130" s="184" t="s">
        <v>963</v>
      </c>
      <c r="M130" s="184" t="s">
        <v>754</v>
      </c>
      <c r="N130" s="184" t="s">
        <v>755</v>
      </c>
      <c r="O130" s="8" t="s">
        <v>909</v>
      </c>
      <c r="P130" s="184" t="s">
        <v>962</v>
      </c>
    </row>
    <row r="131" spans="2:16" x14ac:dyDescent="0.35">
      <c r="B131" s="184" t="s">
        <v>963</v>
      </c>
      <c r="C131" s="184" t="s">
        <v>963</v>
      </c>
      <c r="D131" s="184" t="s">
        <v>963</v>
      </c>
      <c r="E131" s="184" t="s">
        <v>963</v>
      </c>
      <c r="F131" s="184" t="s">
        <v>963</v>
      </c>
      <c r="G131" s="184" t="s">
        <v>963</v>
      </c>
      <c r="H131" s="184"/>
      <c r="I131" s="184" t="s">
        <v>973</v>
      </c>
      <c r="J131" s="184" t="s">
        <v>974</v>
      </c>
      <c r="K131" s="184" t="s">
        <v>473</v>
      </c>
      <c r="L131" s="184" t="s">
        <v>963</v>
      </c>
      <c r="M131" s="184" t="s">
        <v>754</v>
      </c>
      <c r="N131" s="184" t="s">
        <v>915</v>
      </c>
      <c r="O131" s="8" t="s">
        <v>909</v>
      </c>
      <c r="P131" s="184" t="s">
        <v>962</v>
      </c>
    </row>
    <row r="132" spans="2:16" x14ac:dyDescent="0.35">
      <c r="B132" s="184" t="s">
        <v>963</v>
      </c>
      <c r="C132" s="184" t="s">
        <v>963</v>
      </c>
      <c r="D132" s="184" t="s">
        <v>963</v>
      </c>
      <c r="E132" s="184" t="s">
        <v>963</v>
      </c>
      <c r="F132" s="184" t="s">
        <v>963</v>
      </c>
      <c r="G132" s="184" t="s">
        <v>963</v>
      </c>
      <c r="H132" s="184"/>
      <c r="I132" s="184" t="s">
        <v>973</v>
      </c>
      <c r="J132" s="184" t="s">
        <v>974</v>
      </c>
      <c r="K132" s="184" t="s">
        <v>473</v>
      </c>
      <c r="L132" s="184" t="s">
        <v>963</v>
      </c>
      <c r="M132" s="184" t="s">
        <v>754</v>
      </c>
      <c r="N132" s="184" t="s">
        <v>837</v>
      </c>
      <c r="O132" s="8" t="s">
        <v>909</v>
      </c>
      <c r="P132" s="184" t="s">
        <v>962</v>
      </c>
    </row>
    <row r="133" spans="2:16" x14ac:dyDescent="0.35">
      <c r="B133" s="184" t="s">
        <v>963</v>
      </c>
      <c r="C133" s="184" t="s">
        <v>963</v>
      </c>
      <c r="D133" s="184" t="s">
        <v>963</v>
      </c>
      <c r="E133" s="184" t="s">
        <v>963</v>
      </c>
      <c r="F133" s="184" t="s">
        <v>963</v>
      </c>
      <c r="G133" s="184" t="s">
        <v>963</v>
      </c>
      <c r="H133" s="184"/>
      <c r="I133" s="184" t="s">
        <v>973</v>
      </c>
      <c r="J133" s="184" t="s">
        <v>974</v>
      </c>
      <c r="K133" s="184" t="s">
        <v>473</v>
      </c>
      <c r="L133" s="184" t="s">
        <v>963</v>
      </c>
      <c r="M133" s="184" t="s">
        <v>754</v>
      </c>
      <c r="N133" s="184" t="s">
        <v>764</v>
      </c>
      <c r="O133" s="8" t="s">
        <v>909</v>
      </c>
      <c r="P133" s="184" t="s">
        <v>962</v>
      </c>
    </row>
    <row r="134" spans="2:16" x14ac:dyDescent="0.35">
      <c r="B134" s="184" t="s">
        <v>963</v>
      </c>
      <c r="C134" s="184" t="s">
        <v>963</v>
      </c>
      <c r="D134" s="184" t="s">
        <v>963</v>
      </c>
      <c r="E134" s="184" t="s">
        <v>963</v>
      </c>
      <c r="F134" s="184" t="s">
        <v>963</v>
      </c>
      <c r="G134" s="184" t="s">
        <v>963</v>
      </c>
      <c r="H134" s="184"/>
      <c r="I134" s="184" t="s">
        <v>306</v>
      </c>
      <c r="J134" s="184" t="s">
        <v>975</v>
      </c>
      <c r="K134" s="184" t="s">
        <v>40</v>
      </c>
      <c r="L134" s="184" t="s">
        <v>963</v>
      </c>
      <c r="M134" s="184" t="s">
        <v>773</v>
      </c>
      <c r="N134" s="184" t="s">
        <v>901</v>
      </c>
      <c r="O134" s="8" t="s">
        <v>909</v>
      </c>
      <c r="P134" s="184" t="s">
        <v>962</v>
      </c>
    </row>
    <row r="135" spans="2:16" x14ac:dyDescent="0.35">
      <c r="B135" s="184" t="s">
        <v>963</v>
      </c>
      <c r="C135" s="184" t="s">
        <v>963</v>
      </c>
      <c r="D135" s="184" t="s">
        <v>963</v>
      </c>
      <c r="E135" s="184" t="s">
        <v>963</v>
      </c>
      <c r="F135" s="184" t="s">
        <v>963</v>
      </c>
      <c r="G135" s="184" t="s">
        <v>963</v>
      </c>
      <c r="H135" s="184"/>
      <c r="I135" s="184" t="s">
        <v>306</v>
      </c>
      <c r="J135" s="184" t="s">
        <v>975</v>
      </c>
      <c r="K135" s="184" t="s">
        <v>40</v>
      </c>
      <c r="L135" s="184" t="s">
        <v>963</v>
      </c>
      <c r="M135" s="184" t="s">
        <v>754</v>
      </c>
      <c r="N135" s="184" t="s">
        <v>755</v>
      </c>
      <c r="O135" s="8" t="s">
        <v>909</v>
      </c>
      <c r="P135" s="184" t="s">
        <v>962</v>
      </c>
    </row>
    <row r="136" spans="2:16" x14ac:dyDescent="0.35">
      <c r="B136" s="184" t="s">
        <v>963</v>
      </c>
      <c r="C136" s="184" t="s">
        <v>963</v>
      </c>
      <c r="D136" s="184" t="s">
        <v>963</v>
      </c>
      <c r="E136" s="184" t="s">
        <v>963</v>
      </c>
      <c r="F136" s="184" t="s">
        <v>963</v>
      </c>
      <c r="G136" s="184" t="s">
        <v>963</v>
      </c>
      <c r="H136" s="184"/>
      <c r="I136" s="184" t="s">
        <v>59</v>
      </c>
      <c r="J136" s="184" t="s">
        <v>923</v>
      </c>
      <c r="K136" s="184" t="s">
        <v>60</v>
      </c>
      <c r="L136" s="184" t="s">
        <v>963</v>
      </c>
      <c r="M136" s="184" t="s">
        <v>767</v>
      </c>
      <c r="N136" s="184" t="s">
        <v>981</v>
      </c>
      <c r="O136" s="8" t="s">
        <v>909</v>
      </c>
      <c r="P136" s="184" t="s">
        <v>962</v>
      </c>
    </row>
    <row r="137" spans="2:16" x14ac:dyDescent="0.35">
      <c r="B137" s="184" t="s">
        <v>963</v>
      </c>
      <c r="C137" s="184" t="s">
        <v>963</v>
      </c>
      <c r="D137" s="184" t="s">
        <v>963</v>
      </c>
      <c r="E137" s="184" t="s">
        <v>963</v>
      </c>
      <c r="F137" s="184" t="s">
        <v>963</v>
      </c>
      <c r="G137" s="184" t="s">
        <v>963</v>
      </c>
      <c r="H137" s="184"/>
      <c r="I137" s="184" t="s">
        <v>50</v>
      </c>
      <c r="J137" s="184" t="s">
        <v>917</v>
      </c>
      <c r="K137" s="184" t="s">
        <v>51</v>
      </c>
      <c r="L137" s="184" t="s">
        <v>963</v>
      </c>
      <c r="M137" s="184" t="s">
        <v>754</v>
      </c>
      <c r="N137" s="184" t="s">
        <v>764</v>
      </c>
      <c r="O137" s="8" t="s">
        <v>909</v>
      </c>
      <c r="P137" s="184" t="s">
        <v>962</v>
      </c>
    </row>
    <row r="138" spans="2:16" x14ac:dyDescent="0.35">
      <c r="B138" s="184" t="s">
        <v>963</v>
      </c>
      <c r="C138" s="184" t="s">
        <v>963</v>
      </c>
      <c r="D138" s="184" t="s">
        <v>963</v>
      </c>
      <c r="E138" s="184" t="s">
        <v>963</v>
      </c>
      <c r="F138" s="184" t="s">
        <v>963</v>
      </c>
      <c r="G138" s="184" t="s">
        <v>963</v>
      </c>
      <c r="H138" s="184"/>
      <c r="I138" s="184" t="s">
        <v>976</v>
      </c>
      <c r="J138" s="184" t="s">
        <v>977</v>
      </c>
      <c r="K138" s="184" t="s">
        <v>51</v>
      </c>
      <c r="L138" s="184" t="s">
        <v>963</v>
      </c>
      <c r="M138" s="184" t="s">
        <v>767</v>
      </c>
      <c r="N138" s="184" t="s">
        <v>981</v>
      </c>
      <c r="O138" s="8" t="s">
        <v>909</v>
      </c>
      <c r="P138" s="184" t="s">
        <v>962</v>
      </c>
    </row>
    <row r="139" spans="2:16" x14ac:dyDescent="0.35">
      <c r="B139" s="184" t="s">
        <v>963</v>
      </c>
      <c r="C139" s="184" t="s">
        <v>963</v>
      </c>
      <c r="D139" s="184" t="s">
        <v>963</v>
      </c>
      <c r="E139" s="184" t="s">
        <v>963</v>
      </c>
      <c r="F139" s="184" t="s">
        <v>963</v>
      </c>
      <c r="G139" s="184" t="s">
        <v>963</v>
      </c>
      <c r="H139" s="184"/>
      <c r="I139" s="184" t="s">
        <v>976</v>
      </c>
      <c r="J139" s="184" t="s">
        <v>977</v>
      </c>
      <c r="K139" s="184" t="s">
        <v>51</v>
      </c>
      <c r="L139" s="184" t="s">
        <v>963</v>
      </c>
      <c r="M139" s="184" t="s">
        <v>754</v>
      </c>
      <c r="N139" s="184" t="s">
        <v>764</v>
      </c>
      <c r="O139" s="8" t="s">
        <v>909</v>
      </c>
      <c r="P139" s="184" t="s">
        <v>962</v>
      </c>
    </row>
    <row r="140" spans="2:16" x14ac:dyDescent="0.35">
      <c r="B140" s="184" t="s">
        <v>963</v>
      </c>
      <c r="C140" s="184" t="s">
        <v>963</v>
      </c>
      <c r="D140" s="184" t="s">
        <v>963</v>
      </c>
      <c r="E140" s="184" t="s">
        <v>963</v>
      </c>
      <c r="F140" s="184" t="s">
        <v>963</v>
      </c>
      <c r="G140" s="184" t="s">
        <v>963</v>
      </c>
      <c r="H140" s="184"/>
      <c r="I140" s="184" t="s">
        <v>978</v>
      </c>
      <c r="J140" s="184" t="s">
        <v>979</v>
      </c>
      <c r="K140" s="184" t="s">
        <v>473</v>
      </c>
      <c r="L140" s="184" t="s">
        <v>963</v>
      </c>
      <c r="M140" s="184" t="s">
        <v>773</v>
      </c>
      <c r="N140" s="184" t="s">
        <v>774</v>
      </c>
      <c r="O140" s="8" t="s">
        <v>909</v>
      </c>
      <c r="P140" s="184" t="s">
        <v>962</v>
      </c>
    </row>
    <row r="141" spans="2:16" x14ac:dyDescent="0.35">
      <c r="B141" s="184" t="s">
        <v>963</v>
      </c>
      <c r="C141" s="184" t="s">
        <v>963</v>
      </c>
      <c r="D141" s="184" t="s">
        <v>963</v>
      </c>
      <c r="E141" s="184" t="s">
        <v>963</v>
      </c>
      <c r="F141" s="184" t="s">
        <v>963</v>
      </c>
      <c r="G141" s="184" t="s">
        <v>963</v>
      </c>
      <c r="H141" s="184"/>
      <c r="I141" s="184" t="s">
        <v>978</v>
      </c>
      <c r="J141" s="184" t="s">
        <v>979</v>
      </c>
      <c r="K141" s="184" t="s">
        <v>473</v>
      </c>
      <c r="L141" s="184" t="s">
        <v>963</v>
      </c>
      <c r="M141" s="184" t="s">
        <v>773</v>
      </c>
      <c r="N141" s="184" t="s">
        <v>980</v>
      </c>
      <c r="O141" s="8" t="s">
        <v>909</v>
      </c>
      <c r="P141" s="184" t="s">
        <v>962</v>
      </c>
    </row>
    <row r="142" spans="2:16" x14ac:dyDescent="0.35">
      <c r="B142" s="184" t="s">
        <v>963</v>
      </c>
      <c r="C142" s="184" t="s">
        <v>963</v>
      </c>
      <c r="D142" s="184" t="s">
        <v>963</v>
      </c>
      <c r="E142" s="184" t="s">
        <v>963</v>
      </c>
      <c r="F142" s="184" t="s">
        <v>963</v>
      </c>
      <c r="G142" s="184" t="s">
        <v>963</v>
      </c>
      <c r="H142" s="184"/>
      <c r="I142" s="184" t="s">
        <v>104</v>
      </c>
      <c r="J142" s="184" t="s">
        <v>921</v>
      </c>
      <c r="K142" s="184" t="s">
        <v>105</v>
      </c>
      <c r="L142" s="184" t="s">
        <v>963</v>
      </c>
      <c r="M142" s="184" t="s">
        <v>767</v>
      </c>
      <c r="N142" s="184" t="s">
        <v>983</v>
      </c>
      <c r="O142" s="8" t="s">
        <v>909</v>
      </c>
      <c r="P142" s="184" t="s">
        <v>962</v>
      </c>
    </row>
    <row r="143" spans="2:16" x14ac:dyDescent="0.35">
      <c r="B143" s="184" t="s">
        <v>963</v>
      </c>
      <c r="C143" s="8"/>
      <c r="D143" s="8"/>
      <c r="E143" s="184" t="s">
        <v>963</v>
      </c>
      <c r="F143" s="184" t="s">
        <v>963</v>
      </c>
      <c r="G143" s="184" t="s">
        <v>963</v>
      </c>
      <c r="H143" s="8"/>
      <c r="I143" s="184" t="s">
        <v>510</v>
      </c>
      <c r="J143" s="184" t="s">
        <v>985</v>
      </c>
      <c r="K143" s="184" t="s">
        <v>440</v>
      </c>
      <c r="L143" s="184" t="s">
        <v>963</v>
      </c>
      <c r="M143" s="184" t="s">
        <v>767</v>
      </c>
      <c r="N143" s="184" t="s">
        <v>768</v>
      </c>
      <c r="O143" s="8" t="s">
        <v>909</v>
      </c>
      <c r="P143" s="184" t="s">
        <v>962</v>
      </c>
    </row>
    <row r="144" spans="2:16" x14ac:dyDescent="0.35">
      <c r="B144" s="184" t="s">
        <v>963</v>
      </c>
      <c r="C144" s="8"/>
      <c r="D144" s="8"/>
      <c r="E144" s="184" t="s">
        <v>963</v>
      </c>
      <c r="F144" s="184" t="s">
        <v>963</v>
      </c>
      <c r="G144" s="184" t="s">
        <v>963</v>
      </c>
      <c r="H144" s="8"/>
      <c r="I144" s="184" t="s">
        <v>510</v>
      </c>
      <c r="J144" s="184" t="s">
        <v>985</v>
      </c>
      <c r="K144" s="184" t="s">
        <v>440</v>
      </c>
      <c r="L144" s="184" t="s">
        <v>963</v>
      </c>
      <c r="M144" s="184" t="s">
        <v>767</v>
      </c>
      <c r="N144" s="184" t="s">
        <v>983</v>
      </c>
      <c r="O144" s="8" t="s">
        <v>909</v>
      </c>
      <c r="P144" s="184" t="s">
        <v>962</v>
      </c>
    </row>
    <row r="145" spans="2:16" x14ac:dyDescent="0.35">
      <c r="B145" s="184" t="s">
        <v>963</v>
      </c>
      <c r="C145" s="8"/>
      <c r="D145" s="8"/>
      <c r="E145" s="184" t="s">
        <v>963</v>
      </c>
      <c r="F145" s="184" t="s">
        <v>963</v>
      </c>
      <c r="G145" s="184" t="s">
        <v>963</v>
      </c>
      <c r="H145" s="8"/>
      <c r="I145" s="184" t="s">
        <v>510</v>
      </c>
      <c r="J145" s="184" t="s">
        <v>985</v>
      </c>
      <c r="K145" s="184" t="s">
        <v>440</v>
      </c>
      <c r="L145" s="184" t="s">
        <v>963</v>
      </c>
      <c r="M145" s="184" t="s">
        <v>754</v>
      </c>
      <c r="N145" s="184" t="s">
        <v>915</v>
      </c>
      <c r="O145" s="8" t="s">
        <v>909</v>
      </c>
      <c r="P145" s="184" t="s">
        <v>962</v>
      </c>
    </row>
    <row r="146" spans="2:16" x14ac:dyDescent="0.35">
      <c r="B146" s="184" t="s">
        <v>963</v>
      </c>
      <c r="C146" s="8"/>
      <c r="D146" s="8"/>
      <c r="E146" s="184" t="s">
        <v>963</v>
      </c>
      <c r="F146" s="184" t="s">
        <v>963</v>
      </c>
      <c r="G146" s="184" t="s">
        <v>963</v>
      </c>
      <c r="H146" s="8"/>
      <c r="I146" s="184" t="s">
        <v>510</v>
      </c>
      <c r="J146" s="184" t="s">
        <v>985</v>
      </c>
      <c r="K146" s="184" t="s">
        <v>440</v>
      </c>
      <c r="L146" s="184" t="s">
        <v>963</v>
      </c>
      <c r="M146" s="184" t="s">
        <v>754</v>
      </c>
      <c r="N146" s="184" t="s">
        <v>764</v>
      </c>
      <c r="O146" s="8" t="s">
        <v>909</v>
      </c>
      <c r="P146" s="184" t="s">
        <v>962</v>
      </c>
    </row>
  </sheetData>
  <autoFilter ref="A6:W102" xr:uid="{D8CF459D-411B-45E4-BA5E-3D20A3D6E843}">
    <sortState ref="A7:W102">
      <sortCondition ref="E6:E102"/>
    </sortState>
  </autoFilter>
  <conditionalFormatting sqref="A55:A102">
    <cfRule type="duplicateValues" dxfId="1" priority="1"/>
    <cfRule type="duplicateValues" dxfId="0" priority="2"/>
  </conditionalFormatting>
  <hyperlinks>
    <hyperlink ref="B13" r:id="rId1" display="https://emenscr.nesdc.go.th/viewer/view.html?id=5b1fd1cc7587e67e2e72102c&amp;username=mol05101" xr:uid="{47BA3890-7824-4C7B-A1A5-B867F8FCA54D}"/>
    <hyperlink ref="B7" r:id="rId2" display="https://emenscr.nesdc.go.th/viewer/view.html?id=5b20ee61bdb2d17e2f9a19a7&amp;username=mot04101" xr:uid="{2C3C54E3-E7F3-48C3-B055-84996BF0091F}"/>
    <hyperlink ref="B14" r:id="rId3" display="https://emenscr.nesdc.go.th/viewer/view.html?id=5b20f741ea79507e38d7c9e5&amp;username=ieat510221" xr:uid="{E418A86A-040F-45B3-B7DB-F2B99336BC4E}"/>
    <hyperlink ref="B15" r:id="rId4" display="https://emenscr.nesdc.go.th/viewer/view.html?id=5b20f757916f477e3991ef09&amp;username=ieat510221" xr:uid="{BA40D0B5-C86D-4906-9B29-FFB103C6BC2F}"/>
    <hyperlink ref="B16" r:id="rId5" display="https://emenscr.nesdc.go.th/viewer/view.html?id=5b2100ab916f477e3991ef33&amp;username=ieat510221" xr:uid="{3680CBF5-2206-4B0E-870F-57603504E2B6}"/>
    <hyperlink ref="B17" r:id="rId6" display="https://emenscr.nesdc.go.th/viewer/view.html?id=5bb1a0dbe8a05d0f344e4e2c&amp;username=mot061381" xr:uid="{59F57097-EAAE-4626-A7F0-A60E379E75CB}"/>
    <hyperlink ref="B20" r:id="rId7" display="https://emenscr.nesdc.go.th/viewer/view.html?id=5c7f71fd1248ca2ef6b78154&amp;username=industry02041" xr:uid="{4EAB27C4-E30B-4A27-8075-6C97E6A462B2}"/>
    <hyperlink ref="B21" r:id="rId8" display="https://emenscr.nesdc.go.th/viewer/view.html?id=5c89c64c7a930d3fec262eee&amp;username=industry08021" xr:uid="{36CC0D9F-A196-469C-A838-96738811AA9A}"/>
    <hyperlink ref="B22" r:id="rId9" display="https://emenscr.nesdc.go.th/viewer/view.html?id=5c89fbaef78b133fe6b148e5&amp;username=industry08021" xr:uid="{A3EEB21D-17F4-4B80-A4A5-93755B82D05C}"/>
    <hyperlink ref="B12" r:id="rId10" display="https://emenscr.nesdc.go.th/viewer/view.html?id=5d031bad43f43b4179ea137d&amp;username=moi07171" xr:uid="{3E72B661-80F6-4486-A3B1-8B609C17C4EF}"/>
    <hyperlink ref="B11" r:id="rId11" display="https://emenscr.nesdc.go.th/viewer/view.html?id=5d071003ae46c10af2226520&amp;username=moi5305111" xr:uid="{29662292-4527-40CC-AD1C-429A3839904C}"/>
    <hyperlink ref="B9" r:id="rId12" display="https://emenscr.nesdc.go.th/viewer/view.html?id=5d7746802b90be145b5c9645&amp;username=mof03051" xr:uid="{C167A7C2-99E8-4B66-864F-E5AF92B9EF86}"/>
    <hyperlink ref="B19" r:id="rId13" display="https://emenscr.nesdc.go.th/viewer/view.html?id=5d8b552842d188059b355707&amp;username=moi02121" xr:uid="{8BA47EE4-918E-44A4-A44F-2A399FE168A6}"/>
    <hyperlink ref="B29" r:id="rId14" display="https://emenscr.nesdc.go.th/viewer/view.html?id=5db1cb97a12569147ec9830e&amp;username=mol04071" xr:uid="{B56F5C22-F201-46BF-BE09-3CA976FCFD74}"/>
    <hyperlink ref="B26" r:id="rId15" display="https://emenscr.nesdc.go.th/viewer/view.html?id=5db69806a099c71470319abf&amp;username=mot061381" xr:uid="{6104BE88-C995-4EC2-84AC-FE0D0E3AEFC3}"/>
    <hyperlink ref="B31" r:id="rId16" display="https://emenscr.nesdc.go.th/viewer/view.html?id=5dce6488efbbb90303acb2cf&amp;username=mof0502371" xr:uid="{43705A15-095F-4D04-B282-9EAC9BCA4279}"/>
    <hyperlink ref="B18" r:id="rId17" display="https://emenscr.nesdc.go.th/viewer/view.html?id=5dced0b195d4bc03082424c1&amp;username=mof0502281" xr:uid="{EEB2ABB8-80F5-424A-83A5-1159EF0F76AB}"/>
    <hyperlink ref="B32" r:id="rId18" display="https://emenscr.nesdc.go.th/viewer/view.html?id=5dced593efbbb90303acb2fa&amp;username=mof0502281" xr:uid="{639F6A60-FF31-40B8-90BF-4E2A4D2E46FB}"/>
    <hyperlink ref="B33" r:id="rId19" display="https://emenscr.nesdc.go.th/viewer/view.html?id=5dd21f3d95d4bc03082424df&amp;username=mof0502371" xr:uid="{287D71EE-4B1C-4AEC-A138-F8D0B54483F2}"/>
    <hyperlink ref="B34" r:id="rId20" display="https://emenscr.nesdc.go.th/viewer/view.html?id=5dd2271795d4bc03082424ee&amp;username=mof050211" xr:uid="{0189C41E-03E5-4989-8878-A50F568A6C1D}"/>
    <hyperlink ref="B35" r:id="rId21" display="https://emenscr.nesdc.go.th/viewer/view.html?id=5dd24065618d7a030c89c3c4&amp;username=mof0502371" xr:uid="{E6498080-CFDF-4DE4-AAC6-24D714D5A8FC}"/>
    <hyperlink ref="B36" r:id="rId22" display="https://emenscr.nesdc.go.th/viewer/view.html?id=5dd24d5a618d7a030c89c3d9&amp;username=mof0502221" xr:uid="{68812998-6490-432F-BE90-E2CBF37ADBDE}"/>
    <hyperlink ref="B37" r:id="rId23" display="https://emenscr.nesdc.go.th/viewer/view.html?id=5dd25021618d7a030c89c3de&amp;username=mof050281" xr:uid="{78DD7CD9-3803-4B6F-9F37-878F5938BA8F}"/>
    <hyperlink ref="B38" r:id="rId24" display="https://emenscr.nesdc.go.th/viewer/view.html?id=5dd2515495d4bc030824250c&amp;username=mof0502371" xr:uid="{721C7989-6572-4832-BE3D-310D762B7C46}"/>
    <hyperlink ref="B39" r:id="rId25" display="https://emenscr.nesdc.go.th/viewer/view.html?id=5dd26622618d7a030c89c405&amp;username=mof050281" xr:uid="{ED6C159D-F252-4D80-A34C-CAEBDACEAE2E}"/>
    <hyperlink ref="B40" r:id="rId26" display="https://emenscr.nesdc.go.th/viewer/view.html?id=5dd3a4d413f46e6ad55aba6f&amp;username=mof0502341" xr:uid="{22A9CE2A-283A-49A3-82CB-D9A033802829}"/>
    <hyperlink ref="B46" r:id="rId27" display="https://emenscr.nesdc.go.th/viewer/view.html?id=5df4b5af9bd9f12c4a2d0a36&amp;username=moi0017571" xr:uid="{D4DB759F-3F1A-4F2D-B665-32A00038C04E}"/>
    <hyperlink ref="B30" r:id="rId28" display="https://emenscr.nesdc.go.th/viewer/view.html?id=5df84a4e62ad211a54e74c0d&amp;username=moi07171" xr:uid="{D30294EF-15BB-462E-BD95-DB3292CEE299}"/>
    <hyperlink ref="B25" r:id="rId29" display="https://emenscr.nesdc.go.th/viewer/view.html?id=5dfa18be6b12163f58d5f9c1&amp;username=moph04041" xr:uid="{A05CFBF5-141E-4D37-9491-3A3256EC4A42}"/>
    <hyperlink ref="B24" r:id="rId30" display="https://emenscr.nesdc.go.th/viewer/view.html?id=5dfb1713c552571a72d13710&amp;username=moc03041" xr:uid="{E197BC62-30D6-4BC4-BA4F-568C3B68115D}"/>
    <hyperlink ref="B50" r:id="rId31" display="https://emenscr.nesdc.go.th/viewer/view.html?id=5e01910642c5ca49af55a88a&amp;username=industry02041" xr:uid="{24013AE3-9450-4ADE-9566-BF7C9203F4A0}"/>
    <hyperlink ref="B41" r:id="rId32" display="https://emenscr.nesdc.go.th/viewer/view.html?id=5e01f21aca0feb49b458c0c6&amp;username=mol05091" xr:uid="{E630E40E-FAFB-488A-ADF0-63C48BFC4A17}"/>
    <hyperlink ref="B42" r:id="rId33" display="https://emenscr.nesdc.go.th/viewer/view.html?id=5e02dbb942c5ca49af55ac44&amp;username=mol05021" xr:uid="{F65C9D9A-5739-4FFF-84AC-0EBA38286532}"/>
    <hyperlink ref="B43" r:id="rId34" display="https://emenscr.nesdc.go.th/viewer/view.html?id=5e031f11b459dd49a9ac7926&amp;username=ieat510221" xr:uid="{2ADC17DD-BEF0-47F7-A18C-CFA98272C622}"/>
    <hyperlink ref="B44" r:id="rId35" display="https://emenscr.nesdc.go.th/viewer/view.html?id=5e03234f6f155549ab8fbd9e&amp;username=ieat510221" xr:uid="{1DCA0722-431A-45A0-B39F-75D370CC6973}"/>
    <hyperlink ref="B45" r:id="rId36" display="https://emenscr.nesdc.go.th/viewer/view.html?id=5e032744ca0feb49b458c3ed&amp;username=ieat510221" xr:uid="{24613C63-9DE2-4195-848E-ACEF51C6C104}"/>
    <hyperlink ref="B27" r:id="rId37" display="https://emenscr.nesdc.go.th/viewer/view.html?id=5e05c7ad0ad19a445701a0b6&amp;username=mot060221" xr:uid="{68F9953D-3479-49FE-8446-C1474853BCFC}"/>
    <hyperlink ref="B49" r:id="rId38" display="https://emenscr.nesdc.go.th/viewer/view.html?id=5e0eb14358d9a63ef04e4b53&amp;username=moi02121" xr:uid="{FB2DB79F-9B3C-4E54-91AA-2F4063DD589B}"/>
    <hyperlink ref="B47" r:id="rId39" display="https://emenscr.nesdc.go.th/viewer/view.html?id=5e1c193581ab153c0a4231a7&amp;username=police000711" xr:uid="{262AA597-CA29-490B-B626-E53E938235FA}"/>
    <hyperlink ref="B48" r:id="rId40" display="https://emenscr.nesdc.go.th/viewer/view.html?id=5e1eeec7dd5aa7472e84626b&amp;username=police000711" xr:uid="{D089D596-5252-4253-90D1-6E33EF90C6A3}"/>
    <hyperlink ref="B28" r:id="rId41" display="https://emenscr.nesdc.go.th/viewer/view.html?id=5e46575c687ff8260b5ae416&amp;username=mot05141" xr:uid="{511A532A-2BFE-4AE1-BACA-335F08E05563}"/>
    <hyperlink ref="B51" r:id="rId42" display="https://emenscr.nesdc.go.th/viewer/view.html?id=5e9e83acd08c5042c489e25f&amp;username=industry08021" xr:uid="{1EE9EFB0-43A5-4966-B2D8-673C89667C83}"/>
    <hyperlink ref="B8" r:id="rId43" display="https://emenscr.nesdc.go.th/viewer/view.html?id=5fab9d4d7772696c41ccc1ba&amp;username=mot05141" xr:uid="{555480F7-0A62-4E02-A35A-32BC9B57724E}"/>
    <hyperlink ref="B10" r:id="rId44" display="https://emenscr.nesdc.go.th/viewer/view.html?id=600535dcd32d761c9affb10c&amp;username=moi5305111" xr:uid="{97DED55F-11A9-4AF6-8AFB-A1BFAE427A79}"/>
  </hyperlinks>
  <pageMargins left="0.7" right="0.7" top="0.75" bottom="0.75" header="0.3" footer="0.3"/>
  <pageSetup paperSize="9" orientation="portrait" r:id="rId45"/>
  <drawing r:id="rId46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09AC23-9735-457B-AB5B-2E7EA5E51C63}">
  <sheetPr filterMode="1"/>
  <dimension ref="A1:S92"/>
  <sheetViews>
    <sheetView zoomScale="115" zoomScaleNormal="115" workbookViewId="0">
      <selection activeCell="A7" sqref="A7:P50"/>
    </sheetView>
  </sheetViews>
  <sheetFormatPr defaultRowHeight="21" x14ac:dyDescent="0.35"/>
  <cols>
    <col min="1" max="1" width="28.28515625" style="117" customWidth="1"/>
    <col min="2" max="2" width="56.42578125" style="117" customWidth="1"/>
    <col min="3" max="4" width="54" style="117" customWidth="1"/>
    <col min="5" max="5" width="11.85546875" style="117" bestFit="1" customWidth="1"/>
    <col min="6" max="6" width="28.28515625" style="117" customWidth="1"/>
    <col min="7" max="7" width="27" style="117" customWidth="1"/>
    <col min="8" max="11" width="54" style="117" customWidth="1"/>
    <col min="12" max="12" width="37.7109375" style="117" bestFit="1" customWidth="1"/>
    <col min="13" max="13" width="16.140625" style="117" customWidth="1"/>
    <col min="14" max="14" width="20.28515625" style="117" customWidth="1"/>
    <col min="15" max="15" width="76" style="117" bestFit="1" customWidth="1"/>
    <col min="16" max="17" width="14.85546875" style="117" customWidth="1"/>
    <col min="18" max="18" width="18.140625" style="117" customWidth="1"/>
    <col min="19" max="24" width="9.140625" style="117" customWidth="1"/>
    <col min="25" max="16384" width="9.140625" style="117"/>
  </cols>
  <sheetData>
    <row r="1" spans="1:18" ht="23.25" x14ac:dyDescent="0.35">
      <c r="B1" s="115" t="s">
        <v>679</v>
      </c>
    </row>
    <row r="6" spans="1:18" s="143" customFormat="1" x14ac:dyDescent="0.35">
      <c r="A6" s="141" t="s">
        <v>2</v>
      </c>
      <c r="B6" s="142" t="s">
        <v>3</v>
      </c>
      <c r="C6" s="141" t="s">
        <v>788</v>
      </c>
      <c r="D6" s="141" t="s">
        <v>7</v>
      </c>
      <c r="E6" s="142" t="s">
        <v>526</v>
      </c>
      <c r="F6" s="142" t="s">
        <v>14</v>
      </c>
      <c r="G6" s="142" t="s">
        <v>15</v>
      </c>
      <c r="H6" s="142" t="s">
        <v>18</v>
      </c>
      <c r="I6" s="142" t="s">
        <v>19</v>
      </c>
      <c r="J6" s="142" t="s">
        <v>905</v>
      </c>
      <c r="K6" s="142" t="s">
        <v>20</v>
      </c>
      <c r="L6" s="142" t="s">
        <v>21</v>
      </c>
      <c r="M6" s="142" t="s">
        <v>22</v>
      </c>
      <c r="N6" s="142" t="s">
        <v>23</v>
      </c>
      <c r="O6" s="142" t="s">
        <v>907</v>
      </c>
      <c r="P6" s="142" t="s">
        <v>875</v>
      </c>
      <c r="Q6" s="141" t="s">
        <v>794</v>
      </c>
      <c r="R6" s="141" t="s">
        <v>906</v>
      </c>
    </row>
    <row r="7" spans="1:18" x14ac:dyDescent="0.35">
      <c r="A7" s="8" t="s">
        <v>43</v>
      </c>
      <c r="B7" s="89" t="s">
        <v>44</v>
      </c>
      <c r="C7" s="8" t="s">
        <v>44</v>
      </c>
      <c r="D7" s="8" t="s">
        <v>45</v>
      </c>
      <c r="E7" s="18">
        <v>2556</v>
      </c>
      <c r="F7" s="8" t="s">
        <v>47</v>
      </c>
      <c r="G7" s="8" t="s">
        <v>48</v>
      </c>
      <c r="H7" s="8" t="s">
        <v>49</v>
      </c>
      <c r="I7" s="8" t="s">
        <v>50</v>
      </c>
      <c r="J7" s="8"/>
      <c r="K7" s="8" t="s">
        <v>51</v>
      </c>
      <c r="L7" s="88"/>
      <c r="M7" s="8" t="s">
        <v>315</v>
      </c>
      <c r="N7" s="8" t="s">
        <v>687</v>
      </c>
      <c r="P7" s="117" t="str">
        <f t="shared" ref="P7:P65" si="0">IF(LEN(N7=11),_xlfn.CONCAT(M7,"F",RIGHT(N7,2)),N7)</f>
        <v>090302V01F01</v>
      </c>
    </row>
    <row r="8" spans="1:18" x14ac:dyDescent="0.35">
      <c r="A8" s="8" t="s">
        <v>357</v>
      </c>
      <c r="B8" s="89" t="s">
        <v>358</v>
      </c>
      <c r="C8" s="8" t="s">
        <v>358</v>
      </c>
      <c r="D8" s="8" t="s">
        <v>45</v>
      </c>
      <c r="E8" s="8">
        <v>2560</v>
      </c>
      <c r="F8" s="8" t="s">
        <v>121</v>
      </c>
      <c r="G8" s="8" t="s">
        <v>57</v>
      </c>
      <c r="H8" s="8" t="s">
        <v>222</v>
      </c>
      <c r="I8" s="8" t="s">
        <v>286</v>
      </c>
      <c r="J8" s="8"/>
      <c r="K8" s="8" t="s">
        <v>51</v>
      </c>
      <c r="L8" s="88"/>
      <c r="M8" s="8" t="s">
        <v>315</v>
      </c>
      <c r="N8" s="8" t="s">
        <v>687</v>
      </c>
      <c r="P8" s="117" t="str">
        <f t="shared" si="0"/>
        <v>090302V01F01</v>
      </c>
    </row>
    <row r="9" spans="1:18" x14ac:dyDescent="0.35">
      <c r="A9" s="8" t="s">
        <v>118</v>
      </c>
      <c r="B9" s="89" t="s">
        <v>119</v>
      </c>
      <c r="C9" s="8" t="s">
        <v>119</v>
      </c>
      <c r="D9" s="8" t="s">
        <v>45</v>
      </c>
      <c r="E9" s="8">
        <v>2560</v>
      </c>
      <c r="F9" s="8" t="s">
        <v>121</v>
      </c>
      <c r="G9" s="8" t="s">
        <v>102</v>
      </c>
      <c r="H9" s="8" t="s">
        <v>122</v>
      </c>
      <c r="I9" s="8" t="s">
        <v>123</v>
      </c>
      <c r="J9" s="8"/>
      <c r="K9" s="8" t="s">
        <v>124</v>
      </c>
      <c r="L9" s="88"/>
      <c r="M9" s="8" t="s">
        <v>307</v>
      </c>
      <c r="N9" s="8" t="s">
        <v>692</v>
      </c>
      <c r="P9" s="117" t="str">
        <f t="shared" si="0"/>
        <v>090302V05F03</v>
      </c>
    </row>
    <row r="10" spans="1:18" x14ac:dyDescent="0.35">
      <c r="A10" s="8" t="s">
        <v>429</v>
      </c>
      <c r="B10" s="89" t="s">
        <v>430</v>
      </c>
      <c r="C10" s="8" t="s">
        <v>430</v>
      </c>
      <c r="D10" s="8" t="s">
        <v>45</v>
      </c>
      <c r="E10" s="8">
        <v>2560</v>
      </c>
      <c r="F10" s="8" t="s">
        <v>121</v>
      </c>
      <c r="G10" s="8" t="s">
        <v>432</v>
      </c>
      <c r="H10" s="8" t="s">
        <v>114</v>
      </c>
      <c r="I10" s="8" t="s">
        <v>115</v>
      </c>
      <c r="J10" s="8"/>
      <c r="K10" s="8" t="s">
        <v>105</v>
      </c>
      <c r="L10" s="88"/>
      <c r="M10" s="8" t="s">
        <v>315</v>
      </c>
      <c r="N10" s="8" t="s">
        <v>687</v>
      </c>
      <c r="P10" s="117" t="str">
        <f t="shared" si="0"/>
        <v>090302V01F01</v>
      </c>
    </row>
    <row r="11" spans="1:18" x14ac:dyDescent="0.35">
      <c r="A11" s="8" t="s">
        <v>108</v>
      </c>
      <c r="B11" s="89" t="s">
        <v>109</v>
      </c>
      <c r="C11" s="8" t="s">
        <v>109</v>
      </c>
      <c r="D11" s="8" t="s">
        <v>45</v>
      </c>
      <c r="E11" s="18">
        <v>2560</v>
      </c>
      <c r="F11" s="8" t="s">
        <v>112</v>
      </c>
      <c r="G11" s="8" t="s">
        <v>113</v>
      </c>
      <c r="H11" s="8" t="s">
        <v>114</v>
      </c>
      <c r="I11" s="8" t="s">
        <v>115</v>
      </c>
      <c r="J11" s="8"/>
      <c r="K11" s="8" t="s">
        <v>105</v>
      </c>
      <c r="L11" s="88"/>
      <c r="M11" s="8" t="s">
        <v>315</v>
      </c>
      <c r="N11" s="8" t="s">
        <v>687</v>
      </c>
      <c r="P11" s="117" t="str">
        <f t="shared" si="0"/>
        <v>090302V01F01</v>
      </c>
    </row>
    <row r="12" spans="1:18" x14ac:dyDescent="0.35">
      <c r="A12" s="8" t="s">
        <v>99</v>
      </c>
      <c r="B12" s="89" t="s">
        <v>100</v>
      </c>
      <c r="C12" s="8" t="s">
        <v>100</v>
      </c>
      <c r="D12" s="8" t="s">
        <v>45</v>
      </c>
      <c r="E12" s="8">
        <v>2561</v>
      </c>
      <c r="F12" s="8" t="s">
        <v>36</v>
      </c>
      <c r="G12" s="8" t="s">
        <v>102</v>
      </c>
      <c r="H12" s="8" t="s">
        <v>103</v>
      </c>
      <c r="I12" s="8" t="s">
        <v>104</v>
      </c>
      <c r="J12" s="8"/>
      <c r="K12" s="8" t="s">
        <v>105</v>
      </c>
      <c r="L12" s="88"/>
      <c r="M12" s="8" t="s">
        <v>315</v>
      </c>
      <c r="N12" s="8" t="s">
        <v>687</v>
      </c>
      <c r="P12" s="117" t="str">
        <f t="shared" si="0"/>
        <v>090302V01F01</v>
      </c>
    </row>
    <row r="13" spans="1:18" x14ac:dyDescent="0.35">
      <c r="A13" s="8" t="s">
        <v>27</v>
      </c>
      <c r="B13" s="89" t="s">
        <v>28</v>
      </c>
      <c r="C13" s="8" t="s">
        <v>28</v>
      </c>
      <c r="D13" s="8" t="s">
        <v>30</v>
      </c>
      <c r="E13" s="8">
        <v>2561</v>
      </c>
      <c r="F13" s="8" t="s">
        <v>36</v>
      </c>
      <c r="G13" s="8" t="s">
        <v>37</v>
      </c>
      <c r="H13" s="8" t="s">
        <v>38</v>
      </c>
      <c r="I13" s="8" t="s">
        <v>39</v>
      </c>
      <c r="J13" s="8"/>
      <c r="K13" s="8" t="s">
        <v>40</v>
      </c>
      <c r="L13" s="88"/>
      <c r="M13" s="8" t="s">
        <v>315</v>
      </c>
      <c r="N13" s="8" t="s">
        <v>687</v>
      </c>
      <c r="P13" s="117" t="str">
        <f t="shared" si="0"/>
        <v>090302V01F01</v>
      </c>
    </row>
    <row r="14" spans="1:18" x14ac:dyDescent="0.35">
      <c r="A14" s="8" t="s">
        <v>54</v>
      </c>
      <c r="B14" s="89" t="s">
        <v>55</v>
      </c>
      <c r="C14" s="8" t="s">
        <v>55</v>
      </c>
      <c r="D14" s="8" t="s">
        <v>45</v>
      </c>
      <c r="E14" s="8">
        <v>2561</v>
      </c>
      <c r="F14" s="8" t="s">
        <v>36</v>
      </c>
      <c r="G14" s="8" t="s">
        <v>57</v>
      </c>
      <c r="H14" s="8" t="s">
        <v>58</v>
      </c>
      <c r="I14" s="8" t="s">
        <v>59</v>
      </c>
      <c r="J14" s="8"/>
      <c r="K14" s="8" t="s">
        <v>60</v>
      </c>
      <c r="L14" s="88"/>
      <c r="M14" s="8" t="s">
        <v>307</v>
      </c>
      <c r="N14" s="8" t="s">
        <v>701</v>
      </c>
      <c r="P14" s="117" t="str">
        <f t="shared" si="0"/>
        <v>090302V05F04</v>
      </c>
    </row>
    <row r="15" spans="1:18" x14ac:dyDescent="0.35">
      <c r="A15" s="8" t="s">
        <v>62</v>
      </c>
      <c r="B15" s="89" t="s">
        <v>63</v>
      </c>
      <c r="C15" s="8" t="s">
        <v>63</v>
      </c>
      <c r="D15" s="8" t="s">
        <v>45</v>
      </c>
      <c r="E15" s="8">
        <v>2561</v>
      </c>
      <c r="F15" s="8" t="s">
        <v>36</v>
      </c>
      <c r="G15" s="8" t="s">
        <v>57</v>
      </c>
      <c r="H15" s="8" t="s">
        <v>58</v>
      </c>
      <c r="I15" s="8" t="s">
        <v>59</v>
      </c>
      <c r="J15" s="8"/>
      <c r="K15" s="8" t="s">
        <v>60</v>
      </c>
      <c r="L15" s="88"/>
      <c r="M15" s="8" t="s">
        <v>307</v>
      </c>
      <c r="N15" s="8" t="s">
        <v>701</v>
      </c>
      <c r="P15" s="117" t="str">
        <f t="shared" si="0"/>
        <v>090302V05F04</v>
      </c>
    </row>
    <row r="16" spans="1:18" x14ac:dyDescent="0.35">
      <c r="A16" s="8" t="s">
        <v>66</v>
      </c>
      <c r="B16" s="89" t="s">
        <v>67</v>
      </c>
      <c r="C16" s="8" t="s">
        <v>67</v>
      </c>
      <c r="D16" s="8" t="s">
        <v>45</v>
      </c>
      <c r="E16" s="8">
        <v>2561</v>
      </c>
      <c r="F16" s="8" t="s">
        <v>36</v>
      </c>
      <c r="G16" s="8" t="s">
        <v>57</v>
      </c>
      <c r="H16" s="8" t="s">
        <v>58</v>
      </c>
      <c r="I16" s="8" t="s">
        <v>59</v>
      </c>
      <c r="J16" s="8"/>
      <c r="K16" s="8" t="s">
        <v>60</v>
      </c>
      <c r="L16" s="88"/>
      <c r="M16" s="8" t="s">
        <v>307</v>
      </c>
      <c r="N16" s="8" t="s">
        <v>701</v>
      </c>
      <c r="P16" s="117" t="str">
        <f t="shared" si="0"/>
        <v>090302V05F04</v>
      </c>
    </row>
    <row r="17" spans="1:16" x14ac:dyDescent="0.35">
      <c r="A17" s="8" t="s">
        <v>71</v>
      </c>
      <c r="B17" s="89" t="s">
        <v>72</v>
      </c>
      <c r="C17" s="8" t="s">
        <v>72</v>
      </c>
      <c r="D17" s="8" t="s">
        <v>45</v>
      </c>
      <c r="E17" s="8">
        <v>2562</v>
      </c>
      <c r="F17" s="8" t="s">
        <v>74</v>
      </c>
      <c r="G17" s="8" t="s">
        <v>37</v>
      </c>
      <c r="H17" s="8" t="s">
        <v>75</v>
      </c>
      <c r="I17" s="8" t="s">
        <v>76</v>
      </c>
      <c r="J17" s="8"/>
      <c r="K17" s="8" t="s">
        <v>51</v>
      </c>
      <c r="L17" s="8"/>
      <c r="M17" s="8" t="s">
        <v>348</v>
      </c>
      <c r="N17" s="8" t="s">
        <v>685</v>
      </c>
      <c r="P17" s="117" t="str">
        <f t="shared" si="0"/>
        <v>090302V03F02</v>
      </c>
    </row>
    <row r="18" spans="1:16" x14ac:dyDescent="0.35">
      <c r="A18" s="8" t="s">
        <v>156</v>
      </c>
      <c r="B18" s="89" t="s">
        <v>157</v>
      </c>
      <c r="C18" s="8" t="s">
        <v>157</v>
      </c>
      <c r="D18" s="8" t="s">
        <v>45</v>
      </c>
      <c r="E18" s="8">
        <v>2562</v>
      </c>
      <c r="F18" s="8" t="s">
        <v>74</v>
      </c>
      <c r="G18" s="8" t="s">
        <v>57</v>
      </c>
      <c r="H18" s="8" t="s">
        <v>159</v>
      </c>
      <c r="I18" s="8" t="s">
        <v>153</v>
      </c>
      <c r="J18" s="8"/>
      <c r="K18" s="8" t="s">
        <v>124</v>
      </c>
      <c r="L18" s="8"/>
      <c r="M18" s="8" t="s">
        <v>307</v>
      </c>
      <c r="N18" s="8" t="s">
        <v>689</v>
      </c>
      <c r="P18" s="117" t="str">
        <f t="shared" si="0"/>
        <v>090302V05F02</v>
      </c>
    </row>
    <row r="19" spans="1:16" x14ac:dyDescent="0.35">
      <c r="A19" s="8" t="s">
        <v>127</v>
      </c>
      <c r="B19" s="89" t="s">
        <v>128</v>
      </c>
      <c r="C19" s="8" t="s">
        <v>128</v>
      </c>
      <c r="D19" s="8" t="s">
        <v>45</v>
      </c>
      <c r="E19" s="8">
        <v>2562</v>
      </c>
      <c r="F19" s="8" t="s">
        <v>74</v>
      </c>
      <c r="G19" s="8" t="s">
        <v>37</v>
      </c>
      <c r="H19" s="8" t="s">
        <v>130</v>
      </c>
      <c r="I19" s="8" t="s">
        <v>131</v>
      </c>
      <c r="J19" s="8"/>
      <c r="K19" s="8" t="s">
        <v>105</v>
      </c>
      <c r="L19" s="8"/>
      <c r="M19" s="8" t="s">
        <v>307</v>
      </c>
      <c r="N19" s="8" t="s">
        <v>682</v>
      </c>
      <c r="P19" s="117" t="str">
        <f t="shared" si="0"/>
        <v>090302V05F01</v>
      </c>
    </row>
    <row r="20" spans="1:16" x14ac:dyDescent="0.35">
      <c r="A20" s="8" t="s">
        <v>79</v>
      </c>
      <c r="B20" s="89" t="s">
        <v>80</v>
      </c>
      <c r="C20" s="8" t="s">
        <v>80</v>
      </c>
      <c r="D20" s="8" t="s">
        <v>45</v>
      </c>
      <c r="E20" s="8">
        <v>2562</v>
      </c>
      <c r="F20" s="8" t="s">
        <v>74</v>
      </c>
      <c r="G20" s="8" t="s">
        <v>82</v>
      </c>
      <c r="H20" s="8" t="s">
        <v>83</v>
      </c>
      <c r="I20" s="8" t="s">
        <v>84</v>
      </c>
      <c r="J20" s="8"/>
      <c r="K20" s="8" t="s">
        <v>60</v>
      </c>
      <c r="L20" s="8"/>
      <c r="M20" s="8" t="s">
        <v>307</v>
      </c>
      <c r="N20" s="8" t="s">
        <v>692</v>
      </c>
      <c r="P20" s="117" t="str">
        <f t="shared" si="0"/>
        <v>090302V05F03</v>
      </c>
    </row>
    <row r="21" spans="1:16" x14ac:dyDescent="0.35">
      <c r="A21" s="8" t="s">
        <v>87</v>
      </c>
      <c r="B21" s="89" t="s">
        <v>88</v>
      </c>
      <c r="C21" s="8" t="s">
        <v>88</v>
      </c>
      <c r="D21" s="8" t="s">
        <v>45</v>
      </c>
      <c r="E21" s="8">
        <v>2562</v>
      </c>
      <c r="F21" s="8" t="s">
        <v>90</v>
      </c>
      <c r="G21" s="8" t="s">
        <v>37</v>
      </c>
      <c r="H21" s="8" t="s">
        <v>91</v>
      </c>
      <c r="I21" s="8" t="s">
        <v>92</v>
      </c>
      <c r="J21" s="8"/>
      <c r="K21" s="8" t="s">
        <v>60</v>
      </c>
      <c r="L21" s="8"/>
      <c r="M21" s="8" t="s">
        <v>442</v>
      </c>
      <c r="N21" s="8" t="s">
        <v>698</v>
      </c>
      <c r="P21" s="117" t="str">
        <f t="shared" si="0"/>
        <v>090302V04F04</v>
      </c>
    </row>
    <row r="22" spans="1:16" x14ac:dyDescent="0.35">
      <c r="A22" s="8" t="s">
        <v>94</v>
      </c>
      <c r="B22" s="89" t="s">
        <v>95</v>
      </c>
      <c r="C22" s="8" t="s">
        <v>95</v>
      </c>
      <c r="D22" s="8" t="s">
        <v>45</v>
      </c>
      <c r="E22" s="8">
        <v>2562</v>
      </c>
      <c r="F22" s="8" t="s">
        <v>90</v>
      </c>
      <c r="G22" s="8" t="s">
        <v>37</v>
      </c>
      <c r="H22" s="8" t="s">
        <v>91</v>
      </c>
      <c r="I22" s="8" t="s">
        <v>92</v>
      </c>
      <c r="J22" s="8"/>
      <c r="K22" s="8" t="s">
        <v>60</v>
      </c>
      <c r="L22" s="8"/>
      <c r="M22" s="8" t="s">
        <v>307</v>
      </c>
      <c r="N22" s="8" t="s">
        <v>701</v>
      </c>
      <c r="P22" s="117" t="str">
        <f t="shared" si="0"/>
        <v>090302V05F04</v>
      </c>
    </row>
    <row r="23" spans="1:16" x14ac:dyDescent="0.35">
      <c r="A23" s="8" t="s">
        <v>227</v>
      </c>
      <c r="B23" s="89" t="s">
        <v>228</v>
      </c>
      <c r="C23" s="8" t="s">
        <v>228</v>
      </c>
      <c r="D23" s="8" t="s">
        <v>45</v>
      </c>
      <c r="E23" s="8">
        <v>2563</v>
      </c>
      <c r="F23" s="8" t="s">
        <v>138</v>
      </c>
      <c r="G23" s="8" t="s">
        <v>139</v>
      </c>
      <c r="H23" s="8" t="s">
        <v>230</v>
      </c>
      <c r="I23" s="8" t="s">
        <v>231</v>
      </c>
      <c r="J23" s="8"/>
      <c r="K23" s="8" t="s">
        <v>232</v>
      </c>
      <c r="L23" s="8"/>
      <c r="M23" s="8" t="s">
        <v>307</v>
      </c>
      <c r="N23" s="8" t="s">
        <v>701</v>
      </c>
      <c r="P23" s="117" t="str">
        <f t="shared" si="0"/>
        <v>090302V05F04</v>
      </c>
    </row>
    <row r="24" spans="1:16" x14ac:dyDescent="0.35">
      <c r="A24" s="8" t="s">
        <v>219</v>
      </c>
      <c r="B24" s="89" t="s">
        <v>220</v>
      </c>
      <c r="C24" s="8" t="s">
        <v>220</v>
      </c>
      <c r="D24" s="8" t="s">
        <v>45</v>
      </c>
      <c r="E24" s="8">
        <v>2563</v>
      </c>
      <c r="F24" s="8" t="s">
        <v>138</v>
      </c>
      <c r="G24" s="8" t="s">
        <v>139</v>
      </c>
      <c r="H24" s="8" t="s">
        <v>222</v>
      </c>
      <c r="I24" s="8" t="s">
        <v>223</v>
      </c>
      <c r="J24" s="8"/>
      <c r="K24" s="8" t="s">
        <v>224</v>
      </c>
      <c r="L24" s="8"/>
      <c r="M24" s="8" t="s">
        <v>315</v>
      </c>
      <c r="N24" s="8" t="s">
        <v>687</v>
      </c>
      <c r="P24" s="117" t="str">
        <f t="shared" si="0"/>
        <v>090302V01F01</v>
      </c>
    </row>
    <row r="25" spans="1:16" x14ac:dyDescent="0.35">
      <c r="A25" s="8" t="s">
        <v>143</v>
      </c>
      <c r="B25" s="89" t="s">
        <v>144</v>
      </c>
      <c r="C25" s="8" t="s">
        <v>144</v>
      </c>
      <c r="D25" s="8" t="s">
        <v>45</v>
      </c>
      <c r="E25" s="8">
        <v>2563</v>
      </c>
      <c r="F25" s="8" t="s">
        <v>138</v>
      </c>
      <c r="G25" s="8" t="s">
        <v>139</v>
      </c>
      <c r="H25" s="8" t="s">
        <v>75</v>
      </c>
      <c r="I25" s="8" t="s">
        <v>76</v>
      </c>
      <c r="J25" s="8"/>
      <c r="K25" s="8" t="s">
        <v>51</v>
      </c>
      <c r="L25" s="8"/>
      <c r="M25" s="8" t="s">
        <v>348</v>
      </c>
      <c r="N25" s="8" t="s">
        <v>685</v>
      </c>
      <c r="P25" s="117" t="str">
        <f t="shared" si="0"/>
        <v>090302V03F02</v>
      </c>
    </row>
    <row r="26" spans="1:16" x14ac:dyDescent="0.35">
      <c r="A26" s="8" t="s">
        <v>261</v>
      </c>
      <c r="B26" s="89" t="s">
        <v>524</v>
      </c>
      <c r="C26" s="8" t="s">
        <v>262</v>
      </c>
      <c r="D26" s="8" t="s">
        <v>45</v>
      </c>
      <c r="E26" s="18">
        <v>2563</v>
      </c>
      <c r="F26" s="8" t="s">
        <v>185</v>
      </c>
      <c r="G26" s="8" t="s">
        <v>139</v>
      </c>
      <c r="H26" s="8" t="s">
        <v>264</v>
      </c>
      <c r="I26" s="8" t="s">
        <v>76</v>
      </c>
      <c r="J26" s="8"/>
      <c r="K26" s="8" t="s">
        <v>51</v>
      </c>
      <c r="L26" s="8"/>
      <c r="M26" s="8" t="s">
        <v>307</v>
      </c>
      <c r="N26" s="8" t="s">
        <v>692</v>
      </c>
      <c r="P26" s="117" t="str">
        <f t="shared" si="0"/>
        <v>090302V05F03</v>
      </c>
    </row>
    <row r="27" spans="1:16" x14ac:dyDescent="0.35">
      <c r="A27" s="8" t="s">
        <v>283</v>
      </c>
      <c r="B27" s="89" t="s">
        <v>284</v>
      </c>
      <c r="C27" s="8" t="s">
        <v>284</v>
      </c>
      <c r="D27" s="8" t="s">
        <v>45</v>
      </c>
      <c r="E27" s="8">
        <v>2563</v>
      </c>
      <c r="F27" s="8" t="s">
        <v>138</v>
      </c>
      <c r="G27" s="8" t="s">
        <v>57</v>
      </c>
      <c r="H27" s="8" t="s">
        <v>222</v>
      </c>
      <c r="I27" s="8" t="s">
        <v>286</v>
      </c>
      <c r="J27" s="8"/>
      <c r="K27" s="8" t="s">
        <v>51</v>
      </c>
      <c r="L27" s="8"/>
      <c r="M27" s="8" t="s">
        <v>315</v>
      </c>
      <c r="N27" s="8" t="s">
        <v>687</v>
      </c>
      <c r="P27" s="117" t="str">
        <f t="shared" si="0"/>
        <v>090302V01F01</v>
      </c>
    </row>
    <row r="28" spans="1:16" x14ac:dyDescent="0.35">
      <c r="A28" s="8" t="s">
        <v>134</v>
      </c>
      <c r="B28" s="89" t="s">
        <v>135</v>
      </c>
      <c r="C28" s="8" t="s">
        <v>135</v>
      </c>
      <c r="D28" s="8" t="s">
        <v>136</v>
      </c>
      <c r="E28" s="8">
        <v>2563</v>
      </c>
      <c r="F28" s="8" t="s">
        <v>138</v>
      </c>
      <c r="G28" s="8" t="s">
        <v>139</v>
      </c>
      <c r="H28" s="8" t="s">
        <v>140</v>
      </c>
      <c r="I28" s="8" t="s">
        <v>141</v>
      </c>
      <c r="J28" s="8"/>
      <c r="K28" s="8" t="s">
        <v>40</v>
      </c>
      <c r="L28" s="8"/>
      <c r="M28" s="8" t="s">
        <v>315</v>
      </c>
      <c r="N28" s="8" t="s">
        <v>687</v>
      </c>
      <c r="P28" s="117" t="str">
        <f t="shared" si="0"/>
        <v>090302V01F01</v>
      </c>
    </row>
    <row r="29" spans="1:16" x14ac:dyDescent="0.35">
      <c r="A29" s="8" t="s">
        <v>215</v>
      </c>
      <c r="B29" s="89" t="s">
        <v>100</v>
      </c>
      <c r="C29" s="8" t="s">
        <v>100</v>
      </c>
      <c r="D29" s="8" t="s">
        <v>45</v>
      </c>
      <c r="E29" s="8">
        <v>2563</v>
      </c>
      <c r="F29" s="8" t="s">
        <v>138</v>
      </c>
      <c r="G29" s="8" t="s">
        <v>102</v>
      </c>
      <c r="H29" s="8" t="s">
        <v>103</v>
      </c>
      <c r="I29" s="8" t="s">
        <v>104</v>
      </c>
      <c r="J29" s="8"/>
      <c r="K29" s="8" t="s">
        <v>105</v>
      </c>
      <c r="L29" s="8"/>
      <c r="M29" s="8" t="s">
        <v>315</v>
      </c>
      <c r="N29" s="8" t="s">
        <v>687</v>
      </c>
      <c r="P29" s="117" t="str">
        <f t="shared" si="0"/>
        <v>090302V01F01</v>
      </c>
    </row>
    <row r="30" spans="1:16" x14ac:dyDescent="0.35">
      <c r="A30" s="8" t="s">
        <v>148</v>
      </c>
      <c r="B30" s="89" t="s">
        <v>149</v>
      </c>
      <c r="C30" s="8" t="s">
        <v>149</v>
      </c>
      <c r="D30" s="8" t="s">
        <v>45</v>
      </c>
      <c r="E30" s="8">
        <v>2563</v>
      </c>
      <c r="F30" s="8" t="s">
        <v>138</v>
      </c>
      <c r="G30" s="8" t="s">
        <v>151</v>
      </c>
      <c r="H30" s="8" t="s">
        <v>152</v>
      </c>
      <c r="I30" s="8" t="s">
        <v>153</v>
      </c>
      <c r="J30" s="8"/>
      <c r="K30" s="8" t="s">
        <v>124</v>
      </c>
      <c r="L30" s="8"/>
      <c r="M30" s="8" t="s">
        <v>299</v>
      </c>
      <c r="N30" s="8" t="s">
        <v>702</v>
      </c>
      <c r="P30" s="117" t="str">
        <f t="shared" si="0"/>
        <v>090302V02F03</v>
      </c>
    </row>
    <row r="31" spans="1:16" x14ac:dyDescent="0.35">
      <c r="A31" s="8" t="s">
        <v>161</v>
      </c>
      <c r="B31" s="89" t="s">
        <v>521</v>
      </c>
      <c r="C31" s="8" t="s">
        <v>162</v>
      </c>
      <c r="D31" s="8" t="s">
        <v>45</v>
      </c>
      <c r="E31" s="8">
        <v>2563</v>
      </c>
      <c r="F31" s="8" t="s">
        <v>138</v>
      </c>
      <c r="G31" s="8" t="s">
        <v>139</v>
      </c>
      <c r="H31" s="8" t="s">
        <v>159</v>
      </c>
      <c r="I31" s="8" t="s">
        <v>153</v>
      </c>
      <c r="J31" s="8"/>
      <c r="K31" s="8" t="s">
        <v>124</v>
      </c>
      <c r="L31" s="8"/>
      <c r="M31" s="8" t="s">
        <v>315</v>
      </c>
      <c r="N31" s="8" t="s">
        <v>687</v>
      </c>
      <c r="P31" s="117" t="str">
        <f t="shared" si="0"/>
        <v>090302V01F01</v>
      </c>
    </row>
    <row r="32" spans="1:16" x14ac:dyDescent="0.35">
      <c r="A32" s="8" t="s">
        <v>165</v>
      </c>
      <c r="B32" s="89" t="s">
        <v>166</v>
      </c>
      <c r="C32" s="8" t="s">
        <v>166</v>
      </c>
      <c r="D32" s="8" t="s">
        <v>45</v>
      </c>
      <c r="E32" s="8">
        <v>2563</v>
      </c>
      <c r="F32" s="8" t="s">
        <v>168</v>
      </c>
      <c r="G32" s="8" t="s">
        <v>139</v>
      </c>
      <c r="H32" s="8" t="s">
        <v>152</v>
      </c>
      <c r="I32" s="8" t="s">
        <v>153</v>
      </c>
      <c r="J32" s="8"/>
      <c r="K32" s="8" t="s">
        <v>124</v>
      </c>
      <c r="L32" s="8"/>
      <c r="M32" s="8" t="s">
        <v>315</v>
      </c>
      <c r="N32" s="8" t="s">
        <v>687</v>
      </c>
      <c r="P32" s="117" t="str">
        <f t="shared" si="0"/>
        <v>090302V01F01</v>
      </c>
    </row>
    <row r="33" spans="1:16" x14ac:dyDescent="0.35">
      <c r="A33" s="8" t="s">
        <v>171</v>
      </c>
      <c r="B33" s="89" t="s">
        <v>522</v>
      </c>
      <c r="C33" s="8" t="s">
        <v>172</v>
      </c>
      <c r="D33" s="8" t="s">
        <v>45</v>
      </c>
      <c r="E33" s="8">
        <v>2563</v>
      </c>
      <c r="F33" s="8" t="s">
        <v>138</v>
      </c>
      <c r="G33" s="8" t="s">
        <v>82</v>
      </c>
      <c r="H33" s="8" t="s">
        <v>174</v>
      </c>
      <c r="I33" s="8" t="s">
        <v>153</v>
      </c>
      <c r="J33" s="8"/>
      <c r="K33" s="8" t="s">
        <v>124</v>
      </c>
      <c r="L33" s="8"/>
      <c r="M33" s="8" t="s">
        <v>307</v>
      </c>
      <c r="N33" s="8" t="s">
        <v>689</v>
      </c>
      <c r="P33" s="117" t="str">
        <f t="shared" si="0"/>
        <v>090302V05F02</v>
      </c>
    </row>
    <row r="34" spans="1:16" x14ac:dyDescent="0.35">
      <c r="A34" s="8" t="s">
        <v>176</v>
      </c>
      <c r="B34" s="89" t="s">
        <v>177</v>
      </c>
      <c r="C34" s="8" t="s">
        <v>177</v>
      </c>
      <c r="D34" s="8" t="s">
        <v>45</v>
      </c>
      <c r="E34" s="8">
        <v>2563</v>
      </c>
      <c r="F34" s="8" t="s">
        <v>168</v>
      </c>
      <c r="G34" s="8" t="s">
        <v>179</v>
      </c>
      <c r="H34" s="8" t="s">
        <v>152</v>
      </c>
      <c r="I34" s="8" t="s">
        <v>153</v>
      </c>
      <c r="J34" s="8"/>
      <c r="K34" s="8" t="s">
        <v>124</v>
      </c>
      <c r="L34" s="8"/>
      <c r="M34" s="8" t="s">
        <v>315</v>
      </c>
      <c r="N34" s="8" t="s">
        <v>687</v>
      </c>
      <c r="P34" s="117" t="str">
        <f t="shared" si="0"/>
        <v>090302V01F01</v>
      </c>
    </row>
    <row r="35" spans="1:16" x14ac:dyDescent="0.35">
      <c r="A35" s="8" t="s">
        <v>182</v>
      </c>
      <c r="B35" s="89" t="s">
        <v>183</v>
      </c>
      <c r="C35" s="8" t="s">
        <v>183</v>
      </c>
      <c r="D35" s="8" t="s">
        <v>45</v>
      </c>
      <c r="E35" s="8">
        <v>2563</v>
      </c>
      <c r="F35" s="8" t="s">
        <v>138</v>
      </c>
      <c r="G35" s="8" t="s">
        <v>185</v>
      </c>
      <c r="H35" s="8" t="s">
        <v>186</v>
      </c>
      <c r="I35" s="8" t="s">
        <v>153</v>
      </c>
      <c r="J35" s="8"/>
      <c r="K35" s="8" t="s">
        <v>124</v>
      </c>
      <c r="L35" s="8"/>
      <c r="M35" s="8" t="s">
        <v>315</v>
      </c>
      <c r="N35" s="8" t="s">
        <v>687</v>
      </c>
      <c r="P35" s="117" t="str">
        <f t="shared" si="0"/>
        <v>090302V01F01</v>
      </c>
    </row>
    <row r="36" spans="1:16" x14ac:dyDescent="0.35">
      <c r="A36" s="8" t="s">
        <v>189</v>
      </c>
      <c r="B36" s="89" t="s">
        <v>190</v>
      </c>
      <c r="C36" s="8" t="s">
        <v>190</v>
      </c>
      <c r="D36" s="8" t="s">
        <v>45</v>
      </c>
      <c r="E36" s="8">
        <v>2563</v>
      </c>
      <c r="F36" s="8" t="s">
        <v>138</v>
      </c>
      <c r="G36" s="8" t="s">
        <v>102</v>
      </c>
      <c r="H36" s="8" t="s">
        <v>192</v>
      </c>
      <c r="I36" s="8" t="s">
        <v>153</v>
      </c>
      <c r="J36" s="8"/>
      <c r="K36" s="8" t="s">
        <v>124</v>
      </c>
      <c r="L36" s="8"/>
      <c r="M36" s="8" t="s">
        <v>315</v>
      </c>
      <c r="N36" s="8" t="s">
        <v>687</v>
      </c>
      <c r="P36" s="117" t="str">
        <f t="shared" si="0"/>
        <v>090302V01F01</v>
      </c>
    </row>
    <row r="37" spans="1:16" x14ac:dyDescent="0.35">
      <c r="A37" s="8" t="s">
        <v>194</v>
      </c>
      <c r="B37" s="89" t="s">
        <v>195</v>
      </c>
      <c r="C37" s="8" t="s">
        <v>195</v>
      </c>
      <c r="D37" s="8" t="s">
        <v>45</v>
      </c>
      <c r="E37" s="8">
        <v>2563</v>
      </c>
      <c r="F37" s="8" t="s">
        <v>168</v>
      </c>
      <c r="G37" s="8" t="s">
        <v>139</v>
      </c>
      <c r="H37" s="8" t="s">
        <v>152</v>
      </c>
      <c r="I37" s="8" t="s">
        <v>153</v>
      </c>
      <c r="J37" s="8"/>
      <c r="K37" s="8" t="s">
        <v>124</v>
      </c>
      <c r="L37" s="8"/>
      <c r="M37" s="8" t="s">
        <v>315</v>
      </c>
      <c r="N37" s="8" t="s">
        <v>687</v>
      </c>
      <c r="P37" s="117" t="str">
        <f t="shared" si="0"/>
        <v>090302V01F01</v>
      </c>
    </row>
    <row r="38" spans="1:16" x14ac:dyDescent="0.35">
      <c r="A38" s="8" t="s">
        <v>197</v>
      </c>
      <c r="B38" s="89" t="s">
        <v>198</v>
      </c>
      <c r="C38" s="8" t="s">
        <v>198</v>
      </c>
      <c r="D38" s="8" t="s">
        <v>45</v>
      </c>
      <c r="E38" s="8">
        <v>2563</v>
      </c>
      <c r="F38" s="8" t="s">
        <v>138</v>
      </c>
      <c r="G38" s="8" t="s">
        <v>200</v>
      </c>
      <c r="H38" s="8" t="s">
        <v>192</v>
      </c>
      <c r="I38" s="8" t="s">
        <v>153</v>
      </c>
      <c r="J38" s="8"/>
      <c r="K38" s="8" t="s">
        <v>124</v>
      </c>
      <c r="L38" s="8"/>
      <c r="M38" s="8" t="s">
        <v>307</v>
      </c>
      <c r="N38" s="8" t="s">
        <v>689</v>
      </c>
      <c r="P38" s="117" t="str">
        <f t="shared" si="0"/>
        <v>090302V05F02</v>
      </c>
    </row>
    <row r="39" spans="1:16" x14ac:dyDescent="0.35">
      <c r="A39" s="8" t="s">
        <v>203</v>
      </c>
      <c r="B39" s="89" t="s">
        <v>204</v>
      </c>
      <c r="C39" s="8" t="s">
        <v>204</v>
      </c>
      <c r="D39" s="8" t="s">
        <v>45</v>
      </c>
      <c r="E39" s="8">
        <v>2563</v>
      </c>
      <c r="F39" s="8" t="s">
        <v>168</v>
      </c>
      <c r="G39" s="8" t="s">
        <v>200</v>
      </c>
      <c r="H39" s="8" t="s">
        <v>206</v>
      </c>
      <c r="I39" s="8" t="s">
        <v>153</v>
      </c>
      <c r="J39" s="8"/>
      <c r="K39" s="8" t="s">
        <v>124</v>
      </c>
      <c r="L39" s="8"/>
      <c r="M39" s="8" t="s">
        <v>315</v>
      </c>
      <c r="N39" s="8" t="s">
        <v>687</v>
      </c>
      <c r="P39" s="117" t="str">
        <f t="shared" si="0"/>
        <v>090302V01F01</v>
      </c>
    </row>
    <row r="40" spans="1:16" x14ac:dyDescent="0.35">
      <c r="A40" s="8" t="s">
        <v>239</v>
      </c>
      <c r="B40" s="89" t="s">
        <v>240</v>
      </c>
      <c r="C40" s="8" t="s">
        <v>240</v>
      </c>
      <c r="D40" s="8" t="s">
        <v>30</v>
      </c>
      <c r="E40" s="8">
        <v>2563</v>
      </c>
      <c r="F40" s="8" t="s">
        <v>138</v>
      </c>
      <c r="G40" s="8" t="s">
        <v>139</v>
      </c>
      <c r="H40" s="8" t="s">
        <v>242</v>
      </c>
      <c r="I40" s="8" t="s">
        <v>39</v>
      </c>
      <c r="J40" s="8"/>
      <c r="K40" s="8" t="s">
        <v>40</v>
      </c>
      <c r="L40" s="8"/>
      <c r="M40" s="8" t="s">
        <v>315</v>
      </c>
      <c r="N40" s="8" t="s">
        <v>687</v>
      </c>
      <c r="P40" s="117" t="str">
        <f t="shared" si="0"/>
        <v>090302V01F01</v>
      </c>
    </row>
    <row r="41" spans="1:16" x14ac:dyDescent="0.35">
      <c r="A41" s="8" t="s">
        <v>245</v>
      </c>
      <c r="B41" s="89" t="s">
        <v>523</v>
      </c>
      <c r="C41" s="8" t="s">
        <v>246</v>
      </c>
      <c r="D41" s="8" t="s">
        <v>30</v>
      </c>
      <c r="E41" s="8">
        <v>2563</v>
      </c>
      <c r="F41" s="8" t="s">
        <v>138</v>
      </c>
      <c r="G41" s="8" t="s">
        <v>139</v>
      </c>
      <c r="H41" s="8" t="s">
        <v>249</v>
      </c>
      <c r="I41" s="8" t="s">
        <v>39</v>
      </c>
      <c r="J41" s="8"/>
      <c r="K41" s="8" t="s">
        <v>40</v>
      </c>
      <c r="L41" s="8"/>
      <c r="M41" s="8" t="s">
        <v>315</v>
      </c>
      <c r="N41" s="8" t="s">
        <v>687</v>
      </c>
      <c r="P41" s="117" t="str">
        <f t="shared" si="0"/>
        <v>090302V01F01</v>
      </c>
    </row>
    <row r="42" spans="1:16" x14ac:dyDescent="0.35">
      <c r="A42" s="8" t="s">
        <v>251</v>
      </c>
      <c r="B42" s="89" t="s">
        <v>55</v>
      </c>
      <c r="C42" s="8" t="s">
        <v>55</v>
      </c>
      <c r="D42" s="8" t="s">
        <v>45</v>
      </c>
      <c r="E42" s="8">
        <v>2563</v>
      </c>
      <c r="F42" s="8" t="s">
        <v>138</v>
      </c>
      <c r="G42" s="8" t="s">
        <v>139</v>
      </c>
      <c r="H42" s="8" t="s">
        <v>58</v>
      </c>
      <c r="I42" s="8" t="s">
        <v>59</v>
      </c>
      <c r="J42" s="8"/>
      <c r="K42" s="8" t="s">
        <v>60</v>
      </c>
      <c r="L42" s="8"/>
      <c r="M42" s="8" t="s">
        <v>307</v>
      </c>
      <c r="N42" s="8" t="s">
        <v>701</v>
      </c>
      <c r="P42" s="117" t="str">
        <f t="shared" si="0"/>
        <v>090302V05F04</v>
      </c>
    </row>
    <row r="43" spans="1:16" x14ac:dyDescent="0.35">
      <c r="A43" s="8" t="s">
        <v>254</v>
      </c>
      <c r="B43" s="89" t="s">
        <v>63</v>
      </c>
      <c r="C43" s="8" t="s">
        <v>63</v>
      </c>
      <c r="D43" s="8" t="s">
        <v>45</v>
      </c>
      <c r="E43" s="8">
        <v>2563</v>
      </c>
      <c r="F43" s="8" t="s">
        <v>138</v>
      </c>
      <c r="G43" s="8" t="s">
        <v>139</v>
      </c>
      <c r="H43" s="8" t="s">
        <v>58</v>
      </c>
      <c r="I43" s="8" t="s">
        <v>59</v>
      </c>
      <c r="J43" s="8"/>
      <c r="K43" s="8" t="s">
        <v>60</v>
      </c>
      <c r="L43" s="8"/>
      <c r="M43" s="8" t="s">
        <v>307</v>
      </c>
      <c r="N43" s="8" t="s">
        <v>701</v>
      </c>
      <c r="P43" s="117" t="str">
        <f t="shared" si="0"/>
        <v>090302V05F04</v>
      </c>
    </row>
    <row r="44" spans="1:16" x14ac:dyDescent="0.35">
      <c r="A44" s="8" t="s">
        <v>257</v>
      </c>
      <c r="B44" s="89" t="s">
        <v>67</v>
      </c>
      <c r="C44" s="8" t="s">
        <v>67</v>
      </c>
      <c r="D44" s="8" t="s">
        <v>45</v>
      </c>
      <c r="E44" s="8">
        <v>2563</v>
      </c>
      <c r="F44" s="8" t="s">
        <v>138</v>
      </c>
      <c r="G44" s="8" t="s">
        <v>139</v>
      </c>
      <c r="H44" s="8" t="s">
        <v>58</v>
      </c>
      <c r="I44" s="8" t="s">
        <v>59</v>
      </c>
      <c r="J44" s="8"/>
      <c r="K44" s="8" t="s">
        <v>60</v>
      </c>
      <c r="L44" s="8"/>
      <c r="M44" s="8" t="s">
        <v>307</v>
      </c>
      <c r="N44" s="8" t="s">
        <v>701</v>
      </c>
      <c r="P44" s="117" t="str">
        <f t="shared" si="0"/>
        <v>090302V05F04</v>
      </c>
    </row>
    <row r="45" spans="1:16" x14ac:dyDescent="0.35">
      <c r="A45" s="8" t="s">
        <v>209</v>
      </c>
      <c r="B45" s="89" t="s">
        <v>210</v>
      </c>
      <c r="C45" s="8" t="s">
        <v>210</v>
      </c>
      <c r="D45" s="8" t="s">
        <v>45</v>
      </c>
      <c r="E45" s="8">
        <v>2563</v>
      </c>
      <c r="F45" s="8" t="s">
        <v>138</v>
      </c>
      <c r="G45" s="8" t="s">
        <v>139</v>
      </c>
      <c r="H45" s="8"/>
      <c r="I45" s="8" t="s">
        <v>212</v>
      </c>
      <c r="J45" s="8"/>
      <c r="K45" s="8" t="s">
        <v>213</v>
      </c>
      <c r="L45" s="8"/>
      <c r="M45" s="8" t="s">
        <v>307</v>
      </c>
      <c r="N45" s="8" t="s">
        <v>701</v>
      </c>
      <c r="P45" s="117" t="str">
        <f t="shared" si="0"/>
        <v>090302V05F04</v>
      </c>
    </row>
    <row r="46" spans="1:16" x14ac:dyDescent="0.35">
      <c r="A46" s="8" t="s">
        <v>271</v>
      </c>
      <c r="B46" s="89" t="s">
        <v>272</v>
      </c>
      <c r="C46" s="8" t="s">
        <v>272</v>
      </c>
      <c r="D46" s="8" t="s">
        <v>30</v>
      </c>
      <c r="E46" s="8">
        <v>2563</v>
      </c>
      <c r="F46" s="8" t="s">
        <v>138</v>
      </c>
      <c r="G46" s="8" t="s">
        <v>139</v>
      </c>
      <c r="H46" s="8" t="s">
        <v>274</v>
      </c>
      <c r="I46" s="8" t="s">
        <v>275</v>
      </c>
      <c r="J46" s="8"/>
      <c r="K46" s="8" t="s">
        <v>276</v>
      </c>
      <c r="L46" s="8"/>
      <c r="M46" s="8" t="s">
        <v>299</v>
      </c>
      <c r="N46" s="8" t="s">
        <v>703</v>
      </c>
      <c r="P46" s="117" t="str">
        <f t="shared" si="0"/>
        <v>090302V02F02</v>
      </c>
    </row>
    <row r="47" spans="1:16" x14ac:dyDescent="0.35">
      <c r="A47" s="8" t="s">
        <v>278</v>
      </c>
      <c r="B47" s="89" t="s">
        <v>279</v>
      </c>
      <c r="C47" s="8" t="s">
        <v>279</v>
      </c>
      <c r="D47" s="8" t="s">
        <v>45</v>
      </c>
      <c r="E47" s="8">
        <v>2563</v>
      </c>
      <c r="F47" s="8" t="s">
        <v>138</v>
      </c>
      <c r="G47" s="8" t="s">
        <v>139</v>
      </c>
      <c r="H47" s="8" t="s">
        <v>274</v>
      </c>
      <c r="I47" s="8" t="s">
        <v>275</v>
      </c>
      <c r="J47" s="8"/>
      <c r="K47" s="8" t="s">
        <v>276</v>
      </c>
      <c r="L47" s="8"/>
      <c r="M47" s="8" t="s">
        <v>315</v>
      </c>
      <c r="N47" s="8" t="s">
        <v>687</v>
      </c>
      <c r="P47" s="117" t="str">
        <f t="shared" si="0"/>
        <v>090302V01F01</v>
      </c>
    </row>
    <row r="48" spans="1:16" x14ac:dyDescent="0.35">
      <c r="A48" s="8" t="s">
        <v>266</v>
      </c>
      <c r="B48" s="89" t="s">
        <v>267</v>
      </c>
      <c r="C48" s="8" t="s">
        <v>267</v>
      </c>
      <c r="D48" s="8" t="s">
        <v>45</v>
      </c>
      <c r="E48" s="8">
        <v>2563</v>
      </c>
      <c r="F48" s="8" t="s">
        <v>138</v>
      </c>
      <c r="G48" s="8" t="s">
        <v>139</v>
      </c>
      <c r="H48" s="8" t="s">
        <v>130</v>
      </c>
      <c r="I48" s="8" t="s">
        <v>131</v>
      </c>
      <c r="J48" s="8"/>
      <c r="K48" s="8" t="s">
        <v>105</v>
      </c>
      <c r="L48" s="8"/>
      <c r="M48" s="8" t="s">
        <v>307</v>
      </c>
      <c r="N48" s="8" t="s">
        <v>682</v>
      </c>
      <c r="P48" s="117" t="str">
        <f t="shared" si="0"/>
        <v>090302V05F01</v>
      </c>
    </row>
    <row r="49" spans="1:16" x14ac:dyDescent="0.35">
      <c r="A49" s="8" t="s">
        <v>234</v>
      </c>
      <c r="B49" s="89" t="s">
        <v>235</v>
      </c>
      <c r="C49" s="8" t="s">
        <v>235</v>
      </c>
      <c r="D49" s="8" t="s">
        <v>45</v>
      </c>
      <c r="E49" s="8">
        <v>2563</v>
      </c>
      <c r="F49" s="8" t="s">
        <v>138</v>
      </c>
      <c r="G49" s="8" t="s">
        <v>139</v>
      </c>
      <c r="H49" s="8" t="s">
        <v>83</v>
      </c>
      <c r="I49" s="8" t="s">
        <v>84</v>
      </c>
      <c r="J49" s="8"/>
      <c r="K49" s="8" t="s">
        <v>60</v>
      </c>
      <c r="L49" s="8"/>
      <c r="M49" s="8" t="s">
        <v>315</v>
      </c>
      <c r="N49" s="8" t="s">
        <v>687</v>
      </c>
      <c r="P49" s="117" t="str">
        <f t="shared" si="0"/>
        <v>090302V01F01</v>
      </c>
    </row>
    <row r="50" spans="1:16" x14ac:dyDescent="0.35">
      <c r="A50" s="8" t="s">
        <v>288</v>
      </c>
      <c r="B50" s="89" t="s">
        <v>289</v>
      </c>
      <c r="C50" s="8" t="s">
        <v>289</v>
      </c>
      <c r="D50" s="8" t="s">
        <v>45</v>
      </c>
      <c r="E50" s="18">
        <v>2563</v>
      </c>
      <c r="F50" s="8" t="s">
        <v>291</v>
      </c>
      <c r="G50" s="8" t="s">
        <v>292</v>
      </c>
      <c r="H50" s="8" t="s">
        <v>91</v>
      </c>
      <c r="I50" s="8" t="s">
        <v>92</v>
      </c>
      <c r="J50" s="8"/>
      <c r="K50" s="8" t="s">
        <v>60</v>
      </c>
      <c r="L50" s="8"/>
      <c r="M50" s="8" t="s">
        <v>307</v>
      </c>
      <c r="N50" s="8" t="s">
        <v>701</v>
      </c>
      <c r="P50" s="117" t="str">
        <f t="shared" si="0"/>
        <v>090302V05F04</v>
      </c>
    </row>
    <row r="51" spans="1:16" hidden="1" x14ac:dyDescent="0.35">
      <c r="A51" s="8" t="s">
        <v>403</v>
      </c>
      <c r="B51" s="89" t="s">
        <v>304</v>
      </c>
      <c r="C51" s="8" t="s">
        <v>304</v>
      </c>
      <c r="D51" s="8" t="s">
        <v>45</v>
      </c>
      <c r="E51" s="8">
        <v>2564</v>
      </c>
      <c r="F51" s="8" t="s">
        <v>322</v>
      </c>
      <c r="G51" s="8" t="s">
        <v>57</v>
      </c>
      <c r="H51" s="8" t="s">
        <v>405</v>
      </c>
      <c r="I51" s="8" t="s">
        <v>306</v>
      </c>
      <c r="J51" s="8"/>
      <c r="K51" s="8" t="s">
        <v>40</v>
      </c>
      <c r="L51" s="8"/>
      <c r="M51" s="8" t="s">
        <v>307</v>
      </c>
      <c r="N51" s="8" t="s">
        <v>682</v>
      </c>
      <c r="P51" s="117" t="str">
        <f t="shared" si="0"/>
        <v>090302V05F01</v>
      </c>
    </row>
    <row r="52" spans="1:16" hidden="1" x14ac:dyDescent="0.35">
      <c r="A52" s="8" t="s">
        <v>388</v>
      </c>
      <c r="B52" s="89" t="s">
        <v>389</v>
      </c>
      <c r="C52" s="8" t="s">
        <v>389</v>
      </c>
      <c r="D52" s="8" t="s">
        <v>45</v>
      </c>
      <c r="E52" s="8">
        <v>2564</v>
      </c>
      <c r="F52" s="8" t="s">
        <v>322</v>
      </c>
      <c r="G52" s="8" t="s">
        <v>57</v>
      </c>
      <c r="H52" s="8" t="s">
        <v>391</v>
      </c>
      <c r="I52" s="8" t="s">
        <v>392</v>
      </c>
      <c r="J52" s="8"/>
      <c r="K52" s="8" t="s">
        <v>105</v>
      </c>
      <c r="L52" s="8"/>
      <c r="M52" s="8" t="s">
        <v>307</v>
      </c>
      <c r="N52" s="8" t="s">
        <v>692</v>
      </c>
      <c r="P52" s="117" t="str">
        <f t="shared" si="0"/>
        <v>090302V05F03</v>
      </c>
    </row>
    <row r="53" spans="1:16" hidden="1" x14ac:dyDescent="0.35">
      <c r="A53" s="8" t="s">
        <v>361</v>
      </c>
      <c r="B53" s="89" t="s">
        <v>362</v>
      </c>
      <c r="C53" s="8" t="s">
        <v>362</v>
      </c>
      <c r="D53" s="8" t="s">
        <v>136</v>
      </c>
      <c r="E53" s="8">
        <v>2564</v>
      </c>
      <c r="F53" s="8" t="s">
        <v>322</v>
      </c>
      <c r="G53" s="8" t="s">
        <v>57</v>
      </c>
      <c r="H53" s="8" t="s">
        <v>222</v>
      </c>
      <c r="I53" s="8" t="s">
        <v>223</v>
      </c>
      <c r="J53" s="8"/>
      <c r="K53" s="8" t="s">
        <v>224</v>
      </c>
      <c r="L53" s="8"/>
      <c r="M53" s="8" t="s">
        <v>307</v>
      </c>
      <c r="N53" s="8" t="s">
        <v>689</v>
      </c>
      <c r="P53" s="117" t="str">
        <f t="shared" si="0"/>
        <v>090302V05F02</v>
      </c>
    </row>
    <row r="54" spans="1:16" hidden="1" x14ac:dyDescent="0.35">
      <c r="A54" s="8" t="s">
        <v>352</v>
      </c>
      <c r="B54" s="89" t="s">
        <v>353</v>
      </c>
      <c r="C54" s="8" t="s">
        <v>353</v>
      </c>
      <c r="D54" s="8" t="s">
        <v>45</v>
      </c>
      <c r="E54" s="8">
        <v>2564</v>
      </c>
      <c r="F54" s="8" t="s">
        <v>322</v>
      </c>
      <c r="G54" s="8" t="s">
        <v>57</v>
      </c>
      <c r="H54" s="8" t="s">
        <v>355</v>
      </c>
      <c r="I54" s="8" t="s">
        <v>76</v>
      </c>
      <c r="J54" s="8"/>
      <c r="K54" s="8" t="s">
        <v>51</v>
      </c>
      <c r="L54" s="8"/>
      <c r="M54" s="8" t="s">
        <v>315</v>
      </c>
      <c r="N54" s="8" t="s">
        <v>687</v>
      </c>
      <c r="P54" s="117" t="str">
        <f t="shared" si="0"/>
        <v>090302V01F01</v>
      </c>
    </row>
    <row r="55" spans="1:16" hidden="1" x14ac:dyDescent="0.35">
      <c r="A55" s="8" t="s">
        <v>383</v>
      </c>
      <c r="B55" s="89" t="s">
        <v>384</v>
      </c>
      <c r="C55" s="8" t="s">
        <v>384</v>
      </c>
      <c r="D55" s="8" t="s">
        <v>45</v>
      </c>
      <c r="E55" s="8">
        <v>2564</v>
      </c>
      <c r="F55" s="8" t="s">
        <v>322</v>
      </c>
      <c r="G55" s="8" t="s">
        <v>57</v>
      </c>
      <c r="H55" s="8" t="s">
        <v>75</v>
      </c>
      <c r="I55" s="8" t="s">
        <v>76</v>
      </c>
      <c r="J55" s="8"/>
      <c r="K55" s="8" t="s">
        <v>51</v>
      </c>
      <c r="L55" s="8"/>
      <c r="M55" s="8" t="s">
        <v>315</v>
      </c>
      <c r="N55" s="8" t="s">
        <v>687</v>
      </c>
      <c r="P55" s="117" t="str">
        <f t="shared" si="0"/>
        <v>090302V01F01</v>
      </c>
    </row>
    <row r="56" spans="1:16" hidden="1" x14ac:dyDescent="0.35">
      <c r="A56" s="8" t="s">
        <v>396</v>
      </c>
      <c r="B56" s="89" t="s">
        <v>397</v>
      </c>
      <c r="C56" s="8" t="s">
        <v>397</v>
      </c>
      <c r="D56" s="8" t="s">
        <v>45</v>
      </c>
      <c r="E56" s="8">
        <v>2564</v>
      </c>
      <c r="F56" s="8" t="s">
        <v>322</v>
      </c>
      <c r="G56" s="8" t="s">
        <v>57</v>
      </c>
      <c r="H56" s="8" t="s">
        <v>399</v>
      </c>
      <c r="I56" s="8" t="s">
        <v>400</v>
      </c>
      <c r="J56" s="8"/>
      <c r="K56" s="8" t="s">
        <v>51</v>
      </c>
      <c r="L56" s="8"/>
      <c r="M56" s="8" t="s">
        <v>315</v>
      </c>
      <c r="N56" s="8" t="s">
        <v>687</v>
      </c>
      <c r="P56" s="117" t="str">
        <f t="shared" si="0"/>
        <v>090302V01F01</v>
      </c>
    </row>
    <row r="57" spans="1:16" hidden="1" x14ac:dyDescent="0.35">
      <c r="A57" s="8" t="s">
        <v>413</v>
      </c>
      <c r="B57" s="89" t="s">
        <v>414</v>
      </c>
      <c r="C57" s="8" t="s">
        <v>414</v>
      </c>
      <c r="D57" s="8" t="s">
        <v>45</v>
      </c>
      <c r="E57" s="8">
        <v>2564</v>
      </c>
      <c r="F57" s="8" t="s">
        <v>322</v>
      </c>
      <c r="G57" s="8" t="s">
        <v>57</v>
      </c>
      <c r="H57" s="8" t="s">
        <v>399</v>
      </c>
      <c r="I57" s="8" t="s">
        <v>400</v>
      </c>
      <c r="J57" s="8"/>
      <c r="K57" s="8" t="s">
        <v>51</v>
      </c>
      <c r="L57" s="8"/>
      <c r="M57" s="8" t="s">
        <v>307</v>
      </c>
      <c r="N57" s="8" t="s">
        <v>692</v>
      </c>
      <c r="P57" s="117" t="str">
        <f t="shared" si="0"/>
        <v>090302V05F03</v>
      </c>
    </row>
    <row r="58" spans="1:16" hidden="1" x14ac:dyDescent="0.35">
      <c r="A58" s="8" t="s">
        <v>417</v>
      </c>
      <c r="B58" s="89" t="s">
        <v>525</v>
      </c>
      <c r="C58" s="8" t="s">
        <v>418</v>
      </c>
      <c r="D58" s="8" t="s">
        <v>45</v>
      </c>
      <c r="E58" s="8">
        <v>2564</v>
      </c>
      <c r="F58" s="8" t="s">
        <v>322</v>
      </c>
      <c r="G58" s="8" t="s">
        <v>57</v>
      </c>
      <c r="H58" s="8" t="s">
        <v>399</v>
      </c>
      <c r="I58" s="8" t="s">
        <v>400</v>
      </c>
      <c r="J58" s="8"/>
      <c r="K58" s="8" t="s">
        <v>51</v>
      </c>
      <c r="L58" s="8"/>
      <c r="M58" s="8" t="s">
        <v>307</v>
      </c>
      <c r="N58" s="8" t="s">
        <v>692</v>
      </c>
      <c r="P58" s="117" t="str">
        <f t="shared" si="0"/>
        <v>090302V05F03</v>
      </c>
    </row>
    <row r="59" spans="1:16" hidden="1" x14ac:dyDescent="0.35">
      <c r="A59" s="8" t="s">
        <v>367</v>
      </c>
      <c r="B59" s="89" t="s">
        <v>368</v>
      </c>
      <c r="C59" s="8" t="s">
        <v>368</v>
      </c>
      <c r="D59" s="8" t="s">
        <v>45</v>
      </c>
      <c r="E59" s="8">
        <v>2564</v>
      </c>
      <c r="F59" s="8" t="s">
        <v>322</v>
      </c>
      <c r="G59" s="8" t="s">
        <v>370</v>
      </c>
      <c r="H59" s="8" t="s">
        <v>371</v>
      </c>
      <c r="I59" s="8" t="s">
        <v>153</v>
      </c>
      <c r="J59" s="8"/>
      <c r="K59" s="8" t="s">
        <v>124</v>
      </c>
      <c r="L59" s="8"/>
      <c r="M59" s="8" t="s">
        <v>315</v>
      </c>
      <c r="N59" s="8" t="s">
        <v>687</v>
      </c>
      <c r="P59" s="117" t="str">
        <f t="shared" si="0"/>
        <v>090302V01F01</v>
      </c>
    </row>
    <row r="60" spans="1:16" hidden="1" x14ac:dyDescent="0.35">
      <c r="A60" s="8" t="s">
        <v>374</v>
      </c>
      <c r="B60" s="89" t="s">
        <v>375</v>
      </c>
      <c r="C60" s="8" t="s">
        <v>375</v>
      </c>
      <c r="D60" s="8" t="s">
        <v>45</v>
      </c>
      <c r="E60" s="8">
        <v>2564</v>
      </c>
      <c r="F60" s="8" t="s">
        <v>322</v>
      </c>
      <c r="G60" s="8" t="s">
        <v>57</v>
      </c>
      <c r="H60" s="8" t="s">
        <v>377</v>
      </c>
      <c r="I60" s="8" t="s">
        <v>153</v>
      </c>
      <c r="J60" s="8"/>
      <c r="K60" s="8" t="s">
        <v>124</v>
      </c>
      <c r="L60" s="8"/>
      <c r="M60" s="8" t="s">
        <v>315</v>
      </c>
      <c r="N60" s="8" t="s">
        <v>687</v>
      </c>
      <c r="P60" s="117" t="str">
        <f t="shared" si="0"/>
        <v>090302V01F01</v>
      </c>
    </row>
    <row r="61" spans="1:16" hidden="1" x14ac:dyDescent="0.35">
      <c r="A61" s="8" t="s">
        <v>408</v>
      </c>
      <c r="B61" s="89" t="s">
        <v>409</v>
      </c>
      <c r="C61" s="8" t="s">
        <v>409</v>
      </c>
      <c r="D61" s="8" t="s">
        <v>45</v>
      </c>
      <c r="E61" s="8">
        <v>2564</v>
      </c>
      <c r="F61" s="8" t="s">
        <v>322</v>
      </c>
      <c r="G61" s="8" t="s">
        <v>57</v>
      </c>
      <c r="H61" s="8"/>
      <c r="I61" s="8" t="s">
        <v>411</v>
      </c>
      <c r="J61" s="8"/>
      <c r="K61" s="8" t="s">
        <v>213</v>
      </c>
      <c r="L61" s="8"/>
      <c r="M61" s="8" t="s">
        <v>307</v>
      </c>
      <c r="N61" s="8" t="s">
        <v>689</v>
      </c>
      <c r="P61" s="117" t="str">
        <f t="shared" si="0"/>
        <v>090302V05F02</v>
      </c>
    </row>
    <row r="62" spans="1:16" hidden="1" x14ac:dyDescent="0.35">
      <c r="A62" s="8" t="s">
        <v>476</v>
      </c>
      <c r="B62" s="89" t="s">
        <v>477</v>
      </c>
      <c r="C62" s="8" t="s">
        <v>477</v>
      </c>
      <c r="D62" s="8" t="s">
        <v>45</v>
      </c>
      <c r="E62" s="18">
        <v>2564</v>
      </c>
      <c r="F62" s="8" t="s">
        <v>479</v>
      </c>
      <c r="G62" s="8" t="s">
        <v>438</v>
      </c>
      <c r="H62" s="8"/>
      <c r="I62" s="8" t="s">
        <v>480</v>
      </c>
      <c r="J62" s="8"/>
      <c r="K62" s="8" t="s">
        <v>213</v>
      </c>
      <c r="L62" s="8"/>
      <c r="M62" s="8" t="s">
        <v>307</v>
      </c>
      <c r="N62" s="8" t="s">
        <v>689</v>
      </c>
      <c r="P62" s="117" t="str">
        <f t="shared" si="0"/>
        <v>090302V05F02</v>
      </c>
    </row>
    <row r="63" spans="1:16" hidden="1" x14ac:dyDescent="0.35">
      <c r="A63" s="8" t="s">
        <v>435</v>
      </c>
      <c r="B63" s="89" t="s">
        <v>436</v>
      </c>
      <c r="C63" s="8" t="s">
        <v>436</v>
      </c>
      <c r="D63" s="8" t="s">
        <v>45</v>
      </c>
      <c r="E63" s="18">
        <v>2564</v>
      </c>
      <c r="F63" s="8" t="s">
        <v>425</v>
      </c>
      <c r="G63" s="8" t="s">
        <v>438</v>
      </c>
      <c r="H63" s="8" t="s">
        <v>83</v>
      </c>
      <c r="I63" s="8" t="s">
        <v>439</v>
      </c>
      <c r="J63" s="8"/>
      <c r="K63" s="8" t="s">
        <v>440</v>
      </c>
      <c r="L63" s="8" t="s">
        <v>441</v>
      </c>
      <c r="M63" s="8" t="s">
        <v>442</v>
      </c>
      <c r="N63" s="8" t="s">
        <v>698</v>
      </c>
      <c r="P63" s="117" t="str">
        <f t="shared" si="0"/>
        <v>090302V04F04</v>
      </c>
    </row>
    <row r="64" spans="1:16" hidden="1" x14ac:dyDescent="0.35">
      <c r="A64" s="8" t="s">
        <v>422</v>
      </c>
      <c r="B64" s="89" t="s">
        <v>423</v>
      </c>
      <c r="C64" s="8" t="s">
        <v>423</v>
      </c>
      <c r="D64" s="8" t="s">
        <v>30</v>
      </c>
      <c r="E64" s="18">
        <v>2564</v>
      </c>
      <c r="F64" s="8" t="s">
        <v>425</v>
      </c>
      <c r="G64" s="8" t="s">
        <v>57</v>
      </c>
      <c r="H64" s="8" t="s">
        <v>426</v>
      </c>
      <c r="I64" s="8" t="s">
        <v>427</v>
      </c>
      <c r="J64" s="8"/>
      <c r="K64" s="8" t="s">
        <v>232</v>
      </c>
      <c r="L64" s="8"/>
      <c r="M64" s="8" t="s">
        <v>315</v>
      </c>
      <c r="N64" s="8" t="s">
        <v>687</v>
      </c>
      <c r="P64" s="117" t="str">
        <f t="shared" si="0"/>
        <v>090302V01F01</v>
      </c>
    </row>
    <row r="65" spans="1:16" hidden="1" x14ac:dyDescent="0.35">
      <c r="A65" s="8" t="s">
        <v>379</v>
      </c>
      <c r="B65" s="89" t="s">
        <v>380</v>
      </c>
      <c r="C65" s="8" t="s">
        <v>380</v>
      </c>
      <c r="D65" s="8" t="s">
        <v>45</v>
      </c>
      <c r="E65" s="8">
        <v>2564</v>
      </c>
      <c r="F65" s="8" t="s">
        <v>322</v>
      </c>
      <c r="G65" s="8" t="s">
        <v>57</v>
      </c>
      <c r="H65" s="8" t="s">
        <v>130</v>
      </c>
      <c r="I65" s="8" t="s">
        <v>131</v>
      </c>
      <c r="J65" s="8"/>
      <c r="K65" s="8" t="s">
        <v>105</v>
      </c>
      <c r="L65" s="8"/>
      <c r="M65" s="8" t="s">
        <v>307</v>
      </c>
      <c r="N65" s="8" t="s">
        <v>682</v>
      </c>
      <c r="P65" s="117" t="str">
        <f t="shared" si="0"/>
        <v>090302V05F01</v>
      </c>
    </row>
    <row r="66" spans="1:16" hidden="1" x14ac:dyDescent="0.35">
      <c r="A66" s="8" t="s">
        <v>482</v>
      </c>
      <c r="B66" s="90" t="str">
        <f t="shared" ref="B66:B92" si="1">HYPERLINK(O66,C66)</f>
        <v>โครงการศูนย์บริการแบบเบ็ดเสร็จ (One Stop Service) ด้านแรงงานต่างด้าวเพื่อสนับสนุนเขตเศรษฐกิจพิเศษ</v>
      </c>
      <c r="C66" s="8" t="s">
        <v>483</v>
      </c>
      <c r="D66" s="8" t="s">
        <v>45</v>
      </c>
      <c r="E66" s="11">
        <v>2565</v>
      </c>
      <c r="F66" s="8" t="s">
        <v>297</v>
      </c>
      <c r="G66" s="8" t="s">
        <v>102</v>
      </c>
      <c r="H66" s="8" t="s">
        <v>405</v>
      </c>
      <c r="I66" s="8" t="s">
        <v>306</v>
      </c>
      <c r="J66" s="8"/>
      <c r="K66" s="8" t="s">
        <v>40</v>
      </c>
      <c r="L66" s="8"/>
      <c r="M66" s="8" t="s">
        <v>307</v>
      </c>
      <c r="N66" s="8" t="s">
        <v>682</v>
      </c>
      <c r="O66" s="117" t="s">
        <v>485</v>
      </c>
      <c r="P66" s="117" t="str">
        <f>IF(LEN(N66=11),_xlfn.CONCAT(M66,"F",RIGHT(N66,2)),N66)</f>
        <v>090302V05F01</v>
      </c>
    </row>
    <row r="67" spans="1:16" hidden="1" x14ac:dyDescent="0.35">
      <c r="A67" s="8" t="s">
        <v>486</v>
      </c>
      <c r="B67" s="90" t="str">
        <f t="shared" si="1"/>
        <v>โครงการสนับสนุนการขับเคลื่อนการดำเนินงานเขตพัฒนาเศรษฐกิจพิเศษ ประจำปีงบประมาณ พ.ศ. 2565</v>
      </c>
      <c r="C67" s="8" t="s">
        <v>487</v>
      </c>
      <c r="D67" s="8" t="s">
        <v>45</v>
      </c>
      <c r="E67" s="11">
        <v>2565</v>
      </c>
      <c r="F67" s="8" t="s">
        <v>297</v>
      </c>
      <c r="G67" s="8" t="s">
        <v>102</v>
      </c>
      <c r="H67" s="8" t="s">
        <v>130</v>
      </c>
      <c r="I67" s="8" t="s">
        <v>131</v>
      </c>
      <c r="J67" s="8"/>
      <c r="K67" s="8" t="s">
        <v>105</v>
      </c>
      <c r="L67" s="8"/>
      <c r="M67" s="8" t="s">
        <v>307</v>
      </c>
      <c r="N67" s="8" t="s">
        <v>682</v>
      </c>
      <c r="O67" s="117" t="s">
        <v>489</v>
      </c>
      <c r="P67" s="117" t="str">
        <f t="shared" ref="P67:P75" si="2">IF(LEN(N67=11),_xlfn.CONCAT(M67,"F",RIGHT(N67,2)),N67)</f>
        <v>090302V05F01</v>
      </c>
    </row>
    <row r="68" spans="1:16" hidden="1" x14ac:dyDescent="0.35">
      <c r="A68" s="8" t="s">
        <v>490</v>
      </c>
      <c r="B68" s="90" t="str">
        <f t="shared" si="1"/>
        <v>โครงการเพิ่มทักษะกำลังแรงงานในพื้นที่เขตพัฒนาเศรษฐกิจพิเศษ พ.ศ. 2565</v>
      </c>
      <c r="C68" s="8" t="s">
        <v>491</v>
      </c>
      <c r="D68" s="8" t="s">
        <v>45</v>
      </c>
      <c r="E68" s="11">
        <v>2565</v>
      </c>
      <c r="F68" s="8" t="s">
        <v>297</v>
      </c>
      <c r="G68" s="8" t="s">
        <v>102</v>
      </c>
      <c r="H68" s="8" t="s">
        <v>140</v>
      </c>
      <c r="I68" s="8" t="s">
        <v>141</v>
      </c>
      <c r="J68" s="8"/>
      <c r="K68" s="8" t="s">
        <v>40</v>
      </c>
      <c r="L68" s="8"/>
      <c r="M68" s="8" t="s">
        <v>348</v>
      </c>
      <c r="N68" s="8" t="s">
        <v>685</v>
      </c>
      <c r="O68" s="117" t="s">
        <v>493</v>
      </c>
      <c r="P68" s="117" t="str">
        <f t="shared" si="2"/>
        <v>090302V03F02</v>
      </c>
    </row>
    <row r="69" spans="1:16" hidden="1" x14ac:dyDescent="0.35">
      <c r="A69" s="8" t="s">
        <v>494</v>
      </c>
      <c r="B69" s="90" t="str">
        <f t="shared" si="1"/>
        <v>โครงการก่อสร้างอาคารจุดผ่านแดนถาวร (บ้านหนองเอี่่ยน)</v>
      </c>
      <c r="C69" s="8" t="s">
        <v>495</v>
      </c>
      <c r="D69" s="8" t="s">
        <v>45</v>
      </c>
      <c r="E69" s="11">
        <v>2565</v>
      </c>
      <c r="F69" s="8" t="s">
        <v>297</v>
      </c>
      <c r="G69" s="8" t="s">
        <v>102</v>
      </c>
      <c r="H69" s="8" t="s">
        <v>192</v>
      </c>
      <c r="I69" s="8" t="s">
        <v>153</v>
      </c>
      <c r="J69" s="8"/>
      <c r="K69" s="8" t="s">
        <v>124</v>
      </c>
      <c r="L69" s="8"/>
      <c r="M69" s="8" t="s">
        <v>315</v>
      </c>
      <c r="N69" s="8" t="s">
        <v>687</v>
      </c>
      <c r="O69" s="117" t="s">
        <v>497</v>
      </c>
      <c r="P69" s="117" t="str">
        <f t="shared" si="2"/>
        <v>090302V01F01</v>
      </c>
    </row>
    <row r="70" spans="1:16" hidden="1" x14ac:dyDescent="0.35">
      <c r="A70" s="8" t="s">
        <v>498</v>
      </c>
      <c r="B70" s="90" t="str">
        <f t="shared" si="1"/>
        <v>การส่งเสริมและพัฒนาเขตเศรษฐกิจพิเศษ</v>
      </c>
      <c r="C70" s="8" t="s">
        <v>499</v>
      </c>
      <c r="D70" s="8" t="s">
        <v>45</v>
      </c>
      <c r="E70" s="11">
        <v>2565</v>
      </c>
      <c r="F70" s="8" t="s">
        <v>297</v>
      </c>
      <c r="G70" s="8" t="s">
        <v>102</v>
      </c>
      <c r="H70" s="8"/>
      <c r="I70" s="8" t="s">
        <v>411</v>
      </c>
      <c r="J70" s="8"/>
      <c r="K70" s="8" t="s">
        <v>213</v>
      </c>
      <c r="L70" s="8"/>
      <c r="M70" s="8" t="s">
        <v>307</v>
      </c>
      <c r="N70" s="8" t="s">
        <v>689</v>
      </c>
      <c r="O70" s="117" t="s">
        <v>501</v>
      </c>
      <c r="P70" s="117" t="str">
        <f t="shared" si="2"/>
        <v>090302V05F02</v>
      </c>
    </row>
    <row r="71" spans="1:16" hidden="1" x14ac:dyDescent="0.35">
      <c r="A71" s="8" t="s">
        <v>502</v>
      </c>
      <c r="B71" s="90" t="str">
        <f t="shared" si="1"/>
        <v>โครงการก่อสร้างด่านศุลกากรแม่สอด แห่งที่ 2</v>
      </c>
      <c r="C71" s="8" t="s">
        <v>157</v>
      </c>
      <c r="D71" s="8" t="s">
        <v>45</v>
      </c>
      <c r="E71" s="11">
        <v>2565</v>
      </c>
      <c r="F71" s="8" t="s">
        <v>297</v>
      </c>
      <c r="G71" s="8" t="s">
        <v>102</v>
      </c>
      <c r="H71" s="8" t="s">
        <v>159</v>
      </c>
      <c r="I71" s="8" t="s">
        <v>153</v>
      </c>
      <c r="J71" s="8"/>
      <c r="K71" s="8" t="s">
        <v>124</v>
      </c>
      <c r="L71" s="8"/>
      <c r="M71" s="8" t="s">
        <v>315</v>
      </c>
      <c r="N71" s="8" t="s">
        <v>687</v>
      </c>
      <c r="O71" s="117" t="s">
        <v>504</v>
      </c>
      <c r="P71" s="117" t="str">
        <f t="shared" si="2"/>
        <v>090302V01F01</v>
      </c>
    </row>
    <row r="72" spans="1:16" hidden="1" x14ac:dyDescent="0.35">
      <c r="A72" s="8" t="s">
        <v>506</v>
      </c>
      <c r="B72" s="90" t="str">
        <f t="shared" si="1"/>
        <v>ค่าใช้จ่ายในการขับเคลื่อนนโยบายเขตพัฒนาเศรษฐกิจพิเศษ และพื้นที่เศรษฐกิจแห่งอื่น</v>
      </c>
      <c r="C72" s="8" t="s">
        <v>507</v>
      </c>
      <c r="D72" s="8" t="s">
        <v>45</v>
      </c>
      <c r="E72" s="11">
        <v>2565</v>
      </c>
      <c r="F72" s="8" t="s">
        <v>297</v>
      </c>
      <c r="G72" s="8" t="s">
        <v>102</v>
      </c>
      <c r="H72" s="8" t="s">
        <v>509</v>
      </c>
      <c r="I72" s="8" t="s">
        <v>510</v>
      </c>
      <c r="J72" s="8"/>
      <c r="K72" s="8" t="s">
        <v>440</v>
      </c>
      <c r="L72" s="8"/>
      <c r="M72" s="8" t="s">
        <v>307</v>
      </c>
      <c r="N72" s="8" t="s">
        <v>692</v>
      </c>
      <c r="O72" s="117" t="s">
        <v>511</v>
      </c>
      <c r="P72" s="117" t="str">
        <f t="shared" si="2"/>
        <v>090302V05F03</v>
      </c>
    </row>
    <row r="73" spans="1:16" hidden="1" x14ac:dyDescent="0.35">
      <c r="A73" s="8" t="s">
        <v>512</v>
      </c>
      <c r="B73" s="90" t="str">
        <f t="shared" si="1"/>
        <v>ค่าใช้จ่ายในการศึกษาห่วงโซ่อุปทานภาคการผลิต และบริการในพื้นที่เขตเศรษฐกิจพิเศษและพื้นที่โดยรอบ</v>
      </c>
      <c r="C73" s="8" t="s">
        <v>513</v>
      </c>
      <c r="D73" s="8" t="s">
        <v>45</v>
      </c>
      <c r="E73" s="11">
        <v>2565</v>
      </c>
      <c r="F73" s="8" t="s">
        <v>515</v>
      </c>
      <c r="G73" s="8" t="s">
        <v>516</v>
      </c>
      <c r="H73" s="8" t="s">
        <v>509</v>
      </c>
      <c r="I73" s="8" t="s">
        <v>510</v>
      </c>
      <c r="J73" s="8"/>
      <c r="K73" s="8" t="s">
        <v>440</v>
      </c>
      <c r="L73" s="8"/>
      <c r="M73" s="8" t="s">
        <v>307</v>
      </c>
      <c r="N73" s="8" t="s">
        <v>692</v>
      </c>
      <c r="O73" s="117" t="s">
        <v>517</v>
      </c>
      <c r="P73" s="117" t="str">
        <f t="shared" si="2"/>
        <v>090302V05F03</v>
      </c>
    </row>
    <row r="74" spans="1:16" hidden="1" x14ac:dyDescent="0.35">
      <c r="A74" s="8" t="s">
        <v>518</v>
      </c>
      <c r="B74" s="90" t="str">
        <f t="shared" si="1"/>
        <v>โครงการสนับสนุนการพัฒนาพื้นที่เขตเศรษฐกิจพิเศษ</v>
      </c>
      <c r="C74" s="8" t="s">
        <v>389</v>
      </c>
      <c r="D74" s="8" t="s">
        <v>45</v>
      </c>
      <c r="E74" s="11">
        <v>2565</v>
      </c>
      <c r="F74" s="8" t="s">
        <v>297</v>
      </c>
      <c r="G74" s="8" t="s">
        <v>102</v>
      </c>
      <c r="H74" s="8" t="s">
        <v>391</v>
      </c>
      <c r="I74" s="8" t="s">
        <v>392</v>
      </c>
      <c r="J74" s="8"/>
      <c r="K74" s="8" t="s">
        <v>105</v>
      </c>
      <c r="L74" s="8"/>
      <c r="M74" s="8" t="s">
        <v>307</v>
      </c>
      <c r="N74" s="8" t="s">
        <v>689</v>
      </c>
      <c r="O74" s="117" t="s">
        <v>520</v>
      </c>
      <c r="P74" s="117" t="str">
        <f t="shared" si="2"/>
        <v>090302V05F02</v>
      </c>
    </row>
    <row r="75" spans="1:16" hidden="1" x14ac:dyDescent="0.35">
      <c r="A75" s="8" t="s">
        <v>696</v>
      </c>
      <c r="B75" s="90" t="str">
        <f t="shared" si="1"/>
        <v>การส่งเสริมการลงทุนในเขตพัฒนาเศรษฐกิจพิเศษชายแดน</v>
      </c>
      <c r="C75" s="8" t="s">
        <v>697</v>
      </c>
      <c r="D75" s="8" t="s">
        <v>45</v>
      </c>
      <c r="E75" s="11">
        <v>2565</v>
      </c>
      <c r="F75" s="8" t="s">
        <v>297</v>
      </c>
      <c r="G75" s="8" t="s">
        <v>102</v>
      </c>
      <c r="H75" s="8" t="s">
        <v>83</v>
      </c>
      <c r="I75" s="8" t="s">
        <v>439</v>
      </c>
      <c r="J75" s="8"/>
      <c r="K75" s="8" t="s">
        <v>440</v>
      </c>
      <c r="L75" s="8"/>
      <c r="M75" s="8" t="s">
        <v>442</v>
      </c>
      <c r="N75" s="8" t="s">
        <v>698</v>
      </c>
      <c r="O75" s="117" t="s">
        <v>699</v>
      </c>
      <c r="P75" s="117" t="str">
        <f t="shared" si="2"/>
        <v>090302V04F04</v>
      </c>
    </row>
    <row r="76" spans="1:16" hidden="1" x14ac:dyDescent="0.35">
      <c r="A76" s="8" t="s">
        <v>707</v>
      </c>
      <c r="B76" s="90" t="str">
        <f t="shared" si="1"/>
        <v>โครงการเขตพัฒนาเศรษฐกิจพิเศษ</v>
      </c>
      <c r="C76" s="8" t="s">
        <v>708</v>
      </c>
      <c r="D76" s="8" t="s">
        <v>45</v>
      </c>
      <c r="E76" s="11">
        <v>2566</v>
      </c>
      <c r="F76" s="8" t="s">
        <v>448</v>
      </c>
      <c r="G76" s="8" t="s">
        <v>449</v>
      </c>
      <c r="H76" s="8" t="s">
        <v>122</v>
      </c>
      <c r="I76" s="8" t="s">
        <v>123</v>
      </c>
      <c r="J76" s="8"/>
      <c r="K76" s="8" t="s">
        <v>124</v>
      </c>
      <c r="L76" s="8"/>
      <c r="M76" s="8" t="s">
        <v>299</v>
      </c>
      <c r="N76" s="8" t="s">
        <v>702</v>
      </c>
      <c r="O76" s="117" t="s">
        <v>711</v>
      </c>
    </row>
    <row r="77" spans="1:16" hidden="1" x14ac:dyDescent="0.35">
      <c r="A77" s="8" t="s">
        <v>712</v>
      </c>
      <c r="B77" s="90" t="str">
        <f t="shared" si="1"/>
        <v>โครงการก่อสร้างด่านศุลกากรแม่สอด แห่งที่ 2</v>
      </c>
      <c r="C77" s="8" t="s">
        <v>157</v>
      </c>
      <c r="D77" s="8" t="s">
        <v>45</v>
      </c>
      <c r="E77" s="11">
        <v>2566</v>
      </c>
      <c r="F77" s="8" t="s">
        <v>448</v>
      </c>
      <c r="G77" s="8" t="s">
        <v>449</v>
      </c>
      <c r="H77" s="8" t="s">
        <v>159</v>
      </c>
      <c r="I77" s="8" t="s">
        <v>153</v>
      </c>
      <c r="J77" s="8"/>
      <c r="K77" s="8" t="s">
        <v>124</v>
      </c>
      <c r="L77" s="8"/>
      <c r="M77" s="8" t="s">
        <v>315</v>
      </c>
      <c r="N77" s="8" t="s">
        <v>687</v>
      </c>
      <c r="O77" s="117" t="s">
        <v>714</v>
      </c>
    </row>
    <row r="78" spans="1:16" hidden="1" x14ac:dyDescent="0.35">
      <c r="A78" s="8" t="s">
        <v>715</v>
      </c>
      <c r="B78" s="90" t="str">
        <f t="shared" si="1"/>
        <v>โครงการศูนย์บริการแบบเบ็ดเสร็จ (One Stop Service)  ด้านแรงงานต่างด้าวเพื่อสนับสนุนเขตเศรษฐกิจพิเศษ</v>
      </c>
      <c r="C78" s="8" t="s">
        <v>716</v>
      </c>
      <c r="D78" s="8" t="s">
        <v>45</v>
      </c>
      <c r="E78" s="11">
        <v>2566</v>
      </c>
      <c r="F78" s="8" t="s">
        <v>448</v>
      </c>
      <c r="G78" s="8" t="s">
        <v>449</v>
      </c>
      <c r="H78" s="8" t="s">
        <v>405</v>
      </c>
      <c r="I78" s="8" t="s">
        <v>306</v>
      </c>
      <c r="J78" s="8"/>
      <c r="K78" s="8" t="s">
        <v>40</v>
      </c>
      <c r="L78" s="8"/>
      <c r="M78" s="8" t="s">
        <v>307</v>
      </c>
      <c r="N78" s="8" t="s">
        <v>682</v>
      </c>
      <c r="O78" s="117" t="s">
        <v>717</v>
      </c>
    </row>
    <row r="79" spans="1:16" hidden="1" x14ac:dyDescent="0.35">
      <c r="A79" s="8" t="s">
        <v>718</v>
      </c>
      <c r="B79" s="90" t="str">
        <f t="shared" si="1"/>
        <v>โครงการก่อสร้างอาคารจุดผ่านแดนถาวร (บ้านหนองเอี่ยน)</v>
      </c>
      <c r="C79" s="8" t="s">
        <v>190</v>
      </c>
      <c r="D79" s="8" t="s">
        <v>45</v>
      </c>
      <c r="E79" s="11">
        <v>2566</v>
      </c>
      <c r="F79" s="8" t="s">
        <v>448</v>
      </c>
      <c r="G79" s="8" t="s">
        <v>449</v>
      </c>
      <c r="H79" s="8" t="s">
        <v>192</v>
      </c>
      <c r="I79" s="8" t="s">
        <v>153</v>
      </c>
      <c r="J79" s="8"/>
      <c r="K79" s="8" t="s">
        <v>124</v>
      </c>
      <c r="L79" s="8"/>
      <c r="M79" s="8" t="s">
        <v>315</v>
      </c>
      <c r="N79" s="8" t="s">
        <v>687</v>
      </c>
      <c r="O79" s="117" t="s">
        <v>719</v>
      </c>
    </row>
    <row r="80" spans="1:16" hidden="1" x14ac:dyDescent="0.35">
      <c r="A80" s="8" t="s">
        <v>720</v>
      </c>
      <c r="B80" s="90" t="str">
        <f t="shared" si="1"/>
        <v>โครงการสนับสนุนการขับเคลื่อนการดำเนินงานเขตพัฒนาเศรษฐกิจพิเศษ</v>
      </c>
      <c r="C80" s="8" t="s">
        <v>128</v>
      </c>
      <c r="D80" s="8" t="s">
        <v>45</v>
      </c>
      <c r="E80" s="11">
        <v>2566</v>
      </c>
      <c r="F80" s="8" t="s">
        <v>448</v>
      </c>
      <c r="G80" s="8" t="s">
        <v>449</v>
      </c>
      <c r="H80" s="8" t="s">
        <v>130</v>
      </c>
      <c r="I80" s="8" t="s">
        <v>131</v>
      </c>
      <c r="J80" s="8"/>
      <c r="K80" s="8" t="s">
        <v>105</v>
      </c>
      <c r="L80" s="8"/>
      <c r="M80" s="8" t="s">
        <v>307</v>
      </c>
      <c r="N80" s="8" t="s">
        <v>682</v>
      </c>
      <c r="O80" s="117" t="s">
        <v>721</v>
      </c>
    </row>
    <row r="81" spans="1:19" hidden="1" x14ac:dyDescent="0.35">
      <c r="A81" s="8" t="s">
        <v>722</v>
      </c>
      <c r="B81" s="90" t="str">
        <f t="shared" si="1"/>
        <v>ค่าใช้จ่ายในการขับเคลื่อนนโยบายเขตเศรษฐกิจพิเศษ และพื้นที่เศรษฐกิจแห่งอื่น</v>
      </c>
      <c r="C81" s="8" t="s">
        <v>723</v>
      </c>
      <c r="D81" s="8" t="s">
        <v>45</v>
      </c>
      <c r="E81" s="11">
        <v>2566</v>
      </c>
      <c r="F81" s="8" t="s">
        <v>448</v>
      </c>
      <c r="G81" s="8" t="s">
        <v>449</v>
      </c>
      <c r="H81" s="8" t="s">
        <v>509</v>
      </c>
      <c r="I81" s="8" t="s">
        <v>510</v>
      </c>
      <c r="J81" s="8"/>
      <c r="K81" s="8" t="s">
        <v>440</v>
      </c>
      <c r="L81" s="8"/>
      <c r="M81" s="8" t="s">
        <v>442</v>
      </c>
      <c r="N81" s="8" t="s">
        <v>698</v>
      </c>
      <c r="O81" s="117" t="s">
        <v>724</v>
      </c>
    </row>
    <row r="82" spans="1:19" hidden="1" x14ac:dyDescent="0.35">
      <c r="A82" s="8" t="s">
        <v>725</v>
      </c>
      <c r="B82" s="90" t="str">
        <f t="shared" si="1"/>
        <v>ค่าใช้จ่ายในการติดตามและประเมินผลการดำเนินงานพัฒนาเขตพัฒนาเศรษฐกิจพิเศษ</v>
      </c>
      <c r="C82" s="8" t="s">
        <v>726</v>
      </c>
      <c r="D82" s="8" t="s">
        <v>45</v>
      </c>
      <c r="E82" s="11">
        <v>2566</v>
      </c>
      <c r="F82" s="8" t="s">
        <v>727</v>
      </c>
      <c r="G82" s="8" t="s">
        <v>728</v>
      </c>
      <c r="H82" s="8" t="s">
        <v>509</v>
      </c>
      <c r="I82" s="8" t="s">
        <v>510</v>
      </c>
      <c r="J82" s="8"/>
      <c r="K82" s="8" t="s">
        <v>440</v>
      </c>
      <c r="L82" s="8"/>
      <c r="M82" s="8" t="s">
        <v>442</v>
      </c>
      <c r="N82" s="8" t="s">
        <v>698</v>
      </c>
      <c r="O82" s="117" t="s">
        <v>729</v>
      </c>
    </row>
    <row r="83" spans="1:19" hidden="1" x14ac:dyDescent="0.35">
      <c r="A83" s="8" t="s">
        <v>730</v>
      </c>
      <c r="B83" s="90" t="str">
        <f t="shared" si="1"/>
        <v>การส่งเสริมการลงทุนในเขตพัฒนาเศรษฐกิจพิเศษชายแดน</v>
      </c>
      <c r="C83" s="8" t="s">
        <v>697</v>
      </c>
      <c r="D83" s="8" t="s">
        <v>45</v>
      </c>
      <c r="E83" s="11">
        <v>2566</v>
      </c>
      <c r="F83" s="8" t="s">
        <v>448</v>
      </c>
      <c r="G83" s="8" t="s">
        <v>449</v>
      </c>
      <c r="H83" s="8" t="s">
        <v>83</v>
      </c>
      <c r="I83" s="8" t="s">
        <v>439</v>
      </c>
      <c r="J83" s="8"/>
      <c r="K83" s="8" t="s">
        <v>440</v>
      </c>
      <c r="L83" s="8"/>
      <c r="M83" s="8" t="s">
        <v>442</v>
      </c>
      <c r="N83" s="8" t="s">
        <v>698</v>
      </c>
      <c r="O83" s="117" t="s">
        <v>731</v>
      </c>
    </row>
    <row r="84" spans="1:19" hidden="1" x14ac:dyDescent="0.35">
      <c r="A84" s="91" t="s">
        <v>732</v>
      </c>
      <c r="B84" s="92" t="str">
        <f t="shared" si="1"/>
        <v>โครงการพัฒนาทักษะอาชีพตามความต้องการในเขตเศรษฐกิจพิเศษ</v>
      </c>
      <c r="C84" s="91" t="s">
        <v>342</v>
      </c>
      <c r="D84" s="91" t="s">
        <v>45</v>
      </c>
      <c r="E84" s="93">
        <v>2566</v>
      </c>
      <c r="F84" s="91" t="s">
        <v>448</v>
      </c>
      <c r="G84" s="91" t="s">
        <v>449</v>
      </c>
      <c r="H84" s="91" t="s">
        <v>344</v>
      </c>
      <c r="I84" s="91" t="s">
        <v>345</v>
      </c>
      <c r="J84" s="91"/>
      <c r="K84" s="91" t="s">
        <v>473</v>
      </c>
      <c r="L84" s="91"/>
      <c r="M84" s="91" t="s">
        <v>348</v>
      </c>
      <c r="N84" s="91" t="s">
        <v>685</v>
      </c>
      <c r="O84" s="117" t="s">
        <v>733</v>
      </c>
    </row>
    <row r="85" spans="1:19" hidden="1" x14ac:dyDescent="0.35">
      <c r="A85" s="95" t="s">
        <v>742</v>
      </c>
      <c r="B85" s="96" t="str">
        <f t="shared" si="1"/>
        <v>โครงการนำที่ราชพัสดุมาสนับสนุนเขตพัฒนาเศรษฐกิจพิเศษ</v>
      </c>
      <c r="C85" s="95" t="s">
        <v>320</v>
      </c>
      <c r="D85" s="95" t="s">
        <v>45</v>
      </c>
      <c r="E85" s="114">
        <v>2567</v>
      </c>
      <c r="F85" s="95" t="s">
        <v>736</v>
      </c>
      <c r="G85" s="95" t="s">
        <v>743</v>
      </c>
      <c r="H85" s="95" t="s">
        <v>122</v>
      </c>
      <c r="I85" s="95" t="s">
        <v>123</v>
      </c>
      <c r="J85" s="95"/>
      <c r="K85" s="95" t="s">
        <v>124</v>
      </c>
      <c r="L85" s="95" t="s">
        <v>744</v>
      </c>
      <c r="M85" s="94" t="s">
        <v>299</v>
      </c>
      <c r="N85" s="94" t="s">
        <v>702</v>
      </c>
      <c r="O85" s="94" t="s">
        <v>745</v>
      </c>
      <c r="P85" s="94" t="str">
        <f>IF(LEN(N85=11),_xlfn.CONCAT(M85,"F",RIGHT(N85,2)),N85)</f>
        <v>090302V02F03</v>
      </c>
      <c r="Q85" s="94" t="s">
        <v>709</v>
      </c>
      <c r="R85" s="94" t="s">
        <v>710</v>
      </c>
      <c r="S85" s="117" t="s">
        <v>776</v>
      </c>
    </row>
    <row r="86" spans="1:19" hidden="1" x14ac:dyDescent="0.35">
      <c r="A86" s="95" t="s">
        <v>750</v>
      </c>
      <c r="B86" s="96" t="str">
        <f t="shared" si="1"/>
        <v>โครงการพัฒนาทักษะอาชีพตามความต้องการในเขตเศรษฐกิจพิเศษ</v>
      </c>
      <c r="C86" s="95" t="s">
        <v>342</v>
      </c>
      <c r="D86" s="95" t="s">
        <v>45</v>
      </c>
      <c r="E86" s="114">
        <v>2567</v>
      </c>
      <c r="F86" s="95" t="s">
        <v>736</v>
      </c>
      <c r="G86" s="95" t="s">
        <v>743</v>
      </c>
      <c r="H86" s="95" t="s">
        <v>344</v>
      </c>
      <c r="I86" s="95" t="s">
        <v>345</v>
      </c>
      <c r="J86" s="95"/>
      <c r="K86" s="95" t="s">
        <v>473</v>
      </c>
      <c r="L86" s="95" t="s">
        <v>744</v>
      </c>
      <c r="M86" s="94" t="s">
        <v>348</v>
      </c>
      <c r="N86" s="94" t="s">
        <v>685</v>
      </c>
      <c r="O86" s="94" t="s">
        <v>751</v>
      </c>
      <c r="P86" s="94" t="str">
        <f t="shared" ref="P86:P92" si="3">IF(LEN(N86=11),_xlfn.CONCAT(M86,"F",RIGHT(N86,2)),N86)</f>
        <v>090302V03F02</v>
      </c>
      <c r="Q86" s="94" t="s">
        <v>457</v>
      </c>
      <c r="R86" s="94" t="s">
        <v>458</v>
      </c>
      <c r="S86" s="117" t="s">
        <v>777</v>
      </c>
    </row>
    <row r="87" spans="1:19" hidden="1" x14ac:dyDescent="0.35">
      <c r="A87" s="8" t="s">
        <v>752</v>
      </c>
      <c r="B87" s="90" t="str">
        <f t="shared" si="1"/>
        <v>โครงการศูนย์บริการแบบเบ็ดเสร็จ (One Stop Service) ด้านแรงงานต่างด้าวเพื่อสนับสนุนเขตเศรษฐกิจพิเศษ</v>
      </c>
      <c r="C87" s="8" t="s">
        <v>483</v>
      </c>
      <c r="D87" s="8" t="s">
        <v>45</v>
      </c>
      <c r="E87" s="11">
        <v>2567</v>
      </c>
      <c r="F87" s="8" t="s">
        <v>736</v>
      </c>
      <c r="G87" s="8" t="s">
        <v>753</v>
      </c>
      <c r="H87" s="8" t="s">
        <v>405</v>
      </c>
      <c r="I87" s="8" t="s">
        <v>306</v>
      </c>
      <c r="J87" s="8"/>
      <c r="K87" s="8" t="s">
        <v>40</v>
      </c>
      <c r="L87" s="8"/>
      <c r="M87" s="8" t="s">
        <v>442</v>
      </c>
      <c r="N87" s="8" t="s">
        <v>756</v>
      </c>
      <c r="O87" s="8" t="s">
        <v>757</v>
      </c>
      <c r="P87" s="8" t="str">
        <f t="shared" si="3"/>
        <v>090302V04F01</v>
      </c>
      <c r="Q87" s="8" t="s">
        <v>754</v>
      </c>
      <c r="R87" s="8" t="s">
        <v>755</v>
      </c>
    </row>
    <row r="88" spans="1:19" hidden="1" x14ac:dyDescent="0.35">
      <c r="A88" s="8" t="s">
        <v>758</v>
      </c>
      <c r="B88" s="90" t="str">
        <f t="shared" si="1"/>
        <v>การส่งเสริมการลงทุนในเขตพัฒนาเศรษฐกิจพิเศษชายแดน</v>
      </c>
      <c r="C88" s="8" t="s">
        <v>697</v>
      </c>
      <c r="D88" s="8" t="s">
        <v>45</v>
      </c>
      <c r="E88" s="11">
        <v>2567</v>
      </c>
      <c r="F88" s="8" t="s">
        <v>736</v>
      </c>
      <c r="G88" s="8" t="s">
        <v>743</v>
      </c>
      <c r="H88" s="8" t="s">
        <v>83</v>
      </c>
      <c r="I88" s="8" t="s">
        <v>439</v>
      </c>
      <c r="J88" s="8"/>
      <c r="K88" s="8" t="s">
        <v>440</v>
      </c>
      <c r="L88" s="8"/>
      <c r="M88" s="8" t="s">
        <v>348</v>
      </c>
      <c r="N88" s="8" t="s">
        <v>685</v>
      </c>
      <c r="O88" s="8" t="s">
        <v>761</v>
      </c>
      <c r="P88" s="8" t="str">
        <f t="shared" si="3"/>
        <v>090302V03F02</v>
      </c>
      <c r="Q88" s="8" t="s">
        <v>759</v>
      </c>
      <c r="R88" s="8" t="s">
        <v>760</v>
      </c>
    </row>
    <row r="89" spans="1:19" hidden="1" x14ac:dyDescent="0.35">
      <c r="A89" s="8" t="s">
        <v>762</v>
      </c>
      <c r="B89" s="90" t="str">
        <f t="shared" si="1"/>
        <v>โครงการก่อสร้างอาคารจุดผ่านแดนถาวร (บ้านหนองเอี่ยน)</v>
      </c>
      <c r="C89" s="8" t="s">
        <v>190</v>
      </c>
      <c r="D89" s="8" t="s">
        <v>45</v>
      </c>
      <c r="E89" s="11">
        <v>2567</v>
      </c>
      <c r="F89" s="8" t="s">
        <v>736</v>
      </c>
      <c r="G89" s="8" t="s">
        <v>743</v>
      </c>
      <c r="H89" s="8" t="s">
        <v>763</v>
      </c>
      <c r="I89" s="8" t="s">
        <v>153</v>
      </c>
      <c r="J89" s="8"/>
      <c r="K89" s="8" t="s">
        <v>124</v>
      </c>
      <c r="L89" s="8"/>
      <c r="M89" s="8" t="s">
        <v>442</v>
      </c>
      <c r="N89" s="8" t="s">
        <v>698</v>
      </c>
      <c r="O89" s="8" t="s">
        <v>765</v>
      </c>
      <c r="P89" s="8" t="str">
        <f t="shared" si="3"/>
        <v>090302V04F04</v>
      </c>
      <c r="Q89" s="8" t="s">
        <v>754</v>
      </c>
      <c r="R89" s="8" t="s">
        <v>764</v>
      </c>
    </row>
    <row r="90" spans="1:19" hidden="1" x14ac:dyDescent="0.35">
      <c r="A90" s="8" t="s">
        <v>766</v>
      </c>
      <c r="B90" s="90" t="str">
        <f t="shared" si="1"/>
        <v>โครงการเขตพัฒนาเศรษฐกิจพิเศษ</v>
      </c>
      <c r="C90" s="8" t="s">
        <v>708</v>
      </c>
      <c r="D90" s="8" t="s">
        <v>45</v>
      </c>
      <c r="E90" s="11">
        <v>2567</v>
      </c>
      <c r="F90" s="8" t="s">
        <v>736</v>
      </c>
      <c r="G90" s="8" t="s">
        <v>743</v>
      </c>
      <c r="H90" s="8" t="s">
        <v>122</v>
      </c>
      <c r="I90" s="8" t="s">
        <v>123</v>
      </c>
      <c r="J90" s="8"/>
      <c r="K90" s="8" t="s">
        <v>124</v>
      </c>
      <c r="L90" s="8"/>
      <c r="M90" s="8" t="s">
        <v>315</v>
      </c>
      <c r="N90" s="8" t="s">
        <v>706</v>
      </c>
      <c r="O90" s="8" t="s">
        <v>769</v>
      </c>
      <c r="P90" s="8" t="str">
        <f t="shared" si="3"/>
        <v>090302V01F02</v>
      </c>
      <c r="Q90" s="8" t="s">
        <v>767</v>
      </c>
      <c r="R90" s="8" t="s">
        <v>768</v>
      </c>
    </row>
    <row r="91" spans="1:19" hidden="1" x14ac:dyDescent="0.35">
      <c r="A91" s="8" t="s">
        <v>770</v>
      </c>
      <c r="B91" s="90" t="str">
        <f t="shared" si="1"/>
        <v>โครงการสนับสนุนการขับเคลื่อนการดำเนินงานเขตพัฒนาเศรษฐกิจพิเศษ</v>
      </c>
      <c r="C91" s="8" t="s">
        <v>128</v>
      </c>
      <c r="D91" s="8" t="s">
        <v>45</v>
      </c>
      <c r="E91" s="11">
        <v>2567</v>
      </c>
      <c r="F91" s="8" t="s">
        <v>736</v>
      </c>
      <c r="G91" s="8" t="s">
        <v>753</v>
      </c>
      <c r="H91" s="8" t="s">
        <v>130</v>
      </c>
      <c r="I91" s="8" t="s">
        <v>131</v>
      </c>
      <c r="J91" s="8"/>
      <c r="K91" s="8" t="s">
        <v>105</v>
      </c>
      <c r="L91" s="8"/>
      <c r="M91" s="8" t="s">
        <v>442</v>
      </c>
      <c r="N91" s="8" t="s">
        <v>756</v>
      </c>
      <c r="O91" s="8" t="s">
        <v>771</v>
      </c>
      <c r="P91" s="8" t="str">
        <f t="shared" si="3"/>
        <v>090302V04F01</v>
      </c>
      <c r="Q91" s="8" t="s">
        <v>754</v>
      </c>
      <c r="R91" s="8" t="s">
        <v>755</v>
      </c>
    </row>
    <row r="92" spans="1:19" hidden="1" x14ac:dyDescent="0.35">
      <c r="A92" s="8" t="s">
        <v>772</v>
      </c>
      <c r="B92" s="90" t="str">
        <f t="shared" si="1"/>
        <v>โครงการพัฒนาทักษะอาชีพตามความต้องการในเขตเศรษฐกิจพิเศษ</v>
      </c>
      <c r="C92" s="8" t="s">
        <v>342</v>
      </c>
      <c r="D92" s="8" t="s">
        <v>45</v>
      </c>
      <c r="E92" s="11">
        <v>2567</v>
      </c>
      <c r="F92" s="8" t="s">
        <v>736</v>
      </c>
      <c r="G92" s="8" t="s">
        <v>743</v>
      </c>
      <c r="H92" s="8" t="s">
        <v>344</v>
      </c>
      <c r="I92" s="8" t="s">
        <v>345</v>
      </c>
      <c r="J92" s="8"/>
      <c r="K92" s="8" t="s">
        <v>473</v>
      </c>
      <c r="L92" s="8"/>
      <c r="M92" s="8" t="s">
        <v>299</v>
      </c>
      <c r="N92" s="8" t="s">
        <v>703</v>
      </c>
      <c r="O92" s="8" t="s">
        <v>775</v>
      </c>
      <c r="P92" s="8" t="str">
        <f t="shared" si="3"/>
        <v>090302V02F02</v>
      </c>
      <c r="Q92" s="8" t="s">
        <v>773</v>
      </c>
      <c r="R92" s="8" t="s">
        <v>774</v>
      </c>
    </row>
  </sheetData>
  <autoFilter ref="A6:T92" xr:uid="{93F49804-1101-4599-AA08-B3BE0D5CCA71}">
    <filterColumn colId="4">
      <filters>
        <filter val="2556"/>
        <filter val="2560"/>
        <filter val="2561"/>
        <filter val="2562"/>
        <filter val="2563"/>
      </filters>
    </filterColumn>
  </autoFilter>
  <hyperlinks>
    <hyperlink ref="B13" r:id="rId1" display="https://emenscr.nesdc.go.th/viewer/view.html?id=5b1fd1cc7587e67e2e72102c&amp;username=mol05101" xr:uid="{0CAA423C-F1A2-4CBC-96A9-0E3A789612BE}"/>
    <hyperlink ref="B7" r:id="rId2" display="https://emenscr.nesdc.go.th/viewer/view.html?id=5b20ee61bdb2d17e2f9a19a7&amp;username=mot04101" xr:uid="{4143A36F-9D27-4300-A011-B104B00BF6E3}"/>
    <hyperlink ref="B14" r:id="rId3" display="https://emenscr.nesdc.go.th/viewer/view.html?id=5b20f741ea79507e38d7c9e5&amp;username=ieat510221" xr:uid="{5637885B-BBEB-4281-B009-D445DB7A380E}"/>
    <hyperlink ref="B15" r:id="rId4" display="https://emenscr.nesdc.go.th/viewer/view.html?id=5b20f757916f477e3991ef09&amp;username=ieat510221" xr:uid="{DF9B9B34-3754-4C6D-A678-D48E1BC40D99}"/>
    <hyperlink ref="B16" r:id="rId5" display="https://emenscr.nesdc.go.th/viewer/view.html?id=5b2100ab916f477e3991ef33&amp;username=ieat510221" xr:uid="{A6D65015-86BB-4ADF-A7DE-FFB16A7B5EB1}"/>
    <hyperlink ref="B17" r:id="rId6" display="https://emenscr.nesdc.go.th/viewer/view.html?id=5bb1a0dbe8a05d0f344e4e2c&amp;username=mot061381" xr:uid="{A7A86355-69F7-40A1-A87D-378215406203}"/>
    <hyperlink ref="B20" r:id="rId7" display="https://emenscr.nesdc.go.th/viewer/view.html?id=5c7f71fd1248ca2ef6b78154&amp;username=industry02041" xr:uid="{7E6E4C53-BF28-4F46-8C05-64D713CAED40}"/>
    <hyperlink ref="B21" r:id="rId8" display="https://emenscr.nesdc.go.th/viewer/view.html?id=5c89c64c7a930d3fec262eee&amp;username=industry08021" xr:uid="{7B690D72-90FA-4353-A26A-66C1FB18B6AA}"/>
    <hyperlink ref="B22" r:id="rId9" display="https://emenscr.nesdc.go.th/viewer/view.html?id=5c89fbaef78b133fe6b148e5&amp;username=industry08021" xr:uid="{EFC6B878-6388-4869-8DED-BC99570A83A0}"/>
    <hyperlink ref="B12" r:id="rId10" display="https://emenscr.nesdc.go.th/viewer/view.html?id=5d031bad43f43b4179ea137d&amp;username=moi07171" xr:uid="{E8668877-1B1B-4C60-A37C-E9B88FC66817}"/>
    <hyperlink ref="B11" r:id="rId11" display="https://emenscr.nesdc.go.th/viewer/view.html?id=5d071003ae46c10af2226520&amp;username=moi5305111" xr:uid="{786DD2C8-899A-4955-B27A-F4D2E90F5620}"/>
    <hyperlink ref="B9" r:id="rId12" display="https://emenscr.nesdc.go.th/viewer/view.html?id=5d7746802b90be145b5c9645&amp;username=mof03051" xr:uid="{FD0CB892-E7D7-4504-A1CE-79AD1BDF0BE2}"/>
    <hyperlink ref="B19" r:id="rId13" display="https://emenscr.nesdc.go.th/viewer/view.html?id=5d8b552842d188059b355707&amp;username=moi02121" xr:uid="{E4E81731-F89F-4E96-A36B-EB20573ECA05}"/>
    <hyperlink ref="B28" r:id="rId14" display="https://emenscr.nesdc.go.th/viewer/view.html?id=5db1cb97a12569147ec9830e&amp;username=mol04071" xr:uid="{0E93CBC0-E519-4500-AE7B-130ABFD76D41}"/>
    <hyperlink ref="B25" r:id="rId15" display="https://emenscr.nesdc.go.th/viewer/view.html?id=5db69806a099c71470319abf&amp;username=mot061381" xr:uid="{FF70065C-1B48-442C-9A5C-61D97926794C}"/>
    <hyperlink ref="B30" r:id="rId16" display="https://emenscr.nesdc.go.th/viewer/view.html?id=5dce6488efbbb90303acb2cf&amp;username=mof0502371" xr:uid="{46EBACF3-A372-4495-AFDD-A03808342148}"/>
    <hyperlink ref="B18" r:id="rId17" display="https://emenscr.nesdc.go.th/viewer/view.html?id=5dced0b195d4bc03082424c1&amp;username=mof0502281" xr:uid="{8B84AC74-4D46-491C-A70C-CB4586AAB951}"/>
    <hyperlink ref="B31" r:id="rId18" display="https://emenscr.nesdc.go.th/viewer/view.html?id=5dced593efbbb90303acb2fa&amp;username=mof0502281" xr:uid="{AC23C909-6B62-4C26-8BD3-2D02336AAA3D}"/>
    <hyperlink ref="B32" r:id="rId19" display="https://emenscr.nesdc.go.th/viewer/view.html?id=5dd21f3d95d4bc03082424df&amp;username=mof0502371" xr:uid="{CADAA51F-5D58-4846-AC23-91940025197B}"/>
    <hyperlink ref="B33" r:id="rId20" display="https://emenscr.nesdc.go.th/viewer/view.html?id=5dd2271795d4bc03082424ee&amp;username=mof050211" xr:uid="{38790A5C-EEC3-4E60-945C-8B34CEE453AD}"/>
    <hyperlink ref="B34" r:id="rId21" display="https://emenscr.nesdc.go.th/viewer/view.html?id=5dd24065618d7a030c89c3c4&amp;username=mof0502371" xr:uid="{A256A4E9-9BC1-4693-A433-621F46DC3B0D}"/>
    <hyperlink ref="B35" r:id="rId22" display="https://emenscr.nesdc.go.th/viewer/view.html?id=5dd24d5a618d7a030c89c3d9&amp;username=mof0502221" xr:uid="{E6D00E88-BFC2-4801-9646-9A26A00EFC4E}"/>
    <hyperlink ref="B36" r:id="rId23" display="https://emenscr.nesdc.go.th/viewer/view.html?id=5dd25021618d7a030c89c3de&amp;username=mof050281" xr:uid="{CA09C6EE-11E5-4B67-962F-E1A17D13636D}"/>
    <hyperlink ref="B37" r:id="rId24" display="https://emenscr.nesdc.go.th/viewer/view.html?id=5dd2515495d4bc030824250c&amp;username=mof0502371" xr:uid="{BA1271E4-44B9-430B-9E87-1DA180CCEBF8}"/>
    <hyperlink ref="B38" r:id="rId25" display="https://emenscr.nesdc.go.th/viewer/view.html?id=5dd26622618d7a030c89c405&amp;username=mof050281" xr:uid="{26357E7E-7FF4-4C31-971C-7C0D66F0B146}"/>
    <hyperlink ref="B39" r:id="rId26" display="https://emenscr.nesdc.go.th/viewer/view.html?id=5dd3a4d413f46e6ad55aba6f&amp;username=mof0502341" xr:uid="{A043BB0B-177F-41F8-B67A-55C4E2788A0F}"/>
    <hyperlink ref="B45" r:id="rId27" display="https://emenscr.nesdc.go.th/viewer/view.html?id=5df4b5af9bd9f12c4a2d0a36&amp;username=moi0017571" xr:uid="{574F33AE-B906-494E-863E-3ED2D2D3A6B2}"/>
    <hyperlink ref="B29" r:id="rId28" display="https://emenscr.nesdc.go.th/viewer/view.html?id=5df84a4e62ad211a54e74c0d&amp;username=moi07171" xr:uid="{6C7E9968-4265-4E5F-9D84-7687BFB2E9F7}"/>
    <hyperlink ref="B24" r:id="rId29" display="https://emenscr.nesdc.go.th/viewer/view.html?id=5dfa18be6b12163f58d5f9c1&amp;username=moph04041" xr:uid="{6E76A52B-867B-45F7-8071-579866527DCA}"/>
    <hyperlink ref="B23" r:id="rId30" display="https://emenscr.nesdc.go.th/viewer/view.html?id=5dfb1713c552571a72d13710&amp;username=moc03041" xr:uid="{73E346E5-EEB0-4BD2-A2E3-067E431C88C6}"/>
    <hyperlink ref="B49" r:id="rId31" display="https://emenscr.nesdc.go.th/viewer/view.html?id=5e01910642c5ca49af55a88a&amp;username=industry02041" xr:uid="{1FDEC7B8-9BDA-4DAE-9C63-D2800013C8D2}"/>
    <hyperlink ref="B40" r:id="rId32" display="https://emenscr.nesdc.go.th/viewer/view.html?id=5e01f21aca0feb49b458c0c6&amp;username=mol05091" xr:uid="{28D9DE07-4C40-42CC-BF21-5C5C4EDB269A}"/>
    <hyperlink ref="B41" r:id="rId33" display="https://emenscr.nesdc.go.th/viewer/view.html?id=5e02dbb942c5ca49af55ac44&amp;username=mol05021" xr:uid="{5D5318A4-6067-44B8-8FDF-9F7BCF19EECF}"/>
    <hyperlink ref="B42" r:id="rId34" display="https://emenscr.nesdc.go.th/viewer/view.html?id=5e031f11b459dd49a9ac7926&amp;username=ieat510221" xr:uid="{0737EFCA-5775-4D3D-8D88-64C7B2D32902}"/>
    <hyperlink ref="B43" r:id="rId35" display="https://emenscr.nesdc.go.th/viewer/view.html?id=5e03234f6f155549ab8fbd9e&amp;username=ieat510221" xr:uid="{B39C7E01-0B8E-4C85-876C-7945764EB39D}"/>
    <hyperlink ref="B44" r:id="rId36" display="https://emenscr.nesdc.go.th/viewer/view.html?id=5e032744ca0feb49b458c3ed&amp;username=ieat510221" xr:uid="{ED22EC31-0A85-4A1D-A7FB-11A8B3CBB37B}"/>
    <hyperlink ref="B26" r:id="rId37" display="https://emenscr.nesdc.go.th/viewer/view.html?id=5e05c7ad0ad19a445701a0b6&amp;username=mot060221" xr:uid="{5438A230-AC3F-42FC-9736-C6BA118942B4}"/>
    <hyperlink ref="B48" r:id="rId38" display="https://emenscr.nesdc.go.th/viewer/view.html?id=5e0eb14358d9a63ef04e4b53&amp;username=moi02121" xr:uid="{BDE883E4-B0B5-4C6A-AB05-B86A030A890E}"/>
    <hyperlink ref="B46" r:id="rId39" display="https://emenscr.nesdc.go.th/viewer/view.html?id=5e1c193581ab153c0a4231a7&amp;username=police000711" xr:uid="{2AE99839-B149-4F19-9285-8C5410A88490}"/>
    <hyperlink ref="B47" r:id="rId40" display="https://emenscr.nesdc.go.th/viewer/view.html?id=5e1eeec7dd5aa7472e84626b&amp;username=police000711" xr:uid="{2CF67BC5-7735-43CF-A6B6-77839FB2DBC8}"/>
    <hyperlink ref="B27" r:id="rId41" display="https://emenscr.nesdc.go.th/viewer/view.html?id=5e46575c687ff8260b5ae416&amp;username=mot05141" xr:uid="{8A9DC7B7-9B7C-46E7-8B10-8E14B2782E35}"/>
    <hyperlink ref="B50" r:id="rId42" display="https://emenscr.nesdc.go.th/viewer/view.html?id=5e9e83acd08c5042c489e25f&amp;username=industry08021" xr:uid="{1E58375E-22A9-420E-9997-A438DE3AD494}"/>
    <hyperlink ref="B54" r:id="rId43" display="https://emenscr.nesdc.go.th/viewer/view.html?id=5f87d4ba5a6aea7fcadff7d8&amp;username=mot060271" xr:uid="{D58E51E6-8EAA-4A54-822F-13D9DB93FE5C}"/>
    <hyperlink ref="B8" r:id="rId44" display="https://emenscr.nesdc.go.th/viewer/view.html?id=5fab9d4d7772696c41ccc1ba&amp;username=mot05141" xr:uid="{7D01610F-1130-4711-8A23-DDECB3C6CD27}"/>
    <hyperlink ref="B53" r:id="rId45" display="https://emenscr.nesdc.go.th/viewer/view.html?id=5fae409f3f6eff6c49213bd7&amp;username=moph04041" xr:uid="{23E23D85-73EA-4BFC-AE0B-410CD0D94684}"/>
    <hyperlink ref="B59" r:id="rId46" display="https://emenscr.nesdc.go.th/viewer/view.html?id=5fb48efa20f6a8429dff6222&amp;username=mof0502331" xr:uid="{03C91A82-D095-48DE-B0D7-89F00EAA9350}"/>
    <hyperlink ref="B60" r:id="rId47" display="https://emenscr.nesdc.go.th/viewer/view.html?id=5fb4a05e56c36d429b487a1c&amp;username=mof0502211" xr:uid="{ABABC051-854F-432F-AB2A-CF6424884D1C}"/>
    <hyperlink ref="B65" r:id="rId48" display="https://emenscr.nesdc.go.th/viewer/view.html?id=5fc47ea6beab9d2a7939c314&amp;username=moi02121" xr:uid="{7F3A8DC6-99CC-4B4E-B2E9-BC541BD40048}"/>
    <hyperlink ref="B55" r:id="rId49" display="https://emenscr.nesdc.go.th/viewer/view.html?id=5fc4d7cf7c1ad039a4b87ae7&amp;username=mot061381" xr:uid="{DDA74CE1-9134-4F71-B75C-0A6B8EB1C55B}"/>
    <hyperlink ref="B52" r:id="rId50" display="https://emenscr.nesdc.go.th/viewer/view.html?id=5fc70e4124b5b4133b5f8f38&amp;username=moi03051" xr:uid="{7DFC65F2-52DB-46EF-9659-5A6E3D58E544}"/>
    <hyperlink ref="B56" r:id="rId51" display="https://emenscr.nesdc.go.th/viewer/view.html?id=5fc718df499a93132efec2c7&amp;username=mot0703621" xr:uid="{A6C2B06E-806C-45B2-BECD-64F941BB9D94}"/>
    <hyperlink ref="B51" r:id="rId52" display="https://emenscr.nesdc.go.th/viewer/view.html?id=5fd09256e4c2575912afdf6b&amp;username=mol03161" xr:uid="{82624061-68B1-4F7E-9E3B-E7F3CF36AA93}"/>
    <hyperlink ref="B61" r:id="rId53" display="https://emenscr.nesdc.go.th/viewer/view.html?id=5fd437e4238e5c34f1efcc3d&amp;username=moi0017121" xr:uid="{7CB2F963-0967-4982-8BD3-DE2D1C9193FE}"/>
    <hyperlink ref="B57" r:id="rId54" display="https://emenscr.nesdc.go.th/viewer/view.html?id=5fd84e5c6eb12634f2968de6&amp;username=mot0703621" xr:uid="{39068043-B775-44B0-BD53-A9C9B72013B5}"/>
    <hyperlink ref="B58" r:id="rId55" display="https://emenscr.nesdc.go.th/viewer/view.html?id=5fd852ed238e5c34f1efce95&amp;username=mot0703621" xr:uid="{4159C720-5C20-424B-A810-B65556EC26DF}"/>
    <hyperlink ref="B64" r:id="rId56" display="https://emenscr.nesdc.go.th/viewer/view.html?id=5fd85cafa7ca1a34f39f35f3&amp;username=moc0016651" xr:uid="{4412E940-8D18-4A26-97D5-2212EB7ABCD6}"/>
    <hyperlink ref="B10" r:id="rId57" display="https://emenscr.nesdc.go.th/viewer/view.html?id=600535dcd32d761c9affb10c&amp;username=moi5305111" xr:uid="{AEB19D6E-1742-4CED-BCBF-F1D427853332}"/>
    <hyperlink ref="B63" r:id="rId58" display="https://emenscr.nesdc.go.th/viewer/view.html?id=60d03879844e4b36c8f91ed3&amp;username=boi13101" xr:uid="{A6CB36C9-6CFE-4FF3-B973-7CEABFFF3E4C}"/>
    <hyperlink ref="B62" r:id="rId59" display="https://emenscr.nesdc.go.th/viewer/view.html?id=6147fd62085c004179aa58d2&amp;username=moi022731" xr:uid="{A82D9092-45DD-4E77-8649-FB737155E76A}"/>
  </hyperlinks>
  <pageMargins left="0.7" right="0.7" top="0.75" bottom="0.75" header="0.3" footer="0.3"/>
  <pageSetup paperSize="9" orientation="portrait" r:id="rId60"/>
  <drawing r:id="rId6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0F6D57-7C5C-4AC8-8381-873692AED338}">
  <dimension ref="A1:S59"/>
  <sheetViews>
    <sheetView topLeftCell="L1" zoomScale="85" zoomScaleNormal="85" workbookViewId="0">
      <selection activeCell="A7" sqref="A7:P50"/>
    </sheetView>
  </sheetViews>
  <sheetFormatPr defaultRowHeight="15" x14ac:dyDescent="0.25"/>
  <cols>
    <col min="1" max="2" width="26.28515625" style="116" customWidth="1"/>
    <col min="3" max="3" width="103.7109375" style="116" customWidth="1"/>
    <col min="4" max="4" width="61.7109375" style="116" customWidth="1"/>
    <col min="5" max="6" width="23.140625" style="116" customWidth="1"/>
    <col min="7" max="7" width="32.28515625" style="116" customWidth="1"/>
    <col min="8" max="8" width="61.7109375" style="116" customWidth="1"/>
    <col min="9" max="10" width="57.140625" style="116" customWidth="1"/>
    <col min="11" max="11" width="61.7109375" style="116" customWidth="1"/>
    <col min="12" max="12" width="40.85546875" style="116" bestFit="1" customWidth="1"/>
    <col min="13" max="13" width="40.85546875" style="116" customWidth="1"/>
    <col min="14" max="14" width="36.28515625" style="116" bestFit="1" customWidth="1"/>
    <col min="15" max="16" width="36.28515625" style="116" customWidth="1"/>
    <col min="17" max="17" width="23.140625" style="116" customWidth="1"/>
    <col min="18" max="18" width="18.85546875" style="116" customWidth="1"/>
    <col min="19" max="19" width="22.28515625" style="116" customWidth="1"/>
    <col min="20" max="16384" width="9.140625" style="116"/>
  </cols>
  <sheetData>
    <row r="1" spans="1:19" ht="21" x14ac:dyDescent="0.35">
      <c r="A1" s="131" t="s">
        <v>875</v>
      </c>
      <c r="B1" s="132" t="s">
        <v>876</v>
      </c>
      <c r="S1" s="116" t="s">
        <v>680</v>
      </c>
    </row>
    <row r="2" spans="1:19" ht="21" x14ac:dyDescent="0.35">
      <c r="A2" s="133"/>
      <c r="B2" s="134" t="s">
        <v>877</v>
      </c>
    </row>
    <row r="3" spans="1:19" ht="21" x14ac:dyDescent="0.35">
      <c r="A3" s="133"/>
      <c r="B3" s="135" t="s">
        <v>878</v>
      </c>
    </row>
    <row r="4" spans="1:19" ht="21" x14ac:dyDescent="0.35">
      <c r="A4" s="133"/>
      <c r="B4" s="136" t="s">
        <v>879</v>
      </c>
    </row>
    <row r="5" spans="1:19" ht="21" x14ac:dyDescent="0.35">
      <c r="A5" s="133"/>
      <c r="B5" s="137" t="s">
        <v>880</v>
      </c>
    </row>
    <row r="7" spans="1:19" ht="21" x14ac:dyDescent="0.35">
      <c r="A7" s="119" t="s">
        <v>2</v>
      </c>
      <c r="B7" s="120" t="s">
        <v>3</v>
      </c>
      <c r="C7" s="120" t="s">
        <v>3</v>
      </c>
      <c r="D7" s="121" t="s">
        <v>7</v>
      </c>
      <c r="E7" s="121" t="s">
        <v>526</v>
      </c>
      <c r="F7" s="122" t="s">
        <v>796</v>
      </c>
      <c r="G7" s="123" t="s">
        <v>797</v>
      </c>
      <c r="H7" s="120" t="s">
        <v>18</v>
      </c>
      <c r="I7" s="120" t="s">
        <v>19</v>
      </c>
      <c r="J7" s="120" t="s">
        <v>905</v>
      </c>
      <c r="K7" s="120" t="s">
        <v>20</v>
      </c>
      <c r="L7" s="120" t="s">
        <v>21</v>
      </c>
      <c r="M7" s="120" t="s">
        <v>22</v>
      </c>
      <c r="N7" s="125" t="s">
        <v>23</v>
      </c>
      <c r="O7" s="125" t="s">
        <v>907</v>
      </c>
      <c r="P7" s="125" t="s">
        <v>875</v>
      </c>
      <c r="Q7" s="125" t="s">
        <v>805</v>
      </c>
      <c r="R7" s="120" t="s">
        <v>806</v>
      </c>
      <c r="S7" s="120" t="s">
        <v>906</v>
      </c>
    </row>
    <row r="8" spans="1:19" x14ac:dyDescent="0.25">
      <c r="A8" s="126" t="s">
        <v>707</v>
      </c>
      <c r="B8" s="126"/>
      <c r="C8" s="127" t="s">
        <v>708</v>
      </c>
      <c r="D8" s="127" t="s">
        <v>45</v>
      </c>
      <c r="E8" s="127">
        <v>2566</v>
      </c>
      <c r="F8" s="127" t="s">
        <v>448</v>
      </c>
      <c r="G8" s="128" t="s">
        <v>449</v>
      </c>
      <c r="H8" s="127" t="s">
        <v>122</v>
      </c>
      <c r="I8" s="127" t="s">
        <v>123</v>
      </c>
      <c r="J8" s="127" t="str">
        <f>VLOOKUP(I8,'[1]ตัวย่อ(ต่อท้าย)'!$B$1:$C$517,2,FALSE)</f>
        <v>ธร.</v>
      </c>
      <c r="K8" s="127" t="s">
        <v>124</v>
      </c>
      <c r="L8" s="127" t="s">
        <v>807</v>
      </c>
      <c r="M8" s="127" t="s">
        <v>767</v>
      </c>
      <c r="N8" s="138" t="s">
        <v>768</v>
      </c>
      <c r="O8" s="138" t="s">
        <v>908</v>
      </c>
      <c r="P8" s="138"/>
      <c r="Q8" s="127"/>
      <c r="R8" s="127" t="s">
        <v>809</v>
      </c>
      <c r="S8" s="126" t="s">
        <v>710</v>
      </c>
    </row>
    <row r="9" spans="1:19" x14ac:dyDescent="0.25">
      <c r="A9" s="126" t="s">
        <v>715</v>
      </c>
      <c r="B9" s="126"/>
      <c r="C9" s="127" t="s">
        <v>716</v>
      </c>
      <c r="D9" s="127" t="s">
        <v>45</v>
      </c>
      <c r="E9" s="127">
        <v>2566</v>
      </c>
      <c r="F9" s="127" t="s">
        <v>448</v>
      </c>
      <c r="G9" s="128" t="s">
        <v>449</v>
      </c>
      <c r="H9" s="127" t="s">
        <v>405</v>
      </c>
      <c r="I9" s="127" t="s">
        <v>306</v>
      </c>
      <c r="J9" s="127" t="str">
        <f>VLOOKUP(I9,'[1]ตัวย่อ(ต่อท้าย)'!$B$1:$C$517,2,FALSE)</f>
        <v>กกจ.</v>
      </c>
      <c r="K9" s="127" t="s">
        <v>40</v>
      </c>
      <c r="L9" s="127" t="s">
        <v>807</v>
      </c>
      <c r="M9" s="127" t="s">
        <v>754</v>
      </c>
      <c r="N9" s="138" t="s">
        <v>755</v>
      </c>
      <c r="O9" s="138" t="s">
        <v>908</v>
      </c>
      <c r="P9" s="138"/>
      <c r="Q9" s="127"/>
      <c r="R9" s="127" t="s">
        <v>810</v>
      </c>
      <c r="S9" s="126" t="s">
        <v>452</v>
      </c>
    </row>
    <row r="10" spans="1:19" x14ac:dyDescent="0.25">
      <c r="A10" s="126" t="s">
        <v>718</v>
      </c>
      <c r="B10" s="126"/>
      <c r="C10" s="127" t="s">
        <v>190</v>
      </c>
      <c r="D10" s="127" t="s">
        <v>45</v>
      </c>
      <c r="E10" s="127">
        <v>2566</v>
      </c>
      <c r="F10" s="127" t="s">
        <v>448</v>
      </c>
      <c r="G10" s="128" t="s">
        <v>449</v>
      </c>
      <c r="H10" s="127" t="s">
        <v>192</v>
      </c>
      <c r="I10" s="127" t="s">
        <v>153</v>
      </c>
      <c r="J10" s="127" t="str">
        <f>VLOOKUP(I10,'[1]ตัวย่อ(ต่อท้าย)'!$B$1:$C$517,2,FALSE)</f>
        <v>กศก.</v>
      </c>
      <c r="K10" s="127" t="s">
        <v>124</v>
      </c>
      <c r="L10" s="127" t="s">
        <v>807</v>
      </c>
      <c r="M10" s="127" t="s">
        <v>754</v>
      </c>
      <c r="N10" s="138" t="s">
        <v>764</v>
      </c>
      <c r="O10" s="138" t="s">
        <v>908</v>
      </c>
      <c r="P10" s="138"/>
      <c r="Q10" s="127"/>
      <c r="R10" s="127" t="s">
        <v>811</v>
      </c>
      <c r="S10" s="126" t="s">
        <v>713</v>
      </c>
    </row>
    <row r="11" spans="1:19" x14ac:dyDescent="0.25">
      <c r="A11" s="126" t="s">
        <v>712</v>
      </c>
      <c r="B11" s="126"/>
      <c r="C11" s="127" t="s">
        <v>812</v>
      </c>
      <c r="D11" s="127" t="s">
        <v>45</v>
      </c>
      <c r="E11" s="127">
        <v>2566</v>
      </c>
      <c r="F11" s="127" t="s">
        <v>448</v>
      </c>
      <c r="G11" s="128" t="s">
        <v>449</v>
      </c>
      <c r="H11" s="127" t="s">
        <v>159</v>
      </c>
      <c r="I11" s="127" t="s">
        <v>153</v>
      </c>
      <c r="J11" s="127" t="str">
        <f>VLOOKUP(I11,'[1]ตัวย่อ(ต่อท้าย)'!$B$1:$C$517,2,FALSE)</f>
        <v>กศก.</v>
      </c>
      <c r="K11" s="127" t="s">
        <v>124</v>
      </c>
      <c r="L11" s="127" t="s">
        <v>807</v>
      </c>
      <c r="M11" s="127" t="s">
        <v>754</v>
      </c>
      <c r="N11" s="138" t="s">
        <v>764</v>
      </c>
      <c r="O11" s="138" t="s">
        <v>908</v>
      </c>
      <c r="P11" s="138"/>
      <c r="Q11" s="127"/>
      <c r="R11" s="127" t="s">
        <v>813</v>
      </c>
      <c r="S11" s="126" t="s">
        <v>713</v>
      </c>
    </row>
    <row r="12" spans="1:19" x14ac:dyDescent="0.25">
      <c r="A12" s="126" t="s">
        <v>720</v>
      </c>
      <c r="B12" s="126"/>
      <c r="C12" s="127" t="s">
        <v>128</v>
      </c>
      <c r="D12" s="127" t="s">
        <v>45</v>
      </c>
      <c r="E12" s="127">
        <v>2566</v>
      </c>
      <c r="F12" s="127" t="s">
        <v>448</v>
      </c>
      <c r="G12" s="128" t="s">
        <v>449</v>
      </c>
      <c r="H12" s="127" t="s">
        <v>130</v>
      </c>
      <c r="I12" s="127" t="s">
        <v>131</v>
      </c>
      <c r="J12" s="127" t="str">
        <f>VLOOKUP(I12,'[1]ตัวย่อ(ต่อท้าย)'!$B$1:$C$517,2,FALSE)</f>
        <v>สป.มท.</v>
      </c>
      <c r="K12" s="127" t="s">
        <v>105</v>
      </c>
      <c r="L12" s="127" t="s">
        <v>807</v>
      </c>
      <c r="M12" s="127" t="s">
        <v>754</v>
      </c>
      <c r="N12" s="138" t="s">
        <v>755</v>
      </c>
      <c r="O12" s="138" t="s">
        <v>908</v>
      </c>
      <c r="P12" s="138"/>
      <c r="Q12" s="127"/>
      <c r="R12" s="127" t="s">
        <v>814</v>
      </c>
      <c r="S12" s="126" t="s">
        <v>452</v>
      </c>
    </row>
    <row r="13" spans="1:19" x14ac:dyDescent="0.25">
      <c r="A13" s="126" t="s">
        <v>722</v>
      </c>
      <c r="B13" s="126"/>
      <c r="C13" s="127" t="s">
        <v>723</v>
      </c>
      <c r="D13" s="127" t="s">
        <v>45</v>
      </c>
      <c r="E13" s="127">
        <v>2566</v>
      </c>
      <c r="F13" s="127" t="s">
        <v>448</v>
      </c>
      <c r="G13" s="128" t="s">
        <v>449</v>
      </c>
      <c r="H13" s="127" t="s">
        <v>509</v>
      </c>
      <c r="I13" s="127" t="s">
        <v>510</v>
      </c>
      <c r="J13" s="127" t="str">
        <f>VLOOKUP(I13,'[1]ตัวย่อ(ต่อท้าย)'!$B$1:$C$517,2,FALSE)</f>
        <v>สศช.</v>
      </c>
      <c r="K13" s="127" t="s">
        <v>440</v>
      </c>
      <c r="L13" s="127" t="s">
        <v>807</v>
      </c>
      <c r="M13" s="127" t="s">
        <v>759</v>
      </c>
      <c r="N13" s="138" t="s">
        <v>760</v>
      </c>
      <c r="O13" s="138" t="s">
        <v>908</v>
      </c>
      <c r="P13" s="138"/>
      <c r="Q13" s="127"/>
      <c r="R13" s="127" t="s">
        <v>816</v>
      </c>
      <c r="S13" s="126" t="s">
        <v>815</v>
      </c>
    </row>
    <row r="14" spans="1:19" x14ac:dyDescent="0.25">
      <c r="A14" s="126" t="s">
        <v>730</v>
      </c>
      <c r="B14" s="126"/>
      <c r="C14" s="127" t="s">
        <v>697</v>
      </c>
      <c r="D14" s="127" t="s">
        <v>45</v>
      </c>
      <c r="E14" s="127">
        <v>2566</v>
      </c>
      <c r="F14" s="127" t="s">
        <v>448</v>
      </c>
      <c r="G14" s="128" t="s">
        <v>449</v>
      </c>
      <c r="H14" s="127" t="s">
        <v>83</v>
      </c>
      <c r="I14" s="127" t="s">
        <v>439</v>
      </c>
      <c r="J14" s="127" t="str">
        <f>VLOOKUP(I14,'[1]ตัวย่อ(ต่อท้าย)'!$B$1:$C$517,2,FALSE)</f>
        <v>BOI</v>
      </c>
      <c r="K14" s="127" t="s">
        <v>440</v>
      </c>
      <c r="L14" s="127" t="s">
        <v>807</v>
      </c>
      <c r="M14" s="127" t="s">
        <v>759</v>
      </c>
      <c r="N14" s="138" t="s">
        <v>760</v>
      </c>
      <c r="O14" s="138" t="s">
        <v>908</v>
      </c>
      <c r="P14" s="138"/>
      <c r="Q14" s="127"/>
      <c r="R14" s="127" t="s">
        <v>817</v>
      </c>
      <c r="S14" s="126" t="s">
        <v>815</v>
      </c>
    </row>
    <row r="15" spans="1:19" x14ac:dyDescent="0.25">
      <c r="A15" s="126" t="s">
        <v>725</v>
      </c>
      <c r="B15" s="126"/>
      <c r="C15" s="127" t="s">
        <v>726</v>
      </c>
      <c r="D15" s="127" t="s">
        <v>45</v>
      </c>
      <c r="E15" s="127">
        <v>2566</v>
      </c>
      <c r="F15" s="127" t="s">
        <v>727</v>
      </c>
      <c r="G15" s="128" t="s">
        <v>728</v>
      </c>
      <c r="H15" s="127" t="s">
        <v>509</v>
      </c>
      <c r="I15" s="127" t="s">
        <v>510</v>
      </c>
      <c r="J15" s="127" t="str">
        <f>VLOOKUP(I15,'[1]ตัวย่อ(ต่อท้าย)'!$B$1:$C$517,2,FALSE)</f>
        <v>สศช.</v>
      </c>
      <c r="K15" s="127" t="s">
        <v>440</v>
      </c>
      <c r="L15" s="127" t="s">
        <v>807</v>
      </c>
      <c r="M15" s="127" t="s">
        <v>759</v>
      </c>
      <c r="N15" s="138" t="s">
        <v>760</v>
      </c>
      <c r="O15" s="138" t="s">
        <v>908</v>
      </c>
      <c r="P15" s="138"/>
      <c r="Q15" s="127"/>
      <c r="R15" s="127" t="s">
        <v>818</v>
      </c>
      <c r="S15" s="126" t="s">
        <v>815</v>
      </c>
    </row>
    <row r="16" spans="1:19" x14ac:dyDescent="0.25">
      <c r="A16" s="126" t="s">
        <v>732</v>
      </c>
      <c r="B16" s="126"/>
      <c r="C16" s="127" t="s">
        <v>342</v>
      </c>
      <c r="D16" s="127" t="s">
        <v>45</v>
      </c>
      <c r="E16" s="127">
        <v>2566</v>
      </c>
      <c r="F16" s="127" t="s">
        <v>448</v>
      </c>
      <c r="G16" s="128" t="s">
        <v>449</v>
      </c>
      <c r="H16" s="127" t="s">
        <v>344</v>
      </c>
      <c r="I16" s="127" t="s">
        <v>345</v>
      </c>
      <c r="J16" s="127" t="str">
        <f>VLOOKUP(I16,'[1]ตัวย่อ(ต่อท้าย)'!$B$1:$C$517,2,FALSE)</f>
        <v>ICCS</v>
      </c>
      <c r="K16" s="127" t="s">
        <v>473</v>
      </c>
      <c r="L16" s="127" t="s">
        <v>807</v>
      </c>
      <c r="M16" s="127" t="s">
        <v>773</v>
      </c>
      <c r="N16" s="138" t="s">
        <v>774</v>
      </c>
      <c r="O16" s="138" t="s">
        <v>908</v>
      </c>
      <c r="P16" s="138"/>
      <c r="Q16" s="127"/>
      <c r="R16" s="127" t="s">
        <v>819</v>
      </c>
      <c r="S16" s="126" t="s">
        <v>458</v>
      </c>
    </row>
    <row r="17" spans="1:19" x14ac:dyDescent="0.25">
      <c r="A17" s="126" t="s">
        <v>820</v>
      </c>
      <c r="B17" s="126"/>
      <c r="C17" s="127" t="s">
        <v>821</v>
      </c>
      <c r="D17" s="127" t="s">
        <v>45</v>
      </c>
      <c r="E17" s="127">
        <v>2567</v>
      </c>
      <c r="F17" s="127" t="s">
        <v>753</v>
      </c>
      <c r="G17" s="128" t="s">
        <v>743</v>
      </c>
      <c r="H17" s="127" t="s">
        <v>822</v>
      </c>
      <c r="I17" s="127" t="s">
        <v>427</v>
      </c>
      <c r="J17" s="127" t="str">
        <f>VLOOKUP(I17,'[1]ตัวย่อ(ต่อท้าย)'!$B$1:$C$517,2,FALSE)</f>
        <v>สป.พณ.</v>
      </c>
      <c r="K17" s="127" t="s">
        <v>232</v>
      </c>
      <c r="L17" s="127" t="s">
        <v>823</v>
      </c>
      <c r="M17" s="127" t="s">
        <v>754</v>
      </c>
      <c r="N17" s="138" t="s">
        <v>764</v>
      </c>
      <c r="O17" s="138" t="s">
        <v>908</v>
      </c>
      <c r="P17" s="138"/>
      <c r="Q17" s="127"/>
      <c r="R17" s="127" t="s">
        <v>824</v>
      </c>
      <c r="S17" s="127" t="s">
        <v>764</v>
      </c>
    </row>
    <row r="18" spans="1:19" x14ac:dyDescent="0.25">
      <c r="A18" s="126" t="s">
        <v>772</v>
      </c>
      <c r="B18" s="126"/>
      <c r="C18" s="127" t="s">
        <v>342</v>
      </c>
      <c r="D18" s="127" t="s">
        <v>45</v>
      </c>
      <c r="E18" s="127">
        <v>2567</v>
      </c>
      <c r="F18" s="127" t="s">
        <v>736</v>
      </c>
      <c r="G18" s="128" t="s">
        <v>743</v>
      </c>
      <c r="H18" s="127" t="s">
        <v>344</v>
      </c>
      <c r="I18" s="127" t="s">
        <v>345</v>
      </c>
      <c r="J18" s="127" t="str">
        <f>VLOOKUP(I18,'[1]ตัวย่อ(ต่อท้าย)'!$B$1:$C$517,2,FALSE)</f>
        <v>ICCS</v>
      </c>
      <c r="K18" s="127" t="s">
        <v>473</v>
      </c>
      <c r="L18" s="127" t="s">
        <v>823</v>
      </c>
      <c r="M18" s="127" t="s">
        <v>773</v>
      </c>
      <c r="N18" s="138" t="s">
        <v>774</v>
      </c>
      <c r="O18" s="138" t="s">
        <v>908</v>
      </c>
      <c r="P18" s="138"/>
      <c r="Q18" s="127"/>
      <c r="R18" s="127" t="s">
        <v>825</v>
      </c>
      <c r="S18" s="127" t="s">
        <v>774</v>
      </c>
    </row>
    <row r="19" spans="1:19" x14ac:dyDescent="0.25">
      <c r="A19" s="126" t="s">
        <v>752</v>
      </c>
      <c r="B19" s="126"/>
      <c r="C19" s="127" t="s">
        <v>483</v>
      </c>
      <c r="D19" s="127" t="s">
        <v>45</v>
      </c>
      <c r="E19" s="127">
        <v>2567</v>
      </c>
      <c r="F19" s="127" t="s">
        <v>736</v>
      </c>
      <c r="G19" s="128" t="s">
        <v>743</v>
      </c>
      <c r="H19" s="127" t="s">
        <v>405</v>
      </c>
      <c r="I19" s="127" t="s">
        <v>306</v>
      </c>
      <c r="J19" s="127" t="str">
        <f>VLOOKUP(I19,'[1]ตัวย่อ(ต่อท้าย)'!$B$1:$C$517,2,FALSE)</f>
        <v>กกจ.</v>
      </c>
      <c r="K19" s="127" t="s">
        <v>40</v>
      </c>
      <c r="L19" s="127" t="s">
        <v>823</v>
      </c>
      <c r="M19" s="127" t="s">
        <v>754</v>
      </c>
      <c r="N19" s="138" t="s">
        <v>755</v>
      </c>
      <c r="O19" s="138" t="s">
        <v>908</v>
      </c>
      <c r="P19" s="138"/>
      <c r="Q19" s="127"/>
      <c r="R19" s="127" t="s">
        <v>826</v>
      </c>
      <c r="S19" s="127" t="s">
        <v>755</v>
      </c>
    </row>
    <row r="20" spans="1:19" x14ac:dyDescent="0.25">
      <c r="A20" s="126" t="s">
        <v>770</v>
      </c>
      <c r="B20" s="126"/>
      <c r="C20" s="127" t="s">
        <v>827</v>
      </c>
      <c r="D20" s="127" t="s">
        <v>45</v>
      </c>
      <c r="E20" s="127">
        <v>2567</v>
      </c>
      <c r="F20" s="127" t="s">
        <v>736</v>
      </c>
      <c r="G20" s="128" t="s">
        <v>753</v>
      </c>
      <c r="H20" s="127" t="s">
        <v>130</v>
      </c>
      <c r="I20" s="127" t="s">
        <v>131</v>
      </c>
      <c r="J20" s="127" t="str">
        <f>VLOOKUP(I20,'[1]ตัวย่อ(ต่อท้าย)'!$B$1:$C$517,2,FALSE)</f>
        <v>สป.มท.</v>
      </c>
      <c r="K20" s="127" t="s">
        <v>105</v>
      </c>
      <c r="L20" s="127" t="s">
        <v>823</v>
      </c>
      <c r="M20" s="127" t="s">
        <v>754</v>
      </c>
      <c r="N20" s="138" t="s">
        <v>755</v>
      </c>
      <c r="O20" s="138" t="s">
        <v>908</v>
      </c>
      <c r="P20" s="138"/>
      <c r="Q20" s="127"/>
      <c r="R20" s="127" t="s">
        <v>828</v>
      </c>
      <c r="S20" s="127" t="s">
        <v>755</v>
      </c>
    </row>
    <row r="21" spans="1:19" x14ac:dyDescent="0.25">
      <c r="A21" s="126" t="s">
        <v>758</v>
      </c>
      <c r="B21" s="126"/>
      <c r="C21" s="127" t="s">
        <v>697</v>
      </c>
      <c r="D21" s="127" t="s">
        <v>45</v>
      </c>
      <c r="E21" s="127">
        <v>2567</v>
      </c>
      <c r="F21" s="127" t="s">
        <v>736</v>
      </c>
      <c r="G21" s="128" t="s">
        <v>743</v>
      </c>
      <c r="H21" s="127" t="s">
        <v>83</v>
      </c>
      <c r="I21" s="127" t="s">
        <v>439</v>
      </c>
      <c r="J21" s="127" t="str">
        <f>VLOOKUP(I21,'[1]ตัวย่อ(ต่อท้าย)'!$B$1:$C$517,2,FALSE)</f>
        <v>BOI</v>
      </c>
      <c r="K21" s="127" t="s">
        <v>440</v>
      </c>
      <c r="L21" s="127" t="s">
        <v>823</v>
      </c>
      <c r="M21" s="127" t="s">
        <v>759</v>
      </c>
      <c r="N21" s="138" t="s">
        <v>760</v>
      </c>
      <c r="O21" s="138" t="s">
        <v>908</v>
      </c>
      <c r="P21" s="138"/>
      <c r="Q21" s="127"/>
      <c r="R21" s="127" t="s">
        <v>829</v>
      </c>
      <c r="S21" s="127" t="s">
        <v>760</v>
      </c>
    </row>
    <row r="22" spans="1:19" x14ac:dyDescent="0.25">
      <c r="A22" s="126" t="s">
        <v>762</v>
      </c>
      <c r="B22" s="126"/>
      <c r="C22" s="127" t="s">
        <v>190</v>
      </c>
      <c r="D22" s="127" t="s">
        <v>45</v>
      </c>
      <c r="E22" s="127">
        <v>2567</v>
      </c>
      <c r="F22" s="127" t="s">
        <v>736</v>
      </c>
      <c r="G22" s="128" t="s">
        <v>743</v>
      </c>
      <c r="H22" s="127" t="s">
        <v>763</v>
      </c>
      <c r="I22" s="127" t="s">
        <v>153</v>
      </c>
      <c r="J22" s="127" t="str">
        <f>VLOOKUP(I22,'[1]ตัวย่อ(ต่อท้าย)'!$B$1:$C$517,2,FALSE)</f>
        <v>กศก.</v>
      </c>
      <c r="K22" s="127" t="s">
        <v>124</v>
      </c>
      <c r="L22" s="127" t="s">
        <v>823</v>
      </c>
      <c r="M22" s="127" t="s">
        <v>754</v>
      </c>
      <c r="N22" s="138" t="s">
        <v>764</v>
      </c>
      <c r="O22" s="138" t="s">
        <v>908</v>
      </c>
      <c r="P22" s="138"/>
      <c r="Q22" s="127"/>
      <c r="R22" s="127" t="s">
        <v>830</v>
      </c>
      <c r="S22" s="127" t="s">
        <v>764</v>
      </c>
    </row>
    <row r="23" spans="1:19" x14ac:dyDescent="0.25">
      <c r="A23" s="126" t="s">
        <v>766</v>
      </c>
      <c r="B23" s="126"/>
      <c r="C23" s="127" t="s">
        <v>708</v>
      </c>
      <c r="D23" s="127" t="s">
        <v>45</v>
      </c>
      <c r="E23" s="127">
        <v>2567</v>
      </c>
      <c r="F23" s="127" t="s">
        <v>736</v>
      </c>
      <c r="G23" s="128" t="s">
        <v>743</v>
      </c>
      <c r="H23" s="127" t="s">
        <v>122</v>
      </c>
      <c r="I23" s="127" t="s">
        <v>123</v>
      </c>
      <c r="J23" s="127" t="str">
        <f>VLOOKUP(I23,'[1]ตัวย่อ(ต่อท้าย)'!$B$1:$C$517,2,FALSE)</f>
        <v>ธร.</v>
      </c>
      <c r="K23" s="127" t="s">
        <v>124</v>
      </c>
      <c r="L23" s="127" t="s">
        <v>823</v>
      </c>
      <c r="M23" s="127" t="s">
        <v>767</v>
      </c>
      <c r="N23" s="138" t="s">
        <v>768</v>
      </c>
      <c r="O23" s="138" t="s">
        <v>908</v>
      </c>
      <c r="P23" s="138"/>
      <c r="Q23" s="127"/>
      <c r="R23" s="127" t="s">
        <v>831</v>
      </c>
      <c r="S23" s="127" t="s">
        <v>768</v>
      </c>
    </row>
    <row r="24" spans="1:19" x14ac:dyDescent="0.25">
      <c r="A24" s="126" t="s">
        <v>832</v>
      </c>
      <c r="B24" s="126"/>
      <c r="C24" s="127" t="s">
        <v>833</v>
      </c>
      <c r="D24" s="127" t="s">
        <v>45</v>
      </c>
      <c r="E24" s="127">
        <v>2568</v>
      </c>
      <c r="F24" s="127" t="s">
        <v>834</v>
      </c>
      <c r="G24" s="128" t="s">
        <v>835</v>
      </c>
      <c r="H24" s="127" t="s">
        <v>822</v>
      </c>
      <c r="I24" s="127" t="s">
        <v>427</v>
      </c>
      <c r="J24" s="127" t="str">
        <f>VLOOKUP(I24,'[1]ตัวย่อ(ต่อท้าย)'!$B$1:$C$517,2,FALSE)</f>
        <v>สป.พณ.</v>
      </c>
      <c r="K24" s="127" t="s">
        <v>232</v>
      </c>
      <c r="L24" s="127" t="s">
        <v>836</v>
      </c>
      <c r="M24" s="127" t="s">
        <v>754</v>
      </c>
      <c r="N24" s="138" t="s">
        <v>837</v>
      </c>
      <c r="O24" s="138" t="s">
        <v>908</v>
      </c>
      <c r="P24" s="138"/>
      <c r="Q24" s="127"/>
      <c r="R24" s="127" t="s">
        <v>838</v>
      </c>
      <c r="S24" s="127" t="s">
        <v>837</v>
      </c>
    </row>
    <row r="25" spans="1:19" x14ac:dyDescent="0.25">
      <c r="A25" s="126" t="s">
        <v>839</v>
      </c>
      <c r="B25" s="126"/>
      <c r="C25" s="127" t="s">
        <v>840</v>
      </c>
      <c r="D25" s="127" t="s">
        <v>45</v>
      </c>
      <c r="E25" s="127">
        <v>2568</v>
      </c>
      <c r="F25" s="127" t="s">
        <v>834</v>
      </c>
      <c r="G25" s="128" t="s">
        <v>835</v>
      </c>
      <c r="H25" s="127" t="s">
        <v>405</v>
      </c>
      <c r="I25" s="127" t="s">
        <v>306</v>
      </c>
      <c r="J25" s="127" t="str">
        <f>VLOOKUP(I25,'[1]ตัวย่อ(ต่อท้าย)'!$B$1:$C$517,2,FALSE)</f>
        <v>กกจ.</v>
      </c>
      <c r="K25" s="127" t="s">
        <v>40</v>
      </c>
      <c r="L25" s="127" t="s">
        <v>836</v>
      </c>
      <c r="M25" s="127" t="s">
        <v>754</v>
      </c>
      <c r="N25" s="138" t="s">
        <v>755</v>
      </c>
      <c r="O25" s="138" t="s">
        <v>908</v>
      </c>
      <c r="P25" s="138"/>
      <c r="Q25" s="127"/>
      <c r="R25" s="127" t="s">
        <v>841</v>
      </c>
      <c r="S25" s="127" t="s">
        <v>755</v>
      </c>
    </row>
    <row r="26" spans="1:19" x14ac:dyDescent="0.25">
      <c r="A26" s="126" t="s">
        <v>842</v>
      </c>
      <c r="B26" s="126"/>
      <c r="C26" s="127" t="s">
        <v>843</v>
      </c>
      <c r="D26" s="127" t="s">
        <v>45</v>
      </c>
      <c r="E26" s="127">
        <v>2568</v>
      </c>
      <c r="F26" s="127" t="s">
        <v>834</v>
      </c>
      <c r="G26" s="128" t="s">
        <v>835</v>
      </c>
      <c r="H26" s="127" t="s">
        <v>130</v>
      </c>
      <c r="I26" s="127" t="s">
        <v>131</v>
      </c>
      <c r="J26" s="127" t="str">
        <f>VLOOKUP(I26,'[1]ตัวย่อ(ต่อท้าย)'!$B$1:$C$517,2,FALSE)</f>
        <v>สป.มท.</v>
      </c>
      <c r="K26" s="127" t="s">
        <v>105</v>
      </c>
      <c r="L26" s="127" t="s">
        <v>836</v>
      </c>
      <c r="M26" s="127" t="s">
        <v>754</v>
      </c>
      <c r="N26" s="138" t="s">
        <v>755</v>
      </c>
      <c r="O26" s="138" t="s">
        <v>908</v>
      </c>
      <c r="P26" s="138"/>
      <c r="Q26" s="127"/>
      <c r="R26" s="127" t="s">
        <v>844</v>
      </c>
      <c r="S26" s="127" t="s">
        <v>755</v>
      </c>
    </row>
    <row r="27" spans="1:19" x14ac:dyDescent="0.25">
      <c r="A27" s="126" t="s">
        <v>845</v>
      </c>
      <c r="B27" s="126"/>
      <c r="C27" s="127" t="s">
        <v>846</v>
      </c>
      <c r="D27" s="127" t="s">
        <v>45</v>
      </c>
      <c r="E27" s="127">
        <v>2568</v>
      </c>
      <c r="F27" s="127" t="s">
        <v>834</v>
      </c>
      <c r="G27" s="128" t="s">
        <v>835</v>
      </c>
      <c r="H27" s="127" t="s">
        <v>159</v>
      </c>
      <c r="I27" s="127" t="s">
        <v>153</v>
      </c>
      <c r="J27" s="127" t="str">
        <f>VLOOKUP(I27,'[1]ตัวย่อ(ต่อท้าย)'!$B$1:$C$517,2,FALSE)</f>
        <v>กศก.</v>
      </c>
      <c r="K27" s="127" t="s">
        <v>124</v>
      </c>
      <c r="L27" s="127" t="s">
        <v>836</v>
      </c>
      <c r="M27" s="127" t="s">
        <v>754</v>
      </c>
      <c r="N27" s="138" t="s">
        <v>764</v>
      </c>
      <c r="O27" s="138" t="s">
        <v>908</v>
      </c>
      <c r="P27" s="138"/>
      <c r="Q27" s="127"/>
      <c r="R27" s="127" t="s">
        <v>847</v>
      </c>
      <c r="S27" s="127" t="s">
        <v>764</v>
      </c>
    </row>
    <row r="28" spans="1:19" x14ac:dyDescent="0.25">
      <c r="A28" s="126" t="s">
        <v>361</v>
      </c>
      <c r="B28" s="126"/>
      <c r="C28" s="127" t="s">
        <v>362</v>
      </c>
      <c r="D28" s="127" t="s">
        <v>136</v>
      </c>
      <c r="E28" s="127">
        <v>2564</v>
      </c>
      <c r="F28" s="127" t="s">
        <v>322</v>
      </c>
      <c r="G28" s="128" t="s">
        <v>57</v>
      </c>
      <c r="H28" s="127" t="s">
        <v>222</v>
      </c>
      <c r="I28" s="127" t="s">
        <v>223</v>
      </c>
      <c r="J28" s="127" t="str">
        <f>VLOOKUP(I28,'[1]ตัวย่อ(ต่อท้าย)'!$B$1:$C$517,2,FALSE)</f>
        <v>คร.</v>
      </c>
      <c r="K28" s="127" t="s">
        <v>224</v>
      </c>
      <c r="L28" s="128" t="s">
        <v>848</v>
      </c>
      <c r="M28" s="127" t="s">
        <v>754</v>
      </c>
      <c r="N28" s="138" t="s">
        <v>755</v>
      </c>
      <c r="O28" s="138" t="s">
        <v>908</v>
      </c>
      <c r="P28" s="138"/>
      <c r="Q28" s="127"/>
      <c r="R28" s="127" t="s">
        <v>849</v>
      </c>
      <c r="S28" s="127" t="s">
        <v>364</v>
      </c>
    </row>
    <row r="29" spans="1:19" x14ac:dyDescent="0.25">
      <c r="A29" s="126" t="s">
        <v>403</v>
      </c>
      <c r="B29" s="126"/>
      <c r="C29" s="127" t="s">
        <v>304</v>
      </c>
      <c r="D29" s="127" t="s">
        <v>45</v>
      </c>
      <c r="E29" s="127">
        <v>2564</v>
      </c>
      <c r="F29" s="127" t="s">
        <v>322</v>
      </c>
      <c r="G29" s="128" t="s">
        <v>57</v>
      </c>
      <c r="H29" s="127" t="s">
        <v>405</v>
      </c>
      <c r="I29" s="127" t="s">
        <v>306</v>
      </c>
      <c r="J29" s="127" t="str">
        <f>VLOOKUP(I29,'[1]ตัวย่อ(ต่อท้าย)'!$B$1:$C$517,2,FALSE)</f>
        <v>กกจ.</v>
      </c>
      <c r="K29" s="127" t="s">
        <v>40</v>
      </c>
      <c r="L29" s="128" t="s">
        <v>848</v>
      </c>
      <c r="M29" s="127" t="s">
        <v>754</v>
      </c>
      <c r="N29" s="138" t="s">
        <v>755</v>
      </c>
      <c r="O29" s="138" t="s">
        <v>908</v>
      </c>
      <c r="P29" s="138"/>
      <c r="Q29" s="127"/>
      <c r="R29" s="127" t="s">
        <v>850</v>
      </c>
      <c r="S29" s="127" t="s">
        <v>308</v>
      </c>
    </row>
    <row r="30" spans="1:19" x14ac:dyDescent="0.25">
      <c r="A30" s="126" t="s">
        <v>429</v>
      </c>
      <c r="B30" s="126"/>
      <c r="C30" s="127" t="s">
        <v>430</v>
      </c>
      <c r="D30" s="127" t="s">
        <v>45</v>
      </c>
      <c r="E30" s="127">
        <v>2564</v>
      </c>
      <c r="F30" s="127" t="s">
        <v>121</v>
      </c>
      <c r="G30" s="128" t="s">
        <v>432</v>
      </c>
      <c r="H30" s="127" t="s">
        <v>114</v>
      </c>
      <c r="I30" s="127" t="s">
        <v>115</v>
      </c>
      <c r="J30" s="127" t="str">
        <f>VLOOKUP(I30,'[1]ตัวย่อ(ต่อท้าย)'!$B$1:$C$517,2,FALSE)</f>
        <v>กฟภ.</v>
      </c>
      <c r="K30" s="127" t="s">
        <v>105</v>
      </c>
      <c r="L30" s="128" t="s">
        <v>848</v>
      </c>
      <c r="M30" s="127" t="s">
        <v>754</v>
      </c>
      <c r="N30" s="138" t="s">
        <v>764</v>
      </c>
      <c r="O30" s="138" t="s">
        <v>908</v>
      </c>
      <c r="P30" s="138"/>
      <c r="Q30" s="127"/>
      <c r="R30" s="127" t="s">
        <v>851</v>
      </c>
      <c r="S30" s="127" t="s">
        <v>316</v>
      </c>
    </row>
    <row r="31" spans="1:19" x14ac:dyDescent="0.25">
      <c r="A31" s="126" t="s">
        <v>388</v>
      </c>
      <c r="B31" s="126"/>
      <c r="C31" s="127" t="s">
        <v>852</v>
      </c>
      <c r="D31" s="127" t="s">
        <v>45</v>
      </c>
      <c r="E31" s="127">
        <v>2564</v>
      </c>
      <c r="F31" s="127" t="s">
        <v>322</v>
      </c>
      <c r="G31" s="128" t="s">
        <v>57</v>
      </c>
      <c r="H31" s="127" t="s">
        <v>391</v>
      </c>
      <c r="I31" s="127" t="s">
        <v>392</v>
      </c>
      <c r="J31" s="127" t="str">
        <f>VLOOKUP(I31,'[1]ตัวย่อ(ต่อท้าย)'!$B$1:$C$517,2,FALSE)</f>
        <v>ปค.</v>
      </c>
      <c r="K31" s="127" t="s">
        <v>105</v>
      </c>
      <c r="L31" s="128" t="s">
        <v>848</v>
      </c>
      <c r="M31" s="127" t="s">
        <v>759</v>
      </c>
      <c r="N31" s="138" t="s">
        <v>760</v>
      </c>
      <c r="O31" s="138" t="s">
        <v>908</v>
      </c>
      <c r="P31" s="138"/>
      <c r="Q31" s="127"/>
      <c r="R31" s="127" t="s">
        <v>853</v>
      </c>
      <c r="S31" s="127" t="s">
        <v>393</v>
      </c>
    </row>
    <row r="32" spans="1:19" x14ac:dyDescent="0.25">
      <c r="A32" s="126" t="s">
        <v>476</v>
      </c>
      <c r="B32" s="126"/>
      <c r="C32" s="127" t="s">
        <v>477</v>
      </c>
      <c r="D32" s="127" t="s">
        <v>45</v>
      </c>
      <c r="E32" s="127">
        <v>2564</v>
      </c>
      <c r="F32" s="127" t="s">
        <v>479</v>
      </c>
      <c r="G32" s="128" t="s">
        <v>438</v>
      </c>
      <c r="H32" s="127"/>
      <c r="I32" s="127" t="s">
        <v>480</v>
      </c>
      <c r="J32" s="127" t="s">
        <v>480</v>
      </c>
      <c r="K32" s="127" t="s">
        <v>213</v>
      </c>
      <c r="L32" s="128" t="s">
        <v>848</v>
      </c>
      <c r="M32" s="127" t="s">
        <v>754</v>
      </c>
      <c r="N32" s="138" t="s">
        <v>755</v>
      </c>
      <c r="O32" s="138" t="s">
        <v>908</v>
      </c>
      <c r="P32" s="138"/>
      <c r="Q32" s="127"/>
      <c r="R32" s="127" t="s">
        <v>854</v>
      </c>
      <c r="S32" s="127" t="s">
        <v>364</v>
      </c>
    </row>
    <row r="33" spans="1:19" x14ac:dyDescent="0.25">
      <c r="A33" s="126" t="s">
        <v>379</v>
      </c>
      <c r="B33" s="126"/>
      <c r="C33" s="127" t="s">
        <v>380</v>
      </c>
      <c r="D33" s="127" t="s">
        <v>45</v>
      </c>
      <c r="E33" s="127">
        <v>2564</v>
      </c>
      <c r="F33" s="127" t="s">
        <v>322</v>
      </c>
      <c r="G33" s="128" t="s">
        <v>57</v>
      </c>
      <c r="H33" s="127" t="s">
        <v>130</v>
      </c>
      <c r="I33" s="127" t="s">
        <v>131</v>
      </c>
      <c r="J33" s="127" t="str">
        <f>VLOOKUP(I33,'[1]ตัวย่อ(ต่อท้าย)'!$B$1:$C$517,2,FALSE)</f>
        <v>สป.มท.</v>
      </c>
      <c r="K33" s="127" t="s">
        <v>105</v>
      </c>
      <c r="L33" s="128" t="s">
        <v>848</v>
      </c>
      <c r="M33" s="127" t="s">
        <v>754</v>
      </c>
      <c r="N33" s="138" t="s">
        <v>755</v>
      </c>
      <c r="O33" s="138" t="s">
        <v>908</v>
      </c>
      <c r="P33" s="138"/>
      <c r="Q33" s="127"/>
      <c r="R33" s="127" t="s">
        <v>855</v>
      </c>
      <c r="S33" s="127" t="s">
        <v>308</v>
      </c>
    </row>
    <row r="34" spans="1:19" x14ac:dyDescent="0.25">
      <c r="A34" s="126" t="s">
        <v>422</v>
      </c>
      <c r="B34" s="126"/>
      <c r="C34" s="127" t="s">
        <v>423</v>
      </c>
      <c r="D34" s="127" t="s">
        <v>30</v>
      </c>
      <c r="E34" s="127">
        <v>2564</v>
      </c>
      <c r="F34" s="127" t="s">
        <v>425</v>
      </c>
      <c r="G34" s="128" t="s">
        <v>57</v>
      </c>
      <c r="H34" s="127" t="s">
        <v>426</v>
      </c>
      <c r="I34" s="127" t="s">
        <v>427</v>
      </c>
      <c r="J34" s="127" t="str">
        <f>VLOOKUP(I34,'[1]ตัวย่อ(ต่อท้าย)'!$B$1:$C$517,2,FALSE)</f>
        <v>สป.พณ.</v>
      </c>
      <c r="K34" s="127" t="s">
        <v>232</v>
      </c>
      <c r="L34" s="128" t="s">
        <v>848</v>
      </c>
      <c r="M34" s="127" t="s">
        <v>754</v>
      </c>
      <c r="N34" s="138" t="s">
        <v>764</v>
      </c>
      <c r="O34" s="138" t="s">
        <v>908</v>
      </c>
      <c r="P34" s="138"/>
      <c r="Q34" s="127"/>
      <c r="R34" s="127" t="s">
        <v>856</v>
      </c>
      <c r="S34" s="127" t="s">
        <v>316</v>
      </c>
    </row>
    <row r="35" spans="1:19" x14ac:dyDescent="0.25">
      <c r="A35" s="126" t="s">
        <v>435</v>
      </c>
      <c r="B35" s="126"/>
      <c r="C35" s="127" t="s">
        <v>436</v>
      </c>
      <c r="D35" s="127" t="s">
        <v>45</v>
      </c>
      <c r="E35" s="127">
        <v>2564</v>
      </c>
      <c r="F35" s="127" t="s">
        <v>425</v>
      </c>
      <c r="G35" s="128" t="s">
        <v>438</v>
      </c>
      <c r="H35" s="127" t="s">
        <v>83</v>
      </c>
      <c r="I35" s="127" t="s">
        <v>439</v>
      </c>
      <c r="J35" s="127" t="str">
        <f>VLOOKUP(I35,'[1]ตัวย่อ(ต่อท้าย)'!$B$1:$C$517,2,FALSE)</f>
        <v>BOI</v>
      </c>
      <c r="K35" s="127" t="s">
        <v>440</v>
      </c>
      <c r="L35" s="128" t="s">
        <v>848</v>
      </c>
      <c r="M35" s="127" t="s">
        <v>759</v>
      </c>
      <c r="N35" s="138" t="s">
        <v>760</v>
      </c>
      <c r="O35" s="138" t="s">
        <v>908</v>
      </c>
      <c r="P35" s="138"/>
      <c r="Q35" s="127"/>
      <c r="R35" s="127" t="s">
        <v>857</v>
      </c>
      <c r="S35" s="127" t="s">
        <v>443</v>
      </c>
    </row>
    <row r="36" spans="1:19" x14ac:dyDescent="0.25">
      <c r="A36" s="126" t="s">
        <v>408</v>
      </c>
      <c r="B36" s="126"/>
      <c r="C36" s="127" t="s">
        <v>409</v>
      </c>
      <c r="D36" s="127" t="s">
        <v>45</v>
      </c>
      <c r="E36" s="127">
        <v>2564</v>
      </c>
      <c r="F36" s="127" t="s">
        <v>322</v>
      </c>
      <c r="G36" s="128" t="s">
        <v>57</v>
      </c>
      <c r="H36" s="127"/>
      <c r="I36" s="127" t="s">
        <v>411</v>
      </c>
      <c r="J36" s="127" t="str">
        <f>VLOOKUP(I36,'[1]ตัวย่อ(ต่อท้าย)'!$B$1:$C$517,2,FALSE)</f>
        <v>เชียงราย</v>
      </c>
      <c r="K36" s="127" t="s">
        <v>213</v>
      </c>
      <c r="L36" s="128" t="s">
        <v>848</v>
      </c>
      <c r="M36" s="127" t="s">
        <v>754</v>
      </c>
      <c r="N36" s="138" t="s">
        <v>755</v>
      </c>
      <c r="O36" s="138" t="s">
        <v>908</v>
      </c>
      <c r="P36" s="138"/>
      <c r="Q36" s="127"/>
      <c r="R36" s="127" t="s">
        <v>858</v>
      </c>
      <c r="S36" s="127" t="s">
        <v>364</v>
      </c>
    </row>
    <row r="37" spans="1:19" x14ac:dyDescent="0.25">
      <c r="A37" s="126" t="s">
        <v>417</v>
      </c>
      <c r="B37" s="126"/>
      <c r="C37" s="127" t="s">
        <v>859</v>
      </c>
      <c r="D37" s="127" t="s">
        <v>45</v>
      </c>
      <c r="E37" s="127">
        <v>2564</v>
      </c>
      <c r="F37" s="127" t="s">
        <v>322</v>
      </c>
      <c r="G37" s="128" t="s">
        <v>57</v>
      </c>
      <c r="H37" s="127" t="s">
        <v>399</v>
      </c>
      <c r="I37" s="127" t="s">
        <v>400</v>
      </c>
      <c r="J37" s="127" t="str">
        <f>VLOOKUP(I37,'[1]ตัวย่อ(ต่อท้าย)'!$B$1:$C$517,2,FALSE)</f>
        <v>ทช.</v>
      </c>
      <c r="K37" s="127" t="s">
        <v>51</v>
      </c>
      <c r="L37" s="128" t="s">
        <v>848</v>
      </c>
      <c r="M37" s="127" t="s">
        <v>759</v>
      </c>
      <c r="N37" s="138" t="s">
        <v>760</v>
      </c>
      <c r="O37" s="138" t="s">
        <v>908</v>
      </c>
      <c r="P37" s="138"/>
      <c r="Q37" s="127"/>
      <c r="R37" s="127" t="s">
        <v>860</v>
      </c>
      <c r="S37" s="127" t="s">
        <v>393</v>
      </c>
    </row>
    <row r="38" spans="1:19" x14ac:dyDescent="0.25">
      <c r="A38" s="126" t="s">
        <v>413</v>
      </c>
      <c r="B38" s="126"/>
      <c r="C38" s="127" t="s">
        <v>861</v>
      </c>
      <c r="D38" s="127" t="s">
        <v>45</v>
      </c>
      <c r="E38" s="127">
        <v>2564</v>
      </c>
      <c r="F38" s="127" t="s">
        <v>322</v>
      </c>
      <c r="G38" s="128" t="s">
        <v>57</v>
      </c>
      <c r="H38" s="127" t="s">
        <v>399</v>
      </c>
      <c r="I38" s="127" t="s">
        <v>400</v>
      </c>
      <c r="J38" s="127" t="str">
        <f>VLOOKUP(I38,'[1]ตัวย่อ(ต่อท้าย)'!$B$1:$C$517,2,FALSE)</f>
        <v>ทช.</v>
      </c>
      <c r="K38" s="127" t="s">
        <v>51</v>
      </c>
      <c r="L38" s="128" t="s">
        <v>848</v>
      </c>
      <c r="M38" s="127" t="s">
        <v>759</v>
      </c>
      <c r="N38" s="138" t="s">
        <v>760</v>
      </c>
      <c r="O38" s="138" t="s">
        <v>908</v>
      </c>
      <c r="P38" s="138"/>
      <c r="Q38" s="127"/>
      <c r="R38" s="127" t="s">
        <v>862</v>
      </c>
      <c r="S38" s="127" t="s">
        <v>393</v>
      </c>
    </row>
    <row r="39" spans="1:19" x14ac:dyDescent="0.25">
      <c r="A39" s="126" t="s">
        <v>396</v>
      </c>
      <c r="B39" s="126"/>
      <c r="C39" s="127" t="s">
        <v>397</v>
      </c>
      <c r="D39" s="127" t="s">
        <v>45</v>
      </c>
      <c r="E39" s="127">
        <v>2564</v>
      </c>
      <c r="F39" s="127" t="s">
        <v>322</v>
      </c>
      <c r="G39" s="128" t="s">
        <v>57</v>
      </c>
      <c r="H39" s="127" t="s">
        <v>399</v>
      </c>
      <c r="I39" s="127" t="s">
        <v>400</v>
      </c>
      <c r="J39" s="127" t="str">
        <f>VLOOKUP(I39,'[1]ตัวย่อ(ต่อท้าย)'!$B$1:$C$517,2,FALSE)</f>
        <v>ทช.</v>
      </c>
      <c r="K39" s="127" t="s">
        <v>51</v>
      </c>
      <c r="L39" s="128" t="s">
        <v>848</v>
      </c>
      <c r="M39" s="127" t="s">
        <v>754</v>
      </c>
      <c r="N39" s="138" t="s">
        <v>764</v>
      </c>
      <c r="O39" s="138" t="s">
        <v>908</v>
      </c>
      <c r="P39" s="138"/>
      <c r="Q39" s="127"/>
      <c r="R39" s="127" t="s">
        <v>863</v>
      </c>
      <c r="S39" s="129" t="s">
        <v>316</v>
      </c>
    </row>
    <row r="40" spans="1:19" x14ac:dyDescent="0.25">
      <c r="A40" s="126" t="s">
        <v>383</v>
      </c>
      <c r="B40" s="126"/>
      <c r="C40" s="127" t="s">
        <v>384</v>
      </c>
      <c r="D40" s="127" t="s">
        <v>45</v>
      </c>
      <c r="E40" s="127">
        <v>2564</v>
      </c>
      <c r="F40" s="127" t="s">
        <v>322</v>
      </c>
      <c r="G40" s="128" t="s">
        <v>57</v>
      </c>
      <c r="H40" s="127" t="s">
        <v>75</v>
      </c>
      <c r="I40" s="127" t="s">
        <v>76</v>
      </c>
      <c r="J40" s="127" t="str">
        <f>VLOOKUP(I40,'[1]ตัวย่อ(ต่อท้าย)'!$B$1:$C$517,2,FALSE)</f>
        <v>ทล.</v>
      </c>
      <c r="K40" s="127" t="s">
        <v>51</v>
      </c>
      <c r="L40" s="128" t="s">
        <v>848</v>
      </c>
      <c r="M40" s="127" t="s">
        <v>754</v>
      </c>
      <c r="N40" s="138" t="s">
        <v>764</v>
      </c>
      <c r="O40" s="138" t="s">
        <v>908</v>
      </c>
      <c r="P40" s="138"/>
      <c r="Q40" s="127"/>
      <c r="R40" s="127" t="s">
        <v>864</v>
      </c>
      <c r="S40" s="127" t="s">
        <v>316</v>
      </c>
    </row>
    <row r="41" spans="1:19" x14ac:dyDescent="0.25">
      <c r="A41" s="126" t="s">
        <v>352</v>
      </c>
      <c r="B41" s="126"/>
      <c r="C41" s="127" t="s">
        <v>353</v>
      </c>
      <c r="D41" s="127" t="s">
        <v>45</v>
      </c>
      <c r="E41" s="127">
        <v>2564</v>
      </c>
      <c r="F41" s="127" t="s">
        <v>322</v>
      </c>
      <c r="G41" s="128" t="s">
        <v>57</v>
      </c>
      <c r="H41" s="127" t="s">
        <v>355</v>
      </c>
      <c r="I41" s="127" t="s">
        <v>76</v>
      </c>
      <c r="J41" s="127" t="str">
        <f>VLOOKUP(I41,'[1]ตัวย่อ(ต่อท้าย)'!$B$1:$C$517,2,FALSE)</f>
        <v>ทล.</v>
      </c>
      <c r="K41" s="127" t="s">
        <v>51</v>
      </c>
      <c r="L41" s="128" t="s">
        <v>848</v>
      </c>
      <c r="M41" s="127" t="s">
        <v>754</v>
      </c>
      <c r="N41" s="138" t="s">
        <v>764</v>
      </c>
      <c r="O41" s="138" t="s">
        <v>908</v>
      </c>
      <c r="P41" s="138"/>
      <c r="Q41" s="127"/>
      <c r="R41" s="127" t="s">
        <v>865</v>
      </c>
      <c r="S41" s="127" t="s">
        <v>316</v>
      </c>
    </row>
    <row r="42" spans="1:19" x14ac:dyDescent="0.25">
      <c r="A42" s="126" t="s">
        <v>357</v>
      </c>
      <c r="B42" s="126"/>
      <c r="C42" s="127" t="s">
        <v>358</v>
      </c>
      <c r="D42" s="127" t="s">
        <v>45</v>
      </c>
      <c r="E42" s="127">
        <v>2564</v>
      </c>
      <c r="F42" s="127" t="s">
        <v>121</v>
      </c>
      <c r="G42" s="128" t="s">
        <v>57</v>
      </c>
      <c r="H42" s="127" t="s">
        <v>222</v>
      </c>
      <c r="I42" s="127" t="s">
        <v>286</v>
      </c>
      <c r="J42" s="127" t="str">
        <f>VLOOKUP(I42,'[1]ตัวย่อ(ต่อท้าย)'!$B$1:$C$517,2,FALSE)</f>
        <v>ทย.</v>
      </c>
      <c r="K42" s="127" t="s">
        <v>51</v>
      </c>
      <c r="L42" s="128" t="s">
        <v>848</v>
      </c>
      <c r="M42" s="127" t="s">
        <v>754</v>
      </c>
      <c r="N42" s="138" t="s">
        <v>764</v>
      </c>
      <c r="O42" s="138" t="s">
        <v>908</v>
      </c>
      <c r="P42" s="138"/>
      <c r="Q42" s="127"/>
      <c r="R42" s="127" t="s">
        <v>866</v>
      </c>
      <c r="S42" s="127" t="s">
        <v>316</v>
      </c>
    </row>
    <row r="43" spans="1:19" x14ac:dyDescent="0.25">
      <c r="A43" s="126" t="s">
        <v>367</v>
      </c>
      <c r="B43" s="126"/>
      <c r="C43" s="127" t="s">
        <v>368</v>
      </c>
      <c r="D43" s="127" t="s">
        <v>45</v>
      </c>
      <c r="E43" s="127">
        <v>2564</v>
      </c>
      <c r="F43" s="127" t="s">
        <v>322</v>
      </c>
      <c r="G43" s="128" t="s">
        <v>370</v>
      </c>
      <c r="H43" s="127" t="s">
        <v>371</v>
      </c>
      <c r="I43" s="127" t="s">
        <v>153</v>
      </c>
      <c r="J43" s="127" t="str">
        <f>VLOOKUP(I43,'[1]ตัวย่อ(ต่อท้าย)'!$B$1:$C$517,2,FALSE)</f>
        <v>กศก.</v>
      </c>
      <c r="K43" s="127" t="s">
        <v>124</v>
      </c>
      <c r="L43" s="128" t="s">
        <v>848</v>
      </c>
      <c r="M43" s="127" t="s">
        <v>754</v>
      </c>
      <c r="N43" s="138" t="s">
        <v>764</v>
      </c>
      <c r="O43" s="138" t="s">
        <v>908</v>
      </c>
      <c r="P43" s="138"/>
      <c r="Q43" s="127"/>
      <c r="R43" s="127" t="s">
        <v>867</v>
      </c>
      <c r="S43" s="127" t="s">
        <v>316</v>
      </c>
    </row>
    <row r="44" spans="1:19" x14ac:dyDescent="0.25">
      <c r="A44" s="126" t="s">
        <v>374</v>
      </c>
      <c r="B44" s="126"/>
      <c r="C44" s="127" t="s">
        <v>375</v>
      </c>
      <c r="D44" s="127" t="s">
        <v>45</v>
      </c>
      <c r="E44" s="127">
        <v>2564</v>
      </c>
      <c r="F44" s="127" t="s">
        <v>322</v>
      </c>
      <c r="G44" s="128" t="s">
        <v>57</v>
      </c>
      <c r="H44" s="127" t="s">
        <v>377</v>
      </c>
      <c r="I44" s="127" t="s">
        <v>153</v>
      </c>
      <c r="J44" s="127" t="str">
        <f>VLOOKUP(I44,'[1]ตัวย่อ(ต่อท้าย)'!$B$1:$C$517,2,FALSE)</f>
        <v>กศก.</v>
      </c>
      <c r="K44" s="127" t="s">
        <v>124</v>
      </c>
      <c r="L44" s="128" t="s">
        <v>848</v>
      </c>
      <c r="M44" s="127" t="s">
        <v>754</v>
      </c>
      <c r="N44" s="138" t="s">
        <v>764</v>
      </c>
      <c r="O44" s="138" t="s">
        <v>908</v>
      </c>
      <c r="P44" s="138"/>
      <c r="Q44" s="127"/>
      <c r="R44" s="127" t="s">
        <v>868</v>
      </c>
      <c r="S44" s="127" t="s">
        <v>316</v>
      </c>
    </row>
    <row r="45" spans="1:19" x14ac:dyDescent="0.25">
      <c r="A45" s="126" t="s">
        <v>696</v>
      </c>
      <c r="B45" s="126"/>
      <c r="C45" s="127" t="s">
        <v>697</v>
      </c>
      <c r="D45" s="127" t="s">
        <v>45</v>
      </c>
      <c r="E45" s="127">
        <v>2565</v>
      </c>
      <c r="F45" s="127" t="s">
        <v>297</v>
      </c>
      <c r="G45" s="128" t="s">
        <v>102</v>
      </c>
      <c r="H45" s="127" t="s">
        <v>83</v>
      </c>
      <c r="I45" s="127" t="s">
        <v>439</v>
      </c>
      <c r="J45" s="127" t="str">
        <f>VLOOKUP(I45,'[1]ตัวย่อ(ต่อท้าย)'!$B$1:$C$517,2,FALSE)</f>
        <v>BOI</v>
      </c>
      <c r="K45" s="127" t="s">
        <v>440</v>
      </c>
      <c r="L45" s="128" t="s">
        <v>869</v>
      </c>
      <c r="M45" s="127" t="s">
        <v>759</v>
      </c>
      <c r="N45" s="138" t="s">
        <v>760</v>
      </c>
      <c r="O45" s="138" t="s">
        <v>908</v>
      </c>
      <c r="P45" s="138"/>
      <c r="Q45" s="127"/>
      <c r="R45" s="127" t="s">
        <v>700</v>
      </c>
      <c r="S45" s="127" t="s">
        <v>443</v>
      </c>
    </row>
    <row r="46" spans="1:19" x14ac:dyDescent="0.25">
      <c r="A46" s="126" t="s">
        <v>498</v>
      </c>
      <c r="B46" s="126"/>
      <c r="C46" s="127" t="s">
        <v>499</v>
      </c>
      <c r="D46" s="127" t="s">
        <v>45</v>
      </c>
      <c r="E46" s="127">
        <v>2565</v>
      </c>
      <c r="F46" s="127" t="s">
        <v>297</v>
      </c>
      <c r="G46" s="128" t="s">
        <v>102</v>
      </c>
      <c r="H46" s="127"/>
      <c r="I46" s="127" t="s">
        <v>411</v>
      </c>
      <c r="J46" s="127" t="str">
        <f>VLOOKUP(I46,'[1]ตัวย่อ(ต่อท้าย)'!$B$1:$C$517,2,FALSE)</f>
        <v>เชียงราย</v>
      </c>
      <c r="K46" s="127" t="s">
        <v>213</v>
      </c>
      <c r="L46" s="128" t="s">
        <v>869</v>
      </c>
      <c r="M46" s="127" t="s">
        <v>754</v>
      </c>
      <c r="N46" s="138" t="s">
        <v>755</v>
      </c>
      <c r="O46" s="138" t="s">
        <v>908</v>
      </c>
      <c r="P46" s="138"/>
      <c r="Q46" s="127"/>
      <c r="R46" s="127" t="s">
        <v>690</v>
      </c>
      <c r="S46" s="127" t="s">
        <v>364</v>
      </c>
    </row>
    <row r="47" spans="1:19" x14ac:dyDescent="0.25">
      <c r="A47" s="126" t="s">
        <v>502</v>
      </c>
      <c r="B47" s="126"/>
      <c r="C47" s="127" t="s">
        <v>157</v>
      </c>
      <c r="D47" s="127" t="s">
        <v>45</v>
      </c>
      <c r="E47" s="127">
        <v>2565</v>
      </c>
      <c r="F47" s="127" t="s">
        <v>297</v>
      </c>
      <c r="G47" s="128" t="s">
        <v>102</v>
      </c>
      <c r="H47" s="127" t="s">
        <v>159</v>
      </c>
      <c r="I47" s="127" t="s">
        <v>153</v>
      </c>
      <c r="J47" s="127" t="str">
        <f>VLOOKUP(I47,'[1]ตัวย่อ(ต่อท้าย)'!$B$1:$C$517,2,FALSE)</f>
        <v>กศก.</v>
      </c>
      <c r="K47" s="127" t="s">
        <v>124</v>
      </c>
      <c r="L47" s="128" t="s">
        <v>869</v>
      </c>
      <c r="M47" s="127" t="s">
        <v>754</v>
      </c>
      <c r="N47" s="138" t="s">
        <v>764</v>
      </c>
      <c r="O47" s="138" t="s">
        <v>908</v>
      </c>
      <c r="P47" s="138"/>
      <c r="Q47" s="127"/>
      <c r="R47" s="127" t="s">
        <v>691</v>
      </c>
      <c r="S47" s="127" t="s">
        <v>316</v>
      </c>
    </row>
    <row r="48" spans="1:19" x14ac:dyDescent="0.25">
      <c r="A48" s="126" t="s">
        <v>506</v>
      </c>
      <c r="B48" s="126"/>
      <c r="C48" s="127" t="s">
        <v>507</v>
      </c>
      <c r="D48" s="127" t="s">
        <v>45</v>
      </c>
      <c r="E48" s="127">
        <v>2565</v>
      </c>
      <c r="F48" s="127" t="s">
        <v>297</v>
      </c>
      <c r="G48" s="128" t="s">
        <v>102</v>
      </c>
      <c r="H48" s="127" t="s">
        <v>509</v>
      </c>
      <c r="I48" s="127" t="s">
        <v>510</v>
      </c>
      <c r="J48" s="127" t="str">
        <f>VLOOKUP(I48,'[1]ตัวย่อ(ต่อท้าย)'!$B$1:$C$517,2,FALSE)</f>
        <v>สศช.</v>
      </c>
      <c r="K48" s="127" t="s">
        <v>440</v>
      </c>
      <c r="L48" s="128" t="s">
        <v>869</v>
      </c>
      <c r="M48" s="127" t="s">
        <v>759</v>
      </c>
      <c r="N48" s="138" t="s">
        <v>760</v>
      </c>
      <c r="O48" s="138" t="s">
        <v>908</v>
      </c>
      <c r="P48" s="138"/>
      <c r="Q48" s="127"/>
      <c r="R48" s="127" t="s">
        <v>693</v>
      </c>
      <c r="S48" s="127" t="s">
        <v>393</v>
      </c>
    </row>
    <row r="49" spans="1:19" x14ac:dyDescent="0.25">
      <c r="A49" s="126" t="s">
        <v>512</v>
      </c>
      <c r="B49" s="126"/>
      <c r="C49" s="127" t="s">
        <v>513</v>
      </c>
      <c r="D49" s="127" t="s">
        <v>45</v>
      </c>
      <c r="E49" s="127">
        <v>2565</v>
      </c>
      <c r="F49" s="127" t="s">
        <v>515</v>
      </c>
      <c r="G49" s="128" t="s">
        <v>516</v>
      </c>
      <c r="H49" s="127" t="s">
        <v>509</v>
      </c>
      <c r="I49" s="127" t="s">
        <v>510</v>
      </c>
      <c r="J49" s="127" t="str">
        <f>VLOOKUP(I49,'[1]ตัวย่อ(ต่อท้าย)'!$B$1:$C$517,2,FALSE)</f>
        <v>สศช.</v>
      </c>
      <c r="K49" s="127" t="s">
        <v>440</v>
      </c>
      <c r="L49" s="128" t="s">
        <v>869</v>
      </c>
      <c r="M49" s="127" t="s">
        <v>759</v>
      </c>
      <c r="N49" s="138" t="s">
        <v>760</v>
      </c>
      <c r="O49" s="138" t="s">
        <v>908</v>
      </c>
      <c r="P49" s="138"/>
      <c r="Q49" s="127"/>
      <c r="R49" s="127" t="s">
        <v>694</v>
      </c>
      <c r="S49" s="127" t="s">
        <v>393</v>
      </c>
    </row>
    <row r="50" spans="1:19" x14ac:dyDescent="0.25">
      <c r="A50" s="126" t="s">
        <v>518</v>
      </c>
      <c r="B50" s="126"/>
      <c r="C50" s="127" t="s">
        <v>389</v>
      </c>
      <c r="D50" s="127" t="s">
        <v>45</v>
      </c>
      <c r="E50" s="127">
        <v>2565</v>
      </c>
      <c r="F50" s="127" t="s">
        <v>297</v>
      </c>
      <c r="G50" s="128" t="s">
        <v>102</v>
      </c>
      <c r="H50" s="127" t="s">
        <v>391</v>
      </c>
      <c r="I50" s="127" t="s">
        <v>392</v>
      </c>
      <c r="J50" s="127" t="str">
        <f>VLOOKUP(I50,'[1]ตัวย่อ(ต่อท้าย)'!$B$1:$C$517,2,FALSE)</f>
        <v>ปค.</v>
      </c>
      <c r="K50" s="127" t="s">
        <v>105</v>
      </c>
      <c r="L50" s="128" t="s">
        <v>869</v>
      </c>
      <c r="M50" s="127" t="s">
        <v>754</v>
      </c>
      <c r="N50" s="138" t="s">
        <v>755</v>
      </c>
      <c r="O50" s="138" t="s">
        <v>908</v>
      </c>
      <c r="P50" s="138"/>
      <c r="Q50" s="127"/>
      <c r="R50" s="127" t="s">
        <v>695</v>
      </c>
      <c r="S50" s="127" t="s">
        <v>364</v>
      </c>
    </row>
    <row r="51" spans="1:19" x14ac:dyDescent="0.25">
      <c r="A51" s="126" t="s">
        <v>494</v>
      </c>
      <c r="B51" s="126"/>
      <c r="C51" s="127" t="s">
        <v>870</v>
      </c>
      <c r="D51" s="127" t="s">
        <v>45</v>
      </c>
      <c r="E51" s="127">
        <v>2565</v>
      </c>
      <c r="F51" s="127" t="s">
        <v>297</v>
      </c>
      <c r="G51" s="128" t="s">
        <v>102</v>
      </c>
      <c r="H51" s="127" t="s">
        <v>192</v>
      </c>
      <c r="I51" s="127" t="s">
        <v>153</v>
      </c>
      <c r="J51" s="127" t="str">
        <f>VLOOKUP(I51,'[1]ตัวย่อ(ต่อท้าย)'!$B$1:$C$517,2,FALSE)</f>
        <v>กศก.</v>
      </c>
      <c r="K51" s="127" t="s">
        <v>124</v>
      </c>
      <c r="L51" s="128" t="s">
        <v>869</v>
      </c>
      <c r="M51" s="127" t="s">
        <v>754</v>
      </c>
      <c r="N51" s="138" t="s">
        <v>764</v>
      </c>
      <c r="O51" s="138" t="s">
        <v>908</v>
      </c>
      <c r="P51" s="138"/>
      <c r="Q51" s="127"/>
      <c r="R51" s="127" t="s">
        <v>688</v>
      </c>
      <c r="S51" s="127" t="s">
        <v>316</v>
      </c>
    </row>
    <row r="52" spans="1:19" x14ac:dyDescent="0.25">
      <c r="A52" s="126" t="s">
        <v>482</v>
      </c>
      <c r="B52" s="126"/>
      <c r="C52" s="127" t="s">
        <v>483</v>
      </c>
      <c r="D52" s="127" t="s">
        <v>45</v>
      </c>
      <c r="E52" s="127">
        <v>2565</v>
      </c>
      <c r="F52" s="127" t="s">
        <v>297</v>
      </c>
      <c r="G52" s="128" t="s">
        <v>102</v>
      </c>
      <c r="H52" s="127" t="s">
        <v>405</v>
      </c>
      <c r="I52" s="127" t="s">
        <v>306</v>
      </c>
      <c r="J52" s="127" t="str">
        <f>VLOOKUP(I52,'[1]ตัวย่อ(ต่อท้าย)'!$B$1:$C$517,2,FALSE)</f>
        <v>กกจ.</v>
      </c>
      <c r="K52" s="127" t="s">
        <v>40</v>
      </c>
      <c r="L52" s="128" t="s">
        <v>869</v>
      </c>
      <c r="M52" s="127" t="s">
        <v>754</v>
      </c>
      <c r="N52" s="138" t="s">
        <v>755</v>
      </c>
      <c r="O52" s="138" t="s">
        <v>908</v>
      </c>
      <c r="P52" s="138"/>
      <c r="Q52" s="127"/>
      <c r="R52" s="127" t="s">
        <v>683</v>
      </c>
      <c r="S52" s="127" t="s">
        <v>308</v>
      </c>
    </row>
    <row r="53" spans="1:19" x14ac:dyDescent="0.25">
      <c r="A53" s="126" t="s">
        <v>490</v>
      </c>
      <c r="B53" s="126"/>
      <c r="C53" s="127" t="s">
        <v>491</v>
      </c>
      <c r="D53" s="127" t="s">
        <v>45</v>
      </c>
      <c r="E53" s="127">
        <v>2565</v>
      </c>
      <c r="F53" s="127" t="s">
        <v>297</v>
      </c>
      <c r="G53" s="128" t="s">
        <v>102</v>
      </c>
      <c r="H53" s="127" t="s">
        <v>140</v>
      </c>
      <c r="I53" s="127" t="s">
        <v>141</v>
      </c>
      <c r="J53" s="127" t="str">
        <f>VLOOKUP(I53,'[1]ตัวย่อ(ต่อท้าย)'!$B$1:$C$517,2,FALSE)</f>
        <v>กพร.</v>
      </c>
      <c r="K53" s="127" t="s">
        <v>40</v>
      </c>
      <c r="L53" s="128" t="s">
        <v>869</v>
      </c>
      <c r="M53" s="127" t="s">
        <v>773</v>
      </c>
      <c r="N53" s="138" t="s">
        <v>774</v>
      </c>
      <c r="O53" s="138" t="s">
        <v>908</v>
      </c>
      <c r="P53" s="138"/>
      <c r="Q53" s="127"/>
      <c r="R53" s="127" t="s">
        <v>686</v>
      </c>
      <c r="S53" s="127" t="s">
        <v>349</v>
      </c>
    </row>
    <row r="54" spans="1:19" x14ac:dyDescent="0.25">
      <c r="A54" s="126" t="s">
        <v>871</v>
      </c>
      <c r="B54" s="126"/>
      <c r="C54" s="127" t="s">
        <v>872</v>
      </c>
      <c r="D54" s="127" t="s">
        <v>45</v>
      </c>
      <c r="E54" s="127">
        <v>2568</v>
      </c>
      <c r="F54" s="127" t="s">
        <v>834</v>
      </c>
      <c r="G54" s="128" t="s">
        <v>873</v>
      </c>
      <c r="H54" s="127" t="s">
        <v>192</v>
      </c>
      <c r="I54" s="127" t="s">
        <v>153</v>
      </c>
      <c r="J54" s="127" t="str">
        <f>VLOOKUP(I54,'[1]ตัวย่อ(ต่อท้าย)'!$B$1:$C$517,2,FALSE)</f>
        <v>กศก.</v>
      </c>
      <c r="K54" s="127" t="s">
        <v>124</v>
      </c>
      <c r="L54" s="127" t="s">
        <v>836</v>
      </c>
      <c r="M54" s="127" t="s">
        <v>754</v>
      </c>
      <c r="N54" s="138" t="s">
        <v>764</v>
      </c>
      <c r="O54" s="138" t="s">
        <v>908</v>
      </c>
      <c r="P54" s="130"/>
      <c r="Q54" s="130"/>
      <c r="R54" s="127" t="s">
        <v>874</v>
      </c>
      <c r="S54" s="127" t="s">
        <v>764</v>
      </c>
    </row>
    <row r="55" spans="1:19" x14ac:dyDescent="0.25">
      <c r="A55" s="126" t="s">
        <v>486</v>
      </c>
      <c r="B55" s="126"/>
      <c r="C55" s="127" t="s">
        <v>487</v>
      </c>
      <c r="D55" s="127" t="s">
        <v>45</v>
      </c>
      <c r="E55" s="127">
        <v>2565</v>
      </c>
      <c r="F55" s="127" t="s">
        <v>297</v>
      </c>
      <c r="G55" s="128" t="s">
        <v>102</v>
      </c>
      <c r="H55" s="127" t="s">
        <v>130</v>
      </c>
      <c r="I55" s="127" t="s">
        <v>131</v>
      </c>
      <c r="J55" s="127" t="str">
        <f>VLOOKUP(I55,'[1]ตัวย่อ(ต่อท้าย)'!$B$1:$C$517,2,FALSE)</f>
        <v>สป.มท.</v>
      </c>
      <c r="K55" s="127" t="s">
        <v>105</v>
      </c>
      <c r="L55" s="128" t="s">
        <v>869</v>
      </c>
      <c r="M55" s="127" t="s">
        <v>754</v>
      </c>
      <c r="N55" s="138" t="s">
        <v>755</v>
      </c>
      <c r="O55" s="138" t="s">
        <v>908</v>
      </c>
      <c r="P55" s="130"/>
      <c r="Q55" s="130"/>
      <c r="R55" s="127" t="s">
        <v>684</v>
      </c>
      <c r="S55" s="127" t="s">
        <v>308</v>
      </c>
    </row>
    <row r="56" spans="1:19" x14ac:dyDescent="0.25">
      <c r="A56" s="126" t="s">
        <v>881</v>
      </c>
      <c r="B56" s="126"/>
      <c r="C56" s="127" t="s">
        <v>882</v>
      </c>
      <c r="D56" s="127" t="s">
        <v>45</v>
      </c>
      <c r="E56" s="127">
        <v>2563</v>
      </c>
      <c r="F56" s="127" t="s">
        <v>297</v>
      </c>
      <c r="G56" s="128" t="s">
        <v>743</v>
      </c>
      <c r="H56" s="127" t="s">
        <v>49</v>
      </c>
      <c r="I56" s="127" t="s">
        <v>50</v>
      </c>
      <c r="J56" s="127" t="str">
        <f>VLOOKUP(I56,'[1]ตัวย่อ(ต่อท้าย)'!$B$1:$C$517,2,FALSE)</f>
        <v>ขบ.</v>
      </c>
      <c r="K56" s="127" t="s">
        <v>51</v>
      </c>
      <c r="L56" s="128" t="s">
        <v>883</v>
      </c>
      <c r="M56" s="127" t="s">
        <v>754</v>
      </c>
      <c r="N56" s="139" t="s">
        <v>764</v>
      </c>
      <c r="O56" s="139" t="s">
        <v>909</v>
      </c>
      <c r="P56" s="139"/>
      <c r="Q56" s="140"/>
      <c r="R56" s="127" t="s">
        <v>887</v>
      </c>
      <c r="S56" s="127" t="s">
        <v>885</v>
      </c>
    </row>
    <row r="57" spans="1:19" x14ac:dyDescent="0.25">
      <c r="A57" s="126" t="s">
        <v>888</v>
      </c>
      <c r="B57" s="126"/>
      <c r="C57" s="127" t="s">
        <v>889</v>
      </c>
      <c r="D57" s="127" t="s">
        <v>45</v>
      </c>
      <c r="E57" s="127">
        <v>2564</v>
      </c>
      <c r="F57" s="127" t="s">
        <v>322</v>
      </c>
      <c r="G57" s="128" t="s">
        <v>57</v>
      </c>
      <c r="H57" s="127" t="s">
        <v>222</v>
      </c>
      <c r="I57" s="127" t="s">
        <v>400</v>
      </c>
      <c r="J57" s="127" t="str">
        <f>VLOOKUP(I57,'[1]ตัวย่อ(ต่อท้าย)'!$B$1:$C$517,2,FALSE)</f>
        <v>ทช.</v>
      </c>
      <c r="K57" s="127" t="s">
        <v>51</v>
      </c>
      <c r="L57" s="128" t="s">
        <v>848</v>
      </c>
      <c r="M57" s="127" t="s">
        <v>754</v>
      </c>
      <c r="N57" s="139" t="s">
        <v>764</v>
      </c>
      <c r="O57" s="139" t="s">
        <v>909</v>
      </c>
      <c r="P57" s="139"/>
      <c r="Q57" s="140"/>
      <c r="R57" s="127" t="s">
        <v>893</v>
      </c>
      <c r="S57" s="127" t="s">
        <v>891</v>
      </c>
    </row>
    <row r="58" spans="1:19" x14ac:dyDescent="0.25">
      <c r="A58" s="126" t="s">
        <v>894</v>
      </c>
      <c r="B58" s="126"/>
      <c r="C58" s="127" t="s">
        <v>895</v>
      </c>
      <c r="D58" s="127" t="s">
        <v>30</v>
      </c>
      <c r="E58" s="127">
        <v>2567</v>
      </c>
      <c r="F58" s="127" t="s">
        <v>736</v>
      </c>
      <c r="G58" s="128" t="s">
        <v>743</v>
      </c>
      <c r="H58" s="127" t="s">
        <v>897</v>
      </c>
      <c r="I58" s="127" t="s">
        <v>896</v>
      </c>
      <c r="J58" s="127" t="str">
        <f>VLOOKUP(I58,'[1]ตัวย่อ(ต่อท้าย)'!$B$1:$C$517,2,FALSE)</f>
        <v>สป.สธ.</v>
      </c>
      <c r="K58" s="127" t="s">
        <v>224</v>
      </c>
      <c r="L58" s="127" t="s">
        <v>823</v>
      </c>
      <c r="M58" s="127" t="s">
        <v>773</v>
      </c>
      <c r="N58" s="139" t="s">
        <v>901</v>
      </c>
      <c r="O58" s="139" t="s">
        <v>909</v>
      </c>
      <c r="P58" s="139"/>
      <c r="Q58" s="140"/>
      <c r="R58" s="127" t="s">
        <v>902</v>
      </c>
      <c r="S58" s="127" t="s">
        <v>900</v>
      </c>
    </row>
    <row r="59" spans="1:19" x14ac:dyDescent="0.25">
      <c r="A59" s="126" t="s">
        <v>903</v>
      </c>
      <c r="B59" s="126"/>
      <c r="C59" s="127" t="s">
        <v>895</v>
      </c>
      <c r="D59" s="127" t="s">
        <v>30</v>
      </c>
      <c r="E59" s="127">
        <v>2568</v>
      </c>
      <c r="F59" s="127" t="s">
        <v>834</v>
      </c>
      <c r="G59" s="128" t="s">
        <v>835</v>
      </c>
      <c r="H59" s="127" t="s">
        <v>897</v>
      </c>
      <c r="I59" s="127" t="s">
        <v>896</v>
      </c>
      <c r="J59" s="127" t="str">
        <f>VLOOKUP(I59,'[1]ตัวย่อ(ต่อท้าย)'!$B$1:$C$517,2,FALSE)</f>
        <v>สป.สธ.</v>
      </c>
      <c r="K59" s="127" t="s">
        <v>224</v>
      </c>
      <c r="L59" s="127" t="s">
        <v>836</v>
      </c>
      <c r="M59" s="127" t="s">
        <v>773</v>
      </c>
      <c r="N59" s="139" t="s">
        <v>901</v>
      </c>
      <c r="O59" s="139" t="s">
        <v>909</v>
      </c>
      <c r="P59" s="139"/>
      <c r="Q59" s="140"/>
      <c r="R59" s="127" t="s">
        <v>904</v>
      </c>
      <c r="S59" s="127" t="s">
        <v>900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FC484C-8B22-461B-AF89-9B60A76308A2}">
  <dimension ref="A1:U59"/>
  <sheetViews>
    <sheetView topLeftCell="L30" workbookViewId="0">
      <selection activeCell="A7" sqref="A7:P50"/>
    </sheetView>
  </sheetViews>
  <sheetFormatPr defaultRowHeight="15" x14ac:dyDescent="0.25"/>
  <cols>
    <col min="1" max="1" width="26.28515625" customWidth="1"/>
    <col min="2" max="2" width="103.7109375" customWidth="1"/>
    <col min="3" max="3" width="61.7109375" customWidth="1"/>
    <col min="4" max="5" width="23.140625" customWidth="1"/>
    <col min="6" max="7" width="32.28515625" customWidth="1"/>
    <col min="8" max="8" width="30.85546875" customWidth="1"/>
    <col min="9" max="9" width="61.7109375" customWidth="1"/>
    <col min="10" max="10" width="57.140625" customWidth="1"/>
    <col min="11" max="11" width="61.7109375" customWidth="1"/>
    <col min="12" max="12" width="40.85546875" bestFit="1" customWidth="1"/>
    <col min="13" max="13" width="16.85546875" bestFit="1" customWidth="1"/>
    <col min="14" max="14" width="40.85546875" customWidth="1"/>
    <col min="15" max="16" width="22.28515625" customWidth="1"/>
    <col min="17" max="17" width="16.5703125" bestFit="1" customWidth="1"/>
    <col min="18" max="18" width="34.42578125" bestFit="1" customWidth="1"/>
    <col min="19" max="20" width="23.140625" customWidth="1"/>
    <col min="21" max="21" width="18.85546875" customWidth="1"/>
  </cols>
  <sheetData>
    <row r="1" spans="1:21" s="116" customFormat="1" ht="21" x14ac:dyDescent="0.35">
      <c r="A1" s="131" t="s">
        <v>875</v>
      </c>
      <c r="B1" s="132" t="s">
        <v>876</v>
      </c>
    </row>
    <row r="2" spans="1:21" s="116" customFormat="1" ht="21" x14ac:dyDescent="0.35">
      <c r="A2" s="133"/>
      <c r="B2" s="134" t="s">
        <v>877</v>
      </c>
    </row>
    <row r="3" spans="1:21" s="116" customFormat="1" ht="21" x14ac:dyDescent="0.35">
      <c r="A3" s="133"/>
      <c r="B3" s="135" t="s">
        <v>878</v>
      </c>
    </row>
    <row r="4" spans="1:21" s="116" customFormat="1" ht="21" x14ac:dyDescent="0.35">
      <c r="A4" s="133"/>
      <c r="B4" s="136" t="s">
        <v>879</v>
      </c>
    </row>
    <row r="5" spans="1:21" s="116" customFormat="1" ht="21" x14ac:dyDescent="0.35">
      <c r="A5" s="133"/>
      <c r="B5" s="137" t="s">
        <v>880</v>
      </c>
    </row>
    <row r="6" spans="1:21" s="116" customFormat="1" x14ac:dyDescent="0.25"/>
    <row r="7" spans="1:21" ht="21" x14ac:dyDescent="0.35">
      <c r="A7" s="119" t="s">
        <v>2</v>
      </c>
      <c r="B7" s="120" t="s">
        <v>3</v>
      </c>
      <c r="C7" s="121" t="s">
        <v>7</v>
      </c>
      <c r="D7" s="121" t="s">
        <v>526</v>
      </c>
      <c r="E7" s="122" t="s">
        <v>796</v>
      </c>
      <c r="F7" s="120" t="s">
        <v>14</v>
      </c>
      <c r="G7" s="123" t="s">
        <v>797</v>
      </c>
      <c r="H7" s="120" t="s">
        <v>15</v>
      </c>
      <c r="I7" s="120" t="s">
        <v>20</v>
      </c>
      <c r="J7" s="120" t="s">
        <v>19</v>
      </c>
      <c r="K7" s="120" t="s">
        <v>18</v>
      </c>
      <c r="L7" s="120" t="s">
        <v>21</v>
      </c>
      <c r="M7" s="123" t="s">
        <v>798</v>
      </c>
      <c r="N7" s="124" t="s">
        <v>799</v>
      </c>
      <c r="O7" s="120" t="s">
        <v>800</v>
      </c>
      <c r="P7" s="125" t="s">
        <v>801</v>
      </c>
      <c r="Q7" s="123" t="s">
        <v>802</v>
      </c>
      <c r="R7" s="124" t="s">
        <v>803</v>
      </c>
      <c r="S7" s="120" t="s">
        <v>804</v>
      </c>
      <c r="T7" s="125" t="s">
        <v>805</v>
      </c>
      <c r="U7" s="120" t="s">
        <v>806</v>
      </c>
    </row>
    <row r="8" spans="1:21" x14ac:dyDescent="0.25">
      <c r="A8" s="126" t="s">
        <v>707</v>
      </c>
      <c r="B8" s="127" t="s">
        <v>708</v>
      </c>
      <c r="C8" s="127" t="s">
        <v>45</v>
      </c>
      <c r="D8" s="127">
        <v>2566</v>
      </c>
      <c r="E8" s="127" t="s">
        <v>448</v>
      </c>
      <c r="F8" s="128">
        <v>243162</v>
      </c>
      <c r="G8" s="128" t="s">
        <v>449</v>
      </c>
      <c r="H8" s="128">
        <v>243526</v>
      </c>
      <c r="I8" s="127" t="s">
        <v>124</v>
      </c>
      <c r="J8" s="127" t="s">
        <v>123</v>
      </c>
      <c r="K8" s="127" t="s">
        <v>122</v>
      </c>
      <c r="L8" s="127" t="s">
        <v>807</v>
      </c>
      <c r="M8" s="127" t="s">
        <v>32</v>
      </c>
      <c r="N8" s="126" t="s">
        <v>808</v>
      </c>
      <c r="O8" s="126" t="s">
        <v>710</v>
      </c>
      <c r="P8" s="138" t="s">
        <v>768</v>
      </c>
      <c r="Q8" s="126"/>
      <c r="R8" s="127"/>
      <c r="S8" s="127"/>
      <c r="T8" s="127"/>
      <c r="U8" s="127" t="s">
        <v>809</v>
      </c>
    </row>
    <row r="9" spans="1:21" x14ac:dyDescent="0.25">
      <c r="A9" s="126" t="s">
        <v>715</v>
      </c>
      <c r="B9" s="127" t="s">
        <v>716</v>
      </c>
      <c r="C9" s="127" t="s">
        <v>45</v>
      </c>
      <c r="D9" s="127">
        <v>2566</v>
      </c>
      <c r="E9" s="127" t="s">
        <v>448</v>
      </c>
      <c r="F9" s="128">
        <v>243162</v>
      </c>
      <c r="G9" s="128" t="s">
        <v>449</v>
      </c>
      <c r="H9" s="128">
        <v>243526</v>
      </c>
      <c r="I9" s="127" t="s">
        <v>40</v>
      </c>
      <c r="J9" s="127" t="s">
        <v>306</v>
      </c>
      <c r="K9" s="127" t="s">
        <v>405</v>
      </c>
      <c r="L9" s="127" t="s">
        <v>807</v>
      </c>
      <c r="M9" s="127" t="s">
        <v>32</v>
      </c>
      <c r="N9" s="126" t="s">
        <v>808</v>
      </c>
      <c r="O9" s="126" t="s">
        <v>452</v>
      </c>
      <c r="P9" s="138" t="s">
        <v>755</v>
      </c>
      <c r="Q9" s="126"/>
      <c r="R9" s="127"/>
      <c r="S9" s="127"/>
      <c r="T9" s="127"/>
      <c r="U9" s="127" t="s">
        <v>810</v>
      </c>
    </row>
    <row r="10" spans="1:21" x14ac:dyDescent="0.25">
      <c r="A10" s="126" t="s">
        <v>718</v>
      </c>
      <c r="B10" s="127" t="s">
        <v>190</v>
      </c>
      <c r="C10" s="127" t="s">
        <v>45</v>
      </c>
      <c r="D10" s="127">
        <v>2566</v>
      </c>
      <c r="E10" s="127" t="s">
        <v>448</v>
      </c>
      <c r="F10" s="128">
        <v>243162</v>
      </c>
      <c r="G10" s="128" t="s">
        <v>449</v>
      </c>
      <c r="H10" s="128">
        <v>243526</v>
      </c>
      <c r="I10" s="127" t="s">
        <v>124</v>
      </c>
      <c r="J10" s="127" t="s">
        <v>153</v>
      </c>
      <c r="K10" s="127" t="s">
        <v>192</v>
      </c>
      <c r="L10" s="127" t="s">
        <v>807</v>
      </c>
      <c r="M10" s="127" t="s">
        <v>32</v>
      </c>
      <c r="N10" s="126" t="s">
        <v>808</v>
      </c>
      <c r="O10" s="126" t="s">
        <v>713</v>
      </c>
      <c r="P10" s="138" t="s">
        <v>764</v>
      </c>
      <c r="Q10" s="126"/>
      <c r="R10" s="127"/>
      <c r="S10" s="127"/>
      <c r="T10" s="127"/>
      <c r="U10" s="127" t="s">
        <v>811</v>
      </c>
    </row>
    <row r="11" spans="1:21" x14ac:dyDescent="0.25">
      <c r="A11" s="126" t="s">
        <v>712</v>
      </c>
      <c r="B11" s="127" t="s">
        <v>812</v>
      </c>
      <c r="C11" s="127" t="s">
        <v>45</v>
      </c>
      <c r="D11" s="127">
        <v>2566</v>
      </c>
      <c r="E11" s="127" t="s">
        <v>448</v>
      </c>
      <c r="F11" s="128">
        <v>243162</v>
      </c>
      <c r="G11" s="128" t="s">
        <v>449</v>
      </c>
      <c r="H11" s="128">
        <v>243526</v>
      </c>
      <c r="I11" s="127" t="s">
        <v>124</v>
      </c>
      <c r="J11" s="127" t="s">
        <v>153</v>
      </c>
      <c r="K11" s="127" t="s">
        <v>159</v>
      </c>
      <c r="L11" s="127" t="s">
        <v>807</v>
      </c>
      <c r="M11" s="127" t="s">
        <v>32</v>
      </c>
      <c r="N11" s="126" t="s">
        <v>808</v>
      </c>
      <c r="O11" s="126" t="s">
        <v>713</v>
      </c>
      <c r="P11" s="138" t="s">
        <v>764</v>
      </c>
      <c r="Q11" s="126"/>
      <c r="R11" s="127"/>
      <c r="S11" s="127"/>
      <c r="T11" s="127"/>
      <c r="U11" s="127" t="s">
        <v>813</v>
      </c>
    </row>
    <row r="12" spans="1:21" x14ac:dyDescent="0.25">
      <c r="A12" s="126" t="s">
        <v>720</v>
      </c>
      <c r="B12" s="127" t="s">
        <v>128</v>
      </c>
      <c r="C12" s="127" t="s">
        <v>45</v>
      </c>
      <c r="D12" s="127">
        <v>2566</v>
      </c>
      <c r="E12" s="127" t="s">
        <v>448</v>
      </c>
      <c r="F12" s="128">
        <v>243162</v>
      </c>
      <c r="G12" s="128" t="s">
        <v>449</v>
      </c>
      <c r="H12" s="128">
        <v>243526</v>
      </c>
      <c r="I12" s="127" t="s">
        <v>105</v>
      </c>
      <c r="J12" s="127" t="s">
        <v>131</v>
      </c>
      <c r="K12" s="127" t="s">
        <v>130</v>
      </c>
      <c r="L12" s="127" t="s">
        <v>807</v>
      </c>
      <c r="M12" s="127" t="s">
        <v>32</v>
      </c>
      <c r="N12" s="126" t="s">
        <v>808</v>
      </c>
      <c r="O12" s="126" t="s">
        <v>452</v>
      </c>
      <c r="P12" s="138" t="s">
        <v>755</v>
      </c>
      <c r="Q12" s="126"/>
      <c r="R12" s="127"/>
      <c r="S12" s="127"/>
      <c r="T12" s="127"/>
      <c r="U12" s="127" t="s">
        <v>814</v>
      </c>
    </row>
    <row r="13" spans="1:21" x14ac:dyDescent="0.25">
      <c r="A13" s="126" t="s">
        <v>722</v>
      </c>
      <c r="B13" s="127" t="s">
        <v>723</v>
      </c>
      <c r="C13" s="127" t="s">
        <v>45</v>
      </c>
      <c r="D13" s="127">
        <v>2566</v>
      </c>
      <c r="E13" s="127" t="s">
        <v>448</v>
      </c>
      <c r="F13" s="128">
        <v>243162</v>
      </c>
      <c r="G13" s="128" t="s">
        <v>449</v>
      </c>
      <c r="H13" s="128">
        <v>243526</v>
      </c>
      <c r="I13" s="127" t="s">
        <v>440</v>
      </c>
      <c r="J13" s="127" t="s">
        <v>510</v>
      </c>
      <c r="K13" s="127" t="s">
        <v>509</v>
      </c>
      <c r="L13" s="127" t="s">
        <v>807</v>
      </c>
      <c r="M13" s="127" t="s">
        <v>32</v>
      </c>
      <c r="N13" s="126" t="s">
        <v>808</v>
      </c>
      <c r="O13" s="126" t="s">
        <v>815</v>
      </c>
      <c r="P13" s="138" t="s">
        <v>760</v>
      </c>
      <c r="Q13" s="126"/>
      <c r="R13" s="127"/>
      <c r="S13" s="127"/>
      <c r="T13" s="127"/>
      <c r="U13" s="127" t="s">
        <v>816</v>
      </c>
    </row>
    <row r="14" spans="1:21" x14ac:dyDescent="0.25">
      <c r="A14" s="126" t="s">
        <v>730</v>
      </c>
      <c r="B14" s="127" t="s">
        <v>697</v>
      </c>
      <c r="C14" s="127" t="s">
        <v>45</v>
      </c>
      <c r="D14" s="127">
        <v>2566</v>
      </c>
      <c r="E14" s="127" t="s">
        <v>448</v>
      </c>
      <c r="F14" s="128">
        <v>243162</v>
      </c>
      <c r="G14" s="128" t="s">
        <v>449</v>
      </c>
      <c r="H14" s="128">
        <v>243526</v>
      </c>
      <c r="I14" s="127" t="s">
        <v>440</v>
      </c>
      <c r="J14" s="127" t="s">
        <v>439</v>
      </c>
      <c r="K14" s="127" t="s">
        <v>83</v>
      </c>
      <c r="L14" s="127" t="s">
        <v>807</v>
      </c>
      <c r="M14" s="127" t="s">
        <v>32</v>
      </c>
      <c r="N14" s="126" t="s">
        <v>808</v>
      </c>
      <c r="O14" s="126" t="s">
        <v>815</v>
      </c>
      <c r="P14" s="138" t="s">
        <v>760</v>
      </c>
      <c r="Q14" s="126"/>
      <c r="R14" s="127"/>
      <c r="S14" s="127"/>
      <c r="T14" s="127"/>
      <c r="U14" s="127" t="s">
        <v>817</v>
      </c>
    </row>
    <row r="15" spans="1:21" x14ac:dyDescent="0.25">
      <c r="A15" s="126" t="s">
        <v>725</v>
      </c>
      <c r="B15" s="127" t="s">
        <v>726</v>
      </c>
      <c r="C15" s="127" t="s">
        <v>45</v>
      </c>
      <c r="D15" s="127">
        <v>2566</v>
      </c>
      <c r="E15" s="127" t="s">
        <v>727</v>
      </c>
      <c r="F15" s="128">
        <v>243405</v>
      </c>
      <c r="G15" s="128" t="s">
        <v>728</v>
      </c>
      <c r="H15" s="128">
        <v>243708</v>
      </c>
      <c r="I15" s="127" t="s">
        <v>440</v>
      </c>
      <c r="J15" s="127" t="s">
        <v>510</v>
      </c>
      <c r="K15" s="127" t="s">
        <v>509</v>
      </c>
      <c r="L15" s="127" t="s">
        <v>807</v>
      </c>
      <c r="M15" s="127" t="s">
        <v>32</v>
      </c>
      <c r="N15" s="126" t="s">
        <v>808</v>
      </c>
      <c r="O15" s="126" t="s">
        <v>815</v>
      </c>
      <c r="P15" s="138" t="s">
        <v>760</v>
      </c>
      <c r="Q15" s="126"/>
      <c r="R15" s="127"/>
      <c r="S15" s="127"/>
      <c r="T15" s="127"/>
      <c r="U15" s="127" t="s">
        <v>818</v>
      </c>
    </row>
    <row r="16" spans="1:21" x14ac:dyDescent="0.25">
      <c r="A16" s="126" t="s">
        <v>732</v>
      </c>
      <c r="B16" s="127" t="s">
        <v>342</v>
      </c>
      <c r="C16" s="127" t="s">
        <v>45</v>
      </c>
      <c r="D16" s="127">
        <v>2566</v>
      </c>
      <c r="E16" s="127" t="s">
        <v>448</v>
      </c>
      <c r="F16" s="128">
        <v>243162</v>
      </c>
      <c r="G16" s="128" t="s">
        <v>449</v>
      </c>
      <c r="H16" s="128">
        <v>243526</v>
      </c>
      <c r="I16" s="127" t="s">
        <v>473</v>
      </c>
      <c r="J16" s="127" t="s">
        <v>345</v>
      </c>
      <c r="K16" s="127" t="s">
        <v>344</v>
      </c>
      <c r="L16" s="127" t="s">
        <v>807</v>
      </c>
      <c r="M16" s="127" t="s">
        <v>32</v>
      </c>
      <c r="N16" s="126" t="s">
        <v>808</v>
      </c>
      <c r="O16" s="126" t="s">
        <v>458</v>
      </c>
      <c r="P16" s="138" t="s">
        <v>774</v>
      </c>
      <c r="Q16" s="126"/>
      <c r="R16" s="127"/>
      <c r="S16" s="127"/>
      <c r="T16" s="127"/>
      <c r="U16" s="127" t="s">
        <v>819</v>
      </c>
    </row>
    <row r="17" spans="1:21" x14ac:dyDescent="0.25">
      <c r="A17" s="126" t="s">
        <v>820</v>
      </c>
      <c r="B17" s="127" t="s">
        <v>821</v>
      </c>
      <c r="C17" s="127" t="s">
        <v>45</v>
      </c>
      <c r="D17" s="127">
        <v>2567</v>
      </c>
      <c r="E17" s="127" t="s">
        <v>753</v>
      </c>
      <c r="F17" s="128">
        <v>243739</v>
      </c>
      <c r="G17" s="128" t="s">
        <v>743</v>
      </c>
      <c r="H17" s="128">
        <v>243891</v>
      </c>
      <c r="I17" s="127" t="s">
        <v>232</v>
      </c>
      <c r="J17" s="127" t="s">
        <v>427</v>
      </c>
      <c r="K17" s="127" t="s">
        <v>822</v>
      </c>
      <c r="L17" s="127" t="s">
        <v>823</v>
      </c>
      <c r="M17" s="127" t="s">
        <v>32</v>
      </c>
      <c r="N17" s="127" t="s">
        <v>808</v>
      </c>
      <c r="O17" s="127" t="s">
        <v>764</v>
      </c>
      <c r="P17" s="138" t="s">
        <v>764</v>
      </c>
      <c r="Q17" s="127"/>
      <c r="R17" s="127"/>
      <c r="S17" s="127"/>
      <c r="T17" s="127"/>
      <c r="U17" s="127" t="s">
        <v>824</v>
      </c>
    </row>
    <row r="18" spans="1:21" x14ac:dyDescent="0.25">
      <c r="A18" s="126" t="s">
        <v>772</v>
      </c>
      <c r="B18" s="127" t="s">
        <v>342</v>
      </c>
      <c r="C18" s="127" t="s">
        <v>45</v>
      </c>
      <c r="D18" s="127">
        <v>2567</v>
      </c>
      <c r="E18" s="127" t="s">
        <v>736</v>
      </c>
      <c r="F18" s="128">
        <v>243527</v>
      </c>
      <c r="G18" s="128" t="s">
        <v>743</v>
      </c>
      <c r="H18" s="128">
        <v>243891</v>
      </c>
      <c r="I18" s="127" t="s">
        <v>473</v>
      </c>
      <c r="J18" s="127" t="s">
        <v>345</v>
      </c>
      <c r="K18" s="127" t="s">
        <v>344</v>
      </c>
      <c r="L18" s="127" t="s">
        <v>823</v>
      </c>
      <c r="M18" s="127" t="s">
        <v>32</v>
      </c>
      <c r="N18" s="127" t="s">
        <v>808</v>
      </c>
      <c r="O18" s="127" t="s">
        <v>774</v>
      </c>
      <c r="P18" s="138" t="s">
        <v>774</v>
      </c>
      <c r="Q18" s="127"/>
      <c r="R18" s="127"/>
      <c r="S18" s="127"/>
      <c r="T18" s="127"/>
      <c r="U18" s="127" t="s">
        <v>825</v>
      </c>
    </row>
    <row r="19" spans="1:21" x14ac:dyDescent="0.25">
      <c r="A19" s="126" t="s">
        <v>752</v>
      </c>
      <c r="B19" s="127" t="s">
        <v>483</v>
      </c>
      <c r="C19" s="127" t="s">
        <v>45</v>
      </c>
      <c r="D19" s="127">
        <v>2567</v>
      </c>
      <c r="E19" s="127" t="s">
        <v>736</v>
      </c>
      <c r="F19" s="128">
        <v>243527</v>
      </c>
      <c r="G19" s="128" t="s">
        <v>743</v>
      </c>
      <c r="H19" s="128">
        <v>243891</v>
      </c>
      <c r="I19" s="127" t="s">
        <v>40</v>
      </c>
      <c r="J19" s="127" t="s">
        <v>306</v>
      </c>
      <c r="K19" s="127" t="s">
        <v>405</v>
      </c>
      <c r="L19" s="127" t="s">
        <v>823</v>
      </c>
      <c r="M19" s="127" t="s">
        <v>32</v>
      </c>
      <c r="N19" s="127" t="s">
        <v>808</v>
      </c>
      <c r="O19" s="127" t="s">
        <v>755</v>
      </c>
      <c r="P19" s="138" t="s">
        <v>755</v>
      </c>
      <c r="Q19" s="127"/>
      <c r="R19" s="127"/>
      <c r="S19" s="127"/>
      <c r="T19" s="127"/>
      <c r="U19" s="127" t="s">
        <v>826</v>
      </c>
    </row>
    <row r="20" spans="1:21" x14ac:dyDescent="0.25">
      <c r="A20" s="126" t="s">
        <v>770</v>
      </c>
      <c r="B20" s="127" t="s">
        <v>827</v>
      </c>
      <c r="C20" s="127" t="s">
        <v>45</v>
      </c>
      <c r="D20" s="127">
        <v>2567</v>
      </c>
      <c r="E20" s="127" t="s">
        <v>736</v>
      </c>
      <c r="F20" s="128">
        <v>243527</v>
      </c>
      <c r="G20" s="128" t="s">
        <v>753</v>
      </c>
      <c r="H20" s="128">
        <v>243769</v>
      </c>
      <c r="I20" s="127" t="s">
        <v>105</v>
      </c>
      <c r="J20" s="127" t="s">
        <v>131</v>
      </c>
      <c r="K20" s="127" t="s">
        <v>130</v>
      </c>
      <c r="L20" s="127" t="s">
        <v>823</v>
      </c>
      <c r="M20" s="127" t="s">
        <v>32</v>
      </c>
      <c r="N20" s="127" t="s">
        <v>808</v>
      </c>
      <c r="O20" s="127" t="s">
        <v>755</v>
      </c>
      <c r="P20" s="138" t="s">
        <v>755</v>
      </c>
      <c r="Q20" s="127"/>
      <c r="R20" s="127"/>
      <c r="S20" s="127"/>
      <c r="T20" s="127"/>
      <c r="U20" s="127" t="s">
        <v>828</v>
      </c>
    </row>
    <row r="21" spans="1:21" x14ac:dyDescent="0.25">
      <c r="A21" s="126" t="s">
        <v>758</v>
      </c>
      <c r="B21" s="127" t="s">
        <v>697</v>
      </c>
      <c r="C21" s="127" t="s">
        <v>45</v>
      </c>
      <c r="D21" s="127">
        <v>2567</v>
      </c>
      <c r="E21" s="127" t="s">
        <v>736</v>
      </c>
      <c r="F21" s="128">
        <v>243527</v>
      </c>
      <c r="G21" s="128" t="s">
        <v>743</v>
      </c>
      <c r="H21" s="128">
        <v>243891</v>
      </c>
      <c r="I21" s="127" t="s">
        <v>440</v>
      </c>
      <c r="J21" s="127" t="s">
        <v>439</v>
      </c>
      <c r="K21" s="127" t="s">
        <v>83</v>
      </c>
      <c r="L21" s="127" t="s">
        <v>823</v>
      </c>
      <c r="M21" s="127" t="s">
        <v>32</v>
      </c>
      <c r="N21" s="127" t="s">
        <v>808</v>
      </c>
      <c r="O21" s="127" t="s">
        <v>760</v>
      </c>
      <c r="P21" s="138" t="s">
        <v>760</v>
      </c>
      <c r="Q21" s="127"/>
      <c r="R21" s="127"/>
      <c r="S21" s="127"/>
      <c r="T21" s="127"/>
      <c r="U21" s="127" t="s">
        <v>829</v>
      </c>
    </row>
    <row r="22" spans="1:21" x14ac:dyDescent="0.25">
      <c r="A22" s="126" t="s">
        <v>762</v>
      </c>
      <c r="B22" s="127" t="s">
        <v>190</v>
      </c>
      <c r="C22" s="127" t="s">
        <v>45</v>
      </c>
      <c r="D22" s="127">
        <v>2567</v>
      </c>
      <c r="E22" s="127" t="s">
        <v>736</v>
      </c>
      <c r="F22" s="128">
        <v>243527</v>
      </c>
      <c r="G22" s="128" t="s">
        <v>743</v>
      </c>
      <c r="H22" s="128">
        <v>243891</v>
      </c>
      <c r="I22" s="127" t="s">
        <v>124</v>
      </c>
      <c r="J22" s="127" t="s">
        <v>153</v>
      </c>
      <c r="K22" s="127" t="s">
        <v>763</v>
      </c>
      <c r="L22" s="127" t="s">
        <v>823</v>
      </c>
      <c r="M22" s="127" t="s">
        <v>32</v>
      </c>
      <c r="N22" s="127" t="s">
        <v>808</v>
      </c>
      <c r="O22" s="127" t="s">
        <v>764</v>
      </c>
      <c r="P22" s="138" t="s">
        <v>764</v>
      </c>
      <c r="Q22" s="127"/>
      <c r="R22" s="127"/>
      <c r="S22" s="127"/>
      <c r="T22" s="127"/>
      <c r="U22" s="127" t="s">
        <v>830</v>
      </c>
    </row>
    <row r="23" spans="1:21" x14ac:dyDescent="0.25">
      <c r="A23" s="126" t="s">
        <v>766</v>
      </c>
      <c r="B23" s="127" t="s">
        <v>708</v>
      </c>
      <c r="C23" s="127" t="s">
        <v>45</v>
      </c>
      <c r="D23" s="127">
        <v>2567</v>
      </c>
      <c r="E23" s="127" t="s">
        <v>736</v>
      </c>
      <c r="F23" s="128">
        <v>243527</v>
      </c>
      <c r="G23" s="128" t="s">
        <v>743</v>
      </c>
      <c r="H23" s="128">
        <v>243891</v>
      </c>
      <c r="I23" s="127" t="s">
        <v>124</v>
      </c>
      <c r="J23" s="127" t="s">
        <v>123</v>
      </c>
      <c r="K23" s="127" t="s">
        <v>122</v>
      </c>
      <c r="L23" s="127" t="s">
        <v>823</v>
      </c>
      <c r="M23" s="127" t="s">
        <v>32</v>
      </c>
      <c r="N23" s="127" t="s">
        <v>808</v>
      </c>
      <c r="O23" s="127" t="s">
        <v>768</v>
      </c>
      <c r="P23" s="138" t="s">
        <v>768</v>
      </c>
      <c r="Q23" s="127"/>
      <c r="R23" s="127"/>
      <c r="S23" s="127"/>
      <c r="T23" s="127"/>
      <c r="U23" s="127" t="s">
        <v>831</v>
      </c>
    </row>
    <row r="24" spans="1:21" x14ac:dyDescent="0.25">
      <c r="A24" s="126" t="s">
        <v>832</v>
      </c>
      <c r="B24" s="127" t="s">
        <v>833</v>
      </c>
      <c r="C24" s="127" t="s">
        <v>45</v>
      </c>
      <c r="D24" s="127">
        <v>2568</v>
      </c>
      <c r="E24" s="127" t="s">
        <v>834</v>
      </c>
      <c r="F24" s="128">
        <v>243892</v>
      </c>
      <c r="G24" s="128" t="s">
        <v>835</v>
      </c>
      <c r="H24" s="128">
        <v>244257</v>
      </c>
      <c r="I24" s="127" t="s">
        <v>232</v>
      </c>
      <c r="J24" s="127" t="s">
        <v>427</v>
      </c>
      <c r="K24" s="127" t="s">
        <v>822</v>
      </c>
      <c r="L24" s="127" t="s">
        <v>836</v>
      </c>
      <c r="M24" s="127" t="s">
        <v>32</v>
      </c>
      <c r="N24" s="127" t="s">
        <v>808</v>
      </c>
      <c r="O24" s="127" t="s">
        <v>837</v>
      </c>
      <c r="P24" s="138" t="s">
        <v>837</v>
      </c>
      <c r="Q24" s="127"/>
      <c r="R24" s="127"/>
      <c r="S24" s="127"/>
      <c r="T24" s="127"/>
      <c r="U24" s="127" t="s">
        <v>838</v>
      </c>
    </row>
    <row r="25" spans="1:21" x14ac:dyDescent="0.25">
      <c r="A25" s="126" t="s">
        <v>839</v>
      </c>
      <c r="B25" s="127" t="s">
        <v>840</v>
      </c>
      <c r="C25" s="127" t="s">
        <v>45</v>
      </c>
      <c r="D25" s="127">
        <v>2568</v>
      </c>
      <c r="E25" s="127" t="s">
        <v>834</v>
      </c>
      <c r="F25" s="128">
        <v>243892</v>
      </c>
      <c r="G25" s="128" t="s">
        <v>835</v>
      </c>
      <c r="H25" s="128">
        <v>244257</v>
      </c>
      <c r="I25" s="127" t="s">
        <v>40</v>
      </c>
      <c r="J25" s="127" t="s">
        <v>306</v>
      </c>
      <c r="K25" s="127" t="s">
        <v>405</v>
      </c>
      <c r="L25" s="127" t="s">
        <v>836</v>
      </c>
      <c r="M25" s="127" t="s">
        <v>32</v>
      </c>
      <c r="N25" s="127" t="s">
        <v>808</v>
      </c>
      <c r="O25" s="127" t="s">
        <v>755</v>
      </c>
      <c r="P25" s="138" t="s">
        <v>755</v>
      </c>
      <c r="Q25" s="127"/>
      <c r="R25" s="127"/>
      <c r="S25" s="127"/>
      <c r="T25" s="127"/>
      <c r="U25" s="127" t="s">
        <v>841</v>
      </c>
    </row>
    <row r="26" spans="1:21" x14ac:dyDescent="0.25">
      <c r="A26" s="126" t="s">
        <v>842</v>
      </c>
      <c r="B26" s="127" t="s">
        <v>843</v>
      </c>
      <c r="C26" s="127" t="s">
        <v>45</v>
      </c>
      <c r="D26" s="127">
        <v>2568</v>
      </c>
      <c r="E26" s="127" t="s">
        <v>834</v>
      </c>
      <c r="F26" s="128">
        <v>243892</v>
      </c>
      <c r="G26" s="128" t="s">
        <v>835</v>
      </c>
      <c r="H26" s="128">
        <v>244257</v>
      </c>
      <c r="I26" s="127" t="s">
        <v>105</v>
      </c>
      <c r="J26" s="127" t="s">
        <v>131</v>
      </c>
      <c r="K26" s="127" t="s">
        <v>130</v>
      </c>
      <c r="L26" s="127" t="s">
        <v>836</v>
      </c>
      <c r="M26" s="127" t="s">
        <v>32</v>
      </c>
      <c r="N26" s="127" t="s">
        <v>808</v>
      </c>
      <c r="O26" s="127" t="s">
        <v>755</v>
      </c>
      <c r="P26" s="138" t="s">
        <v>755</v>
      </c>
      <c r="Q26" s="127"/>
      <c r="R26" s="127"/>
      <c r="S26" s="127"/>
      <c r="T26" s="127"/>
      <c r="U26" s="127" t="s">
        <v>844</v>
      </c>
    </row>
    <row r="27" spans="1:21" x14ac:dyDescent="0.25">
      <c r="A27" s="126" t="s">
        <v>845</v>
      </c>
      <c r="B27" s="127" t="s">
        <v>846</v>
      </c>
      <c r="C27" s="127" t="s">
        <v>45</v>
      </c>
      <c r="D27" s="127">
        <v>2568</v>
      </c>
      <c r="E27" s="127" t="s">
        <v>834</v>
      </c>
      <c r="F27" s="128">
        <v>243892</v>
      </c>
      <c r="G27" s="128" t="s">
        <v>835</v>
      </c>
      <c r="H27" s="128">
        <v>244257</v>
      </c>
      <c r="I27" s="127" t="s">
        <v>124</v>
      </c>
      <c r="J27" s="127" t="s">
        <v>153</v>
      </c>
      <c r="K27" s="127" t="s">
        <v>159</v>
      </c>
      <c r="L27" s="127" t="s">
        <v>836</v>
      </c>
      <c r="M27" s="127" t="s">
        <v>32</v>
      </c>
      <c r="N27" s="127" t="s">
        <v>808</v>
      </c>
      <c r="O27" s="127" t="s">
        <v>764</v>
      </c>
      <c r="P27" s="138" t="s">
        <v>764</v>
      </c>
      <c r="Q27" s="127"/>
      <c r="R27" s="127"/>
      <c r="S27" s="127"/>
      <c r="T27" s="127"/>
      <c r="U27" s="127" t="s">
        <v>847</v>
      </c>
    </row>
    <row r="28" spans="1:21" x14ac:dyDescent="0.25">
      <c r="A28" s="126" t="s">
        <v>361</v>
      </c>
      <c r="B28" s="127" t="s">
        <v>362</v>
      </c>
      <c r="C28" s="127" t="s">
        <v>136</v>
      </c>
      <c r="D28" s="127">
        <v>2564</v>
      </c>
      <c r="E28" s="127" t="s">
        <v>322</v>
      </c>
      <c r="F28" s="128">
        <v>242431</v>
      </c>
      <c r="G28" s="128" t="s">
        <v>57</v>
      </c>
      <c r="H28" s="128">
        <v>242767</v>
      </c>
      <c r="I28" s="127" t="s">
        <v>224</v>
      </c>
      <c r="J28" s="127" t="s">
        <v>223</v>
      </c>
      <c r="K28" s="127" t="s">
        <v>222</v>
      </c>
      <c r="L28" s="128" t="s">
        <v>848</v>
      </c>
      <c r="M28" s="128" t="s">
        <v>32</v>
      </c>
      <c r="N28" s="126">
        <v>90302</v>
      </c>
      <c r="O28" s="127" t="s">
        <v>364</v>
      </c>
      <c r="P28" s="138" t="s">
        <v>755</v>
      </c>
      <c r="Q28" s="127"/>
      <c r="R28" s="126"/>
      <c r="S28" s="127"/>
      <c r="T28" s="127"/>
      <c r="U28" s="127" t="s">
        <v>849</v>
      </c>
    </row>
    <row r="29" spans="1:21" x14ac:dyDescent="0.25">
      <c r="A29" s="126" t="s">
        <v>403</v>
      </c>
      <c r="B29" s="127" t="s">
        <v>304</v>
      </c>
      <c r="C29" s="127" t="s">
        <v>45</v>
      </c>
      <c r="D29" s="127">
        <v>2564</v>
      </c>
      <c r="E29" s="127" t="s">
        <v>322</v>
      </c>
      <c r="F29" s="128">
        <v>242431</v>
      </c>
      <c r="G29" s="128" t="s">
        <v>57</v>
      </c>
      <c r="H29" s="128">
        <v>242767</v>
      </c>
      <c r="I29" s="127" t="s">
        <v>40</v>
      </c>
      <c r="J29" s="127" t="s">
        <v>306</v>
      </c>
      <c r="K29" s="127" t="s">
        <v>405</v>
      </c>
      <c r="L29" s="128" t="s">
        <v>848</v>
      </c>
      <c r="M29" s="128" t="s">
        <v>32</v>
      </c>
      <c r="N29" s="126">
        <v>90302</v>
      </c>
      <c r="O29" s="127" t="s">
        <v>308</v>
      </c>
      <c r="P29" s="138" t="s">
        <v>755</v>
      </c>
      <c r="Q29" s="127"/>
      <c r="R29" s="126"/>
      <c r="S29" s="127"/>
      <c r="T29" s="127"/>
      <c r="U29" s="127" t="s">
        <v>850</v>
      </c>
    </row>
    <row r="30" spans="1:21" x14ac:dyDescent="0.25">
      <c r="A30" s="126" t="s">
        <v>429</v>
      </c>
      <c r="B30" s="127" t="s">
        <v>430</v>
      </c>
      <c r="C30" s="127" t="s">
        <v>45</v>
      </c>
      <c r="D30" s="127">
        <v>2564</v>
      </c>
      <c r="E30" s="127" t="s">
        <v>121</v>
      </c>
      <c r="F30" s="128">
        <v>240970</v>
      </c>
      <c r="G30" s="128" t="s">
        <v>432</v>
      </c>
      <c r="H30" s="128">
        <v>244319</v>
      </c>
      <c r="I30" s="127" t="s">
        <v>105</v>
      </c>
      <c r="J30" s="127" t="s">
        <v>115</v>
      </c>
      <c r="K30" s="127" t="s">
        <v>114</v>
      </c>
      <c r="L30" s="128" t="s">
        <v>848</v>
      </c>
      <c r="M30" s="128" t="s">
        <v>32</v>
      </c>
      <c r="N30" s="126">
        <v>90302</v>
      </c>
      <c r="O30" s="127" t="s">
        <v>316</v>
      </c>
      <c r="P30" s="138" t="s">
        <v>764</v>
      </c>
      <c r="Q30" s="127"/>
      <c r="R30" s="126"/>
      <c r="S30" s="127"/>
      <c r="T30" s="127"/>
      <c r="U30" s="127" t="s">
        <v>851</v>
      </c>
    </row>
    <row r="31" spans="1:21" x14ac:dyDescent="0.25">
      <c r="A31" s="126" t="s">
        <v>388</v>
      </c>
      <c r="B31" s="127" t="s">
        <v>852</v>
      </c>
      <c r="C31" s="127" t="s">
        <v>45</v>
      </c>
      <c r="D31" s="127">
        <v>2564</v>
      </c>
      <c r="E31" s="127" t="s">
        <v>322</v>
      </c>
      <c r="F31" s="128">
        <v>242431</v>
      </c>
      <c r="G31" s="128" t="s">
        <v>57</v>
      </c>
      <c r="H31" s="128">
        <v>242767</v>
      </c>
      <c r="I31" s="127" t="s">
        <v>105</v>
      </c>
      <c r="J31" s="127" t="s">
        <v>392</v>
      </c>
      <c r="K31" s="127" t="s">
        <v>391</v>
      </c>
      <c r="L31" s="128" t="s">
        <v>848</v>
      </c>
      <c r="M31" s="128" t="s">
        <v>32</v>
      </c>
      <c r="N31" s="126">
        <v>90302</v>
      </c>
      <c r="O31" s="127" t="s">
        <v>393</v>
      </c>
      <c r="P31" s="138" t="s">
        <v>760</v>
      </c>
      <c r="Q31" s="127"/>
      <c r="R31" s="126"/>
      <c r="S31" s="127"/>
      <c r="T31" s="127"/>
      <c r="U31" s="127" t="s">
        <v>853</v>
      </c>
    </row>
    <row r="32" spans="1:21" x14ac:dyDescent="0.25">
      <c r="A32" s="126" t="s">
        <v>476</v>
      </c>
      <c r="B32" s="127" t="s">
        <v>477</v>
      </c>
      <c r="C32" s="127" t="s">
        <v>45</v>
      </c>
      <c r="D32" s="127">
        <v>2564</v>
      </c>
      <c r="E32" s="127" t="s">
        <v>479</v>
      </c>
      <c r="F32" s="128">
        <v>242705</v>
      </c>
      <c r="G32" s="128" t="s">
        <v>438</v>
      </c>
      <c r="H32" s="128">
        <v>242858</v>
      </c>
      <c r="I32" s="127" t="s">
        <v>213</v>
      </c>
      <c r="J32" s="127" t="s">
        <v>480</v>
      </c>
      <c r="K32" s="127"/>
      <c r="L32" s="128" t="s">
        <v>848</v>
      </c>
      <c r="M32" s="128" t="s">
        <v>32</v>
      </c>
      <c r="N32" s="126">
        <v>90302</v>
      </c>
      <c r="O32" s="127" t="s">
        <v>364</v>
      </c>
      <c r="P32" s="138" t="s">
        <v>755</v>
      </c>
      <c r="Q32" s="127"/>
      <c r="R32" s="126"/>
      <c r="S32" s="127"/>
      <c r="T32" s="127"/>
      <c r="U32" s="127" t="s">
        <v>854</v>
      </c>
    </row>
    <row r="33" spans="1:21" x14ac:dyDescent="0.25">
      <c r="A33" s="126" t="s">
        <v>379</v>
      </c>
      <c r="B33" s="127" t="s">
        <v>380</v>
      </c>
      <c r="C33" s="127" t="s">
        <v>45</v>
      </c>
      <c r="D33" s="127">
        <v>2564</v>
      </c>
      <c r="E33" s="127" t="s">
        <v>322</v>
      </c>
      <c r="F33" s="128">
        <v>242431</v>
      </c>
      <c r="G33" s="128" t="s">
        <v>57</v>
      </c>
      <c r="H33" s="128">
        <v>242767</v>
      </c>
      <c r="I33" s="127" t="s">
        <v>105</v>
      </c>
      <c r="J33" s="127" t="s">
        <v>131</v>
      </c>
      <c r="K33" s="127" t="s">
        <v>130</v>
      </c>
      <c r="L33" s="128" t="s">
        <v>848</v>
      </c>
      <c r="M33" s="128" t="s">
        <v>32</v>
      </c>
      <c r="N33" s="126">
        <v>90302</v>
      </c>
      <c r="O33" s="127" t="s">
        <v>308</v>
      </c>
      <c r="P33" s="138" t="s">
        <v>755</v>
      </c>
      <c r="Q33" s="127"/>
      <c r="R33" s="126"/>
      <c r="S33" s="127"/>
      <c r="T33" s="127"/>
      <c r="U33" s="127" t="s">
        <v>855</v>
      </c>
    </row>
    <row r="34" spans="1:21" x14ac:dyDescent="0.25">
      <c r="A34" s="126" t="s">
        <v>422</v>
      </c>
      <c r="B34" s="127" t="s">
        <v>423</v>
      </c>
      <c r="C34" s="127" t="s">
        <v>30</v>
      </c>
      <c r="D34" s="127">
        <v>2564</v>
      </c>
      <c r="E34" s="127" t="s">
        <v>425</v>
      </c>
      <c r="F34" s="128">
        <v>242523</v>
      </c>
      <c r="G34" s="128" t="s">
        <v>57</v>
      </c>
      <c r="H34" s="128">
        <v>242767</v>
      </c>
      <c r="I34" s="127" t="s">
        <v>232</v>
      </c>
      <c r="J34" s="127" t="s">
        <v>427</v>
      </c>
      <c r="K34" s="127" t="s">
        <v>426</v>
      </c>
      <c r="L34" s="128" t="s">
        <v>848</v>
      </c>
      <c r="M34" s="128" t="s">
        <v>32</v>
      </c>
      <c r="N34" s="126">
        <v>90302</v>
      </c>
      <c r="O34" s="127" t="s">
        <v>316</v>
      </c>
      <c r="P34" s="138" t="s">
        <v>764</v>
      </c>
      <c r="Q34" s="127"/>
      <c r="R34" s="126"/>
      <c r="S34" s="127"/>
      <c r="T34" s="127"/>
      <c r="U34" s="127" t="s">
        <v>856</v>
      </c>
    </row>
    <row r="35" spans="1:21" x14ac:dyDescent="0.25">
      <c r="A35" s="126" t="s">
        <v>435</v>
      </c>
      <c r="B35" s="127" t="s">
        <v>436</v>
      </c>
      <c r="C35" s="127" t="s">
        <v>45</v>
      </c>
      <c r="D35" s="127">
        <v>2564</v>
      </c>
      <c r="E35" s="127" t="s">
        <v>425</v>
      </c>
      <c r="F35" s="128">
        <v>242523</v>
      </c>
      <c r="G35" s="128" t="s">
        <v>438</v>
      </c>
      <c r="H35" s="128">
        <v>242858</v>
      </c>
      <c r="I35" s="127" t="s">
        <v>440</v>
      </c>
      <c r="J35" s="127" t="s">
        <v>439</v>
      </c>
      <c r="K35" s="127" t="s">
        <v>83</v>
      </c>
      <c r="L35" s="128" t="s">
        <v>848</v>
      </c>
      <c r="M35" s="128" t="s">
        <v>32</v>
      </c>
      <c r="N35" s="126">
        <v>90302</v>
      </c>
      <c r="O35" s="127" t="s">
        <v>443</v>
      </c>
      <c r="P35" s="138" t="s">
        <v>760</v>
      </c>
      <c r="Q35" s="127"/>
      <c r="R35" s="126"/>
      <c r="S35" s="127"/>
      <c r="T35" s="127"/>
      <c r="U35" s="127" t="s">
        <v>857</v>
      </c>
    </row>
    <row r="36" spans="1:21" x14ac:dyDescent="0.25">
      <c r="A36" s="126" t="s">
        <v>408</v>
      </c>
      <c r="B36" s="127" t="s">
        <v>409</v>
      </c>
      <c r="C36" s="127" t="s">
        <v>45</v>
      </c>
      <c r="D36" s="127">
        <v>2564</v>
      </c>
      <c r="E36" s="127" t="s">
        <v>322</v>
      </c>
      <c r="F36" s="128">
        <v>242431</v>
      </c>
      <c r="G36" s="128" t="s">
        <v>57</v>
      </c>
      <c r="H36" s="128">
        <v>242767</v>
      </c>
      <c r="I36" s="127" t="s">
        <v>213</v>
      </c>
      <c r="J36" s="127" t="s">
        <v>411</v>
      </c>
      <c r="K36" s="127"/>
      <c r="L36" s="128" t="s">
        <v>848</v>
      </c>
      <c r="M36" s="128" t="s">
        <v>32</v>
      </c>
      <c r="N36" s="126">
        <v>90302</v>
      </c>
      <c r="O36" s="127" t="s">
        <v>364</v>
      </c>
      <c r="P36" s="138" t="s">
        <v>755</v>
      </c>
      <c r="Q36" s="127"/>
      <c r="R36" s="126"/>
      <c r="S36" s="127"/>
      <c r="T36" s="127"/>
      <c r="U36" s="127" t="s">
        <v>858</v>
      </c>
    </row>
    <row r="37" spans="1:21" x14ac:dyDescent="0.25">
      <c r="A37" s="126" t="s">
        <v>417</v>
      </c>
      <c r="B37" s="127" t="s">
        <v>859</v>
      </c>
      <c r="C37" s="127" t="s">
        <v>45</v>
      </c>
      <c r="D37" s="127">
        <v>2564</v>
      </c>
      <c r="E37" s="127" t="s">
        <v>322</v>
      </c>
      <c r="F37" s="128">
        <v>242431</v>
      </c>
      <c r="G37" s="128" t="s">
        <v>57</v>
      </c>
      <c r="H37" s="128">
        <v>242767</v>
      </c>
      <c r="I37" s="127" t="s">
        <v>51</v>
      </c>
      <c r="J37" s="127" t="s">
        <v>400</v>
      </c>
      <c r="K37" s="127" t="s">
        <v>399</v>
      </c>
      <c r="L37" s="128" t="s">
        <v>848</v>
      </c>
      <c r="M37" s="128" t="s">
        <v>32</v>
      </c>
      <c r="N37" s="126">
        <v>90302</v>
      </c>
      <c r="O37" s="127" t="s">
        <v>393</v>
      </c>
      <c r="P37" s="138" t="s">
        <v>760</v>
      </c>
      <c r="Q37" s="127"/>
      <c r="R37" s="126"/>
      <c r="S37" s="127"/>
      <c r="T37" s="127"/>
      <c r="U37" s="127" t="s">
        <v>860</v>
      </c>
    </row>
    <row r="38" spans="1:21" x14ac:dyDescent="0.25">
      <c r="A38" s="126" t="s">
        <v>413</v>
      </c>
      <c r="B38" s="127" t="s">
        <v>861</v>
      </c>
      <c r="C38" s="127" t="s">
        <v>45</v>
      </c>
      <c r="D38" s="127">
        <v>2564</v>
      </c>
      <c r="E38" s="127" t="s">
        <v>322</v>
      </c>
      <c r="F38" s="128">
        <v>242431</v>
      </c>
      <c r="G38" s="128" t="s">
        <v>57</v>
      </c>
      <c r="H38" s="128">
        <v>242767</v>
      </c>
      <c r="I38" s="127" t="s">
        <v>51</v>
      </c>
      <c r="J38" s="127" t="s">
        <v>400</v>
      </c>
      <c r="K38" s="127" t="s">
        <v>399</v>
      </c>
      <c r="L38" s="128" t="s">
        <v>848</v>
      </c>
      <c r="M38" s="128" t="s">
        <v>32</v>
      </c>
      <c r="N38" s="126">
        <v>90302</v>
      </c>
      <c r="O38" s="127" t="s">
        <v>393</v>
      </c>
      <c r="P38" s="138" t="s">
        <v>760</v>
      </c>
      <c r="Q38" s="127"/>
      <c r="R38" s="126"/>
      <c r="S38" s="127"/>
      <c r="T38" s="127"/>
      <c r="U38" s="127" t="s">
        <v>862</v>
      </c>
    </row>
    <row r="39" spans="1:21" x14ac:dyDescent="0.25">
      <c r="A39" s="126" t="s">
        <v>396</v>
      </c>
      <c r="B39" s="127" t="s">
        <v>397</v>
      </c>
      <c r="C39" s="127" t="s">
        <v>45</v>
      </c>
      <c r="D39" s="127">
        <v>2564</v>
      </c>
      <c r="E39" s="127" t="s">
        <v>322</v>
      </c>
      <c r="F39" s="128">
        <v>242431</v>
      </c>
      <c r="G39" s="128" t="s">
        <v>57</v>
      </c>
      <c r="H39" s="128">
        <v>242767</v>
      </c>
      <c r="I39" s="127" t="s">
        <v>51</v>
      </c>
      <c r="J39" s="127" t="s">
        <v>400</v>
      </c>
      <c r="K39" s="127" t="s">
        <v>399</v>
      </c>
      <c r="L39" s="128" t="s">
        <v>848</v>
      </c>
      <c r="M39" s="128" t="s">
        <v>32</v>
      </c>
      <c r="N39" s="126">
        <v>90302</v>
      </c>
      <c r="O39" s="129" t="s">
        <v>316</v>
      </c>
      <c r="P39" s="138" t="s">
        <v>764</v>
      </c>
      <c r="Q39" s="127"/>
      <c r="R39" s="126"/>
      <c r="S39" s="127"/>
      <c r="T39" s="127"/>
      <c r="U39" s="127" t="s">
        <v>863</v>
      </c>
    </row>
    <row r="40" spans="1:21" x14ac:dyDescent="0.25">
      <c r="A40" s="126" t="s">
        <v>383</v>
      </c>
      <c r="B40" s="127" t="s">
        <v>384</v>
      </c>
      <c r="C40" s="127" t="s">
        <v>45</v>
      </c>
      <c r="D40" s="127">
        <v>2564</v>
      </c>
      <c r="E40" s="127" t="s">
        <v>322</v>
      </c>
      <c r="F40" s="128">
        <v>242431</v>
      </c>
      <c r="G40" s="128" t="s">
        <v>57</v>
      </c>
      <c r="H40" s="128">
        <v>242767</v>
      </c>
      <c r="I40" s="127" t="s">
        <v>51</v>
      </c>
      <c r="J40" s="127" t="s">
        <v>76</v>
      </c>
      <c r="K40" s="127" t="s">
        <v>75</v>
      </c>
      <c r="L40" s="128" t="s">
        <v>848</v>
      </c>
      <c r="M40" s="128" t="s">
        <v>32</v>
      </c>
      <c r="N40" s="126">
        <v>90302</v>
      </c>
      <c r="O40" s="127" t="s">
        <v>316</v>
      </c>
      <c r="P40" s="138" t="s">
        <v>764</v>
      </c>
      <c r="Q40" s="127"/>
      <c r="R40" s="126"/>
      <c r="S40" s="127"/>
      <c r="T40" s="127"/>
      <c r="U40" s="127" t="s">
        <v>864</v>
      </c>
    </row>
    <row r="41" spans="1:21" x14ac:dyDescent="0.25">
      <c r="A41" s="126" t="s">
        <v>352</v>
      </c>
      <c r="B41" s="127" t="s">
        <v>353</v>
      </c>
      <c r="C41" s="127" t="s">
        <v>45</v>
      </c>
      <c r="D41" s="127">
        <v>2564</v>
      </c>
      <c r="E41" s="127" t="s">
        <v>322</v>
      </c>
      <c r="F41" s="128">
        <v>242431</v>
      </c>
      <c r="G41" s="128" t="s">
        <v>57</v>
      </c>
      <c r="H41" s="128">
        <v>242767</v>
      </c>
      <c r="I41" s="127" t="s">
        <v>51</v>
      </c>
      <c r="J41" s="127" t="s">
        <v>76</v>
      </c>
      <c r="K41" s="127" t="s">
        <v>355</v>
      </c>
      <c r="L41" s="128" t="s">
        <v>848</v>
      </c>
      <c r="M41" s="128" t="s">
        <v>32</v>
      </c>
      <c r="N41" s="126">
        <v>90302</v>
      </c>
      <c r="O41" s="127" t="s">
        <v>316</v>
      </c>
      <c r="P41" s="138" t="s">
        <v>764</v>
      </c>
      <c r="Q41" s="127"/>
      <c r="R41" s="126"/>
      <c r="S41" s="127"/>
      <c r="T41" s="127"/>
      <c r="U41" s="127" t="s">
        <v>865</v>
      </c>
    </row>
    <row r="42" spans="1:21" x14ac:dyDescent="0.25">
      <c r="A42" s="126" t="s">
        <v>357</v>
      </c>
      <c r="B42" s="127" t="s">
        <v>358</v>
      </c>
      <c r="C42" s="127" t="s">
        <v>45</v>
      </c>
      <c r="D42" s="127">
        <v>2564</v>
      </c>
      <c r="E42" s="127" t="s">
        <v>121</v>
      </c>
      <c r="F42" s="128">
        <v>240970</v>
      </c>
      <c r="G42" s="128" t="s">
        <v>57</v>
      </c>
      <c r="H42" s="128">
        <v>242767</v>
      </c>
      <c r="I42" s="127" t="s">
        <v>51</v>
      </c>
      <c r="J42" s="127" t="s">
        <v>286</v>
      </c>
      <c r="K42" s="127" t="s">
        <v>222</v>
      </c>
      <c r="L42" s="128" t="s">
        <v>848</v>
      </c>
      <c r="M42" s="128" t="s">
        <v>32</v>
      </c>
      <c r="N42" s="126">
        <v>90302</v>
      </c>
      <c r="O42" s="127" t="s">
        <v>316</v>
      </c>
      <c r="P42" s="138" t="s">
        <v>764</v>
      </c>
      <c r="Q42" s="127"/>
      <c r="R42" s="126"/>
      <c r="S42" s="127"/>
      <c r="T42" s="127"/>
      <c r="U42" s="127" t="s">
        <v>866</v>
      </c>
    </row>
    <row r="43" spans="1:21" x14ac:dyDescent="0.25">
      <c r="A43" s="126" t="s">
        <v>367</v>
      </c>
      <c r="B43" s="127" t="s">
        <v>368</v>
      </c>
      <c r="C43" s="127" t="s">
        <v>45</v>
      </c>
      <c r="D43" s="127">
        <v>2564</v>
      </c>
      <c r="E43" s="127" t="s">
        <v>322</v>
      </c>
      <c r="F43" s="128">
        <v>242431</v>
      </c>
      <c r="G43" s="128" t="s">
        <v>370</v>
      </c>
      <c r="H43" s="128">
        <v>242675</v>
      </c>
      <c r="I43" s="127" t="s">
        <v>124</v>
      </c>
      <c r="J43" s="127" t="s">
        <v>153</v>
      </c>
      <c r="K43" s="127" t="s">
        <v>371</v>
      </c>
      <c r="L43" s="128" t="s">
        <v>848</v>
      </c>
      <c r="M43" s="128" t="s">
        <v>32</v>
      </c>
      <c r="N43" s="126">
        <v>90302</v>
      </c>
      <c r="O43" s="127" t="s">
        <v>316</v>
      </c>
      <c r="P43" s="138" t="s">
        <v>764</v>
      </c>
      <c r="Q43" s="127"/>
      <c r="R43" s="126"/>
      <c r="S43" s="127"/>
      <c r="T43" s="127"/>
      <c r="U43" s="127" t="s">
        <v>867</v>
      </c>
    </row>
    <row r="44" spans="1:21" x14ac:dyDescent="0.25">
      <c r="A44" s="126" t="s">
        <v>374</v>
      </c>
      <c r="B44" s="127" t="s">
        <v>375</v>
      </c>
      <c r="C44" s="127" t="s">
        <v>45</v>
      </c>
      <c r="D44" s="127">
        <v>2564</v>
      </c>
      <c r="E44" s="127" t="s">
        <v>322</v>
      </c>
      <c r="F44" s="128">
        <v>242431</v>
      </c>
      <c r="G44" s="128" t="s">
        <v>57</v>
      </c>
      <c r="H44" s="128">
        <v>242767</v>
      </c>
      <c r="I44" s="127" t="s">
        <v>124</v>
      </c>
      <c r="J44" s="127" t="s">
        <v>153</v>
      </c>
      <c r="K44" s="127" t="s">
        <v>377</v>
      </c>
      <c r="L44" s="128" t="s">
        <v>848</v>
      </c>
      <c r="M44" s="128" t="s">
        <v>32</v>
      </c>
      <c r="N44" s="126">
        <v>90302</v>
      </c>
      <c r="O44" s="127" t="s">
        <v>316</v>
      </c>
      <c r="P44" s="138" t="s">
        <v>764</v>
      </c>
      <c r="Q44" s="127"/>
      <c r="R44" s="126"/>
      <c r="S44" s="127"/>
      <c r="T44" s="127"/>
      <c r="U44" s="127" t="s">
        <v>868</v>
      </c>
    </row>
    <row r="45" spans="1:21" x14ac:dyDescent="0.25">
      <c r="A45" s="126" t="s">
        <v>696</v>
      </c>
      <c r="B45" s="127" t="s">
        <v>697</v>
      </c>
      <c r="C45" s="127" t="s">
        <v>45</v>
      </c>
      <c r="D45" s="127">
        <v>2565</v>
      </c>
      <c r="E45" s="127" t="s">
        <v>297</v>
      </c>
      <c r="F45" s="128">
        <v>242797</v>
      </c>
      <c r="G45" s="128" t="s">
        <v>102</v>
      </c>
      <c r="H45" s="128">
        <v>243132</v>
      </c>
      <c r="I45" s="127" t="s">
        <v>440</v>
      </c>
      <c r="J45" s="127" t="s">
        <v>439</v>
      </c>
      <c r="K45" s="127" t="s">
        <v>83</v>
      </c>
      <c r="L45" s="128" t="s">
        <v>869</v>
      </c>
      <c r="M45" s="128" t="s">
        <v>32</v>
      </c>
      <c r="N45" s="126">
        <v>90302</v>
      </c>
      <c r="O45" s="127" t="s">
        <v>443</v>
      </c>
      <c r="P45" s="138" t="s">
        <v>760</v>
      </c>
      <c r="Q45" s="127"/>
      <c r="R45" s="126"/>
      <c r="S45" s="127"/>
      <c r="T45" s="127"/>
      <c r="U45" s="127" t="s">
        <v>700</v>
      </c>
    </row>
    <row r="46" spans="1:21" x14ac:dyDescent="0.25">
      <c r="A46" s="126" t="s">
        <v>498</v>
      </c>
      <c r="B46" s="127" t="s">
        <v>499</v>
      </c>
      <c r="C46" s="127" t="s">
        <v>45</v>
      </c>
      <c r="D46" s="127">
        <v>2565</v>
      </c>
      <c r="E46" s="127" t="s">
        <v>297</v>
      </c>
      <c r="F46" s="128">
        <v>242797</v>
      </c>
      <c r="G46" s="128" t="s">
        <v>102</v>
      </c>
      <c r="H46" s="128">
        <v>243132</v>
      </c>
      <c r="I46" s="127" t="s">
        <v>213</v>
      </c>
      <c r="J46" s="127" t="s">
        <v>411</v>
      </c>
      <c r="K46" s="127"/>
      <c r="L46" s="128" t="s">
        <v>869</v>
      </c>
      <c r="M46" s="128" t="s">
        <v>32</v>
      </c>
      <c r="N46" s="126">
        <v>90302</v>
      </c>
      <c r="O46" s="127" t="s">
        <v>364</v>
      </c>
      <c r="P46" s="138" t="s">
        <v>755</v>
      </c>
      <c r="Q46" s="127"/>
      <c r="R46" s="126"/>
      <c r="S46" s="127"/>
      <c r="T46" s="127"/>
      <c r="U46" s="127" t="s">
        <v>690</v>
      </c>
    </row>
    <row r="47" spans="1:21" x14ac:dyDescent="0.25">
      <c r="A47" s="126" t="s">
        <v>502</v>
      </c>
      <c r="B47" s="127" t="s">
        <v>157</v>
      </c>
      <c r="C47" s="127" t="s">
        <v>45</v>
      </c>
      <c r="D47" s="127">
        <v>2565</v>
      </c>
      <c r="E47" s="127" t="s">
        <v>297</v>
      </c>
      <c r="F47" s="128">
        <v>242797</v>
      </c>
      <c r="G47" s="128" t="s">
        <v>102</v>
      </c>
      <c r="H47" s="128">
        <v>243132</v>
      </c>
      <c r="I47" s="127" t="s">
        <v>124</v>
      </c>
      <c r="J47" s="127" t="s">
        <v>153</v>
      </c>
      <c r="K47" s="127" t="s">
        <v>159</v>
      </c>
      <c r="L47" s="128" t="s">
        <v>869</v>
      </c>
      <c r="M47" s="128" t="s">
        <v>32</v>
      </c>
      <c r="N47" s="126">
        <v>90302</v>
      </c>
      <c r="O47" s="127" t="s">
        <v>316</v>
      </c>
      <c r="P47" s="138" t="s">
        <v>764</v>
      </c>
      <c r="Q47" s="127"/>
      <c r="R47" s="126"/>
      <c r="S47" s="127"/>
      <c r="T47" s="127"/>
      <c r="U47" s="127" t="s">
        <v>691</v>
      </c>
    </row>
    <row r="48" spans="1:21" x14ac:dyDescent="0.25">
      <c r="A48" s="126" t="s">
        <v>506</v>
      </c>
      <c r="B48" s="127" t="s">
        <v>507</v>
      </c>
      <c r="C48" s="127" t="s">
        <v>45</v>
      </c>
      <c r="D48" s="127">
        <v>2565</v>
      </c>
      <c r="E48" s="127" t="s">
        <v>297</v>
      </c>
      <c r="F48" s="128">
        <v>242797</v>
      </c>
      <c r="G48" s="128" t="s">
        <v>102</v>
      </c>
      <c r="H48" s="128">
        <v>243132</v>
      </c>
      <c r="I48" s="127" t="s">
        <v>440</v>
      </c>
      <c r="J48" s="127" t="s">
        <v>510</v>
      </c>
      <c r="K48" s="127" t="s">
        <v>509</v>
      </c>
      <c r="L48" s="128" t="s">
        <v>869</v>
      </c>
      <c r="M48" s="128" t="s">
        <v>32</v>
      </c>
      <c r="N48" s="126">
        <v>90302</v>
      </c>
      <c r="O48" s="127" t="s">
        <v>393</v>
      </c>
      <c r="P48" s="138" t="s">
        <v>760</v>
      </c>
      <c r="Q48" s="127"/>
      <c r="R48" s="126"/>
      <c r="S48" s="127"/>
      <c r="T48" s="127"/>
      <c r="U48" s="127" t="s">
        <v>693</v>
      </c>
    </row>
    <row r="49" spans="1:21" x14ac:dyDescent="0.25">
      <c r="A49" s="126" t="s">
        <v>512</v>
      </c>
      <c r="B49" s="127" t="s">
        <v>513</v>
      </c>
      <c r="C49" s="127" t="s">
        <v>45</v>
      </c>
      <c r="D49" s="127">
        <v>2565</v>
      </c>
      <c r="E49" s="127" t="s">
        <v>515</v>
      </c>
      <c r="F49" s="128">
        <v>242948</v>
      </c>
      <c r="G49" s="128" t="s">
        <v>516</v>
      </c>
      <c r="H49" s="128">
        <v>243313</v>
      </c>
      <c r="I49" s="127" t="s">
        <v>440</v>
      </c>
      <c r="J49" s="127" t="s">
        <v>510</v>
      </c>
      <c r="K49" s="127" t="s">
        <v>509</v>
      </c>
      <c r="L49" s="128" t="s">
        <v>869</v>
      </c>
      <c r="M49" s="128" t="s">
        <v>32</v>
      </c>
      <c r="N49" s="126">
        <v>90302</v>
      </c>
      <c r="O49" s="127" t="s">
        <v>393</v>
      </c>
      <c r="P49" s="138" t="s">
        <v>760</v>
      </c>
      <c r="Q49" s="127"/>
      <c r="R49" s="126"/>
      <c r="S49" s="127"/>
      <c r="T49" s="127"/>
      <c r="U49" s="127" t="s">
        <v>694</v>
      </c>
    </row>
    <row r="50" spans="1:21" x14ac:dyDescent="0.25">
      <c r="A50" s="126" t="s">
        <v>518</v>
      </c>
      <c r="B50" s="127" t="s">
        <v>389</v>
      </c>
      <c r="C50" s="127" t="s">
        <v>45</v>
      </c>
      <c r="D50" s="127">
        <v>2565</v>
      </c>
      <c r="E50" s="127" t="s">
        <v>297</v>
      </c>
      <c r="F50" s="128">
        <v>242797</v>
      </c>
      <c r="G50" s="128" t="s">
        <v>102</v>
      </c>
      <c r="H50" s="128">
        <v>243132</v>
      </c>
      <c r="I50" s="127" t="s">
        <v>105</v>
      </c>
      <c r="J50" s="127" t="s">
        <v>392</v>
      </c>
      <c r="K50" s="127" t="s">
        <v>391</v>
      </c>
      <c r="L50" s="128" t="s">
        <v>869</v>
      </c>
      <c r="M50" s="128" t="s">
        <v>32</v>
      </c>
      <c r="N50" s="126">
        <v>90302</v>
      </c>
      <c r="O50" s="127" t="s">
        <v>364</v>
      </c>
      <c r="P50" s="138" t="s">
        <v>755</v>
      </c>
      <c r="Q50" s="127"/>
      <c r="R50" s="126"/>
      <c r="S50" s="127"/>
      <c r="T50" s="127"/>
      <c r="U50" s="127" t="s">
        <v>695</v>
      </c>
    </row>
    <row r="51" spans="1:21" x14ac:dyDescent="0.25">
      <c r="A51" s="126" t="s">
        <v>494</v>
      </c>
      <c r="B51" s="127" t="s">
        <v>870</v>
      </c>
      <c r="C51" s="127" t="s">
        <v>45</v>
      </c>
      <c r="D51" s="127">
        <v>2565</v>
      </c>
      <c r="E51" s="127" t="s">
        <v>297</v>
      </c>
      <c r="F51" s="128">
        <v>242797</v>
      </c>
      <c r="G51" s="128" t="s">
        <v>102</v>
      </c>
      <c r="H51" s="128">
        <v>243132</v>
      </c>
      <c r="I51" s="127" t="s">
        <v>124</v>
      </c>
      <c r="J51" s="127" t="s">
        <v>153</v>
      </c>
      <c r="K51" s="127" t="s">
        <v>192</v>
      </c>
      <c r="L51" s="128" t="s">
        <v>869</v>
      </c>
      <c r="M51" s="128" t="s">
        <v>32</v>
      </c>
      <c r="N51" s="126">
        <v>90302</v>
      </c>
      <c r="O51" s="127" t="s">
        <v>316</v>
      </c>
      <c r="P51" s="138" t="s">
        <v>764</v>
      </c>
      <c r="Q51" s="127"/>
      <c r="R51" s="126"/>
      <c r="S51" s="127"/>
      <c r="T51" s="127"/>
      <c r="U51" s="127" t="s">
        <v>688</v>
      </c>
    </row>
    <row r="52" spans="1:21" x14ac:dyDescent="0.25">
      <c r="A52" s="126" t="s">
        <v>482</v>
      </c>
      <c r="B52" s="127" t="s">
        <v>483</v>
      </c>
      <c r="C52" s="127" t="s">
        <v>45</v>
      </c>
      <c r="D52" s="127">
        <v>2565</v>
      </c>
      <c r="E52" s="127" t="s">
        <v>297</v>
      </c>
      <c r="F52" s="128">
        <v>242797</v>
      </c>
      <c r="G52" s="128" t="s">
        <v>102</v>
      </c>
      <c r="H52" s="128">
        <v>243132</v>
      </c>
      <c r="I52" s="127" t="s">
        <v>40</v>
      </c>
      <c r="J52" s="127" t="s">
        <v>306</v>
      </c>
      <c r="K52" s="127" t="s">
        <v>405</v>
      </c>
      <c r="L52" s="128" t="s">
        <v>869</v>
      </c>
      <c r="M52" s="128" t="s">
        <v>32</v>
      </c>
      <c r="N52" s="126">
        <v>90302</v>
      </c>
      <c r="O52" s="127" t="s">
        <v>308</v>
      </c>
      <c r="P52" s="138" t="s">
        <v>755</v>
      </c>
      <c r="Q52" s="127"/>
      <c r="R52" s="126"/>
      <c r="S52" s="127"/>
      <c r="T52" s="127"/>
      <c r="U52" s="127" t="s">
        <v>683</v>
      </c>
    </row>
    <row r="53" spans="1:21" x14ac:dyDescent="0.25">
      <c r="A53" s="126" t="s">
        <v>490</v>
      </c>
      <c r="B53" s="127" t="s">
        <v>491</v>
      </c>
      <c r="C53" s="127" t="s">
        <v>45</v>
      </c>
      <c r="D53" s="127">
        <v>2565</v>
      </c>
      <c r="E53" s="127" t="s">
        <v>297</v>
      </c>
      <c r="F53" s="128">
        <v>242797</v>
      </c>
      <c r="G53" s="128" t="s">
        <v>102</v>
      </c>
      <c r="H53" s="128">
        <v>243132</v>
      </c>
      <c r="I53" s="127" t="s">
        <v>40</v>
      </c>
      <c r="J53" s="127" t="s">
        <v>141</v>
      </c>
      <c r="K53" s="127" t="s">
        <v>140</v>
      </c>
      <c r="L53" s="128" t="s">
        <v>869</v>
      </c>
      <c r="M53" s="128" t="s">
        <v>32</v>
      </c>
      <c r="N53" s="126">
        <v>90302</v>
      </c>
      <c r="O53" s="127" t="s">
        <v>349</v>
      </c>
      <c r="P53" s="138" t="s">
        <v>774</v>
      </c>
      <c r="Q53" s="127"/>
      <c r="R53" s="126"/>
      <c r="S53" s="127"/>
      <c r="T53" s="127"/>
      <c r="U53" s="127" t="s">
        <v>686</v>
      </c>
    </row>
    <row r="54" spans="1:21" x14ac:dyDescent="0.25">
      <c r="A54" s="126" t="s">
        <v>871</v>
      </c>
      <c r="B54" s="127" t="s">
        <v>872</v>
      </c>
      <c r="C54" s="127" t="s">
        <v>45</v>
      </c>
      <c r="D54" s="127">
        <v>2568</v>
      </c>
      <c r="E54" s="127" t="s">
        <v>834</v>
      </c>
      <c r="F54" s="128">
        <v>243892</v>
      </c>
      <c r="G54" s="128" t="s">
        <v>873</v>
      </c>
      <c r="H54" s="128">
        <v>244196</v>
      </c>
      <c r="I54" s="127" t="s">
        <v>124</v>
      </c>
      <c r="J54" s="127" t="s">
        <v>153</v>
      </c>
      <c r="K54" s="127" t="s">
        <v>192</v>
      </c>
      <c r="L54" s="127" t="s">
        <v>836</v>
      </c>
      <c r="M54" s="127" t="s">
        <v>32</v>
      </c>
      <c r="N54" s="127" t="s">
        <v>808</v>
      </c>
      <c r="O54" s="127" t="s">
        <v>764</v>
      </c>
      <c r="P54" s="130" t="s">
        <v>764</v>
      </c>
      <c r="Q54" s="127" t="s">
        <v>32</v>
      </c>
      <c r="R54" s="127" t="s">
        <v>808</v>
      </c>
      <c r="S54" s="127" t="s">
        <v>764</v>
      </c>
      <c r="T54" s="130" t="s">
        <v>764</v>
      </c>
      <c r="U54" s="127" t="s">
        <v>874</v>
      </c>
    </row>
    <row r="55" spans="1:21" x14ac:dyDescent="0.25">
      <c r="A55" s="126" t="s">
        <v>486</v>
      </c>
      <c r="B55" s="127" t="s">
        <v>487</v>
      </c>
      <c r="C55" s="127" t="s">
        <v>45</v>
      </c>
      <c r="D55" s="127">
        <v>2565</v>
      </c>
      <c r="E55" s="127" t="s">
        <v>297</v>
      </c>
      <c r="F55" s="128">
        <v>242797</v>
      </c>
      <c r="G55" s="128" t="s">
        <v>102</v>
      </c>
      <c r="H55" s="128">
        <v>243132</v>
      </c>
      <c r="I55" s="127" t="s">
        <v>105</v>
      </c>
      <c r="J55" s="127" t="s">
        <v>131</v>
      </c>
      <c r="K55" s="127" t="s">
        <v>130</v>
      </c>
      <c r="L55" s="128" t="s">
        <v>869</v>
      </c>
      <c r="M55" s="128" t="s">
        <v>32</v>
      </c>
      <c r="N55" s="126">
        <v>90302</v>
      </c>
      <c r="O55" s="127" t="s">
        <v>308</v>
      </c>
      <c r="P55" s="130" t="s">
        <v>755</v>
      </c>
      <c r="Q55" s="127" t="s">
        <v>32</v>
      </c>
      <c r="R55" s="126">
        <v>90302</v>
      </c>
      <c r="S55" s="127" t="s">
        <v>308</v>
      </c>
      <c r="T55" s="130" t="s">
        <v>755</v>
      </c>
      <c r="U55" s="127" t="s">
        <v>684</v>
      </c>
    </row>
    <row r="56" spans="1:21" x14ac:dyDescent="0.25">
      <c r="A56" s="126" t="s">
        <v>881</v>
      </c>
      <c r="B56" s="127" t="s">
        <v>882</v>
      </c>
      <c r="C56" s="127" t="s">
        <v>45</v>
      </c>
      <c r="D56" s="127">
        <v>2563</v>
      </c>
      <c r="E56" s="127" t="s">
        <v>297</v>
      </c>
      <c r="F56" s="128">
        <v>242797</v>
      </c>
      <c r="G56" s="128" t="s">
        <v>743</v>
      </c>
      <c r="H56" s="128">
        <v>243862</v>
      </c>
      <c r="I56" s="127" t="s">
        <v>51</v>
      </c>
      <c r="J56" s="127" t="s">
        <v>50</v>
      </c>
      <c r="K56" s="127" t="s">
        <v>49</v>
      </c>
      <c r="L56" s="128" t="s">
        <v>883</v>
      </c>
      <c r="M56" s="128" t="s">
        <v>884</v>
      </c>
      <c r="N56" s="126">
        <v>70102</v>
      </c>
      <c r="O56" s="127" t="s">
        <v>885</v>
      </c>
      <c r="P56" s="139" t="s">
        <v>886</v>
      </c>
      <c r="Q56" s="127" t="s">
        <v>32</v>
      </c>
      <c r="R56" s="126">
        <v>90302</v>
      </c>
      <c r="S56" s="127" t="s">
        <v>316</v>
      </c>
      <c r="T56" s="139" t="s">
        <v>764</v>
      </c>
      <c r="U56" s="127" t="s">
        <v>887</v>
      </c>
    </row>
    <row r="57" spans="1:21" x14ac:dyDescent="0.25">
      <c r="A57" s="126" t="s">
        <v>888</v>
      </c>
      <c r="B57" s="127" t="s">
        <v>889</v>
      </c>
      <c r="C57" s="127" t="s">
        <v>45</v>
      </c>
      <c r="D57" s="127">
        <v>2564</v>
      </c>
      <c r="E57" s="127" t="s">
        <v>322</v>
      </c>
      <c r="F57" s="128">
        <v>242431</v>
      </c>
      <c r="G57" s="128" t="s">
        <v>57</v>
      </c>
      <c r="H57" s="128">
        <v>242767</v>
      </c>
      <c r="I57" s="127" t="s">
        <v>51</v>
      </c>
      <c r="J57" s="127" t="s">
        <v>400</v>
      </c>
      <c r="K57" s="127" t="s">
        <v>222</v>
      </c>
      <c r="L57" s="128" t="s">
        <v>848</v>
      </c>
      <c r="M57" s="128" t="s">
        <v>890</v>
      </c>
      <c r="N57" s="126">
        <v>70101</v>
      </c>
      <c r="O57" s="127" t="s">
        <v>891</v>
      </c>
      <c r="P57" s="139" t="s">
        <v>892</v>
      </c>
      <c r="Q57" s="127" t="s">
        <v>32</v>
      </c>
      <c r="R57" s="126">
        <v>90302</v>
      </c>
      <c r="S57" s="127" t="s">
        <v>316</v>
      </c>
      <c r="T57" s="139" t="s">
        <v>764</v>
      </c>
      <c r="U57" s="127" t="s">
        <v>893</v>
      </c>
    </row>
    <row r="58" spans="1:21" x14ac:dyDescent="0.25">
      <c r="A58" s="126" t="s">
        <v>894</v>
      </c>
      <c r="B58" s="127" t="s">
        <v>895</v>
      </c>
      <c r="C58" s="127" t="s">
        <v>30</v>
      </c>
      <c r="D58" s="127">
        <v>2567</v>
      </c>
      <c r="E58" s="127" t="s">
        <v>736</v>
      </c>
      <c r="F58" s="128">
        <v>243527</v>
      </c>
      <c r="G58" s="128" t="s">
        <v>743</v>
      </c>
      <c r="H58" s="128">
        <v>243891</v>
      </c>
      <c r="I58" s="127" t="s">
        <v>224</v>
      </c>
      <c r="J58" s="127" t="s">
        <v>896</v>
      </c>
      <c r="K58" s="127" t="s">
        <v>897</v>
      </c>
      <c r="L58" s="127" t="s">
        <v>823</v>
      </c>
      <c r="M58" s="127" t="s">
        <v>898</v>
      </c>
      <c r="N58" s="127" t="s">
        <v>899</v>
      </c>
      <c r="O58" s="127" t="s">
        <v>900</v>
      </c>
      <c r="P58" s="139" t="s">
        <v>900</v>
      </c>
      <c r="Q58" s="127" t="s">
        <v>32</v>
      </c>
      <c r="R58" s="127" t="s">
        <v>808</v>
      </c>
      <c r="S58" s="127" t="s">
        <v>901</v>
      </c>
      <c r="T58" s="139" t="s">
        <v>901</v>
      </c>
      <c r="U58" s="127" t="s">
        <v>902</v>
      </c>
    </row>
    <row r="59" spans="1:21" x14ac:dyDescent="0.25">
      <c r="A59" s="126" t="s">
        <v>903</v>
      </c>
      <c r="B59" s="127" t="s">
        <v>895</v>
      </c>
      <c r="C59" s="127" t="s">
        <v>30</v>
      </c>
      <c r="D59" s="127">
        <v>2568</v>
      </c>
      <c r="E59" s="127" t="s">
        <v>834</v>
      </c>
      <c r="F59" s="128">
        <v>243892</v>
      </c>
      <c r="G59" s="128" t="s">
        <v>835</v>
      </c>
      <c r="H59" s="128">
        <v>244257</v>
      </c>
      <c r="I59" s="127" t="s">
        <v>224</v>
      </c>
      <c r="J59" s="127" t="s">
        <v>896</v>
      </c>
      <c r="K59" s="127" t="s">
        <v>897</v>
      </c>
      <c r="L59" s="127" t="s">
        <v>836</v>
      </c>
      <c r="M59" s="127" t="s">
        <v>898</v>
      </c>
      <c r="N59" s="127" t="s">
        <v>899</v>
      </c>
      <c r="O59" s="127" t="s">
        <v>900</v>
      </c>
      <c r="P59" s="139" t="s">
        <v>900</v>
      </c>
      <c r="Q59" s="127" t="s">
        <v>32</v>
      </c>
      <c r="R59" s="127" t="s">
        <v>808</v>
      </c>
      <c r="S59" s="127" t="s">
        <v>901</v>
      </c>
      <c r="T59" s="139" t="s">
        <v>901</v>
      </c>
      <c r="U59" s="127" t="s">
        <v>904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09AFC7-0B15-40A1-9070-84D24084234A}">
  <dimension ref="A1:R99"/>
  <sheetViews>
    <sheetView topLeftCell="A58" workbookViewId="0">
      <selection activeCell="M17" sqref="M17"/>
    </sheetView>
  </sheetViews>
  <sheetFormatPr defaultRowHeight="15" x14ac:dyDescent="0.25"/>
  <cols>
    <col min="1" max="1" width="16.140625" customWidth="1"/>
    <col min="2" max="2" width="20.28515625" customWidth="1"/>
    <col min="3" max="3" width="21.42578125" bestFit="1" customWidth="1"/>
    <col min="4" max="4" width="28.28515625" customWidth="1"/>
    <col min="5" max="5" width="56.42578125" customWidth="1"/>
    <col min="6" max="7" width="54" customWidth="1"/>
    <col min="8" max="8" width="11.85546875" bestFit="1" customWidth="1"/>
    <col min="9" max="9" width="28.28515625" customWidth="1"/>
    <col min="10" max="10" width="27" customWidth="1"/>
    <col min="11" max="14" width="54" customWidth="1"/>
    <col min="15" max="15" width="37.7109375" bestFit="1" customWidth="1"/>
    <col min="16" max="16" width="14.85546875" customWidth="1"/>
    <col min="17" max="17" width="14.85546875" hidden="1" customWidth="1"/>
    <col min="18" max="18" width="18.140625" hidden="1" customWidth="1"/>
  </cols>
  <sheetData>
    <row r="1" spans="1:18" ht="21" x14ac:dyDescent="0.25">
      <c r="A1" s="43" t="s">
        <v>679</v>
      </c>
    </row>
    <row r="3" spans="1:18" ht="21" x14ac:dyDescent="0.35">
      <c r="A3" s="153" t="s">
        <v>22</v>
      </c>
      <c r="B3" s="153" t="s">
        <v>23</v>
      </c>
      <c r="C3" s="153" t="s">
        <v>907</v>
      </c>
      <c r="D3" s="152" t="s">
        <v>2</v>
      </c>
      <c r="E3" s="153" t="s">
        <v>3</v>
      </c>
      <c r="F3" s="152" t="s">
        <v>788</v>
      </c>
      <c r="G3" s="152" t="s">
        <v>7</v>
      </c>
      <c r="H3" s="153" t="s">
        <v>526</v>
      </c>
      <c r="I3" s="153" t="s">
        <v>14</v>
      </c>
      <c r="J3" s="153" t="s">
        <v>15</v>
      </c>
      <c r="K3" s="153" t="s">
        <v>18</v>
      </c>
      <c r="L3" s="153" t="s">
        <v>19</v>
      </c>
      <c r="M3" s="153" t="s">
        <v>905</v>
      </c>
      <c r="N3" s="153" t="s">
        <v>20</v>
      </c>
      <c r="O3" s="153" t="s">
        <v>21</v>
      </c>
      <c r="P3" s="153" t="s">
        <v>875</v>
      </c>
      <c r="Q3" s="141" t="s">
        <v>794</v>
      </c>
      <c r="R3" s="141" t="s">
        <v>906</v>
      </c>
    </row>
    <row r="4" spans="1:18" ht="21" x14ac:dyDescent="0.35">
      <c r="A4" s="97" t="s">
        <v>767</v>
      </c>
      <c r="B4" s="97" t="s">
        <v>768</v>
      </c>
      <c r="C4" s="147" t="s">
        <v>908</v>
      </c>
      <c r="D4" s="145" t="s">
        <v>707</v>
      </c>
      <c r="E4" s="146" t="str">
        <f>HYPERLINK(Q4,F4)</f>
        <v>โครงการเขตพัฒนาเศรษฐกิจพิเศษ</v>
      </c>
      <c r="F4" s="147" t="s">
        <v>708</v>
      </c>
      <c r="G4" s="147" t="s">
        <v>45</v>
      </c>
      <c r="H4" s="147">
        <v>2566</v>
      </c>
      <c r="I4" s="147" t="s">
        <v>448</v>
      </c>
      <c r="J4" s="148" t="s">
        <v>449</v>
      </c>
      <c r="K4" s="147" t="s">
        <v>122</v>
      </c>
      <c r="L4" s="147" t="s">
        <v>123</v>
      </c>
      <c r="M4" s="147" t="str">
        <f>VLOOKUP(L4,'[1]ตัวย่อ(ต่อท้าย)'!$B$1:$C$517,2,FALSE)</f>
        <v>ธร.</v>
      </c>
      <c r="N4" s="147" t="s">
        <v>124</v>
      </c>
      <c r="O4" s="147" t="s">
        <v>807</v>
      </c>
      <c r="P4" s="149"/>
      <c r="Q4" s="147" t="s">
        <v>809</v>
      </c>
      <c r="R4" s="145" t="s">
        <v>710</v>
      </c>
    </row>
    <row r="5" spans="1:18" ht="21" x14ac:dyDescent="0.35">
      <c r="A5" s="97" t="s">
        <v>767</v>
      </c>
      <c r="B5" s="97" t="s">
        <v>768</v>
      </c>
      <c r="C5" s="147" t="s">
        <v>908</v>
      </c>
      <c r="D5" s="145" t="s">
        <v>766</v>
      </c>
      <c r="E5" s="146" t="str">
        <f>HYPERLINK(Q5,F5)</f>
        <v>โครงการเขตพัฒนาเศรษฐกิจพิเศษ</v>
      </c>
      <c r="F5" s="147" t="s">
        <v>708</v>
      </c>
      <c r="G5" s="147" t="s">
        <v>45</v>
      </c>
      <c r="H5" s="147">
        <v>2567</v>
      </c>
      <c r="I5" s="147" t="s">
        <v>736</v>
      </c>
      <c r="J5" s="148" t="s">
        <v>743</v>
      </c>
      <c r="K5" s="147" t="s">
        <v>122</v>
      </c>
      <c r="L5" s="147" t="s">
        <v>123</v>
      </c>
      <c r="M5" s="147" t="str">
        <f>VLOOKUP(L5,'[1]ตัวย่อ(ต่อท้าย)'!$B$1:$C$517,2,FALSE)</f>
        <v>ธร.</v>
      </c>
      <c r="N5" s="147" t="s">
        <v>124</v>
      </c>
      <c r="O5" s="147" t="s">
        <v>823</v>
      </c>
      <c r="P5" s="149"/>
      <c r="Q5" s="147" t="s">
        <v>831</v>
      </c>
      <c r="R5" s="147" t="s">
        <v>768</v>
      </c>
    </row>
    <row r="6" spans="1:18" ht="21" x14ac:dyDescent="0.35">
      <c r="A6" s="97" t="s">
        <v>767</v>
      </c>
      <c r="B6" s="97" t="s">
        <v>768</v>
      </c>
      <c r="C6" s="147" t="s">
        <v>908</v>
      </c>
      <c r="D6" s="8" t="s">
        <v>148</v>
      </c>
      <c r="E6" s="89" t="s">
        <v>149</v>
      </c>
      <c r="F6" s="8" t="s">
        <v>149</v>
      </c>
      <c r="G6" s="8" t="s">
        <v>45</v>
      </c>
      <c r="H6" s="8">
        <v>2563</v>
      </c>
      <c r="I6" s="8" t="s">
        <v>138</v>
      </c>
      <c r="J6" s="8" t="s">
        <v>151</v>
      </c>
      <c r="K6" s="8" t="s">
        <v>152</v>
      </c>
      <c r="L6" s="8" t="s">
        <v>153</v>
      </c>
      <c r="M6" s="8" t="s">
        <v>925</v>
      </c>
      <c r="N6" s="8" t="s">
        <v>124</v>
      </c>
      <c r="O6" s="8"/>
      <c r="P6" s="8"/>
      <c r="Q6" s="8" t="s">
        <v>910</v>
      </c>
      <c r="R6" s="8" t="s">
        <v>710</v>
      </c>
    </row>
    <row r="7" spans="1:18" ht="21" x14ac:dyDescent="0.35">
      <c r="A7" s="97" t="s">
        <v>767</v>
      </c>
      <c r="B7" s="97" t="s">
        <v>768</v>
      </c>
      <c r="C7" s="147" t="s">
        <v>908</v>
      </c>
      <c r="D7" s="8" t="s">
        <v>271</v>
      </c>
      <c r="E7" s="89" t="s">
        <v>272</v>
      </c>
      <c r="F7" s="8" t="s">
        <v>272</v>
      </c>
      <c r="G7" s="8" t="s">
        <v>30</v>
      </c>
      <c r="H7" s="8">
        <v>2563</v>
      </c>
      <c r="I7" s="8" t="s">
        <v>138</v>
      </c>
      <c r="J7" s="8" t="s">
        <v>139</v>
      </c>
      <c r="K7" s="8" t="s">
        <v>274</v>
      </c>
      <c r="L7" s="8" t="s">
        <v>275</v>
      </c>
      <c r="M7" s="8" t="s">
        <v>932</v>
      </c>
      <c r="N7" s="8" t="s">
        <v>276</v>
      </c>
      <c r="O7" s="8"/>
      <c r="P7" s="8"/>
      <c r="Q7" s="8" t="s">
        <v>910</v>
      </c>
      <c r="R7" s="8" t="s">
        <v>914</v>
      </c>
    </row>
    <row r="8" spans="1:18" ht="21" x14ac:dyDescent="0.35">
      <c r="A8" s="98" t="s">
        <v>773</v>
      </c>
      <c r="B8" s="98" t="s">
        <v>901</v>
      </c>
      <c r="C8" s="147" t="s">
        <v>909</v>
      </c>
      <c r="D8" s="145" t="s">
        <v>894</v>
      </c>
      <c r="E8" s="146" t="str">
        <f>HYPERLINK(Q8,F8)</f>
        <v>บริหารจัดการประกันสุขภาพคนต่างด้าว แรงงานต่างด้าว และบุคคลที่มีปัญหาสถานะและสิทธิ</v>
      </c>
      <c r="F8" s="147" t="s">
        <v>895</v>
      </c>
      <c r="G8" s="147" t="s">
        <v>30</v>
      </c>
      <c r="H8" s="147">
        <v>2567</v>
      </c>
      <c r="I8" s="147" t="s">
        <v>736</v>
      </c>
      <c r="J8" s="148" t="s">
        <v>743</v>
      </c>
      <c r="K8" s="147" t="s">
        <v>897</v>
      </c>
      <c r="L8" s="147" t="s">
        <v>896</v>
      </c>
      <c r="M8" s="147" t="str">
        <f>VLOOKUP(L8,'[1]ตัวย่อ(ต่อท้าย)'!$B$1:$C$517,2,FALSE)</f>
        <v>สป.สธ.</v>
      </c>
      <c r="N8" s="147" t="s">
        <v>224</v>
      </c>
      <c r="O8" s="147" t="s">
        <v>823</v>
      </c>
      <c r="P8" s="151"/>
      <c r="Q8" s="147" t="s">
        <v>902</v>
      </c>
      <c r="R8" s="147" t="s">
        <v>900</v>
      </c>
    </row>
    <row r="9" spans="1:18" ht="21" x14ac:dyDescent="0.35">
      <c r="A9" s="98" t="s">
        <v>773</v>
      </c>
      <c r="B9" s="98" t="s">
        <v>901</v>
      </c>
      <c r="C9" s="147" t="s">
        <v>909</v>
      </c>
      <c r="D9" s="145" t="s">
        <v>903</v>
      </c>
      <c r="E9" s="146" t="str">
        <f>HYPERLINK(Q9,F9)</f>
        <v>บริหารจัดการประกันสุขภาพคนต่างด้าว แรงงานต่างด้าว และบุคคลที่มีปัญหาสถานะและสิทธิ</v>
      </c>
      <c r="F9" s="147" t="s">
        <v>895</v>
      </c>
      <c r="G9" s="147" t="s">
        <v>30</v>
      </c>
      <c r="H9" s="147">
        <v>2568</v>
      </c>
      <c r="I9" s="147" t="s">
        <v>834</v>
      </c>
      <c r="J9" s="148" t="s">
        <v>835</v>
      </c>
      <c r="K9" s="147" t="s">
        <v>897</v>
      </c>
      <c r="L9" s="147" t="s">
        <v>896</v>
      </c>
      <c r="M9" s="147" t="str">
        <f>VLOOKUP(L9,'[1]ตัวย่อ(ต่อท้าย)'!$B$1:$C$517,2,FALSE)</f>
        <v>สป.สธ.</v>
      </c>
      <c r="N9" s="147" t="s">
        <v>224</v>
      </c>
      <c r="O9" s="147" t="s">
        <v>836</v>
      </c>
      <c r="P9" s="151"/>
      <c r="Q9" s="147" t="s">
        <v>904</v>
      </c>
      <c r="R9" s="147" t="s">
        <v>900</v>
      </c>
    </row>
    <row r="10" spans="1:18" ht="21" x14ac:dyDescent="0.35">
      <c r="A10" s="99" t="s">
        <v>773</v>
      </c>
      <c r="B10" s="99" t="s">
        <v>774</v>
      </c>
      <c r="C10" s="147" t="s">
        <v>908</v>
      </c>
      <c r="D10" s="145" t="s">
        <v>732</v>
      </c>
      <c r="E10" s="146" t="str">
        <f>HYPERLINK(Q10,F10)</f>
        <v>โครงการพัฒนาทักษะอาชีพตามความต้องการในเขตเศรษฐกิจพิเศษ</v>
      </c>
      <c r="F10" s="147" t="s">
        <v>342</v>
      </c>
      <c r="G10" s="147" t="s">
        <v>45</v>
      </c>
      <c r="H10" s="147">
        <v>2566</v>
      </c>
      <c r="I10" s="147" t="s">
        <v>448</v>
      </c>
      <c r="J10" s="148" t="s">
        <v>449</v>
      </c>
      <c r="K10" s="147" t="s">
        <v>344</v>
      </c>
      <c r="L10" s="147" t="s">
        <v>345</v>
      </c>
      <c r="M10" s="147" t="str">
        <f>VLOOKUP(L10,'[1]ตัวย่อ(ต่อท้าย)'!$B$1:$C$517,2,FALSE)</f>
        <v>ICCS</v>
      </c>
      <c r="N10" s="147" t="s">
        <v>473</v>
      </c>
      <c r="O10" s="147" t="s">
        <v>807</v>
      </c>
      <c r="P10" s="149"/>
      <c r="Q10" s="147" t="s">
        <v>819</v>
      </c>
      <c r="R10" s="145" t="s">
        <v>458</v>
      </c>
    </row>
    <row r="11" spans="1:18" ht="21" x14ac:dyDescent="0.35">
      <c r="A11" s="99" t="s">
        <v>773</v>
      </c>
      <c r="B11" s="99" t="s">
        <v>774</v>
      </c>
      <c r="C11" s="147" t="s">
        <v>908</v>
      </c>
      <c r="D11" s="145" t="s">
        <v>772</v>
      </c>
      <c r="E11" s="146" t="str">
        <f>HYPERLINK(Q11,F11)</f>
        <v>โครงการพัฒนาทักษะอาชีพตามความต้องการในเขตเศรษฐกิจพิเศษ</v>
      </c>
      <c r="F11" s="147" t="s">
        <v>342</v>
      </c>
      <c r="G11" s="147" t="s">
        <v>45</v>
      </c>
      <c r="H11" s="147">
        <v>2567</v>
      </c>
      <c r="I11" s="147" t="s">
        <v>736</v>
      </c>
      <c r="J11" s="148" t="s">
        <v>743</v>
      </c>
      <c r="K11" s="147" t="s">
        <v>344</v>
      </c>
      <c r="L11" s="147" t="s">
        <v>345</v>
      </c>
      <c r="M11" s="147" t="str">
        <f>VLOOKUP(L11,'[1]ตัวย่อ(ต่อท้าย)'!$B$1:$C$517,2,FALSE)</f>
        <v>ICCS</v>
      </c>
      <c r="N11" s="147" t="s">
        <v>473</v>
      </c>
      <c r="O11" s="147" t="s">
        <v>823</v>
      </c>
      <c r="P11" s="149"/>
      <c r="Q11" s="147" t="s">
        <v>825</v>
      </c>
      <c r="R11" s="147" t="s">
        <v>774</v>
      </c>
    </row>
    <row r="12" spans="1:18" ht="21" x14ac:dyDescent="0.35">
      <c r="A12" s="99" t="s">
        <v>773</v>
      </c>
      <c r="B12" s="99" t="s">
        <v>774</v>
      </c>
      <c r="C12" s="147" t="s">
        <v>908</v>
      </c>
      <c r="D12" s="145" t="s">
        <v>490</v>
      </c>
      <c r="E12" s="146" t="str">
        <f>HYPERLINK(Q12,F12)</f>
        <v>โครงการเพิ่มทักษะกำลังแรงงานในพื้นที่เขตพัฒนาเศรษฐกิจพิเศษ พ.ศ. 2565</v>
      </c>
      <c r="F12" s="147" t="s">
        <v>491</v>
      </c>
      <c r="G12" s="147" t="s">
        <v>45</v>
      </c>
      <c r="H12" s="147">
        <v>2565</v>
      </c>
      <c r="I12" s="147" t="s">
        <v>297</v>
      </c>
      <c r="J12" s="148" t="s">
        <v>102</v>
      </c>
      <c r="K12" s="147" t="s">
        <v>140</v>
      </c>
      <c r="L12" s="147" t="s">
        <v>141</v>
      </c>
      <c r="M12" s="147" t="str">
        <f>VLOOKUP(L12,'[1]ตัวย่อ(ต่อท้าย)'!$B$1:$C$517,2,FALSE)</f>
        <v>กพร.</v>
      </c>
      <c r="N12" s="147" t="s">
        <v>40</v>
      </c>
      <c r="O12" s="148" t="s">
        <v>869</v>
      </c>
      <c r="P12" s="149"/>
      <c r="Q12" s="147" t="s">
        <v>686</v>
      </c>
      <c r="R12" s="147" t="s">
        <v>349</v>
      </c>
    </row>
    <row r="13" spans="1:18" ht="21" x14ac:dyDescent="0.35">
      <c r="A13" s="99" t="s">
        <v>773</v>
      </c>
      <c r="B13" s="99" t="s">
        <v>774</v>
      </c>
      <c r="C13" s="147" t="s">
        <v>908</v>
      </c>
      <c r="D13" s="8" t="s">
        <v>71</v>
      </c>
      <c r="E13" s="89" t="s">
        <v>72</v>
      </c>
      <c r="F13" s="8" t="s">
        <v>72</v>
      </c>
      <c r="G13" s="8" t="s">
        <v>45</v>
      </c>
      <c r="H13" s="8">
        <v>2562</v>
      </c>
      <c r="I13" s="8" t="s">
        <v>74</v>
      </c>
      <c r="J13" s="8" t="s">
        <v>37</v>
      </c>
      <c r="K13" s="8" t="s">
        <v>75</v>
      </c>
      <c r="L13" s="8" t="s">
        <v>76</v>
      </c>
      <c r="M13" s="8" t="s">
        <v>924</v>
      </c>
      <c r="N13" s="8" t="s">
        <v>51</v>
      </c>
      <c r="O13" s="8"/>
      <c r="P13" s="8"/>
      <c r="Q13" s="8" t="s">
        <v>910</v>
      </c>
      <c r="R13" s="8" t="s">
        <v>458</v>
      </c>
    </row>
    <row r="14" spans="1:18" ht="21" x14ac:dyDescent="0.35">
      <c r="A14" s="99" t="s">
        <v>773</v>
      </c>
      <c r="B14" s="99" t="s">
        <v>774</v>
      </c>
      <c r="C14" s="147" t="s">
        <v>908</v>
      </c>
      <c r="D14" s="8" t="s">
        <v>143</v>
      </c>
      <c r="E14" s="89" t="s">
        <v>144</v>
      </c>
      <c r="F14" s="8" t="s">
        <v>144</v>
      </c>
      <c r="G14" s="8" t="s">
        <v>45</v>
      </c>
      <c r="H14" s="8">
        <v>2563</v>
      </c>
      <c r="I14" s="8" t="s">
        <v>138</v>
      </c>
      <c r="J14" s="8" t="s">
        <v>139</v>
      </c>
      <c r="K14" s="8" t="s">
        <v>75</v>
      </c>
      <c r="L14" s="8" t="s">
        <v>76</v>
      </c>
      <c r="M14" s="8" t="s">
        <v>924</v>
      </c>
      <c r="N14" s="8" t="s">
        <v>51</v>
      </c>
      <c r="O14" s="8"/>
      <c r="P14" s="8"/>
      <c r="Q14" s="8" t="s">
        <v>910</v>
      </c>
      <c r="R14" s="8" t="s">
        <v>458</v>
      </c>
    </row>
    <row r="15" spans="1:18" ht="21" x14ac:dyDescent="0.35">
      <c r="A15" s="160" t="s">
        <v>759</v>
      </c>
      <c r="B15" s="160" t="s">
        <v>760</v>
      </c>
      <c r="C15" s="147" t="s">
        <v>908</v>
      </c>
      <c r="D15" s="145" t="s">
        <v>722</v>
      </c>
      <c r="E15" s="146" t="str">
        <f t="shared" ref="E15:E25" si="0">HYPERLINK(Q15,F15)</f>
        <v>ค่าใช้จ่ายในการขับเคลื่อนนโยบายเขตเศรษฐกิจพิเศษ และพื้นที่เศรษฐกิจแห่งอื่น</v>
      </c>
      <c r="F15" s="147" t="s">
        <v>723</v>
      </c>
      <c r="G15" s="147" t="s">
        <v>45</v>
      </c>
      <c r="H15" s="147">
        <v>2566</v>
      </c>
      <c r="I15" s="147" t="s">
        <v>448</v>
      </c>
      <c r="J15" s="148" t="s">
        <v>449</v>
      </c>
      <c r="K15" s="147" t="s">
        <v>509</v>
      </c>
      <c r="L15" s="147" t="s">
        <v>510</v>
      </c>
      <c r="M15" s="147" t="str">
        <f>VLOOKUP(L15,'[1]ตัวย่อ(ต่อท้าย)'!$B$1:$C$517,2,FALSE)</f>
        <v>สศช.</v>
      </c>
      <c r="N15" s="147" t="s">
        <v>440</v>
      </c>
      <c r="O15" s="147" t="s">
        <v>807</v>
      </c>
      <c r="P15" s="149"/>
      <c r="Q15" s="147" t="s">
        <v>816</v>
      </c>
      <c r="R15" s="145" t="s">
        <v>815</v>
      </c>
    </row>
    <row r="16" spans="1:18" ht="21" x14ac:dyDescent="0.35">
      <c r="A16" s="160" t="s">
        <v>759</v>
      </c>
      <c r="B16" s="160" t="s">
        <v>760</v>
      </c>
      <c r="C16" s="147" t="s">
        <v>908</v>
      </c>
      <c r="D16" s="145" t="s">
        <v>730</v>
      </c>
      <c r="E16" s="146" t="str">
        <f t="shared" si="0"/>
        <v>การส่งเสริมการลงทุนในเขตพัฒนาเศรษฐกิจพิเศษชายแดน</v>
      </c>
      <c r="F16" s="147" t="s">
        <v>697</v>
      </c>
      <c r="G16" s="147" t="s">
        <v>45</v>
      </c>
      <c r="H16" s="147">
        <v>2566</v>
      </c>
      <c r="I16" s="147" t="s">
        <v>448</v>
      </c>
      <c r="J16" s="148" t="s">
        <v>449</v>
      </c>
      <c r="K16" s="147" t="s">
        <v>83</v>
      </c>
      <c r="L16" s="147" t="s">
        <v>439</v>
      </c>
      <c r="M16" s="147" t="str">
        <f>VLOOKUP(L16,'[1]ตัวย่อ(ต่อท้าย)'!$B$1:$C$517,2,FALSE)</f>
        <v>BOI</v>
      </c>
      <c r="N16" s="147" t="s">
        <v>440</v>
      </c>
      <c r="O16" s="147" t="s">
        <v>807</v>
      </c>
      <c r="P16" s="149"/>
      <c r="Q16" s="147" t="s">
        <v>817</v>
      </c>
      <c r="R16" s="145" t="s">
        <v>815</v>
      </c>
    </row>
    <row r="17" spans="1:18" ht="21" x14ac:dyDescent="0.35">
      <c r="A17" s="160" t="s">
        <v>759</v>
      </c>
      <c r="B17" s="160" t="s">
        <v>760</v>
      </c>
      <c r="C17" s="147" t="s">
        <v>908</v>
      </c>
      <c r="D17" s="145" t="s">
        <v>725</v>
      </c>
      <c r="E17" s="146" t="str">
        <f t="shared" si="0"/>
        <v>ค่าใช้จ่ายในการติดตามและประเมินผลการดำเนินงานพัฒนาเขตพัฒนาเศรษฐกิจพิเศษ</v>
      </c>
      <c r="F17" s="147" t="s">
        <v>726</v>
      </c>
      <c r="G17" s="147" t="s">
        <v>45</v>
      </c>
      <c r="H17" s="147">
        <v>2566</v>
      </c>
      <c r="I17" s="147" t="s">
        <v>727</v>
      </c>
      <c r="J17" s="148" t="s">
        <v>728</v>
      </c>
      <c r="K17" s="147" t="s">
        <v>509</v>
      </c>
      <c r="L17" s="147" t="s">
        <v>510</v>
      </c>
      <c r="M17" s="147" t="str">
        <f>VLOOKUP(L17,'[1]ตัวย่อ(ต่อท้าย)'!$B$1:$C$517,2,FALSE)</f>
        <v>สศช.</v>
      </c>
      <c r="N17" s="147" t="s">
        <v>440</v>
      </c>
      <c r="O17" s="147" t="s">
        <v>807</v>
      </c>
      <c r="P17" s="149"/>
      <c r="Q17" s="147" t="s">
        <v>818</v>
      </c>
      <c r="R17" s="145" t="s">
        <v>815</v>
      </c>
    </row>
    <row r="18" spans="1:18" ht="21" x14ac:dyDescent="0.35">
      <c r="A18" s="160" t="s">
        <v>759</v>
      </c>
      <c r="B18" s="160" t="s">
        <v>760</v>
      </c>
      <c r="C18" s="147" t="s">
        <v>908</v>
      </c>
      <c r="D18" s="145" t="s">
        <v>758</v>
      </c>
      <c r="E18" s="146" t="str">
        <f t="shared" si="0"/>
        <v>การส่งเสริมการลงทุนในเขตพัฒนาเศรษฐกิจพิเศษชายแดน</v>
      </c>
      <c r="F18" s="147" t="s">
        <v>697</v>
      </c>
      <c r="G18" s="147" t="s">
        <v>45</v>
      </c>
      <c r="H18" s="147">
        <v>2567</v>
      </c>
      <c r="I18" s="147" t="s">
        <v>736</v>
      </c>
      <c r="J18" s="148" t="s">
        <v>743</v>
      </c>
      <c r="K18" s="147" t="s">
        <v>83</v>
      </c>
      <c r="L18" s="147" t="s">
        <v>439</v>
      </c>
      <c r="M18" s="147" t="str">
        <f>VLOOKUP(L18,'[1]ตัวย่อ(ต่อท้าย)'!$B$1:$C$517,2,FALSE)</f>
        <v>BOI</v>
      </c>
      <c r="N18" s="147" t="s">
        <v>440</v>
      </c>
      <c r="O18" s="147" t="s">
        <v>823</v>
      </c>
      <c r="P18" s="149"/>
      <c r="Q18" s="147" t="s">
        <v>829</v>
      </c>
      <c r="R18" s="147" t="s">
        <v>760</v>
      </c>
    </row>
    <row r="19" spans="1:18" ht="21" x14ac:dyDescent="0.35">
      <c r="A19" s="160" t="s">
        <v>759</v>
      </c>
      <c r="B19" s="160" t="s">
        <v>760</v>
      </c>
      <c r="C19" s="147" t="s">
        <v>908</v>
      </c>
      <c r="D19" s="145" t="s">
        <v>388</v>
      </c>
      <c r="E19" s="146" t="str">
        <f t="shared" si="0"/>
        <v xml:space="preserve">โครงการสนับสนุนการพัฒนาพื้นที่เขตเศรษฐกิจพิเศษ </v>
      </c>
      <c r="F19" s="147" t="s">
        <v>852</v>
      </c>
      <c r="G19" s="147" t="s">
        <v>45</v>
      </c>
      <c r="H19" s="147">
        <v>2564</v>
      </c>
      <c r="I19" s="147" t="s">
        <v>322</v>
      </c>
      <c r="J19" s="148" t="s">
        <v>57</v>
      </c>
      <c r="K19" s="147" t="s">
        <v>391</v>
      </c>
      <c r="L19" s="147" t="s">
        <v>392</v>
      </c>
      <c r="M19" s="147" t="str">
        <f>VLOOKUP(L19,'[1]ตัวย่อ(ต่อท้าย)'!$B$1:$C$517,2,FALSE)</f>
        <v>ปค.</v>
      </c>
      <c r="N19" s="147" t="s">
        <v>105</v>
      </c>
      <c r="O19" s="148" t="s">
        <v>848</v>
      </c>
      <c r="P19" s="149"/>
      <c r="Q19" s="147" t="s">
        <v>853</v>
      </c>
      <c r="R19" s="147" t="s">
        <v>393</v>
      </c>
    </row>
    <row r="20" spans="1:18" ht="21" x14ac:dyDescent="0.35">
      <c r="A20" s="160" t="s">
        <v>759</v>
      </c>
      <c r="B20" s="160" t="s">
        <v>760</v>
      </c>
      <c r="C20" s="147" t="s">
        <v>908</v>
      </c>
      <c r="D20" s="145" t="s">
        <v>435</v>
      </c>
      <c r="E20" s="146" t="str">
        <f t="shared" si="0"/>
        <v>การทบทวนสิทธิประโยชน์การลงทุนในทุกเขตเศรษฐกิจพิเศษเพื่อจูงใจนักลงทุน</v>
      </c>
      <c r="F20" s="147" t="s">
        <v>436</v>
      </c>
      <c r="G20" s="147" t="s">
        <v>45</v>
      </c>
      <c r="H20" s="147">
        <v>2564</v>
      </c>
      <c r="I20" s="147" t="s">
        <v>425</v>
      </c>
      <c r="J20" s="148" t="s">
        <v>438</v>
      </c>
      <c r="K20" s="147" t="s">
        <v>83</v>
      </c>
      <c r="L20" s="147" t="s">
        <v>439</v>
      </c>
      <c r="M20" s="147" t="str">
        <f>VLOOKUP(L20,'[1]ตัวย่อ(ต่อท้าย)'!$B$1:$C$517,2,FALSE)</f>
        <v>BOI</v>
      </c>
      <c r="N20" s="147" t="s">
        <v>440</v>
      </c>
      <c r="O20" s="148" t="s">
        <v>848</v>
      </c>
      <c r="P20" s="149"/>
      <c r="Q20" s="147" t="s">
        <v>857</v>
      </c>
      <c r="R20" s="147" t="s">
        <v>443</v>
      </c>
    </row>
    <row r="21" spans="1:18" ht="21" x14ac:dyDescent="0.35">
      <c r="A21" s="160" t="s">
        <v>759</v>
      </c>
      <c r="B21" s="160" t="s">
        <v>760</v>
      </c>
      <c r="C21" s="147" t="s">
        <v>908</v>
      </c>
      <c r="D21" s="145" t="s">
        <v>417</v>
      </c>
      <c r="E21" s="146" t="str">
        <f t="shared" si="0"/>
        <v xml:space="preserve">ปรับปรุงถนนลาดยาง สายแยกทางหลวงหมายเลข 33 – อ.คลองหาด อ.คลองหาด จ.สระแก้ว  ระยะทาง 7.500 กม. </v>
      </c>
      <c r="F21" s="147" t="s">
        <v>859</v>
      </c>
      <c r="G21" s="147" t="s">
        <v>45</v>
      </c>
      <c r="H21" s="147">
        <v>2564</v>
      </c>
      <c r="I21" s="147" t="s">
        <v>322</v>
      </c>
      <c r="J21" s="148" t="s">
        <v>57</v>
      </c>
      <c r="K21" s="147" t="s">
        <v>399</v>
      </c>
      <c r="L21" s="147" t="s">
        <v>400</v>
      </c>
      <c r="M21" s="147" t="str">
        <f>VLOOKUP(L21,'[1]ตัวย่อ(ต่อท้าย)'!$B$1:$C$517,2,FALSE)</f>
        <v>ทช.</v>
      </c>
      <c r="N21" s="147" t="s">
        <v>51</v>
      </c>
      <c r="O21" s="148" t="s">
        <v>848</v>
      </c>
      <c r="P21" s="149"/>
      <c r="Q21" s="147" t="s">
        <v>860</v>
      </c>
      <c r="R21" s="147" t="s">
        <v>393</v>
      </c>
    </row>
    <row r="22" spans="1:18" ht="21" x14ac:dyDescent="0.35">
      <c r="A22" s="160" t="s">
        <v>759</v>
      </c>
      <c r="B22" s="160" t="s">
        <v>760</v>
      </c>
      <c r="C22" s="147" t="s">
        <v>908</v>
      </c>
      <c r="D22" s="145" t="s">
        <v>413</v>
      </c>
      <c r="E22" s="146" t="str">
        <f t="shared" si="0"/>
        <v xml:space="preserve">ขยายไหล่ถนนลาดยาง สายแยกทางหลวงหมายเลข 317 – จุดผ่านแดนถาวรบ้านเขาดิน ตำบลไทยอุดม อำเภอคลองหาด ถึง ตำบลวังสมบูรณ์ อำเภอวังสมบูรณ์ จังหวัดสระแก้ว    </v>
      </c>
      <c r="F22" s="147" t="s">
        <v>861</v>
      </c>
      <c r="G22" s="147" t="s">
        <v>45</v>
      </c>
      <c r="H22" s="147">
        <v>2564</v>
      </c>
      <c r="I22" s="147" t="s">
        <v>322</v>
      </c>
      <c r="J22" s="148" t="s">
        <v>57</v>
      </c>
      <c r="K22" s="147" t="s">
        <v>399</v>
      </c>
      <c r="L22" s="147" t="s">
        <v>400</v>
      </c>
      <c r="M22" s="147" t="str">
        <f>VLOOKUP(L22,'[1]ตัวย่อ(ต่อท้าย)'!$B$1:$C$517,2,FALSE)</f>
        <v>ทช.</v>
      </c>
      <c r="N22" s="147" t="s">
        <v>51</v>
      </c>
      <c r="O22" s="148" t="s">
        <v>848</v>
      </c>
      <c r="P22" s="149"/>
      <c r="Q22" s="147" t="s">
        <v>862</v>
      </c>
      <c r="R22" s="147" t="s">
        <v>393</v>
      </c>
    </row>
    <row r="23" spans="1:18" ht="21" x14ac:dyDescent="0.35">
      <c r="A23" s="160" t="s">
        <v>759</v>
      </c>
      <c r="B23" s="160" t="s">
        <v>760</v>
      </c>
      <c r="C23" s="147" t="s">
        <v>908</v>
      </c>
      <c r="D23" s="145" t="s">
        <v>696</v>
      </c>
      <c r="E23" s="146" t="str">
        <f t="shared" si="0"/>
        <v>การส่งเสริมการลงทุนในเขตพัฒนาเศรษฐกิจพิเศษชายแดน</v>
      </c>
      <c r="F23" s="147" t="s">
        <v>697</v>
      </c>
      <c r="G23" s="147" t="s">
        <v>45</v>
      </c>
      <c r="H23" s="147">
        <v>2565</v>
      </c>
      <c r="I23" s="147" t="s">
        <v>297</v>
      </c>
      <c r="J23" s="148" t="s">
        <v>102</v>
      </c>
      <c r="K23" s="147" t="s">
        <v>83</v>
      </c>
      <c r="L23" s="147" t="s">
        <v>439</v>
      </c>
      <c r="M23" s="147" t="str">
        <f>VLOOKUP(L23,'[1]ตัวย่อ(ต่อท้าย)'!$B$1:$C$517,2,FALSE)</f>
        <v>BOI</v>
      </c>
      <c r="N23" s="147" t="s">
        <v>440</v>
      </c>
      <c r="O23" s="148" t="s">
        <v>869</v>
      </c>
      <c r="P23" s="149"/>
      <c r="Q23" s="147" t="s">
        <v>700</v>
      </c>
      <c r="R23" s="147" t="s">
        <v>443</v>
      </c>
    </row>
    <row r="24" spans="1:18" ht="21" x14ac:dyDescent="0.35">
      <c r="A24" s="160" t="s">
        <v>759</v>
      </c>
      <c r="B24" s="160" t="s">
        <v>760</v>
      </c>
      <c r="C24" s="147" t="s">
        <v>908</v>
      </c>
      <c r="D24" s="145" t="s">
        <v>506</v>
      </c>
      <c r="E24" s="146" t="str">
        <f t="shared" si="0"/>
        <v>ค่าใช้จ่ายในการขับเคลื่อนนโยบายเขตพัฒนาเศรษฐกิจพิเศษ และพื้นที่เศรษฐกิจแห่งอื่น</v>
      </c>
      <c r="F24" s="147" t="s">
        <v>507</v>
      </c>
      <c r="G24" s="147" t="s">
        <v>45</v>
      </c>
      <c r="H24" s="147">
        <v>2565</v>
      </c>
      <c r="I24" s="147" t="s">
        <v>297</v>
      </c>
      <c r="J24" s="148" t="s">
        <v>102</v>
      </c>
      <c r="K24" s="147" t="s">
        <v>509</v>
      </c>
      <c r="L24" s="147" t="s">
        <v>510</v>
      </c>
      <c r="M24" s="147" t="str">
        <f>VLOOKUP(L24,'[1]ตัวย่อ(ต่อท้าย)'!$B$1:$C$517,2,FALSE)</f>
        <v>สศช.</v>
      </c>
      <c r="N24" s="147" t="s">
        <v>440</v>
      </c>
      <c r="O24" s="148" t="s">
        <v>869</v>
      </c>
      <c r="P24" s="149"/>
      <c r="Q24" s="147" t="s">
        <v>693</v>
      </c>
      <c r="R24" s="147" t="s">
        <v>393</v>
      </c>
    </row>
    <row r="25" spans="1:18" ht="21" x14ac:dyDescent="0.35">
      <c r="A25" s="160" t="s">
        <v>759</v>
      </c>
      <c r="B25" s="160" t="s">
        <v>760</v>
      </c>
      <c r="C25" s="147" t="s">
        <v>908</v>
      </c>
      <c r="D25" s="145" t="s">
        <v>512</v>
      </c>
      <c r="E25" s="146" t="str">
        <f t="shared" si="0"/>
        <v>ค่าใช้จ่ายในการศึกษาห่วงโซ่อุปทานภาคการผลิต และบริการในพื้นที่เขตเศรษฐกิจพิเศษและพื้นที่โดยรอบ</v>
      </c>
      <c r="F25" s="147" t="s">
        <v>513</v>
      </c>
      <c r="G25" s="147" t="s">
        <v>45</v>
      </c>
      <c r="H25" s="147">
        <v>2565</v>
      </c>
      <c r="I25" s="147" t="s">
        <v>515</v>
      </c>
      <c r="J25" s="148" t="s">
        <v>516</v>
      </c>
      <c r="K25" s="147" t="s">
        <v>509</v>
      </c>
      <c r="L25" s="147" t="s">
        <v>510</v>
      </c>
      <c r="M25" s="147" t="str">
        <f>VLOOKUP(L25,'[1]ตัวย่อ(ต่อท้าย)'!$B$1:$C$517,2,FALSE)</f>
        <v>สศช.</v>
      </c>
      <c r="N25" s="147" t="s">
        <v>440</v>
      </c>
      <c r="O25" s="148" t="s">
        <v>869</v>
      </c>
      <c r="P25" s="149"/>
      <c r="Q25" s="147" t="s">
        <v>694</v>
      </c>
      <c r="R25" s="147" t="s">
        <v>393</v>
      </c>
    </row>
    <row r="26" spans="1:18" ht="21" x14ac:dyDescent="0.35">
      <c r="A26" s="160" t="s">
        <v>759</v>
      </c>
      <c r="B26" s="160" t="s">
        <v>760</v>
      </c>
      <c r="C26" s="147" t="s">
        <v>908</v>
      </c>
      <c r="D26" s="8" t="s">
        <v>118</v>
      </c>
      <c r="E26" s="89" t="s">
        <v>119</v>
      </c>
      <c r="F26" s="8" t="s">
        <v>119</v>
      </c>
      <c r="G26" s="8" t="s">
        <v>45</v>
      </c>
      <c r="H26" s="8">
        <v>2560</v>
      </c>
      <c r="I26" s="8" t="s">
        <v>121</v>
      </c>
      <c r="J26" s="8" t="s">
        <v>102</v>
      </c>
      <c r="K26" s="8" t="s">
        <v>122</v>
      </c>
      <c r="L26" s="8" t="s">
        <v>123</v>
      </c>
      <c r="M26" s="8" t="s">
        <v>919</v>
      </c>
      <c r="N26" s="8" t="s">
        <v>124</v>
      </c>
      <c r="O26" s="8"/>
      <c r="P26" s="8"/>
      <c r="Q26" s="8" t="s">
        <v>910</v>
      </c>
      <c r="R26" s="8" t="s">
        <v>911</v>
      </c>
    </row>
    <row r="27" spans="1:18" ht="21" x14ac:dyDescent="0.35">
      <c r="A27" s="160" t="s">
        <v>759</v>
      </c>
      <c r="B27" s="160" t="s">
        <v>760</v>
      </c>
      <c r="C27" s="147" t="s">
        <v>908</v>
      </c>
      <c r="D27" s="8" t="s">
        <v>79</v>
      </c>
      <c r="E27" s="89" t="s">
        <v>80</v>
      </c>
      <c r="F27" s="8" t="s">
        <v>80</v>
      </c>
      <c r="G27" s="8" t="s">
        <v>45</v>
      </c>
      <c r="H27" s="8">
        <v>2562</v>
      </c>
      <c r="I27" s="8" t="s">
        <v>74</v>
      </c>
      <c r="J27" s="8" t="s">
        <v>82</v>
      </c>
      <c r="K27" s="8" t="s">
        <v>83</v>
      </c>
      <c r="L27" s="8" t="s">
        <v>916</v>
      </c>
      <c r="M27" s="8" t="s">
        <v>927</v>
      </c>
      <c r="N27" s="8" t="s">
        <v>60</v>
      </c>
      <c r="O27" s="8"/>
      <c r="P27" s="8"/>
      <c r="Q27" s="8" t="s">
        <v>910</v>
      </c>
      <c r="R27" s="8" t="s">
        <v>911</v>
      </c>
    </row>
    <row r="28" spans="1:18" ht="21" x14ac:dyDescent="0.35">
      <c r="A28" s="160" t="s">
        <v>759</v>
      </c>
      <c r="B28" s="160" t="s">
        <v>760</v>
      </c>
      <c r="C28" s="147" t="s">
        <v>908</v>
      </c>
      <c r="D28" s="8" t="s">
        <v>87</v>
      </c>
      <c r="E28" s="89" t="s">
        <v>88</v>
      </c>
      <c r="F28" s="8" t="s">
        <v>88</v>
      </c>
      <c r="G28" s="8" t="s">
        <v>45</v>
      </c>
      <c r="H28" s="8">
        <v>2562</v>
      </c>
      <c r="I28" s="8" t="s">
        <v>90</v>
      </c>
      <c r="J28" s="8" t="s">
        <v>37</v>
      </c>
      <c r="K28" s="8" t="s">
        <v>91</v>
      </c>
      <c r="L28" s="8" t="s">
        <v>92</v>
      </c>
      <c r="M28" s="8" t="s">
        <v>928</v>
      </c>
      <c r="N28" s="8" t="s">
        <v>60</v>
      </c>
      <c r="O28" s="8"/>
      <c r="P28" s="8"/>
      <c r="Q28" s="8" t="s">
        <v>910</v>
      </c>
      <c r="R28" s="8" t="s">
        <v>815</v>
      </c>
    </row>
    <row r="29" spans="1:18" ht="21" x14ac:dyDescent="0.35">
      <c r="A29" s="160" t="s">
        <v>759</v>
      </c>
      <c r="B29" s="160" t="s">
        <v>760</v>
      </c>
      <c r="C29" s="147" t="s">
        <v>908</v>
      </c>
      <c r="D29" s="8" t="s">
        <v>261</v>
      </c>
      <c r="E29" s="89" t="s">
        <v>524</v>
      </c>
      <c r="F29" s="8" t="s">
        <v>262</v>
      </c>
      <c r="G29" s="8" t="s">
        <v>45</v>
      </c>
      <c r="H29" s="18">
        <v>2563</v>
      </c>
      <c r="I29" s="8" t="s">
        <v>185</v>
      </c>
      <c r="J29" s="8" t="s">
        <v>139</v>
      </c>
      <c r="K29" s="8" t="s">
        <v>264</v>
      </c>
      <c r="L29" s="8" t="s">
        <v>76</v>
      </c>
      <c r="M29" s="8" t="s">
        <v>924</v>
      </c>
      <c r="N29" s="8" t="s">
        <v>51</v>
      </c>
      <c r="O29" s="8"/>
      <c r="P29" s="8"/>
      <c r="Q29" s="8" t="s">
        <v>910</v>
      </c>
      <c r="R29" s="8" t="s">
        <v>911</v>
      </c>
    </row>
    <row r="30" spans="1:18" ht="21" x14ac:dyDescent="0.35">
      <c r="A30" s="161" t="s">
        <v>754</v>
      </c>
      <c r="B30" s="161" t="s">
        <v>755</v>
      </c>
      <c r="C30" s="147" t="s">
        <v>908</v>
      </c>
      <c r="D30" s="145" t="s">
        <v>715</v>
      </c>
      <c r="E30" s="146" t="str">
        <f t="shared" ref="E30:E44" si="1">HYPERLINK(Q30,F30)</f>
        <v>โครงการศูนย์บริการแบบเบ็ดเสร็จ (One Stop Service)  ด้านแรงงานต่างด้าวเพื่อสนับสนุนเขตเศรษฐกิจพิเศษ</v>
      </c>
      <c r="F30" s="147" t="s">
        <v>716</v>
      </c>
      <c r="G30" s="147" t="s">
        <v>45</v>
      </c>
      <c r="H30" s="147">
        <v>2566</v>
      </c>
      <c r="I30" s="147" t="s">
        <v>448</v>
      </c>
      <c r="J30" s="148" t="s">
        <v>449</v>
      </c>
      <c r="K30" s="147" t="s">
        <v>405</v>
      </c>
      <c r="L30" s="147" t="s">
        <v>306</v>
      </c>
      <c r="M30" s="147" t="str">
        <f>VLOOKUP(L30,'[1]ตัวย่อ(ต่อท้าย)'!$B$1:$C$517,2,FALSE)</f>
        <v>กกจ.</v>
      </c>
      <c r="N30" s="147" t="s">
        <v>40</v>
      </c>
      <c r="O30" s="147" t="s">
        <v>807</v>
      </c>
      <c r="P30" s="149"/>
      <c r="Q30" s="147" t="s">
        <v>810</v>
      </c>
      <c r="R30" s="145" t="s">
        <v>452</v>
      </c>
    </row>
    <row r="31" spans="1:18" ht="21" x14ac:dyDescent="0.35">
      <c r="A31" s="161" t="s">
        <v>754</v>
      </c>
      <c r="B31" s="161" t="s">
        <v>755</v>
      </c>
      <c r="C31" s="147" t="s">
        <v>908</v>
      </c>
      <c r="D31" s="145" t="s">
        <v>720</v>
      </c>
      <c r="E31" s="146" t="str">
        <f t="shared" si="1"/>
        <v>โครงการสนับสนุนการขับเคลื่อนการดำเนินงานเขตพัฒนาเศรษฐกิจพิเศษ</v>
      </c>
      <c r="F31" s="147" t="s">
        <v>128</v>
      </c>
      <c r="G31" s="147" t="s">
        <v>45</v>
      </c>
      <c r="H31" s="147">
        <v>2566</v>
      </c>
      <c r="I31" s="147" t="s">
        <v>448</v>
      </c>
      <c r="J31" s="148" t="s">
        <v>449</v>
      </c>
      <c r="K31" s="147" t="s">
        <v>130</v>
      </c>
      <c r="L31" s="147" t="s">
        <v>131</v>
      </c>
      <c r="M31" s="147" t="str">
        <f>VLOOKUP(L31,'[1]ตัวย่อ(ต่อท้าย)'!$B$1:$C$517,2,FALSE)</f>
        <v>สป.มท.</v>
      </c>
      <c r="N31" s="147" t="s">
        <v>105</v>
      </c>
      <c r="O31" s="147" t="s">
        <v>807</v>
      </c>
      <c r="P31" s="149"/>
      <c r="Q31" s="147" t="s">
        <v>814</v>
      </c>
      <c r="R31" s="145" t="s">
        <v>452</v>
      </c>
    </row>
    <row r="32" spans="1:18" ht="21" x14ac:dyDescent="0.35">
      <c r="A32" s="161" t="s">
        <v>754</v>
      </c>
      <c r="B32" s="161" t="s">
        <v>755</v>
      </c>
      <c r="C32" s="147" t="s">
        <v>908</v>
      </c>
      <c r="D32" s="145" t="s">
        <v>752</v>
      </c>
      <c r="E32" s="146" t="str">
        <f t="shared" si="1"/>
        <v>โครงการศูนย์บริการแบบเบ็ดเสร็จ (One Stop Service) ด้านแรงงานต่างด้าวเพื่อสนับสนุนเขตเศรษฐกิจพิเศษ</v>
      </c>
      <c r="F32" s="147" t="s">
        <v>483</v>
      </c>
      <c r="G32" s="147" t="s">
        <v>45</v>
      </c>
      <c r="H32" s="147">
        <v>2567</v>
      </c>
      <c r="I32" s="147" t="s">
        <v>736</v>
      </c>
      <c r="J32" s="148" t="s">
        <v>743</v>
      </c>
      <c r="K32" s="147" t="s">
        <v>405</v>
      </c>
      <c r="L32" s="147" t="s">
        <v>306</v>
      </c>
      <c r="M32" s="147" t="str">
        <f>VLOOKUP(L32,'[1]ตัวย่อ(ต่อท้าย)'!$B$1:$C$517,2,FALSE)</f>
        <v>กกจ.</v>
      </c>
      <c r="N32" s="147" t="s">
        <v>40</v>
      </c>
      <c r="O32" s="147" t="s">
        <v>823</v>
      </c>
      <c r="P32" s="149"/>
      <c r="Q32" s="147" t="s">
        <v>826</v>
      </c>
      <c r="R32" s="147" t="s">
        <v>755</v>
      </c>
    </row>
    <row r="33" spans="1:18" ht="21" x14ac:dyDescent="0.35">
      <c r="A33" s="161" t="s">
        <v>754</v>
      </c>
      <c r="B33" s="161" t="s">
        <v>755</v>
      </c>
      <c r="C33" s="147" t="s">
        <v>908</v>
      </c>
      <c r="D33" s="145" t="s">
        <v>770</v>
      </c>
      <c r="E33" s="146" t="str">
        <f t="shared" si="1"/>
        <v xml:space="preserve">โครงการสนับสนุนการขับเคลื่อนการดำเนินงานเขตพัฒนาเศรษฐกิจพิเศษ </v>
      </c>
      <c r="F33" s="147" t="s">
        <v>827</v>
      </c>
      <c r="G33" s="147" t="s">
        <v>45</v>
      </c>
      <c r="H33" s="147">
        <v>2567</v>
      </c>
      <c r="I33" s="147" t="s">
        <v>736</v>
      </c>
      <c r="J33" s="148" t="s">
        <v>753</v>
      </c>
      <c r="K33" s="147" t="s">
        <v>130</v>
      </c>
      <c r="L33" s="147" t="s">
        <v>131</v>
      </c>
      <c r="M33" s="147" t="str">
        <f>VLOOKUP(L33,'[1]ตัวย่อ(ต่อท้าย)'!$B$1:$C$517,2,FALSE)</f>
        <v>สป.มท.</v>
      </c>
      <c r="N33" s="147" t="s">
        <v>105</v>
      </c>
      <c r="O33" s="147" t="s">
        <v>823</v>
      </c>
      <c r="P33" s="149"/>
      <c r="Q33" s="147" t="s">
        <v>828</v>
      </c>
      <c r="R33" s="147" t="s">
        <v>755</v>
      </c>
    </row>
    <row r="34" spans="1:18" ht="21" x14ac:dyDescent="0.35">
      <c r="A34" s="161" t="s">
        <v>754</v>
      </c>
      <c r="B34" s="161" t="s">
        <v>755</v>
      </c>
      <c r="C34" s="147" t="s">
        <v>908</v>
      </c>
      <c r="D34" s="145" t="s">
        <v>839</v>
      </c>
      <c r="E34" s="146" t="str">
        <f t="shared" si="1"/>
        <v>กิจกรรมศูนย์อำนวยความสะดวก ด้านการจ้างแรงงานต่างด้าวในเขตพัฒนาเศรษฐกิจพิเศษ</v>
      </c>
      <c r="F34" s="147" t="s">
        <v>840</v>
      </c>
      <c r="G34" s="147" t="s">
        <v>45</v>
      </c>
      <c r="H34" s="147">
        <v>2568</v>
      </c>
      <c r="I34" s="147" t="s">
        <v>834</v>
      </c>
      <c r="J34" s="148" t="s">
        <v>835</v>
      </c>
      <c r="K34" s="147" t="s">
        <v>405</v>
      </c>
      <c r="L34" s="147" t="s">
        <v>306</v>
      </c>
      <c r="M34" s="147" t="str">
        <f>VLOOKUP(L34,'[1]ตัวย่อ(ต่อท้าย)'!$B$1:$C$517,2,FALSE)</f>
        <v>กกจ.</v>
      </c>
      <c r="N34" s="147" t="s">
        <v>40</v>
      </c>
      <c r="O34" s="147" t="s">
        <v>836</v>
      </c>
      <c r="P34" s="149"/>
      <c r="Q34" s="147" t="s">
        <v>841</v>
      </c>
      <c r="R34" s="147" t="s">
        <v>755</v>
      </c>
    </row>
    <row r="35" spans="1:18" ht="21" x14ac:dyDescent="0.35">
      <c r="A35" s="161" t="s">
        <v>754</v>
      </c>
      <c r="B35" s="161" t="s">
        <v>755</v>
      </c>
      <c r="C35" s="147" t="s">
        <v>908</v>
      </c>
      <c r="D35" s="145" t="s">
        <v>842</v>
      </c>
      <c r="E35" s="146" t="str">
        <f t="shared" si="1"/>
        <v>โครงการสนับสนุนการขับเคลื่อนการดำเนินงานเขตพัฒนาเศรษฐกิจพิเศษ ประจำปีงบประมาณ พ.ศ. 2568</v>
      </c>
      <c r="F35" s="147" t="s">
        <v>843</v>
      </c>
      <c r="G35" s="147" t="s">
        <v>45</v>
      </c>
      <c r="H35" s="147">
        <v>2568</v>
      </c>
      <c r="I35" s="147" t="s">
        <v>834</v>
      </c>
      <c r="J35" s="148" t="s">
        <v>835</v>
      </c>
      <c r="K35" s="147" t="s">
        <v>130</v>
      </c>
      <c r="L35" s="147" t="s">
        <v>131</v>
      </c>
      <c r="M35" s="147" t="str">
        <f>VLOOKUP(L35,'[1]ตัวย่อ(ต่อท้าย)'!$B$1:$C$517,2,FALSE)</f>
        <v>สป.มท.</v>
      </c>
      <c r="N35" s="147" t="s">
        <v>105</v>
      </c>
      <c r="O35" s="147" t="s">
        <v>836</v>
      </c>
      <c r="P35" s="149"/>
      <c r="Q35" s="147" t="s">
        <v>844</v>
      </c>
      <c r="R35" s="147" t="s">
        <v>755</v>
      </c>
    </row>
    <row r="36" spans="1:18" ht="21" x14ac:dyDescent="0.35">
      <c r="A36" s="161" t="s">
        <v>754</v>
      </c>
      <c r="B36" s="161" t="s">
        <v>755</v>
      </c>
      <c r="C36" s="147" t="s">
        <v>908</v>
      </c>
      <c r="D36" s="145" t="s">
        <v>361</v>
      </c>
      <c r="E36" s="146" t="str">
        <f t="shared" si="1"/>
        <v>พัฒนาสมรรถนะช่องทางเข้าออกระหว่างประเทศและจังหวัดชายแดนเพื่อรองรับเขตพัฒนาเศรษฐกิจพิเศษ</v>
      </c>
      <c r="F36" s="147" t="s">
        <v>362</v>
      </c>
      <c r="G36" s="147" t="s">
        <v>136</v>
      </c>
      <c r="H36" s="147">
        <v>2564</v>
      </c>
      <c r="I36" s="147" t="s">
        <v>322</v>
      </c>
      <c r="J36" s="148" t="s">
        <v>57</v>
      </c>
      <c r="K36" s="147" t="s">
        <v>222</v>
      </c>
      <c r="L36" s="147" t="s">
        <v>223</v>
      </c>
      <c r="M36" s="147" t="str">
        <f>VLOOKUP(L36,'[1]ตัวย่อ(ต่อท้าย)'!$B$1:$C$517,2,FALSE)</f>
        <v>คร.</v>
      </c>
      <c r="N36" s="147" t="s">
        <v>224</v>
      </c>
      <c r="O36" s="148" t="s">
        <v>848</v>
      </c>
      <c r="P36" s="149"/>
      <c r="Q36" s="147" t="s">
        <v>849</v>
      </c>
      <c r="R36" s="147" t="s">
        <v>364</v>
      </c>
    </row>
    <row r="37" spans="1:18" ht="21" x14ac:dyDescent="0.35">
      <c r="A37" s="161" t="s">
        <v>754</v>
      </c>
      <c r="B37" s="161" t="s">
        <v>755</v>
      </c>
      <c r="C37" s="147" t="s">
        <v>908</v>
      </c>
      <c r="D37" s="145" t="s">
        <v>403</v>
      </c>
      <c r="E37" s="146" t="str">
        <f t="shared" si="1"/>
        <v>โครงการศูนย์บริการแบบเบ็ดเสร็จ (One Stop Service) ด้านแรงงานต่างด้าว เพื่อสนับสนุนเขตเศรษฐกิจพิเศษ</v>
      </c>
      <c r="F37" s="147" t="s">
        <v>304</v>
      </c>
      <c r="G37" s="147" t="s">
        <v>45</v>
      </c>
      <c r="H37" s="147">
        <v>2564</v>
      </c>
      <c r="I37" s="147" t="s">
        <v>322</v>
      </c>
      <c r="J37" s="148" t="s">
        <v>57</v>
      </c>
      <c r="K37" s="147" t="s">
        <v>405</v>
      </c>
      <c r="L37" s="147" t="s">
        <v>306</v>
      </c>
      <c r="M37" s="147" t="str">
        <f>VLOOKUP(L37,'[1]ตัวย่อ(ต่อท้าย)'!$B$1:$C$517,2,FALSE)</f>
        <v>กกจ.</v>
      </c>
      <c r="N37" s="147" t="s">
        <v>40</v>
      </c>
      <c r="O37" s="148" t="s">
        <v>848</v>
      </c>
      <c r="P37" s="149"/>
      <c r="Q37" s="147" t="s">
        <v>850</v>
      </c>
      <c r="R37" s="147" t="s">
        <v>308</v>
      </c>
    </row>
    <row r="38" spans="1:18" ht="21" x14ac:dyDescent="0.35">
      <c r="A38" s="161" t="s">
        <v>754</v>
      </c>
      <c r="B38" s="161" t="s">
        <v>755</v>
      </c>
      <c r="C38" s="147" t="s">
        <v>908</v>
      </c>
      <c r="D38" s="145" t="s">
        <v>476</v>
      </c>
      <c r="E38" s="146" t="str">
        <f t="shared" si="1"/>
        <v>โครงการจัดการน้ำท่วมพื้นที่เศรษฐกิจเพื่อสร้างความเชื่อมั่นนักลงทุน</v>
      </c>
      <c r="F38" s="147" t="s">
        <v>477</v>
      </c>
      <c r="G38" s="147" t="s">
        <v>45</v>
      </c>
      <c r="H38" s="147">
        <v>2564</v>
      </c>
      <c r="I38" s="147" t="s">
        <v>479</v>
      </c>
      <c r="J38" s="148" t="s">
        <v>438</v>
      </c>
      <c r="K38" s="147"/>
      <c r="L38" s="147" t="s">
        <v>480</v>
      </c>
      <c r="M38" s="147" t="s">
        <v>480</v>
      </c>
      <c r="N38" s="147" t="s">
        <v>213</v>
      </c>
      <c r="O38" s="148" t="s">
        <v>848</v>
      </c>
      <c r="P38" s="149"/>
      <c r="Q38" s="147" t="s">
        <v>854</v>
      </c>
      <c r="R38" s="147" t="s">
        <v>364</v>
      </c>
    </row>
    <row r="39" spans="1:18" ht="21" x14ac:dyDescent="0.35">
      <c r="A39" s="161" t="s">
        <v>754</v>
      </c>
      <c r="B39" s="161" t="s">
        <v>755</v>
      </c>
      <c r="C39" s="147" t="s">
        <v>908</v>
      </c>
      <c r="D39" s="145" t="s">
        <v>379</v>
      </c>
      <c r="E39" s="146" t="str">
        <f t="shared" si="1"/>
        <v>โครงการสนับสนุนการขับเคลื่อนการดำเนินงานเขตพัฒนาเศรษฐกิจพิเศษ ประจำปีงบประมาณ พ.ศ. 2564</v>
      </c>
      <c r="F39" s="147" t="s">
        <v>380</v>
      </c>
      <c r="G39" s="147" t="s">
        <v>45</v>
      </c>
      <c r="H39" s="147">
        <v>2564</v>
      </c>
      <c r="I39" s="147" t="s">
        <v>322</v>
      </c>
      <c r="J39" s="148" t="s">
        <v>57</v>
      </c>
      <c r="K39" s="147" t="s">
        <v>130</v>
      </c>
      <c r="L39" s="147" t="s">
        <v>131</v>
      </c>
      <c r="M39" s="147" t="str">
        <f>VLOOKUP(L39,'[1]ตัวย่อ(ต่อท้าย)'!$B$1:$C$517,2,FALSE)</f>
        <v>สป.มท.</v>
      </c>
      <c r="N39" s="147" t="s">
        <v>105</v>
      </c>
      <c r="O39" s="148" t="s">
        <v>848</v>
      </c>
      <c r="P39" s="149"/>
      <c r="Q39" s="147" t="s">
        <v>855</v>
      </c>
      <c r="R39" s="147" t="s">
        <v>308</v>
      </c>
    </row>
    <row r="40" spans="1:18" ht="21" x14ac:dyDescent="0.35">
      <c r="A40" s="161" t="s">
        <v>754</v>
      </c>
      <c r="B40" s="161" t="s">
        <v>755</v>
      </c>
      <c r="C40" s="147" t="s">
        <v>908</v>
      </c>
      <c r="D40" s="145" t="s">
        <v>408</v>
      </c>
      <c r="E40" s="146" t="str">
        <f t="shared" si="1"/>
        <v>ส่งเสริมพัฒนาขีดความสามารถด้านการค้าการลงทุน ประชาสัมพันธ์สินค้าจังหวัดเชียงรายและขับเคลื่อนเศรษฐกิจชายแดนเชื่อมโยง GMS / อาเซียน+3 / อาเซียน+6</v>
      </c>
      <c r="F40" s="147" t="s">
        <v>409</v>
      </c>
      <c r="G40" s="147" t="s">
        <v>45</v>
      </c>
      <c r="H40" s="147">
        <v>2564</v>
      </c>
      <c r="I40" s="147" t="s">
        <v>322</v>
      </c>
      <c r="J40" s="148" t="s">
        <v>57</v>
      </c>
      <c r="K40" s="147"/>
      <c r="L40" s="147" t="s">
        <v>411</v>
      </c>
      <c r="M40" s="147" t="str">
        <f>VLOOKUP(L40,'[1]ตัวย่อ(ต่อท้าย)'!$B$1:$C$517,2,FALSE)</f>
        <v>เชียงราย</v>
      </c>
      <c r="N40" s="147" t="s">
        <v>213</v>
      </c>
      <c r="O40" s="148" t="s">
        <v>848</v>
      </c>
      <c r="P40" s="149"/>
      <c r="Q40" s="147" t="s">
        <v>858</v>
      </c>
      <c r="R40" s="147" t="s">
        <v>364</v>
      </c>
    </row>
    <row r="41" spans="1:18" ht="21" x14ac:dyDescent="0.35">
      <c r="A41" s="161" t="s">
        <v>754</v>
      </c>
      <c r="B41" s="161" t="s">
        <v>755</v>
      </c>
      <c r="C41" s="147" t="s">
        <v>908</v>
      </c>
      <c r="D41" s="145" t="s">
        <v>498</v>
      </c>
      <c r="E41" s="146" t="str">
        <f t="shared" si="1"/>
        <v>การส่งเสริมและพัฒนาเขตเศรษฐกิจพิเศษ</v>
      </c>
      <c r="F41" s="147" t="s">
        <v>499</v>
      </c>
      <c r="G41" s="147" t="s">
        <v>45</v>
      </c>
      <c r="H41" s="147">
        <v>2565</v>
      </c>
      <c r="I41" s="147" t="s">
        <v>297</v>
      </c>
      <c r="J41" s="148" t="s">
        <v>102</v>
      </c>
      <c r="K41" s="147"/>
      <c r="L41" s="147" t="s">
        <v>411</v>
      </c>
      <c r="M41" s="147" t="str">
        <f>VLOOKUP(L41,'[1]ตัวย่อ(ต่อท้าย)'!$B$1:$C$517,2,FALSE)</f>
        <v>เชียงราย</v>
      </c>
      <c r="N41" s="147" t="s">
        <v>213</v>
      </c>
      <c r="O41" s="148" t="s">
        <v>869</v>
      </c>
      <c r="P41" s="149"/>
      <c r="Q41" s="147" t="s">
        <v>690</v>
      </c>
      <c r="R41" s="147" t="s">
        <v>364</v>
      </c>
    </row>
    <row r="42" spans="1:18" ht="21" x14ac:dyDescent="0.35">
      <c r="A42" s="161" t="s">
        <v>754</v>
      </c>
      <c r="B42" s="161" t="s">
        <v>755</v>
      </c>
      <c r="C42" s="147" t="s">
        <v>908</v>
      </c>
      <c r="D42" s="145" t="s">
        <v>518</v>
      </c>
      <c r="E42" s="146" t="str">
        <f t="shared" si="1"/>
        <v>โครงการสนับสนุนการพัฒนาพื้นที่เขตเศรษฐกิจพิเศษ</v>
      </c>
      <c r="F42" s="147" t="s">
        <v>389</v>
      </c>
      <c r="G42" s="147" t="s">
        <v>45</v>
      </c>
      <c r="H42" s="147">
        <v>2565</v>
      </c>
      <c r="I42" s="147" t="s">
        <v>297</v>
      </c>
      <c r="J42" s="148" t="s">
        <v>102</v>
      </c>
      <c r="K42" s="147" t="s">
        <v>391</v>
      </c>
      <c r="L42" s="147" t="s">
        <v>392</v>
      </c>
      <c r="M42" s="147" t="str">
        <f>VLOOKUP(L42,'[1]ตัวย่อ(ต่อท้าย)'!$B$1:$C$517,2,FALSE)</f>
        <v>ปค.</v>
      </c>
      <c r="N42" s="147" t="s">
        <v>105</v>
      </c>
      <c r="O42" s="148" t="s">
        <v>869</v>
      </c>
      <c r="P42" s="149"/>
      <c r="Q42" s="147" t="s">
        <v>695</v>
      </c>
      <c r="R42" s="147" t="s">
        <v>364</v>
      </c>
    </row>
    <row r="43" spans="1:18" ht="21" x14ac:dyDescent="0.35">
      <c r="A43" s="161" t="s">
        <v>754</v>
      </c>
      <c r="B43" s="161" t="s">
        <v>755</v>
      </c>
      <c r="C43" s="147" t="s">
        <v>908</v>
      </c>
      <c r="D43" s="145" t="s">
        <v>482</v>
      </c>
      <c r="E43" s="146" t="str">
        <f t="shared" si="1"/>
        <v>โครงการศูนย์บริการแบบเบ็ดเสร็จ (One Stop Service) ด้านแรงงานต่างด้าวเพื่อสนับสนุนเขตเศรษฐกิจพิเศษ</v>
      </c>
      <c r="F43" s="147" t="s">
        <v>483</v>
      </c>
      <c r="G43" s="147" t="s">
        <v>45</v>
      </c>
      <c r="H43" s="147">
        <v>2565</v>
      </c>
      <c r="I43" s="147" t="s">
        <v>297</v>
      </c>
      <c r="J43" s="148" t="s">
        <v>102</v>
      </c>
      <c r="K43" s="147" t="s">
        <v>405</v>
      </c>
      <c r="L43" s="147" t="s">
        <v>306</v>
      </c>
      <c r="M43" s="147" t="str">
        <f>VLOOKUP(L43,'[1]ตัวย่อ(ต่อท้าย)'!$B$1:$C$517,2,FALSE)</f>
        <v>กกจ.</v>
      </c>
      <c r="N43" s="147" t="s">
        <v>40</v>
      </c>
      <c r="O43" s="148" t="s">
        <v>869</v>
      </c>
      <c r="P43" s="149"/>
      <c r="Q43" s="147" t="s">
        <v>683</v>
      </c>
      <c r="R43" s="147" t="s">
        <v>308</v>
      </c>
    </row>
    <row r="44" spans="1:18" ht="21" x14ac:dyDescent="0.35">
      <c r="A44" s="161" t="s">
        <v>754</v>
      </c>
      <c r="B44" s="161" t="s">
        <v>755</v>
      </c>
      <c r="C44" s="147" t="s">
        <v>908</v>
      </c>
      <c r="D44" s="145" t="s">
        <v>486</v>
      </c>
      <c r="E44" s="146" t="str">
        <f t="shared" si="1"/>
        <v>โครงการสนับสนุนการขับเคลื่อนการดำเนินงานเขตพัฒนาเศรษฐกิจพิเศษ ประจำปีงบประมาณ พ.ศ. 2565</v>
      </c>
      <c r="F44" s="147" t="s">
        <v>487</v>
      </c>
      <c r="G44" s="147" t="s">
        <v>45</v>
      </c>
      <c r="H44" s="147">
        <v>2565</v>
      </c>
      <c r="I44" s="147" t="s">
        <v>297</v>
      </c>
      <c r="J44" s="148" t="s">
        <v>102</v>
      </c>
      <c r="K44" s="147" t="s">
        <v>130</v>
      </c>
      <c r="L44" s="147" t="s">
        <v>131</v>
      </c>
      <c r="M44" s="147" t="str">
        <f>VLOOKUP(L44,'[1]ตัวย่อ(ต่อท้าย)'!$B$1:$C$517,2,FALSE)</f>
        <v>สป.มท.</v>
      </c>
      <c r="N44" s="147" t="s">
        <v>105</v>
      </c>
      <c r="O44" s="148" t="s">
        <v>869</v>
      </c>
      <c r="P44" s="150"/>
      <c r="Q44" s="147" t="s">
        <v>684</v>
      </c>
      <c r="R44" s="147" t="s">
        <v>308</v>
      </c>
    </row>
    <row r="45" spans="1:18" ht="21" x14ac:dyDescent="0.35">
      <c r="A45" s="161" t="s">
        <v>754</v>
      </c>
      <c r="B45" s="161" t="s">
        <v>755</v>
      </c>
      <c r="C45" s="147" t="s">
        <v>908</v>
      </c>
      <c r="D45" s="8" t="s">
        <v>156</v>
      </c>
      <c r="E45" s="89" t="s">
        <v>157</v>
      </c>
      <c r="F45" s="8" t="s">
        <v>157</v>
      </c>
      <c r="G45" s="8" t="s">
        <v>45</v>
      </c>
      <c r="H45" s="8">
        <v>2562</v>
      </c>
      <c r="I45" s="8" t="s">
        <v>74</v>
      </c>
      <c r="J45" s="8" t="s">
        <v>57</v>
      </c>
      <c r="K45" s="8" t="s">
        <v>159</v>
      </c>
      <c r="L45" s="8" t="s">
        <v>153</v>
      </c>
      <c r="M45" s="8" t="s">
        <v>925</v>
      </c>
      <c r="N45" s="8" t="s">
        <v>124</v>
      </c>
      <c r="O45" s="8"/>
      <c r="P45" s="8"/>
      <c r="Q45" s="8" t="s">
        <v>910</v>
      </c>
      <c r="R45" s="8" t="s">
        <v>913</v>
      </c>
    </row>
    <row r="46" spans="1:18" ht="21" x14ac:dyDescent="0.35">
      <c r="A46" s="161" t="s">
        <v>754</v>
      </c>
      <c r="B46" s="161" t="s">
        <v>755</v>
      </c>
      <c r="C46" s="147" t="s">
        <v>908</v>
      </c>
      <c r="D46" s="8" t="s">
        <v>127</v>
      </c>
      <c r="E46" s="89" t="s">
        <v>128</v>
      </c>
      <c r="F46" s="8" t="s">
        <v>128</v>
      </c>
      <c r="G46" s="8" t="s">
        <v>45</v>
      </c>
      <c r="H46" s="8">
        <v>2562</v>
      </c>
      <c r="I46" s="8" t="s">
        <v>74</v>
      </c>
      <c r="J46" s="8" t="s">
        <v>37</v>
      </c>
      <c r="K46" s="8" t="s">
        <v>130</v>
      </c>
      <c r="L46" s="8" t="s">
        <v>131</v>
      </c>
      <c r="M46" s="8" t="s">
        <v>926</v>
      </c>
      <c r="N46" s="8" t="s">
        <v>105</v>
      </c>
      <c r="O46" s="8"/>
      <c r="P46" s="8"/>
      <c r="Q46" s="8" t="s">
        <v>910</v>
      </c>
      <c r="R46" s="8" t="s">
        <v>452</v>
      </c>
    </row>
    <row r="47" spans="1:18" ht="21" x14ac:dyDescent="0.35">
      <c r="A47" s="161" t="s">
        <v>754</v>
      </c>
      <c r="B47" s="161" t="s">
        <v>755</v>
      </c>
      <c r="C47" s="147" t="s">
        <v>908</v>
      </c>
      <c r="D47" s="8" t="s">
        <v>171</v>
      </c>
      <c r="E47" s="89" t="s">
        <v>522</v>
      </c>
      <c r="F47" s="8" t="s">
        <v>172</v>
      </c>
      <c r="G47" s="8" t="s">
        <v>45</v>
      </c>
      <c r="H47" s="8">
        <v>2563</v>
      </c>
      <c r="I47" s="8" t="s">
        <v>138</v>
      </c>
      <c r="J47" s="8" t="s">
        <v>82</v>
      </c>
      <c r="K47" s="8" t="s">
        <v>174</v>
      </c>
      <c r="L47" s="8" t="s">
        <v>153</v>
      </c>
      <c r="M47" s="8" t="s">
        <v>925</v>
      </c>
      <c r="N47" s="8" t="s">
        <v>124</v>
      </c>
      <c r="O47" s="8"/>
      <c r="P47" s="8"/>
      <c r="Q47" s="8" t="s">
        <v>910</v>
      </c>
      <c r="R47" s="8" t="s">
        <v>913</v>
      </c>
    </row>
    <row r="48" spans="1:18" ht="21" x14ac:dyDescent="0.35">
      <c r="A48" s="161" t="s">
        <v>754</v>
      </c>
      <c r="B48" s="161" t="s">
        <v>755</v>
      </c>
      <c r="C48" s="147" t="s">
        <v>908</v>
      </c>
      <c r="D48" s="8" t="s">
        <v>197</v>
      </c>
      <c r="E48" s="89" t="s">
        <v>198</v>
      </c>
      <c r="F48" s="8" t="s">
        <v>198</v>
      </c>
      <c r="G48" s="8" t="s">
        <v>45</v>
      </c>
      <c r="H48" s="8">
        <v>2563</v>
      </c>
      <c r="I48" s="8" t="s">
        <v>138</v>
      </c>
      <c r="J48" s="8" t="s">
        <v>200</v>
      </c>
      <c r="K48" s="8" t="s">
        <v>192</v>
      </c>
      <c r="L48" s="8" t="s">
        <v>153</v>
      </c>
      <c r="M48" s="8" t="s">
        <v>925</v>
      </c>
      <c r="N48" s="8" t="s">
        <v>124</v>
      </c>
      <c r="O48" s="8"/>
      <c r="P48" s="8"/>
      <c r="Q48" s="88" t="s">
        <v>910</v>
      </c>
      <c r="R48" s="8" t="s">
        <v>913</v>
      </c>
    </row>
    <row r="49" spans="1:18" ht="21" x14ac:dyDescent="0.35">
      <c r="A49" s="161" t="s">
        <v>754</v>
      </c>
      <c r="B49" s="161" t="s">
        <v>755</v>
      </c>
      <c r="C49" s="147" t="s">
        <v>908</v>
      </c>
      <c r="D49" s="8" t="s">
        <v>266</v>
      </c>
      <c r="E49" s="89" t="s">
        <v>267</v>
      </c>
      <c r="F49" s="8" t="s">
        <v>267</v>
      </c>
      <c r="G49" s="8" t="s">
        <v>45</v>
      </c>
      <c r="H49" s="8">
        <v>2563</v>
      </c>
      <c r="I49" s="8" t="s">
        <v>138</v>
      </c>
      <c r="J49" s="8" t="s">
        <v>139</v>
      </c>
      <c r="K49" s="8" t="s">
        <v>130</v>
      </c>
      <c r="L49" s="8" t="s">
        <v>131</v>
      </c>
      <c r="M49" s="8" t="s">
        <v>926</v>
      </c>
      <c r="N49" s="8" t="s">
        <v>105</v>
      </c>
      <c r="O49" s="8"/>
      <c r="P49" s="8"/>
      <c r="Q49" s="88" t="s">
        <v>910</v>
      </c>
      <c r="R49" s="8" t="s">
        <v>452</v>
      </c>
    </row>
    <row r="50" spans="1:18" ht="21" x14ac:dyDescent="0.35">
      <c r="A50" s="162" t="s">
        <v>754</v>
      </c>
      <c r="B50" s="162" t="s">
        <v>915</v>
      </c>
      <c r="C50" s="147" t="s">
        <v>908</v>
      </c>
      <c r="D50" s="8" t="s">
        <v>54</v>
      </c>
      <c r="E50" s="89" t="s">
        <v>55</v>
      </c>
      <c r="F50" s="8" t="s">
        <v>55</v>
      </c>
      <c r="G50" s="8" t="s">
        <v>45</v>
      </c>
      <c r="H50" s="8">
        <v>2561</v>
      </c>
      <c r="I50" s="8" t="s">
        <v>36</v>
      </c>
      <c r="J50" s="8" t="s">
        <v>57</v>
      </c>
      <c r="K50" s="8" t="s">
        <v>58</v>
      </c>
      <c r="L50" s="8" t="s">
        <v>59</v>
      </c>
      <c r="M50" s="8" t="s">
        <v>923</v>
      </c>
      <c r="N50" s="8" t="s">
        <v>60</v>
      </c>
      <c r="O50" s="8"/>
      <c r="P50" s="8"/>
      <c r="Q50" s="88" t="s">
        <v>910</v>
      </c>
      <c r="R50" s="8" t="s">
        <v>912</v>
      </c>
    </row>
    <row r="51" spans="1:18" ht="21" x14ac:dyDescent="0.35">
      <c r="A51" s="162" t="s">
        <v>754</v>
      </c>
      <c r="B51" s="162" t="s">
        <v>915</v>
      </c>
      <c r="C51" s="147" t="s">
        <v>908</v>
      </c>
      <c r="D51" s="8" t="s">
        <v>62</v>
      </c>
      <c r="E51" s="89" t="s">
        <v>63</v>
      </c>
      <c r="F51" s="8" t="s">
        <v>63</v>
      </c>
      <c r="G51" s="8" t="s">
        <v>45</v>
      </c>
      <c r="H51" s="8">
        <v>2561</v>
      </c>
      <c r="I51" s="8" t="s">
        <v>36</v>
      </c>
      <c r="J51" s="8" t="s">
        <v>57</v>
      </c>
      <c r="K51" s="8" t="s">
        <v>58</v>
      </c>
      <c r="L51" s="8" t="s">
        <v>59</v>
      </c>
      <c r="M51" s="8" t="s">
        <v>923</v>
      </c>
      <c r="N51" s="8" t="s">
        <v>60</v>
      </c>
      <c r="O51" s="8"/>
      <c r="P51" s="8"/>
      <c r="Q51" s="88" t="s">
        <v>910</v>
      </c>
      <c r="R51" s="8" t="s">
        <v>912</v>
      </c>
    </row>
    <row r="52" spans="1:18" ht="21" x14ac:dyDescent="0.35">
      <c r="A52" s="162" t="s">
        <v>754</v>
      </c>
      <c r="B52" s="162" t="s">
        <v>915</v>
      </c>
      <c r="C52" s="147" t="s">
        <v>908</v>
      </c>
      <c r="D52" s="8" t="s">
        <v>66</v>
      </c>
      <c r="E52" s="89" t="s">
        <v>67</v>
      </c>
      <c r="F52" s="8" t="s">
        <v>67</v>
      </c>
      <c r="G52" s="8" t="s">
        <v>45</v>
      </c>
      <c r="H52" s="8">
        <v>2561</v>
      </c>
      <c r="I52" s="8" t="s">
        <v>36</v>
      </c>
      <c r="J52" s="8" t="s">
        <v>57</v>
      </c>
      <c r="K52" s="8" t="s">
        <v>58</v>
      </c>
      <c r="L52" s="8" t="s">
        <v>59</v>
      </c>
      <c r="M52" s="8" t="s">
        <v>923</v>
      </c>
      <c r="N52" s="8" t="s">
        <v>60</v>
      </c>
      <c r="O52" s="8"/>
      <c r="P52" s="8"/>
      <c r="Q52" s="88" t="s">
        <v>910</v>
      </c>
      <c r="R52" s="8" t="s">
        <v>912</v>
      </c>
    </row>
    <row r="53" spans="1:18" ht="21" x14ac:dyDescent="0.35">
      <c r="A53" s="162" t="s">
        <v>754</v>
      </c>
      <c r="B53" s="162" t="s">
        <v>915</v>
      </c>
      <c r="C53" s="147" t="s">
        <v>908</v>
      </c>
      <c r="D53" s="8" t="s">
        <v>94</v>
      </c>
      <c r="E53" s="89" t="s">
        <v>95</v>
      </c>
      <c r="F53" s="8" t="s">
        <v>95</v>
      </c>
      <c r="G53" s="8" t="s">
        <v>45</v>
      </c>
      <c r="H53" s="8">
        <v>2562</v>
      </c>
      <c r="I53" s="8" t="s">
        <v>90</v>
      </c>
      <c r="J53" s="8" t="s">
        <v>37</v>
      </c>
      <c r="K53" s="8" t="s">
        <v>91</v>
      </c>
      <c r="L53" s="8" t="s">
        <v>92</v>
      </c>
      <c r="M53" s="8" t="s">
        <v>928</v>
      </c>
      <c r="N53" s="8" t="s">
        <v>60</v>
      </c>
      <c r="O53" s="8"/>
      <c r="P53" s="8"/>
      <c r="Q53" s="88" t="s">
        <v>910</v>
      </c>
      <c r="R53" s="8" t="s">
        <v>912</v>
      </c>
    </row>
    <row r="54" spans="1:18" ht="21" x14ac:dyDescent="0.35">
      <c r="A54" s="162" t="s">
        <v>754</v>
      </c>
      <c r="B54" s="162" t="s">
        <v>915</v>
      </c>
      <c r="C54" s="147" t="s">
        <v>908</v>
      </c>
      <c r="D54" s="8" t="s">
        <v>227</v>
      </c>
      <c r="E54" s="89" t="s">
        <v>228</v>
      </c>
      <c r="F54" s="8" t="s">
        <v>228</v>
      </c>
      <c r="G54" s="8" t="s">
        <v>45</v>
      </c>
      <c r="H54" s="8">
        <v>2563</v>
      </c>
      <c r="I54" s="8" t="s">
        <v>138</v>
      </c>
      <c r="J54" s="8" t="s">
        <v>139</v>
      </c>
      <c r="K54" s="8" t="s">
        <v>230</v>
      </c>
      <c r="L54" s="8" t="s">
        <v>231</v>
      </c>
      <c r="M54" s="8" t="s">
        <v>929</v>
      </c>
      <c r="N54" s="8" t="s">
        <v>232</v>
      </c>
      <c r="O54" s="8"/>
      <c r="P54" s="8"/>
      <c r="Q54" s="88" t="s">
        <v>910</v>
      </c>
      <c r="R54" s="8" t="s">
        <v>912</v>
      </c>
    </row>
    <row r="55" spans="1:18" ht="21" x14ac:dyDescent="0.35">
      <c r="A55" s="162" t="s">
        <v>754</v>
      </c>
      <c r="B55" s="162" t="s">
        <v>915</v>
      </c>
      <c r="C55" s="147" t="s">
        <v>908</v>
      </c>
      <c r="D55" s="8" t="s">
        <v>251</v>
      </c>
      <c r="E55" s="89" t="s">
        <v>55</v>
      </c>
      <c r="F55" s="8" t="s">
        <v>55</v>
      </c>
      <c r="G55" s="8" t="s">
        <v>45</v>
      </c>
      <c r="H55" s="8">
        <v>2563</v>
      </c>
      <c r="I55" s="8" t="s">
        <v>138</v>
      </c>
      <c r="J55" s="8" t="s">
        <v>139</v>
      </c>
      <c r="K55" s="8" t="s">
        <v>58</v>
      </c>
      <c r="L55" s="8" t="s">
        <v>59</v>
      </c>
      <c r="M55" s="8" t="s">
        <v>923</v>
      </c>
      <c r="N55" s="8" t="s">
        <v>60</v>
      </c>
      <c r="O55" s="8"/>
      <c r="P55" s="8"/>
      <c r="Q55" s="88" t="s">
        <v>910</v>
      </c>
      <c r="R55" s="8" t="s">
        <v>912</v>
      </c>
    </row>
    <row r="56" spans="1:18" ht="21" x14ac:dyDescent="0.35">
      <c r="A56" s="162" t="s">
        <v>754</v>
      </c>
      <c r="B56" s="162" t="s">
        <v>915</v>
      </c>
      <c r="C56" s="147" t="s">
        <v>908</v>
      </c>
      <c r="D56" s="8" t="s">
        <v>254</v>
      </c>
      <c r="E56" s="89" t="s">
        <v>63</v>
      </c>
      <c r="F56" s="8" t="s">
        <v>63</v>
      </c>
      <c r="G56" s="8" t="s">
        <v>45</v>
      </c>
      <c r="H56" s="8">
        <v>2563</v>
      </c>
      <c r="I56" s="8" t="s">
        <v>138</v>
      </c>
      <c r="J56" s="8" t="s">
        <v>139</v>
      </c>
      <c r="K56" s="8" t="s">
        <v>58</v>
      </c>
      <c r="L56" s="8" t="s">
        <v>59</v>
      </c>
      <c r="M56" s="8" t="s">
        <v>923</v>
      </c>
      <c r="N56" s="8" t="s">
        <v>60</v>
      </c>
      <c r="O56" s="88"/>
      <c r="P56" s="8"/>
      <c r="Q56" s="118" t="s">
        <v>910</v>
      </c>
      <c r="R56" s="118" t="s">
        <v>912</v>
      </c>
    </row>
    <row r="57" spans="1:18" ht="21" x14ac:dyDescent="0.35">
      <c r="A57" s="162" t="s">
        <v>754</v>
      </c>
      <c r="B57" s="162" t="s">
        <v>915</v>
      </c>
      <c r="C57" s="147" t="s">
        <v>908</v>
      </c>
      <c r="D57" s="8" t="s">
        <v>257</v>
      </c>
      <c r="E57" s="89" t="s">
        <v>67</v>
      </c>
      <c r="F57" s="8" t="s">
        <v>67</v>
      </c>
      <c r="G57" s="8" t="s">
        <v>45</v>
      </c>
      <c r="H57" s="8">
        <v>2563</v>
      </c>
      <c r="I57" s="8" t="s">
        <v>138</v>
      </c>
      <c r="J57" s="8" t="s">
        <v>139</v>
      </c>
      <c r="K57" s="8" t="s">
        <v>58</v>
      </c>
      <c r="L57" s="8" t="s">
        <v>59</v>
      </c>
      <c r="M57" s="8" t="s">
        <v>923</v>
      </c>
      <c r="N57" s="8" t="s">
        <v>60</v>
      </c>
      <c r="O57" s="88"/>
      <c r="P57" s="8"/>
      <c r="Q57" s="118" t="s">
        <v>910</v>
      </c>
      <c r="R57" s="118" t="s">
        <v>912</v>
      </c>
    </row>
    <row r="58" spans="1:18" ht="21" x14ac:dyDescent="0.35">
      <c r="A58" s="162" t="s">
        <v>754</v>
      </c>
      <c r="B58" s="162" t="s">
        <v>915</v>
      </c>
      <c r="C58" s="147" t="s">
        <v>908</v>
      </c>
      <c r="D58" s="8" t="s">
        <v>209</v>
      </c>
      <c r="E58" s="89" t="s">
        <v>210</v>
      </c>
      <c r="F58" s="8" t="s">
        <v>210</v>
      </c>
      <c r="G58" s="8" t="s">
        <v>45</v>
      </c>
      <c r="H58" s="8">
        <v>2563</v>
      </c>
      <c r="I58" s="8" t="s">
        <v>138</v>
      </c>
      <c r="J58" s="8" t="s">
        <v>139</v>
      </c>
      <c r="K58" s="8"/>
      <c r="L58" s="8" t="s">
        <v>212</v>
      </c>
      <c r="M58" s="8" t="s">
        <v>212</v>
      </c>
      <c r="N58" s="8" t="s">
        <v>213</v>
      </c>
      <c r="O58" s="88"/>
      <c r="P58" s="8"/>
      <c r="Q58" s="118" t="s">
        <v>910</v>
      </c>
      <c r="R58" s="118" t="s">
        <v>912</v>
      </c>
    </row>
    <row r="59" spans="1:18" ht="21" x14ac:dyDescent="0.35">
      <c r="A59" s="162" t="s">
        <v>754</v>
      </c>
      <c r="B59" s="162" t="s">
        <v>915</v>
      </c>
      <c r="C59" s="147" t="s">
        <v>908</v>
      </c>
      <c r="D59" s="8" t="s">
        <v>288</v>
      </c>
      <c r="E59" s="89" t="s">
        <v>289</v>
      </c>
      <c r="F59" s="8" t="s">
        <v>289</v>
      </c>
      <c r="G59" s="8" t="s">
        <v>45</v>
      </c>
      <c r="H59" s="18">
        <v>2563</v>
      </c>
      <c r="I59" s="8" t="s">
        <v>291</v>
      </c>
      <c r="J59" s="8" t="s">
        <v>292</v>
      </c>
      <c r="K59" s="8" t="s">
        <v>91</v>
      </c>
      <c r="L59" s="8" t="s">
        <v>92</v>
      </c>
      <c r="M59" s="8" t="s">
        <v>928</v>
      </c>
      <c r="N59" s="8" t="s">
        <v>60</v>
      </c>
      <c r="O59" s="88"/>
      <c r="P59" s="8"/>
      <c r="Q59" s="118" t="s">
        <v>910</v>
      </c>
      <c r="R59" s="118" t="s">
        <v>912</v>
      </c>
    </row>
    <row r="60" spans="1:18" ht="21" x14ac:dyDescent="0.35">
      <c r="A60" s="163" t="s">
        <v>754</v>
      </c>
      <c r="B60" s="163" t="s">
        <v>837</v>
      </c>
      <c r="C60" s="147" t="s">
        <v>908</v>
      </c>
      <c r="D60" s="145" t="s">
        <v>832</v>
      </c>
      <c r="E60" s="146" t="str">
        <f t="shared" ref="E60:E78" si="2">HYPERLINK(Q60,F60)</f>
        <v>ส่งเสริมและสร้างมูลค่าเพิ่มของสินค้าเกษตรและผลิตภัณฑ์ชุมชน (OTOP)</v>
      </c>
      <c r="F60" s="147" t="s">
        <v>833</v>
      </c>
      <c r="G60" s="147" t="s">
        <v>45</v>
      </c>
      <c r="H60" s="147">
        <v>2568</v>
      </c>
      <c r="I60" s="147" t="s">
        <v>834</v>
      </c>
      <c r="J60" s="148" t="s">
        <v>835</v>
      </c>
      <c r="K60" s="147" t="s">
        <v>822</v>
      </c>
      <c r="L60" s="147" t="s">
        <v>427</v>
      </c>
      <c r="M60" s="147" t="str">
        <f>VLOOKUP(L60,'[1]ตัวย่อ(ต่อท้าย)'!$B$1:$C$517,2,FALSE)</f>
        <v>สป.พณ.</v>
      </c>
      <c r="N60" s="147" t="s">
        <v>232</v>
      </c>
      <c r="O60" s="154" t="s">
        <v>836</v>
      </c>
      <c r="P60" s="149"/>
      <c r="Q60" s="155" t="s">
        <v>838</v>
      </c>
      <c r="R60" s="155" t="s">
        <v>837</v>
      </c>
    </row>
    <row r="61" spans="1:18" ht="21" x14ac:dyDescent="0.35">
      <c r="A61" s="100" t="s">
        <v>754</v>
      </c>
      <c r="B61" s="100" t="s">
        <v>764</v>
      </c>
      <c r="C61" s="147" t="s">
        <v>908</v>
      </c>
      <c r="D61" s="145" t="s">
        <v>718</v>
      </c>
      <c r="E61" s="146" t="str">
        <f t="shared" si="2"/>
        <v>โครงการก่อสร้างอาคารจุดผ่านแดนถาวร (บ้านหนองเอี่ยน)</v>
      </c>
      <c r="F61" s="147" t="s">
        <v>190</v>
      </c>
      <c r="G61" s="147" t="s">
        <v>45</v>
      </c>
      <c r="H61" s="147">
        <v>2566</v>
      </c>
      <c r="I61" s="147" t="s">
        <v>448</v>
      </c>
      <c r="J61" s="148" t="s">
        <v>449</v>
      </c>
      <c r="K61" s="147" t="s">
        <v>192</v>
      </c>
      <c r="L61" s="147" t="s">
        <v>153</v>
      </c>
      <c r="M61" s="147" t="str">
        <f>VLOOKUP(L61,'[1]ตัวย่อ(ต่อท้าย)'!$B$1:$C$517,2,FALSE)</f>
        <v>กศก.</v>
      </c>
      <c r="N61" s="147" t="s">
        <v>124</v>
      </c>
      <c r="O61" s="154" t="s">
        <v>807</v>
      </c>
      <c r="P61" s="149"/>
      <c r="Q61" s="155" t="s">
        <v>811</v>
      </c>
      <c r="R61" s="157" t="s">
        <v>713</v>
      </c>
    </row>
    <row r="62" spans="1:18" ht="21" x14ac:dyDescent="0.35">
      <c r="A62" s="100" t="s">
        <v>754</v>
      </c>
      <c r="B62" s="100" t="s">
        <v>764</v>
      </c>
      <c r="C62" s="147" t="s">
        <v>908</v>
      </c>
      <c r="D62" s="145" t="s">
        <v>712</v>
      </c>
      <c r="E62" s="146" t="str">
        <f t="shared" si="2"/>
        <v xml:space="preserve">โครงการก่อสร้างด่านศุลกากรแม่สอด แห่งที่ 2 </v>
      </c>
      <c r="F62" s="147" t="s">
        <v>812</v>
      </c>
      <c r="G62" s="147" t="s">
        <v>45</v>
      </c>
      <c r="H62" s="147">
        <v>2566</v>
      </c>
      <c r="I62" s="147" t="s">
        <v>448</v>
      </c>
      <c r="J62" s="148" t="s">
        <v>449</v>
      </c>
      <c r="K62" s="147" t="s">
        <v>159</v>
      </c>
      <c r="L62" s="147" t="s">
        <v>153</v>
      </c>
      <c r="M62" s="147" t="str">
        <f>VLOOKUP(L62,'[1]ตัวย่อ(ต่อท้าย)'!$B$1:$C$517,2,FALSE)</f>
        <v>กศก.</v>
      </c>
      <c r="N62" s="147" t="s">
        <v>124</v>
      </c>
      <c r="O62" s="154" t="s">
        <v>807</v>
      </c>
      <c r="P62" s="149"/>
      <c r="Q62" s="155" t="s">
        <v>813</v>
      </c>
      <c r="R62" s="157" t="s">
        <v>713</v>
      </c>
    </row>
    <row r="63" spans="1:18" ht="21" x14ac:dyDescent="0.35">
      <c r="A63" s="100" t="s">
        <v>754</v>
      </c>
      <c r="B63" s="100" t="s">
        <v>764</v>
      </c>
      <c r="C63" s="147" t="s">
        <v>908</v>
      </c>
      <c r="D63" s="145" t="s">
        <v>820</v>
      </c>
      <c r="E63" s="146" t="str">
        <f t="shared" si="2"/>
        <v>เพิ่มประสิทธิภาพการค้าชายแดนเชื่อมโยง EEC</v>
      </c>
      <c r="F63" s="147" t="s">
        <v>821</v>
      </c>
      <c r="G63" s="147" t="s">
        <v>45</v>
      </c>
      <c r="H63" s="147">
        <v>2567</v>
      </c>
      <c r="I63" s="147" t="s">
        <v>753</v>
      </c>
      <c r="J63" s="148" t="s">
        <v>743</v>
      </c>
      <c r="K63" s="147" t="s">
        <v>822</v>
      </c>
      <c r="L63" s="147" t="s">
        <v>427</v>
      </c>
      <c r="M63" s="147" t="str">
        <f>VLOOKUP(L63,'[1]ตัวย่อ(ต่อท้าย)'!$B$1:$C$517,2,FALSE)</f>
        <v>สป.พณ.</v>
      </c>
      <c r="N63" s="147" t="s">
        <v>232</v>
      </c>
      <c r="O63" s="154" t="s">
        <v>823</v>
      </c>
      <c r="P63" s="149"/>
      <c r="Q63" s="155" t="s">
        <v>824</v>
      </c>
      <c r="R63" s="155" t="s">
        <v>764</v>
      </c>
    </row>
    <row r="64" spans="1:18" ht="21" x14ac:dyDescent="0.35">
      <c r="A64" s="100" t="s">
        <v>754</v>
      </c>
      <c r="B64" s="100" t="s">
        <v>764</v>
      </c>
      <c r="C64" s="147" t="s">
        <v>908</v>
      </c>
      <c r="D64" s="145" t="s">
        <v>762</v>
      </c>
      <c r="E64" s="146" t="str">
        <f t="shared" si="2"/>
        <v>โครงการก่อสร้างอาคารจุดผ่านแดนถาวร (บ้านหนองเอี่ยน)</v>
      </c>
      <c r="F64" s="147" t="s">
        <v>190</v>
      </c>
      <c r="G64" s="147" t="s">
        <v>45</v>
      </c>
      <c r="H64" s="147">
        <v>2567</v>
      </c>
      <c r="I64" s="147" t="s">
        <v>736</v>
      </c>
      <c r="J64" s="148" t="s">
        <v>743</v>
      </c>
      <c r="K64" s="147" t="s">
        <v>763</v>
      </c>
      <c r="L64" s="147" t="s">
        <v>153</v>
      </c>
      <c r="M64" s="147" t="str">
        <f>VLOOKUP(L64,'[1]ตัวย่อ(ต่อท้าย)'!$B$1:$C$517,2,FALSE)</f>
        <v>กศก.</v>
      </c>
      <c r="N64" s="147" t="s">
        <v>124</v>
      </c>
      <c r="O64" s="154" t="s">
        <v>823</v>
      </c>
      <c r="P64" s="149"/>
      <c r="Q64" s="155" t="s">
        <v>830</v>
      </c>
      <c r="R64" s="155" t="s">
        <v>764</v>
      </c>
    </row>
    <row r="65" spans="1:18" ht="21" x14ac:dyDescent="0.35">
      <c r="A65" s="100" t="s">
        <v>754</v>
      </c>
      <c r="B65" s="100" t="s">
        <v>764</v>
      </c>
      <c r="C65" s="147" t="s">
        <v>908</v>
      </c>
      <c r="D65" s="145" t="s">
        <v>845</v>
      </c>
      <c r="E65" s="146" t="str">
        <f t="shared" si="2"/>
        <v>โครงการก่อสร้างด่านศุลกากรแม่สอด แห่งที่ 2 จังหวัดตาก 1 แห่ง (ส่วนที่ยังไม่ได้ดำเนินการ)</v>
      </c>
      <c r="F65" s="147" t="s">
        <v>846</v>
      </c>
      <c r="G65" s="147" t="s">
        <v>45</v>
      </c>
      <c r="H65" s="147">
        <v>2568</v>
      </c>
      <c r="I65" s="147" t="s">
        <v>834</v>
      </c>
      <c r="J65" s="148" t="s">
        <v>835</v>
      </c>
      <c r="K65" s="147" t="s">
        <v>159</v>
      </c>
      <c r="L65" s="147" t="s">
        <v>153</v>
      </c>
      <c r="M65" s="147" t="str">
        <f>VLOOKUP(L65,'[1]ตัวย่อ(ต่อท้าย)'!$B$1:$C$517,2,FALSE)</f>
        <v>กศก.</v>
      </c>
      <c r="N65" s="147" t="s">
        <v>124</v>
      </c>
      <c r="O65" s="154" t="s">
        <v>836</v>
      </c>
      <c r="P65" s="149"/>
      <c r="Q65" s="155" t="s">
        <v>847</v>
      </c>
      <c r="R65" s="155" t="s">
        <v>764</v>
      </c>
    </row>
    <row r="66" spans="1:18" ht="21" x14ac:dyDescent="0.35">
      <c r="A66" s="100" t="s">
        <v>754</v>
      </c>
      <c r="B66" s="100" t="s">
        <v>764</v>
      </c>
      <c r="C66" s="147" t="s">
        <v>908</v>
      </c>
      <c r="D66" s="145" t="s">
        <v>429</v>
      </c>
      <c r="E66" s="146" t="str">
        <f t="shared" si="2"/>
        <v>โครงการพัฒนาระบบไฟฟ้าเพื่อรองรับการจัดตั้งเขตพัฒนาเศรษฐกิจพิเศษ ระยะแรก</v>
      </c>
      <c r="F66" s="147" t="s">
        <v>430</v>
      </c>
      <c r="G66" s="147" t="s">
        <v>45</v>
      </c>
      <c r="H66" s="147">
        <v>2564</v>
      </c>
      <c r="I66" s="147" t="s">
        <v>121</v>
      </c>
      <c r="J66" s="148" t="s">
        <v>432</v>
      </c>
      <c r="K66" s="147" t="s">
        <v>114</v>
      </c>
      <c r="L66" s="147" t="s">
        <v>115</v>
      </c>
      <c r="M66" s="147" t="str">
        <f>VLOOKUP(L66,'[1]ตัวย่อ(ต่อท้าย)'!$B$1:$C$517,2,FALSE)</f>
        <v>กฟภ.</v>
      </c>
      <c r="N66" s="147" t="s">
        <v>105</v>
      </c>
      <c r="O66" s="148" t="s">
        <v>848</v>
      </c>
      <c r="P66" s="149"/>
      <c r="Q66" s="155" t="s">
        <v>851</v>
      </c>
      <c r="R66" s="155" t="s">
        <v>316</v>
      </c>
    </row>
    <row r="67" spans="1:18" ht="21" x14ac:dyDescent="0.35">
      <c r="A67" s="100" t="s">
        <v>754</v>
      </c>
      <c r="B67" s="100" t="s">
        <v>764</v>
      </c>
      <c r="C67" s="147" t="s">
        <v>908</v>
      </c>
      <c r="D67" s="145" t="s">
        <v>422</v>
      </c>
      <c r="E67" s="146" t="str">
        <f t="shared" si="2"/>
        <v>ส่งเสริมการค้าการลงทุนและสร้างความสัมพันธ์กับกลุ่มประเทศอาเซียน +3</v>
      </c>
      <c r="F67" s="147" t="s">
        <v>423</v>
      </c>
      <c r="G67" s="147" t="s">
        <v>30</v>
      </c>
      <c r="H67" s="147">
        <v>2564</v>
      </c>
      <c r="I67" s="147" t="s">
        <v>425</v>
      </c>
      <c r="J67" s="148" t="s">
        <v>57</v>
      </c>
      <c r="K67" s="147" t="s">
        <v>426</v>
      </c>
      <c r="L67" s="147" t="s">
        <v>427</v>
      </c>
      <c r="M67" s="147" t="str">
        <f>VLOOKUP(L67,'[1]ตัวย่อ(ต่อท้าย)'!$B$1:$C$517,2,FALSE)</f>
        <v>สป.พณ.</v>
      </c>
      <c r="N67" s="147" t="s">
        <v>232</v>
      </c>
      <c r="O67" s="148" t="s">
        <v>848</v>
      </c>
      <c r="P67" s="149"/>
      <c r="Q67" s="155" t="s">
        <v>856</v>
      </c>
      <c r="R67" s="155" t="s">
        <v>316</v>
      </c>
    </row>
    <row r="68" spans="1:18" ht="21" x14ac:dyDescent="0.35">
      <c r="A68" s="100" t="s">
        <v>754</v>
      </c>
      <c r="B68" s="100" t="s">
        <v>764</v>
      </c>
      <c r="C68" s="147" t="s">
        <v>908</v>
      </c>
      <c r="D68" s="145" t="s">
        <v>396</v>
      </c>
      <c r="E68" s="146" t="str">
        <f t="shared" si="2"/>
        <v>ขยายไหล่ทาง สายแยกทางหลวงหมายเลข 3067 - จุดผ่านแดนถาวรบ้านหนองเอี่ยน อำเภออรัญประเทศ จังหวัดสระแก้ว ระยะทาง 6.250 กิโลเมตร</v>
      </c>
      <c r="F68" s="147" t="s">
        <v>397</v>
      </c>
      <c r="G68" s="147" t="s">
        <v>45</v>
      </c>
      <c r="H68" s="147">
        <v>2564</v>
      </c>
      <c r="I68" s="147" t="s">
        <v>322</v>
      </c>
      <c r="J68" s="148" t="s">
        <v>57</v>
      </c>
      <c r="K68" s="147" t="s">
        <v>399</v>
      </c>
      <c r="L68" s="147" t="s">
        <v>400</v>
      </c>
      <c r="M68" s="147" t="str">
        <f>VLOOKUP(L68,'[1]ตัวย่อ(ต่อท้าย)'!$B$1:$C$517,2,FALSE)</f>
        <v>ทช.</v>
      </c>
      <c r="N68" s="147" t="s">
        <v>51</v>
      </c>
      <c r="O68" s="148" t="s">
        <v>848</v>
      </c>
      <c r="P68" s="149"/>
      <c r="Q68" s="155" t="s">
        <v>863</v>
      </c>
      <c r="R68" s="156" t="s">
        <v>316</v>
      </c>
    </row>
    <row r="69" spans="1:18" ht="21" x14ac:dyDescent="0.35">
      <c r="A69" s="100" t="s">
        <v>754</v>
      </c>
      <c r="B69" s="100" t="s">
        <v>764</v>
      </c>
      <c r="C69" s="147" t="s">
        <v>908</v>
      </c>
      <c r="D69" s="145" t="s">
        <v>383</v>
      </c>
      <c r="E69" s="146" t="str">
        <f t="shared" si="2"/>
        <v>โครงการพัฒนาทางหลวงเพื่อสนับสนุนเขตเศรษฐกิจพิเศษ ปี 2564</v>
      </c>
      <c r="F69" s="147" t="s">
        <v>384</v>
      </c>
      <c r="G69" s="147" t="s">
        <v>45</v>
      </c>
      <c r="H69" s="147">
        <v>2564</v>
      </c>
      <c r="I69" s="147" t="s">
        <v>322</v>
      </c>
      <c r="J69" s="148" t="s">
        <v>57</v>
      </c>
      <c r="K69" s="147" t="s">
        <v>75</v>
      </c>
      <c r="L69" s="147" t="s">
        <v>76</v>
      </c>
      <c r="M69" s="147" t="str">
        <f>VLOOKUP(L69,'[1]ตัวย่อ(ต่อท้าย)'!$B$1:$C$517,2,FALSE)</f>
        <v>ทล.</v>
      </c>
      <c r="N69" s="147" t="s">
        <v>51</v>
      </c>
      <c r="O69" s="148" t="s">
        <v>848</v>
      </c>
      <c r="P69" s="149"/>
      <c r="Q69" s="155" t="s">
        <v>864</v>
      </c>
      <c r="R69" s="155" t="s">
        <v>316</v>
      </c>
    </row>
    <row r="70" spans="1:18" ht="21" x14ac:dyDescent="0.35">
      <c r="A70" s="100" t="s">
        <v>754</v>
      </c>
      <c r="B70" s="100" t="s">
        <v>764</v>
      </c>
      <c r="C70" s="147" t="s">
        <v>908</v>
      </c>
      <c r="D70" s="145" t="s">
        <v>352</v>
      </c>
      <c r="E70" s="146" t="str">
        <f t="shared" si="2"/>
        <v>ซ่อมทางผิวแอสฟัลต์ทางหลวงหมายเลข 1288 ตอนควบคุม 0100 ตอนหนองหลวง - เปิ่งเคลิง จังหวัดตาก (ภายใต้โครงการเพิ่มขีดความสามารถในการแข่งขันด้านการค้าชายแดนและขับเคลื่อนเขตพัฒนาเศรษฐกิจพิเศษตาก)</v>
      </c>
      <c r="F70" s="147" t="s">
        <v>353</v>
      </c>
      <c r="G70" s="147" t="s">
        <v>45</v>
      </c>
      <c r="H70" s="147">
        <v>2564</v>
      </c>
      <c r="I70" s="147" t="s">
        <v>322</v>
      </c>
      <c r="J70" s="148" t="s">
        <v>57</v>
      </c>
      <c r="K70" s="147" t="s">
        <v>355</v>
      </c>
      <c r="L70" s="147" t="s">
        <v>76</v>
      </c>
      <c r="M70" s="147" t="str">
        <f>VLOOKUP(L70,'[1]ตัวย่อ(ต่อท้าย)'!$B$1:$C$517,2,FALSE)</f>
        <v>ทล.</v>
      </c>
      <c r="N70" s="147" t="s">
        <v>51</v>
      </c>
      <c r="O70" s="148" t="s">
        <v>848</v>
      </c>
      <c r="P70" s="149"/>
      <c r="Q70" s="155" t="s">
        <v>865</v>
      </c>
      <c r="R70" s="155" t="s">
        <v>316</v>
      </c>
    </row>
    <row r="71" spans="1:18" ht="21" x14ac:dyDescent="0.35">
      <c r="A71" s="100" t="s">
        <v>754</v>
      </c>
      <c r="B71" s="100" t="s">
        <v>764</v>
      </c>
      <c r="C71" s="147" t="s">
        <v>908</v>
      </c>
      <c r="D71" s="145" t="s">
        <v>357</v>
      </c>
      <c r="E71" s="146" t="str">
        <f t="shared" si="2"/>
        <v>โครงการการพัฒนาท่าอากาศยานเขตพัฒนาเศรษฐกิจพิเศษ</v>
      </c>
      <c r="F71" s="147" t="s">
        <v>358</v>
      </c>
      <c r="G71" s="147" t="s">
        <v>45</v>
      </c>
      <c r="H71" s="147">
        <v>2564</v>
      </c>
      <c r="I71" s="147" t="s">
        <v>121</v>
      </c>
      <c r="J71" s="148" t="s">
        <v>57</v>
      </c>
      <c r="K71" s="147" t="s">
        <v>222</v>
      </c>
      <c r="L71" s="147" t="s">
        <v>286</v>
      </c>
      <c r="M71" s="147" t="str">
        <f>VLOOKUP(L71,'[1]ตัวย่อ(ต่อท้าย)'!$B$1:$C$517,2,FALSE)</f>
        <v>ทย.</v>
      </c>
      <c r="N71" s="147" t="s">
        <v>51</v>
      </c>
      <c r="O71" s="148" t="s">
        <v>848</v>
      </c>
      <c r="P71" s="149"/>
      <c r="Q71" s="155" t="s">
        <v>866</v>
      </c>
      <c r="R71" s="155" t="s">
        <v>316</v>
      </c>
    </row>
    <row r="72" spans="1:18" ht="21" x14ac:dyDescent="0.35">
      <c r="A72" s="100" t="s">
        <v>754</v>
      </c>
      <c r="B72" s="100" t="s">
        <v>764</v>
      </c>
      <c r="C72" s="147" t="s">
        <v>908</v>
      </c>
      <c r="D72" s="145" t="s">
        <v>367</v>
      </c>
      <c r="E72" s="146" t="str">
        <f t="shared" si="2"/>
        <v>โครงการปรับปรุงผิวจราจรถนน ด่านพรมแดนสะเดาขาออก ด่านศุลกากรสะเดา ตำบลสำนักขาม อำเภอสะเดา จังหวัดสงขลา 1 แห่ง</v>
      </c>
      <c r="F72" s="147" t="s">
        <v>368</v>
      </c>
      <c r="G72" s="147" t="s">
        <v>45</v>
      </c>
      <c r="H72" s="147">
        <v>2564</v>
      </c>
      <c r="I72" s="147" t="s">
        <v>322</v>
      </c>
      <c r="J72" s="148" t="s">
        <v>370</v>
      </c>
      <c r="K72" s="147" t="s">
        <v>371</v>
      </c>
      <c r="L72" s="147" t="s">
        <v>153</v>
      </c>
      <c r="M72" s="147" t="str">
        <f>VLOOKUP(L72,'[1]ตัวย่อ(ต่อท้าย)'!$B$1:$C$517,2,FALSE)</f>
        <v>กศก.</v>
      </c>
      <c r="N72" s="147" t="s">
        <v>124</v>
      </c>
      <c r="O72" s="148" t="s">
        <v>848</v>
      </c>
      <c r="P72" s="149"/>
      <c r="Q72" s="155" t="s">
        <v>867</v>
      </c>
      <c r="R72" s="155" t="s">
        <v>316</v>
      </c>
    </row>
    <row r="73" spans="1:18" ht="21" x14ac:dyDescent="0.35">
      <c r="A73" s="100" t="s">
        <v>754</v>
      </c>
      <c r="B73" s="100" t="s">
        <v>764</v>
      </c>
      <c r="C73" s="147" t="s">
        <v>908</v>
      </c>
      <c r="D73" s="145" t="s">
        <v>374</v>
      </c>
      <c r="E73" s="146" t="str">
        <f t="shared" si="2"/>
        <v>โครงการปรับปรุงซ่อมแซมศูนย์บริการเบ็ดเสร็จและสิ่งปลูกสร้างด่านศุลกากรแม่สาย</v>
      </c>
      <c r="F73" s="147" t="s">
        <v>375</v>
      </c>
      <c r="G73" s="147" t="s">
        <v>45</v>
      </c>
      <c r="H73" s="147">
        <v>2564</v>
      </c>
      <c r="I73" s="147" t="s">
        <v>322</v>
      </c>
      <c r="J73" s="148" t="s">
        <v>57</v>
      </c>
      <c r="K73" s="147" t="s">
        <v>377</v>
      </c>
      <c r="L73" s="147" t="s">
        <v>153</v>
      </c>
      <c r="M73" s="147" t="str">
        <f>VLOOKUP(L73,'[1]ตัวย่อ(ต่อท้าย)'!$B$1:$C$517,2,FALSE)</f>
        <v>กศก.</v>
      </c>
      <c r="N73" s="147" t="s">
        <v>124</v>
      </c>
      <c r="O73" s="148" t="s">
        <v>848</v>
      </c>
      <c r="P73" s="149"/>
      <c r="Q73" s="155" t="s">
        <v>868</v>
      </c>
      <c r="R73" s="155" t="s">
        <v>316</v>
      </c>
    </row>
    <row r="74" spans="1:18" ht="21" x14ac:dyDescent="0.35">
      <c r="A74" s="100" t="s">
        <v>754</v>
      </c>
      <c r="B74" s="100" t="s">
        <v>764</v>
      </c>
      <c r="C74" s="147" t="s">
        <v>908</v>
      </c>
      <c r="D74" s="145" t="s">
        <v>502</v>
      </c>
      <c r="E74" s="146" t="str">
        <f t="shared" si="2"/>
        <v>โครงการก่อสร้างด่านศุลกากรแม่สอด แห่งที่ 2</v>
      </c>
      <c r="F74" s="147" t="s">
        <v>157</v>
      </c>
      <c r="G74" s="147" t="s">
        <v>45</v>
      </c>
      <c r="H74" s="147">
        <v>2565</v>
      </c>
      <c r="I74" s="147" t="s">
        <v>297</v>
      </c>
      <c r="J74" s="148" t="s">
        <v>102</v>
      </c>
      <c r="K74" s="147" t="s">
        <v>159</v>
      </c>
      <c r="L74" s="147" t="s">
        <v>153</v>
      </c>
      <c r="M74" s="147" t="str">
        <f>VLOOKUP(L74,'[1]ตัวย่อ(ต่อท้าย)'!$B$1:$C$517,2,FALSE)</f>
        <v>กศก.</v>
      </c>
      <c r="N74" s="147" t="s">
        <v>124</v>
      </c>
      <c r="O74" s="148" t="s">
        <v>869</v>
      </c>
      <c r="P74" s="149"/>
      <c r="Q74" s="155" t="s">
        <v>691</v>
      </c>
      <c r="R74" s="155" t="s">
        <v>316</v>
      </c>
    </row>
    <row r="75" spans="1:18" ht="21" x14ac:dyDescent="0.35">
      <c r="A75" s="100" t="s">
        <v>754</v>
      </c>
      <c r="B75" s="100" t="s">
        <v>764</v>
      </c>
      <c r="C75" s="147" t="s">
        <v>908</v>
      </c>
      <c r="D75" s="145" t="s">
        <v>494</v>
      </c>
      <c r="E75" s="146" t="str">
        <f t="shared" si="2"/>
        <v xml:space="preserve">โครงการก่อสร้างอาคารจุดผ่านแดนถาวร (บ้านหนองเอี่่ยน) </v>
      </c>
      <c r="F75" s="147" t="s">
        <v>870</v>
      </c>
      <c r="G75" s="147" t="s">
        <v>45</v>
      </c>
      <c r="H75" s="147">
        <v>2565</v>
      </c>
      <c r="I75" s="147" t="s">
        <v>297</v>
      </c>
      <c r="J75" s="148" t="s">
        <v>102</v>
      </c>
      <c r="K75" s="147" t="s">
        <v>192</v>
      </c>
      <c r="L75" s="147" t="s">
        <v>153</v>
      </c>
      <c r="M75" s="147" t="str">
        <f>VLOOKUP(L75,'[1]ตัวย่อ(ต่อท้าย)'!$B$1:$C$517,2,FALSE)</f>
        <v>กศก.</v>
      </c>
      <c r="N75" s="147" t="s">
        <v>124</v>
      </c>
      <c r="O75" s="148" t="s">
        <v>869</v>
      </c>
      <c r="P75" s="149"/>
      <c r="Q75" s="155" t="s">
        <v>688</v>
      </c>
      <c r="R75" s="155" t="s">
        <v>316</v>
      </c>
    </row>
    <row r="76" spans="1:18" ht="21" x14ac:dyDescent="0.35">
      <c r="A76" s="100" t="s">
        <v>754</v>
      </c>
      <c r="B76" s="100" t="s">
        <v>764</v>
      </c>
      <c r="C76" s="147" t="s">
        <v>908</v>
      </c>
      <c r="D76" s="145" t="s">
        <v>871</v>
      </c>
      <c r="E76" s="146" t="str">
        <f t="shared" si="2"/>
        <v>โครงการก่อสร้างอาคารจุดผ่านแดนถาวร (บ้านหนองเอี่ยน) (ส่วนที่ยังไม่ได้ดำเนินการ)</v>
      </c>
      <c r="F76" s="147" t="s">
        <v>872</v>
      </c>
      <c r="G76" s="147" t="s">
        <v>45</v>
      </c>
      <c r="H76" s="147">
        <v>2568</v>
      </c>
      <c r="I76" s="147" t="s">
        <v>834</v>
      </c>
      <c r="J76" s="148" t="s">
        <v>873</v>
      </c>
      <c r="K76" s="147" t="s">
        <v>192</v>
      </c>
      <c r="L76" s="147" t="s">
        <v>153</v>
      </c>
      <c r="M76" s="147" t="str">
        <f>VLOOKUP(L76,'[1]ตัวย่อ(ต่อท้าย)'!$B$1:$C$517,2,FALSE)</f>
        <v>กศก.</v>
      </c>
      <c r="N76" s="147" t="s">
        <v>124</v>
      </c>
      <c r="O76" s="147" t="s">
        <v>836</v>
      </c>
      <c r="P76" s="150"/>
      <c r="Q76" s="155" t="s">
        <v>874</v>
      </c>
      <c r="R76" s="155" t="s">
        <v>764</v>
      </c>
    </row>
    <row r="77" spans="1:18" ht="21" x14ac:dyDescent="0.35">
      <c r="A77" s="100" t="s">
        <v>754</v>
      </c>
      <c r="B77" s="100" t="s">
        <v>764</v>
      </c>
      <c r="C77" s="147" t="s">
        <v>909</v>
      </c>
      <c r="D77" s="145" t="s">
        <v>881</v>
      </c>
      <c r="E77" s="146" t="str">
        <f t="shared" si="2"/>
        <v xml:space="preserve"> โครงการศูนย์การขนส่งชายแดนจังหวัดนครพนม</v>
      </c>
      <c r="F77" s="147" t="s">
        <v>882</v>
      </c>
      <c r="G77" s="147" t="s">
        <v>45</v>
      </c>
      <c r="H77" s="147">
        <v>2563</v>
      </c>
      <c r="I77" s="147" t="s">
        <v>297</v>
      </c>
      <c r="J77" s="148" t="s">
        <v>743</v>
      </c>
      <c r="K77" s="147" t="s">
        <v>49</v>
      </c>
      <c r="L77" s="147" t="s">
        <v>50</v>
      </c>
      <c r="M77" s="147" t="str">
        <f>VLOOKUP(L77,'[1]ตัวย่อ(ต่อท้าย)'!$B$1:$C$517,2,FALSE)</f>
        <v>ขบ.</v>
      </c>
      <c r="N77" s="147" t="s">
        <v>51</v>
      </c>
      <c r="O77" s="148" t="s">
        <v>883</v>
      </c>
      <c r="P77" s="151"/>
      <c r="Q77" s="155" t="s">
        <v>887</v>
      </c>
      <c r="R77" s="155" t="s">
        <v>885</v>
      </c>
    </row>
    <row r="78" spans="1:18" ht="21" x14ac:dyDescent="0.35">
      <c r="A78" s="100" t="s">
        <v>754</v>
      </c>
      <c r="B78" s="100" t="s">
        <v>764</v>
      </c>
      <c r="C78" s="147" t="s">
        <v>909</v>
      </c>
      <c r="D78" s="145" t="s">
        <v>888</v>
      </c>
      <c r="E78" s="146" t="str">
        <f t="shared" si="2"/>
        <v>โครงการบูรณาการและส่งเสริมการพัฒนาเชิงพื้นที่</v>
      </c>
      <c r="F78" s="147" t="s">
        <v>889</v>
      </c>
      <c r="G78" s="147" t="s">
        <v>45</v>
      </c>
      <c r="H78" s="147">
        <v>2564</v>
      </c>
      <c r="I78" s="147" t="s">
        <v>322</v>
      </c>
      <c r="J78" s="148" t="s">
        <v>57</v>
      </c>
      <c r="K78" s="147" t="s">
        <v>222</v>
      </c>
      <c r="L78" s="147" t="s">
        <v>400</v>
      </c>
      <c r="M78" s="147" t="str">
        <f>VLOOKUP(L78,'[1]ตัวย่อ(ต่อท้าย)'!$B$1:$C$517,2,FALSE)</f>
        <v>ทช.</v>
      </c>
      <c r="N78" s="147" t="s">
        <v>51</v>
      </c>
      <c r="O78" s="148" t="s">
        <v>848</v>
      </c>
      <c r="P78" s="151"/>
      <c r="Q78" s="155" t="s">
        <v>893</v>
      </c>
      <c r="R78" s="155" t="s">
        <v>891</v>
      </c>
    </row>
    <row r="79" spans="1:18" ht="21" x14ac:dyDescent="0.35">
      <c r="A79" s="100" t="s">
        <v>754</v>
      </c>
      <c r="B79" s="100" t="s">
        <v>764</v>
      </c>
      <c r="C79" s="147" t="s">
        <v>908</v>
      </c>
      <c r="D79" s="8" t="s">
        <v>43</v>
      </c>
      <c r="E79" s="89" t="s">
        <v>44</v>
      </c>
      <c r="F79" s="8" t="s">
        <v>44</v>
      </c>
      <c r="G79" s="8" t="s">
        <v>45</v>
      </c>
      <c r="H79" s="18">
        <v>2556</v>
      </c>
      <c r="I79" s="8" t="s">
        <v>47</v>
      </c>
      <c r="J79" s="8" t="s">
        <v>48</v>
      </c>
      <c r="K79" s="8" t="s">
        <v>49</v>
      </c>
      <c r="L79" s="8" t="s">
        <v>50</v>
      </c>
      <c r="M79" s="8" t="s">
        <v>917</v>
      </c>
      <c r="N79" s="8" t="s">
        <v>51</v>
      </c>
      <c r="O79" s="8"/>
      <c r="P79" s="8"/>
      <c r="Q79" s="118" t="s">
        <v>910</v>
      </c>
      <c r="R79" s="118" t="s">
        <v>713</v>
      </c>
    </row>
    <row r="80" spans="1:18" ht="21" x14ac:dyDescent="0.35">
      <c r="A80" s="100" t="s">
        <v>754</v>
      </c>
      <c r="B80" s="100" t="s">
        <v>764</v>
      </c>
      <c r="C80" s="147" t="s">
        <v>908</v>
      </c>
      <c r="D80" s="8" t="s">
        <v>357</v>
      </c>
      <c r="E80" s="89" t="s">
        <v>358</v>
      </c>
      <c r="F80" s="8" t="s">
        <v>358</v>
      </c>
      <c r="G80" s="8" t="s">
        <v>45</v>
      </c>
      <c r="H80" s="8">
        <v>2560</v>
      </c>
      <c r="I80" s="8" t="s">
        <v>121</v>
      </c>
      <c r="J80" s="8" t="s">
        <v>57</v>
      </c>
      <c r="K80" s="8" t="s">
        <v>222</v>
      </c>
      <c r="L80" s="8" t="s">
        <v>286</v>
      </c>
      <c r="M80" s="8" t="s">
        <v>918</v>
      </c>
      <c r="N80" s="8" t="s">
        <v>51</v>
      </c>
      <c r="O80" s="8"/>
      <c r="P80" s="8"/>
      <c r="Q80" s="118" t="s">
        <v>910</v>
      </c>
      <c r="R80" s="118" t="s">
        <v>713</v>
      </c>
    </row>
    <row r="81" spans="1:18" ht="21" x14ac:dyDescent="0.35">
      <c r="A81" s="100" t="s">
        <v>754</v>
      </c>
      <c r="B81" s="100" t="s">
        <v>764</v>
      </c>
      <c r="C81" s="147" t="s">
        <v>908</v>
      </c>
      <c r="D81" s="8" t="s">
        <v>429</v>
      </c>
      <c r="E81" s="89" t="s">
        <v>430</v>
      </c>
      <c r="F81" s="8" t="s">
        <v>430</v>
      </c>
      <c r="G81" s="8" t="s">
        <v>45</v>
      </c>
      <c r="H81" s="8">
        <v>2560</v>
      </c>
      <c r="I81" s="8" t="s">
        <v>121</v>
      </c>
      <c r="J81" s="8" t="s">
        <v>432</v>
      </c>
      <c r="K81" s="8" t="s">
        <v>114</v>
      </c>
      <c r="L81" s="8" t="s">
        <v>115</v>
      </c>
      <c r="M81" s="8" t="s">
        <v>920</v>
      </c>
      <c r="N81" s="8" t="s">
        <v>105</v>
      </c>
      <c r="O81" s="8"/>
      <c r="P81" s="8"/>
      <c r="Q81" s="118" t="s">
        <v>910</v>
      </c>
      <c r="R81" s="118" t="s">
        <v>713</v>
      </c>
    </row>
    <row r="82" spans="1:18" ht="21" x14ac:dyDescent="0.35">
      <c r="A82" s="100" t="s">
        <v>754</v>
      </c>
      <c r="B82" s="100" t="s">
        <v>764</v>
      </c>
      <c r="C82" s="147" t="s">
        <v>908</v>
      </c>
      <c r="D82" s="8" t="s">
        <v>108</v>
      </c>
      <c r="E82" s="89" t="s">
        <v>109</v>
      </c>
      <c r="F82" s="8" t="s">
        <v>109</v>
      </c>
      <c r="G82" s="8" t="s">
        <v>45</v>
      </c>
      <c r="H82" s="18">
        <v>2560</v>
      </c>
      <c r="I82" s="8" t="s">
        <v>112</v>
      </c>
      <c r="J82" s="8" t="s">
        <v>113</v>
      </c>
      <c r="K82" s="8" t="s">
        <v>114</v>
      </c>
      <c r="L82" s="8" t="s">
        <v>115</v>
      </c>
      <c r="M82" s="8" t="s">
        <v>920</v>
      </c>
      <c r="N82" s="8" t="s">
        <v>105</v>
      </c>
      <c r="O82" s="8"/>
      <c r="P82" s="8"/>
      <c r="Q82" s="118" t="s">
        <v>910</v>
      </c>
      <c r="R82" s="118" t="s">
        <v>713</v>
      </c>
    </row>
    <row r="83" spans="1:18" ht="21" x14ac:dyDescent="0.35">
      <c r="A83" s="100" t="s">
        <v>754</v>
      </c>
      <c r="B83" s="100" t="s">
        <v>764</v>
      </c>
      <c r="C83" s="147" t="s">
        <v>908</v>
      </c>
      <c r="D83" s="8" t="s">
        <v>99</v>
      </c>
      <c r="E83" s="89" t="s">
        <v>100</v>
      </c>
      <c r="F83" s="8" t="s">
        <v>100</v>
      </c>
      <c r="G83" s="8" t="s">
        <v>45</v>
      </c>
      <c r="H83" s="8">
        <v>2561</v>
      </c>
      <c r="I83" s="8" t="s">
        <v>36</v>
      </c>
      <c r="J83" s="8" t="s">
        <v>102</v>
      </c>
      <c r="K83" s="8" t="s">
        <v>103</v>
      </c>
      <c r="L83" s="8" t="s">
        <v>104</v>
      </c>
      <c r="M83" s="8" t="s">
        <v>921</v>
      </c>
      <c r="N83" s="8" t="s">
        <v>105</v>
      </c>
      <c r="O83" s="8"/>
      <c r="P83" s="8"/>
      <c r="Q83" s="118" t="s">
        <v>910</v>
      </c>
      <c r="R83" s="118" t="s">
        <v>713</v>
      </c>
    </row>
    <row r="84" spans="1:18" ht="21" x14ac:dyDescent="0.35">
      <c r="A84" s="100" t="s">
        <v>754</v>
      </c>
      <c r="B84" s="100" t="s">
        <v>764</v>
      </c>
      <c r="C84" s="147" t="s">
        <v>908</v>
      </c>
      <c r="D84" s="8" t="s">
        <v>27</v>
      </c>
      <c r="E84" s="89" t="s">
        <v>28</v>
      </c>
      <c r="F84" s="8" t="s">
        <v>28</v>
      </c>
      <c r="G84" s="8" t="s">
        <v>30</v>
      </c>
      <c r="H84" s="8">
        <v>2561</v>
      </c>
      <c r="I84" s="8" t="s">
        <v>36</v>
      </c>
      <c r="J84" s="8" t="s">
        <v>37</v>
      </c>
      <c r="K84" s="8" t="s">
        <v>38</v>
      </c>
      <c r="L84" s="8" t="s">
        <v>39</v>
      </c>
      <c r="M84" s="8" t="s">
        <v>922</v>
      </c>
      <c r="N84" s="8" t="s">
        <v>40</v>
      </c>
      <c r="O84" s="8"/>
      <c r="P84" s="8"/>
      <c r="Q84" s="118" t="s">
        <v>910</v>
      </c>
      <c r="R84" s="118" t="s">
        <v>713</v>
      </c>
    </row>
    <row r="85" spans="1:18" ht="21" x14ac:dyDescent="0.35">
      <c r="A85" s="100" t="s">
        <v>754</v>
      </c>
      <c r="B85" s="100" t="s">
        <v>764</v>
      </c>
      <c r="C85" s="147" t="s">
        <v>908</v>
      </c>
      <c r="D85" s="8" t="s">
        <v>219</v>
      </c>
      <c r="E85" s="89" t="s">
        <v>220</v>
      </c>
      <c r="F85" s="8" t="s">
        <v>220</v>
      </c>
      <c r="G85" s="8" t="s">
        <v>45</v>
      </c>
      <c r="H85" s="8">
        <v>2563</v>
      </c>
      <c r="I85" s="8" t="s">
        <v>138</v>
      </c>
      <c r="J85" s="8" t="s">
        <v>139</v>
      </c>
      <c r="K85" s="8" t="s">
        <v>222</v>
      </c>
      <c r="L85" s="8" t="s">
        <v>223</v>
      </c>
      <c r="M85" s="8" t="s">
        <v>930</v>
      </c>
      <c r="N85" s="8" t="s">
        <v>224</v>
      </c>
      <c r="O85" s="8"/>
      <c r="P85" s="8"/>
      <c r="Q85" s="118" t="s">
        <v>910</v>
      </c>
      <c r="R85" s="118" t="s">
        <v>713</v>
      </c>
    </row>
    <row r="86" spans="1:18" ht="21" x14ac:dyDescent="0.35">
      <c r="A86" s="100" t="s">
        <v>754</v>
      </c>
      <c r="B86" s="100" t="s">
        <v>764</v>
      </c>
      <c r="C86" s="147" t="s">
        <v>908</v>
      </c>
      <c r="D86" s="8" t="s">
        <v>283</v>
      </c>
      <c r="E86" s="89" t="s">
        <v>284</v>
      </c>
      <c r="F86" s="8" t="s">
        <v>284</v>
      </c>
      <c r="G86" s="8" t="s">
        <v>45</v>
      </c>
      <c r="H86" s="8">
        <v>2563</v>
      </c>
      <c r="I86" s="8" t="s">
        <v>138</v>
      </c>
      <c r="J86" s="8" t="s">
        <v>57</v>
      </c>
      <c r="K86" s="8" t="s">
        <v>222</v>
      </c>
      <c r="L86" s="8" t="s">
        <v>286</v>
      </c>
      <c r="M86" s="8" t="s">
        <v>918</v>
      </c>
      <c r="N86" s="8" t="s">
        <v>51</v>
      </c>
      <c r="O86" s="8"/>
      <c r="P86" s="8"/>
      <c r="Q86" s="118" t="s">
        <v>910</v>
      </c>
      <c r="R86" s="118" t="s">
        <v>713</v>
      </c>
    </row>
    <row r="87" spans="1:18" ht="21" x14ac:dyDescent="0.35">
      <c r="A87" s="100" t="s">
        <v>754</v>
      </c>
      <c r="B87" s="100" t="s">
        <v>764</v>
      </c>
      <c r="C87" s="147" t="s">
        <v>908</v>
      </c>
      <c r="D87" s="8" t="s">
        <v>134</v>
      </c>
      <c r="E87" s="89" t="s">
        <v>135</v>
      </c>
      <c r="F87" s="8" t="s">
        <v>135</v>
      </c>
      <c r="G87" s="8" t="s">
        <v>136</v>
      </c>
      <c r="H87" s="8">
        <v>2563</v>
      </c>
      <c r="I87" s="8" t="s">
        <v>138</v>
      </c>
      <c r="J87" s="8" t="s">
        <v>139</v>
      </c>
      <c r="K87" s="8" t="s">
        <v>140</v>
      </c>
      <c r="L87" s="8" t="s">
        <v>141</v>
      </c>
      <c r="M87" s="8" t="s">
        <v>931</v>
      </c>
      <c r="N87" s="8" t="s">
        <v>40</v>
      </c>
      <c r="O87" s="8"/>
      <c r="P87" s="8"/>
      <c r="Q87" s="118" t="s">
        <v>910</v>
      </c>
      <c r="R87" s="118" t="s">
        <v>713</v>
      </c>
    </row>
    <row r="88" spans="1:18" ht="21" x14ac:dyDescent="0.35">
      <c r="A88" s="100" t="s">
        <v>754</v>
      </c>
      <c r="B88" s="100" t="s">
        <v>764</v>
      </c>
      <c r="C88" s="147" t="s">
        <v>908</v>
      </c>
      <c r="D88" s="8" t="s">
        <v>215</v>
      </c>
      <c r="E88" s="89" t="s">
        <v>100</v>
      </c>
      <c r="F88" s="8" t="s">
        <v>100</v>
      </c>
      <c r="G88" s="8" t="s">
        <v>45</v>
      </c>
      <c r="H88" s="8">
        <v>2563</v>
      </c>
      <c r="I88" s="8" t="s">
        <v>138</v>
      </c>
      <c r="J88" s="8" t="s">
        <v>102</v>
      </c>
      <c r="K88" s="8" t="s">
        <v>103</v>
      </c>
      <c r="L88" s="8" t="s">
        <v>104</v>
      </c>
      <c r="M88" s="8" t="s">
        <v>921</v>
      </c>
      <c r="N88" s="8" t="s">
        <v>105</v>
      </c>
      <c r="O88" s="8"/>
      <c r="P88" s="8"/>
      <c r="Q88" s="118" t="s">
        <v>910</v>
      </c>
      <c r="R88" s="118" t="s">
        <v>713</v>
      </c>
    </row>
    <row r="89" spans="1:18" ht="21" x14ac:dyDescent="0.35">
      <c r="A89" s="100" t="s">
        <v>754</v>
      </c>
      <c r="B89" s="100" t="s">
        <v>764</v>
      </c>
      <c r="C89" s="147" t="s">
        <v>908</v>
      </c>
      <c r="D89" s="8" t="s">
        <v>161</v>
      </c>
      <c r="E89" s="89" t="s">
        <v>521</v>
      </c>
      <c r="F89" s="8" t="s">
        <v>162</v>
      </c>
      <c r="G89" s="8" t="s">
        <v>45</v>
      </c>
      <c r="H89" s="8">
        <v>2563</v>
      </c>
      <c r="I89" s="8" t="s">
        <v>138</v>
      </c>
      <c r="J89" s="8" t="s">
        <v>139</v>
      </c>
      <c r="K89" s="8" t="s">
        <v>159</v>
      </c>
      <c r="L89" s="8" t="s">
        <v>153</v>
      </c>
      <c r="M89" s="8" t="s">
        <v>925</v>
      </c>
      <c r="N89" s="8" t="s">
        <v>124</v>
      </c>
      <c r="O89" s="8"/>
      <c r="P89" s="8"/>
      <c r="Q89" s="118" t="s">
        <v>910</v>
      </c>
      <c r="R89" s="118" t="s">
        <v>713</v>
      </c>
    </row>
    <row r="90" spans="1:18" ht="21" x14ac:dyDescent="0.35">
      <c r="A90" s="100" t="s">
        <v>754</v>
      </c>
      <c r="B90" s="100" t="s">
        <v>764</v>
      </c>
      <c r="C90" s="147" t="s">
        <v>908</v>
      </c>
      <c r="D90" s="8" t="s">
        <v>165</v>
      </c>
      <c r="E90" s="89" t="s">
        <v>166</v>
      </c>
      <c r="F90" s="8" t="s">
        <v>166</v>
      </c>
      <c r="G90" s="8" t="s">
        <v>45</v>
      </c>
      <c r="H90" s="8">
        <v>2563</v>
      </c>
      <c r="I90" s="8" t="s">
        <v>168</v>
      </c>
      <c r="J90" s="8" t="s">
        <v>139</v>
      </c>
      <c r="K90" s="8" t="s">
        <v>152</v>
      </c>
      <c r="L90" s="8" t="s">
        <v>153</v>
      </c>
      <c r="M90" s="8" t="s">
        <v>925</v>
      </c>
      <c r="N90" s="8" t="s">
        <v>124</v>
      </c>
      <c r="O90" s="8"/>
      <c r="P90" s="8"/>
      <c r="Q90" s="118" t="s">
        <v>910</v>
      </c>
      <c r="R90" s="118" t="s">
        <v>713</v>
      </c>
    </row>
    <row r="91" spans="1:18" ht="21" x14ac:dyDescent="0.35">
      <c r="A91" s="100" t="s">
        <v>754</v>
      </c>
      <c r="B91" s="100" t="s">
        <v>764</v>
      </c>
      <c r="C91" s="147" t="s">
        <v>908</v>
      </c>
      <c r="D91" s="8" t="s">
        <v>176</v>
      </c>
      <c r="E91" s="89" t="s">
        <v>177</v>
      </c>
      <c r="F91" s="8" t="s">
        <v>177</v>
      </c>
      <c r="G91" s="8" t="s">
        <v>45</v>
      </c>
      <c r="H91" s="8">
        <v>2563</v>
      </c>
      <c r="I91" s="8" t="s">
        <v>168</v>
      </c>
      <c r="J91" s="8" t="s">
        <v>179</v>
      </c>
      <c r="K91" s="8" t="s">
        <v>152</v>
      </c>
      <c r="L91" s="8" t="s">
        <v>153</v>
      </c>
      <c r="M91" s="8" t="s">
        <v>925</v>
      </c>
      <c r="N91" s="8" t="s">
        <v>124</v>
      </c>
      <c r="O91" s="8"/>
      <c r="P91" s="8"/>
      <c r="Q91" s="118" t="s">
        <v>910</v>
      </c>
      <c r="R91" s="118" t="s">
        <v>713</v>
      </c>
    </row>
    <row r="92" spans="1:18" ht="21" x14ac:dyDescent="0.35">
      <c r="A92" s="100" t="s">
        <v>754</v>
      </c>
      <c r="B92" s="100" t="s">
        <v>764</v>
      </c>
      <c r="C92" s="147" t="s">
        <v>908</v>
      </c>
      <c r="D92" s="8" t="s">
        <v>182</v>
      </c>
      <c r="E92" s="89" t="s">
        <v>183</v>
      </c>
      <c r="F92" s="8" t="s">
        <v>183</v>
      </c>
      <c r="G92" s="8" t="s">
        <v>45</v>
      </c>
      <c r="H92" s="8">
        <v>2563</v>
      </c>
      <c r="I92" s="8" t="s">
        <v>138</v>
      </c>
      <c r="J92" s="8" t="s">
        <v>185</v>
      </c>
      <c r="K92" s="8" t="s">
        <v>186</v>
      </c>
      <c r="L92" s="8" t="s">
        <v>153</v>
      </c>
      <c r="M92" s="8" t="s">
        <v>925</v>
      </c>
      <c r="N92" s="8" t="s">
        <v>124</v>
      </c>
      <c r="O92" s="8"/>
      <c r="P92" s="8"/>
      <c r="Q92" s="118" t="s">
        <v>910</v>
      </c>
      <c r="R92" s="118" t="s">
        <v>713</v>
      </c>
    </row>
    <row r="93" spans="1:18" ht="21" x14ac:dyDescent="0.35">
      <c r="A93" s="100" t="s">
        <v>754</v>
      </c>
      <c r="B93" s="100" t="s">
        <v>764</v>
      </c>
      <c r="C93" s="147" t="s">
        <v>908</v>
      </c>
      <c r="D93" s="8" t="s">
        <v>189</v>
      </c>
      <c r="E93" s="89" t="s">
        <v>190</v>
      </c>
      <c r="F93" s="8" t="s">
        <v>190</v>
      </c>
      <c r="G93" s="8" t="s">
        <v>45</v>
      </c>
      <c r="H93" s="8">
        <v>2563</v>
      </c>
      <c r="I93" s="8" t="s">
        <v>138</v>
      </c>
      <c r="J93" s="8" t="s">
        <v>102</v>
      </c>
      <c r="K93" s="8" t="s">
        <v>192</v>
      </c>
      <c r="L93" s="8" t="s">
        <v>153</v>
      </c>
      <c r="M93" s="8" t="s">
        <v>925</v>
      </c>
      <c r="N93" s="8" t="s">
        <v>124</v>
      </c>
      <c r="O93" s="8"/>
      <c r="P93" s="8"/>
      <c r="Q93" s="118" t="s">
        <v>910</v>
      </c>
      <c r="R93" s="118" t="s">
        <v>713</v>
      </c>
    </row>
    <row r="94" spans="1:18" ht="21" x14ac:dyDescent="0.35">
      <c r="A94" s="100" t="s">
        <v>754</v>
      </c>
      <c r="B94" s="100" t="s">
        <v>764</v>
      </c>
      <c r="C94" s="147" t="s">
        <v>908</v>
      </c>
      <c r="D94" s="8" t="s">
        <v>194</v>
      </c>
      <c r="E94" s="89" t="s">
        <v>195</v>
      </c>
      <c r="F94" s="8" t="s">
        <v>195</v>
      </c>
      <c r="G94" s="8" t="s">
        <v>45</v>
      </c>
      <c r="H94" s="8">
        <v>2563</v>
      </c>
      <c r="I94" s="8" t="s">
        <v>168</v>
      </c>
      <c r="J94" s="8" t="s">
        <v>139</v>
      </c>
      <c r="K94" s="8" t="s">
        <v>152</v>
      </c>
      <c r="L94" s="8" t="s">
        <v>153</v>
      </c>
      <c r="M94" s="8" t="s">
        <v>925</v>
      </c>
      <c r="N94" s="8" t="s">
        <v>124</v>
      </c>
      <c r="O94" s="8"/>
      <c r="P94" s="8"/>
      <c r="Q94" s="118" t="s">
        <v>910</v>
      </c>
      <c r="R94" s="118" t="s">
        <v>713</v>
      </c>
    </row>
    <row r="95" spans="1:18" ht="21" x14ac:dyDescent="0.35">
      <c r="A95" s="100" t="s">
        <v>754</v>
      </c>
      <c r="B95" s="100" t="s">
        <v>764</v>
      </c>
      <c r="C95" s="147" t="s">
        <v>908</v>
      </c>
      <c r="D95" s="8" t="s">
        <v>203</v>
      </c>
      <c r="E95" s="89" t="s">
        <v>204</v>
      </c>
      <c r="F95" s="8" t="s">
        <v>204</v>
      </c>
      <c r="G95" s="8" t="s">
        <v>45</v>
      </c>
      <c r="H95" s="8">
        <v>2563</v>
      </c>
      <c r="I95" s="8" t="s">
        <v>168</v>
      </c>
      <c r="J95" s="8" t="s">
        <v>200</v>
      </c>
      <c r="K95" s="8" t="s">
        <v>206</v>
      </c>
      <c r="L95" s="8" t="s">
        <v>153</v>
      </c>
      <c r="M95" s="8" t="s">
        <v>925</v>
      </c>
      <c r="N95" s="8" t="s">
        <v>124</v>
      </c>
      <c r="O95" s="8"/>
      <c r="P95" s="8"/>
      <c r="Q95" s="118" t="s">
        <v>910</v>
      </c>
      <c r="R95" s="118" t="s">
        <v>713</v>
      </c>
    </row>
    <row r="96" spans="1:18" ht="21" x14ac:dyDescent="0.35">
      <c r="A96" s="100" t="s">
        <v>754</v>
      </c>
      <c r="B96" s="100" t="s">
        <v>764</v>
      </c>
      <c r="C96" s="147" t="s">
        <v>908</v>
      </c>
      <c r="D96" s="8" t="s">
        <v>239</v>
      </c>
      <c r="E96" s="89" t="s">
        <v>240</v>
      </c>
      <c r="F96" s="8" t="s">
        <v>240</v>
      </c>
      <c r="G96" s="8" t="s">
        <v>30</v>
      </c>
      <c r="H96" s="8">
        <v>2563</v>
      </c>
      <c r="I96" s="8" t="s">
        <v>138</v>
      </c>
      <c r="J96" s="8" t="s">
        <v>139</v>
      </c>
      <c r="K96" s="8" t="s">
        <v>242</v>
      </c>
      <c r="L96" s="8" t="s">
        <v>39</v>
      </c>
      <c r="M96" s="8" t="s">
        <v>922</v>
      </c>
      <c r="N96" s="8" t="s">
        <v>40</v>
      </c>
      <c r="O96" s="8"/>
      <c r="P96" s="8"/>
      <c r="Q96" s="118" t="s">
        <v>910</v>
      </c>
      <c r="R96" s="118" t="s">
        <v>713</v>
      </c>
    </row>
    <row r="97" spans="1:18" ht="21" x14ac:dyDescent="0.35">
      <c r="A97" s="100" t="s">
        <v>754</v>
      </c>
      <c r="B97" s="100" t="s">
        <v>764</v>
      </c>
      <c r="C97" s="147" t="s">
        <v>908</v>
      </c>
      <c r="D97" s="8" t="s">
        <v>245</v>
      </c>
      <c r="E97" s="89" t="s">
        <v>523</v>
      </c>
      <c r="F97" s="8" t="s">
        <v>246</v>
      </c>
      <c r="G97" s="8" t="s">
        <v>30</v>
      </c>
      <c r="H97" s="8">
        <v>2563</v>
      </c>
      <c r="I97" s="8" t="s">
        <v>138</v>
      </c>
      <c r="J97" s="8" t="s">
        <v>139</v>
      </c>
      <c r="K97" s="8" t="s">
        <v>249</v>
      </c>
      <c r="L97" s="8" t="s">
        <v>39</v>
      </c>
      <c r="M97" s="8" t="s">
        <v>922</v>
      </c>
      <c r="N97" s="8" t="s">
        <v>40</v>
      </c>
      <c r="O97" s="8"/>
      <c r="P97" s="8"/>
      <c r="Q97" s="118" t="s">
        <v>910</v>
      </c>
      <c r="R97" s="118" t="s">
        <v>713</v>
      </c>
    </row>
    <row r="98" spans="1:18" ht="21" x14ac:dyDescent="0.35">
      <c r="A98" s="100" t="s">
        <v>754</v>
      </c>
      <c r="B98" s="100" t="s">
        <v>764</v>
      </c>
      <c r="C98" s="147" t="s">
        <v>908</v>
      </c>
      <c r="D98" s="8" t="s">
        <v>278</v>
      </c>
      <c r="E98" s="89" t="s">
        <v>279</v>
      </c>
      <c r="F98" s="8" t="s">
        <v>279</v>
      </c>
      <c r="G98" s="8" t="s">
        <v>45</v>
      </c>
      <c r="H98" s="8">
        <v>2563</v>
      </c>
      <c r="I98" s="8" t="s">
        <v>138</v>
      </c>
      <c r="J98" s="8" t="s">
        <v>139</v>
      </c>
      <c r="K98" s="8" t="s">
        <v>274</v>
      </c>
      <c r="L98" s="8" t="s">
        <v>275</v>
      </c>
      <c r="M98" s="8" t="s">
        <v>932</v>
      </c>
      <c r="N98" s="8" t="s">
        <v>276</v>
      </c>
      <c r="O98" s="8"/>
      <c r="P98" s="8"/>
      <c r="Q98" s="118" t="s">
        <v>910</v>
      </c>
      <c r="R98" s="118" t="s">
        <v>713</v>
      </c>
    </row>
    <row r="99" spans="1:18" ht="21" x14ac:dyDescent="0.35">
      <c r="A99" s="100" t="s">
        <v>754</v>
      </c>
      <c r="B99" s="100" t="s">
        <v>764</v>
      </c>
      <c r="C99" s="147" t="s">
        <v>908</v>
      </c>
      <c r="D99" s="8" t="s">
        <v>234</v>
      </c>
      <c r="E99" s="89" t="s">
        <v>235</v>
      </c>
      <c r="F99" s="8" t="s">
        <v>235</v>
      </c>
      <c r="G99" s="8" t="s">
        <v>45</v>
      </c>
      <c r="H99" s="8">
        <v>2563</v>
      </c>
      <c r="I99" s="8" t="s">
        <v>138</v>
      </c>
      <c r="J99" s="8" t="s">
        <v>139</v>
      </c>
      <c r="K99" s="8" t="s">
        <v>83</v>
      </c>
      <c r="L99" s="8" t="s">
        <v>916</v>
      </c>
      <c r="M99" s="8" t="s">
        <v>927</v>
      </c>
      <c r="N99" s="8" t="s">
        <v>60</v>
      </c>
      <c r="O99" s="8"/>
      <c r="P99" s="8"/>
      <c r="Q99" s="118" t="s">
        <v>910</v>
      </c>
      <c r="R99" s="118" t="s">
        <v>713</v>
      </c>
    </row>
  </sheetData>
  <autoFilter ref="A3:U99" xr:uid="{219CE889-7B57-4086-A27F-872804F41173}">
    <sortState ref="A4:U99">
      <sortCondition ref="B3"/>
    </sortState>
  </autoFilter>
  <hyperlinks>
    <hyperlink ref="E84" r:id="rId1" display="https://emenscr.nesdc.go.th/viewer/view.html?id=5b1fd1cc7587e67e2e72102c&amp;username=mol05101" xr:uid="{9CE76F83-7180-4D97-979A-804042826343}"/>
    <hyperlink ref="E79" r:id="rId2" display="https://emenscr.nesdc.go.th/viewer/view.html?id=5b20ee61bdb2d17e2f9a19a7&amp;username=mot04101" xr:uid="{5BF6EDE3-92F7-4782-B414-BF88D207F178}"/>
    <hyperlink ref="E50" r:id="rId3" display="https://emenscr.nesdc.go.th/viewer/view.html?id=5b20f741ea79507e38d7c9e5&amp;username=ieat510221" xr:uid="{61B86957-AAAB-4A45-BDF0-D8A6EF8BC640}"/>
    <hyperlink ref="E51" r:id="rId4" display="https://emenscr.nesdc.go.th/viewer/view.html?id=5b20f757916f477e3991ef09&amp;username=ieat510221" xr:uid="{E90C30FE-B416-4560-A416-AC2726E21345}"/>
    <hyperlink ref="E52" r:id="rId5" display="https://emenscr.nesdc.go.th/viewer/view.html?id=5b2100ab916f477e3991ef33&amp;username=ieat510221" xr:uid="{A5B2C1B5-ADAC-4DD4-9352-880972C6ADB0}"/>
    <hyperlink ref="E13" r:id="rId6" display="https://emenscr.nesdc.go.th/viewer/view.html?id=5bb1a0dbe8a05d0f344e4e2c&amp;username=mot061381" xr:uid="{21261F44-4F2D-42A7-8C2E-546AFB7F7900}"/>
    <hyperlink ref="E27" r:id="rId7" display="https://emenscr.nesdc.go.th/viewer/view.html?id=5c7f71fd1248ca2ef6b78154&amp;username=industry02041" xr:uid="{15E22F56-860D-4642-BD40-414A1E77DCD7}"/>
    <hyperlink ref="E28" r:id="rId8" display="https://emenscr.nesdc.go.th/viewer/view.html?id=5c89c64c7a930d3fec262eee&amp;username=industry08021" xr:uid="{EFDEB538-46B4-4DCF-B357-EDCA04EFFA97}"/>
    <hyperlink ref="E53" r:id="rId9" display="https://emenscr.nesdc.go.th/viewer/view.html?id=5c89fbaef78b133fe6b148e5&amp;username=industry08021" xr:uid="{5E753951-68C7-459F-B004-502E5FFDDF5A}"/>
    <hyperlink ref="E83" r:id="rId10" display="https://emenscr.nesdc.go.th/viewer/view.html?id=5d031bad43f43b4179ea137d&amp;username=moi07171" xr:uid="{74BB0866-FB31-46FE-B3E4-EBAC9C80369A}"/>
    <hyperlink ref="E82" r:id="rId11" display="https://emenscr.nesdc.go.th/viewer/view.html?id=5d071003ae46c10af2226520&amp;username=moi5305111" xr:uid="{1CEB1043-762D-4E6E-85EF-993C07F034B1}"/>
    <hyperlink ref="E26" r:id="rId12" display="https://emenscr.nesdc.go.th/viewer/view.html?id=5d7746802b90be145b5c9645&amp;username=mof03051" xr:uid="{9C02CFEE-6AE3-4523-B37F-1035C097C9A3}"/>
    <hyperlink ref="E46" r:id="rId13" display="https://emenscr.nesdc.go.th/viewer/view.html?id=5d8b552842d188059b355707&amp;username=moi02121" xr:uid="{04E648E0-E3AC-4319-8B08-F83F979B9063}"/>
    <hyperlink ref="E87" r:id="rId14" display="https://emenscr.nesdc.go.th/viewer/view.html?id=5db1cb97a12569147ec9830e&amp;username=mol04071" xr:uid="{E9E66E99-A268-4536-B96A-B5A1CDE0D4ED}"/>
    <hyperlink ref="E14" r:id="rId15" display="https://emenscr.nesdc.go.th/viewer/view.html?id=5db69806a099c71470319abf&amp;username=mot061381" xr:uid="{872D6535-8656-4924-A9ED-A82AE8FBCADC}"/>
    <hyperlink ref="E6" r:id="rId16" display="https://emenscr.nesdc.go.th/viewer/view.html?id=5dce6488efbbb90303acb2cf&amp;username=mof0502371" xr:uid="{8D59A969-4569-47EB-B563-701B16D57F8B}"/>
    <hyperlink ref="E45" r:id="rId17" display="https://emenscr.nesdc.go.th/viewer/view.html?id=5dced0b195d4bc03082424c1&amp;username=mof0502281" xr:uid="{F027DC16-163A-49CA-8F50-BD9D8952DD33}"/>
    <hyperlink ref="E89" r:id="rId18" display="https://emenscr.nesdc.go.th/viewer/view.html?id=5dced593efbbb90303acb2fa&amp;username=mof0502281" xr:uid="{00BAF154-ECE5-49C9-AA16-9D376908563C}"/>
    <hyperlink ref="E90" r:id="rId19" display="https://emenscr.nesdc.go.th/viewer/view.html?id=5dd21f3d95d4bc03082424df&amp;username=mof0502371" xr:uid="{483E2649-1DFE-4EBD-8BFF-4AB0A77705ED}"/>
    <hyperlink ref="E47" r:id="rId20" display="https://emenscr.nesdc.go.th/viewer/view.html?id=5dd2271795d4bc03082424ee&amp;username=mof050211" xr:uid="{2FDA2CC7-3E0E-469B-85EC-ABB3F80F6E81}"/>
    <hyperlink ref="E91" r:id="rId21" display="https://emenscr.nesdc.go.th/viewer/view.html?id=5dd24065618d7a030c89c3c4&amp;username=mof0502371" xr:uid="{1B08F812-F603-4585-A044-C332CEFC822A}"/>
    <hyperlink ref="E92" r:id="rId22" display="https://emenscr.nesdc.go.th/viewer/view.html?id=5dd24d5a618d7a030c89c3d9&amp;username=mof0502221" xr:uid="{EEFDD0E3-11C0-4302-A428-2EAC8D278D41}"/>
    <hyperlink ref="E93" r:id="rId23" display="https://emenscr.nesdc.go.th/viewer/view.html?id=5dd25021618d7a030c89c3de&amp;username=mof050281" xr:uid="{2F58E498-D8CC-4340-BB10-F163FBFB2324}"/>
    <hyperlink ref="E94" r:id="rId24" display="https://emenscr.nesdc.go.th/viewer/view.html?id=5dd2515495d4bc030824250c&amp;username=mof0502371" xr:uid="{56A359BF-B2C4-48E8-BDE8-2FFF8D118AFC}"/>
    <hyperlink ref="E48" r:id="rId25" display="https://emenscr.nesdc.go.th/viewer/view.html?id=5dd26622618d7a030c89c405&amp;username=mof050281" xr:uid="{D653EBDB-CDA2-4023-9455-EBCC8AE7441A}"/>
    <hyperlink ref="E95" r:id="rId26" display="https://emenscr.nesdc.go.th/viewer/view.html?id=5dd3a4d413f46e6ad55aba6f&amp;username=mof0502341" xr:uid="{5F51164C-BBD1-4DEE-9FA5-1AAB7A577B7B}"/>
    <hyperlink ref="E58" r:id="rId27" display="https://emenscr.nesdc.go.th/viewer/view.html?id=5df4b5af9bd9f12c4a2d0a36&amp;username=moi0017571" xr:uid="{435C61A4-E32C-4C0C-BC3C-E06040AB49CE}"/>
    <hyperlink ref="E88" r:id="rId28" display="https://emenscr.nesdc.go.th/viewer/view.html?id=5df84a4e62ad211a54e74c0d&amp;username=moi07171" xr:uid="{434068BC-2B1D-408C-96C2-50307DA45387}"/>
    <hyperlink ref="E85" r:id="rId29" display="https://emenscr.nesdc.go.th/viewer/view.html?id=5dfa18be6b12163f58d5f9c1&amp;username=moph04041" xr:uid="{E11ECEC0-5DE9-4EAE-82B7-8C18A3C1E9CF}"/>
    <hyperlink ref="E54" r:id="rId30" display="https://emenscr.nesdc.go.th/viewer/view.html?id=5dfb1713c552571a72d13710&amp;username=moc03041" xr:uid="{149B42C5-1CBA-4C8C-A4F4-4548B4E43638}"/>
    <hyperlink ref="E99" r:id="rId31" display="https://emenscr.nesdc.go.th/viewer/view.html?id=5e01910642c5ca49af55a88a&amp;username=industry02041" xr:uid="{6B75AB12-4299-4D32-89C0-0921B00433DD}"/>
    <hyperlink ref="E96" r:id="rId32" display="https://emenscr.nesdc.go.th/viewer/view.html?id=5e01f21aca0feb49b458c0c6&amp;username=mol05091" xr:uid="{859D22CC-FDC4-403F-8F98-CBB638CF6012}"/>
    <hyperlink ref="E97" r:id="rId33" display="https://emenscr.nesdc.go.th/viewer/view.html?id=5e02dbb942c5ca49af55ac44&amp;username=mol05021" xr:uid="{5748BB2F-70B4-477A-8F8C-3B4164AF6E13}"/>
    <hyperlink ref="E55" r:id="rId34" display="https://emenscr.nesdc.go.th/viewer/view.html?id=5e031f11b459dd49a9ac7926&amp;username=ieat510221" xr:uid="{3848B40D-4B93-49B3-A8B4-A38C7AE2D94A}"/>
    <hyperlink ref="E56" r:id="rId35" display="https://emenscr.nesdc.go.th/viewer/view.html?id=5e03234f6f155549ab8fbd9e&amp;username=ieat510221" xr:uid="{8138C803-B1AB-4ED7-B5E3-45598A2E2073}"/>
    <hyperlink ref="E57" r:id="rId36" display="https://emenscr.nesdc.go.th/viewer/view.html?id=5e032744ca0feb49b458c3ed&amp;username=ieat510221" xr:uid="{BCF05355-3D6B-441E-840C-104118956150}"/>
    <hyperlink ref="E29" r:id="rId37" display="https://emenscr.nesdc.go.th/viewer/view.html?id=5e05c7ad0ad19a445701a0b6&amp;username=mot060221" xr:uid="{73B9CC75-3F35-40FE-8936-07E9E9680566}"/>
    <hyperlink ref="E49" r:id="rId38" display="https://emenscr.nesdc.go.th/viewer/view.html?id=5e0eb14358d9a63ef04e4b53&amp;username=moi02121" xr:uid="{B42A8933-50AC-40BB-9B56-99E54F6A1160}"/>
    <hyperlink ref="E7" r:id="rId39" display="https://emenscr.nesdc.go.th/viewer/view.html?id=5e1c193581ab153c0a4231a7&amp;username=police000711" xr:uid="{F7C33645-F079-4147-A775-1562ECA72605}"/>
    <hyperlink ref="E98" r:id="rId40" display="https://emenscr.nesdc.go.th/viewer/view.html?id=5e1eeec7dd5aa7472e84626b&amp;username=police000711" xr:uid="{6A43236B-F897-4AD1-B196-A24AB4ED8048}"/>
    <hyperlink ref="E86" r:id="rId41" display="https://emenscr.nesdc.go.th/viewer/view.html?id=5e46575c687ff8260b5ae416&amp;username=mot05141" xr:uid="{298081B2-3C89-4E07-907F-74597E7B12F5}"/>
    <hyperlink ref="E59" r:id="rId42" display="https://emenscr.nesdc.go.th/viewer/view.html?id=5e9e83acd08c5042c489e25f&amp;username=industry08021" xr:uid="{BB446784-6A37-4F29-ABB7-0BE2C346B26B}"/>
    <hyperlink ref="E80" r:id="rId43" display="https://emenscr.nesdc.go.th/viewer/view.html?id=5fab9d4d7772696c41ccc1ba&amp;username=mot05141" xr:uid="{50CDD933-E05F-4D12-B44D-41146EED04D0}"/>
    <hyperlink ref="E81" r:id="rId44" display="https://emenscr.nesdc.go.th/viewer/view.html?id=600535dcd32d761c9affb10c&amp;username=moi5305111" xr:uid="{7F548AB9-9D50-411D-B231-159CDF15B7C7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4A48FB-4EC6-4BC2-88F2-333CBEE25860}">
  <sheetPr>
    <tabColor theme="8" tint="-0.249977111117893"/>
  </sheetPr>
  <dimension ref="A1:M44"/>
  <sheetViews>
    <sheetView zoomScale="85" zoomScaleNormal="85" workbookViewId="0">
      <selection activeCell="L30" sqref="L30"/>
    </sheetView>
  </sheetViews>
  <sheetFormatPr defaultRowHeight="21" x14ac:dyDescent="0.35"/>
  <cols>
    <col min="1" max="1" width="35.7109375" style="118" bestFit="1" customWidth="1"/>
    <col min="2" max="2" width="18.85546875" style="118" bestFit="1" customWidth="1"/>
    <col min="3" max="10" width="5.85546875" style="118" bestFit="1" customWidth="1"/>
    <col min="11" max="11" width="8.42578125" style="118" bestFit="1" customWidth="1"/>
    <col min="12" max="12" width="13.140625" style="118" bestFit="1" customWidth="1"/>
    <col min="13" max="13" width="29.42578125" style="118" customWidth="1"/>
    <col min="14" max="16384" width="9.140625" style="118"/>
  </cols>
  <sheetData>
    <row r="1" spans="1:13" x14ac:dyDescent="0.35">
      <c r="A1" s="39" t="s">
        <v>935</v>
      </c>
      <c r="B1" s="39" t="s">
        <v>934</v>
      </c>
    </row>
    <row r="2" spans="1:13" x14ac:dyDescent="0.35">
      <c r="A2" s="39" t="s">
        <v>933</v>
      </c>
      <c r="B2" s="118">
        <v>2556</v>
      </c>
      <c r="C2" s="118">
        <v>2560</v>
      </c>
      <c r="D2" s="118">
        <v>2561</v>
      </c>
      <c r="E2" s="118">
        <v>2562</v>
      </c>
      <c r="F2" s="118">
        <v>2563</v>
      </c>
      <c r="G2" s="118">
        <v>2564</v>
      </c>
      <c r="H2" s="118">
        <v>2565</v>
      </c>
      <c r="I2" s="118">
        <v>2566</v>
      </c>
      <c r="J2" s="118">
        <v>2567</v>
      </c>
      <c r="K2" s="118">
        <v>2568</v>
      </c>
      <c r="L2" s="118" t="s">
        <v>678</v>
      </c>
      <c r="M2" s="158" t="s">
        <v>936</v>
      </c>
    </row>
    <row r="3" spans="1:13" x14ac:dyDescent="0.35">
      <c r="A3" s="40" t="s">
        <v>768</v>
      </c>
      <c r="B3" s="41"/>
      <c r="C3" s="41"/>
      <c r="D3" s="41"/>
      <c r="E3" s="41"/>
      <c r="F3" s="41">
        <v>2</v>
      </c>
      <c r="G3" s="41"/>
      <c r="H3" s="41"/>
      <c r="I3" s="41">
        <v>1</v>
      </c>
      <c r="J3" s="41">
        <v>1</v>
      </c>
      <c r="K3" s="41"/>
      <c r="L3" s="41">
        <v>4</v>
      </c>
      <c r="M3" s="118">
        <f>SUM(I3:K3)</f>
        <v>2</v>
      </c>
    </row>
    <row r="4" spans="1:13" x14ac:dyDescent="0.35">
      <c r="A4" s="42" t="s">
        <v>908</v>
      </c>
      <c r="B4" s="41"/>
      <c r="C4" s="41"/>
      <c r="D4" s="41"/>
      <c r="E4" s="41"/>
      <c r="F4" s="41">
        <v>2</v>
      </c>
      <c r="G4" s="41"/>
      <c r="H4" s="41"/>
      <c r="I4" s="41">
        <v>1</v>
      </c>
      <c r="J4" s="41">
        <v>1</v>
      </c>
      <c r="K4" s="41"/>
      <c r="L4" s="41">
        <v>4</v>
      </c>
      <c r="M4" s="118">
        <f t="shared" ref="M4:M19" si="0">SUM(I4:K4)</f>
        <v>2</v>
      </c>
    </row>
    <row r="5" spans="1:13" x14ac:dyDescent="0.35">
      <c r="A5" s="40" t="s">
        <v>901</v>
      </c>
      <c r="B5" s="41"/>
      <c r="C5" s="41"/>
      <c r="D5" s="41"/>
      <c r="E5" s="41"/>
      <c r="F5" s="41"/>
      <c r="G5" s="41"/>
      <c r="H5" s="41"/>
      <c r="I5" s="41"/>
      <c r="J5" s="41">
        <v>1</v>
      </c>
      <c r="K5" s="41">
        <v>1</v>
      </c>
      <c r="L5" s="41">
        <v>2</v>
      </c>
      <c r="M5" s="118">
        <f t="shared" si="0"/>
        <v>2</v>
      </c>
    </row>
    <row r="6" spans="1:13" x14ac:dyDescent="0.35">
      <c r="A6" s="42" t="s">
        <v>909</v>
      </c>
      <c r="B6" s="41"/>
      <c r="C6" s="41"/>
      <c r="D6" s="41"/>
      <c r="E6" s="41"/>
      <c r="F6" s="41"/>
      <c r="G6" s="41"/>
      <c r="H6" s="41"/>
      <c r="I6" s="41"/>
      <c r="J6" s="41">
        <v>1</v>
      </c>
      <c r="K6" s="41">
        <v>1</v>
      </c>
      <c r="L6" s="41">
        <v>2</v>
      </c>
      <c r="M6" s="118">
        <f t="shared" si="0"/>
        <v>2</v>
      </c>
    </row>
    <row r="7" spans="1:13" x14ac:dyDescent="0.35">
      <c r="A7" s="40" t="s">
        <v>774</v>
      </c>
      <c r="B7" s="41"/>
      <c r="C7" s="41"/>
      <c r="D7" s="41"/>
      <c r="E7" s="41">
        <v>1</v>
      </c>
      <c r="F7" s="41">
        <v>1</v>
      </c>
      <c r="G7" s="41"/>
      <c r="H7" s="41">
        <v>1</v>
      </c>
      <c r="I7" s="41">
        <v>1</v>
      </c>
      <c r="J7" s="41">
        <v>1</v>
      </c>
      <c r="K7" s="41"/>
      <c r="L7" s="41">
        <v>5</v>
      </c>
      <c r="M7" s="118">
        <f t="shared" si="0"/>
        <v>2</v>
      </c>
    </row>
    <row r="8" spans="1:13" x14ac:dyDescent="0.35">
      <c r="A8" s="42" t="s">
        <v>908</v>
      </c>
      <c r="B8" s="41"/>
      <c r="C8" s="41"/>
      <c r="D8" s="41"/>
      <c r="E8" s="41">
        <v>1</v>
      </c>
      <c r="F8" s="41">
        <v>1</v>
      </c>
      <c r="G8" s="41"/>
      <c r="H8" s="41">
        <v>1</v>
      </c>
      <c r="I8" s="41">
        <v>1</v>
      </c>
      <c r="J8" s="41">
        <v>1</v>
      </c>
      <c r="K8" s="41"/>
      <c r="L8" s="41">
        <v>5</v>
      </c>
      <c r="M8" s="118">
        <f t="shared" si="0"/>
        <v>2</v>
      </c>
    </row>
    <row r="9" spans="1:13" x14ac:dyDescent="0.35">
      <c r="A9" s="40" t="s">
        <v>760</v>
      </c>
      <c r="B9" s="41"/>
      <c r="C9" s="41">
        <v>1</v>
      </c>
      <c r="D9" s="41"/>
      <c r="E9" s="41">
        <v>2</v>
      </c>
      <c r="F9" s="41">
        <v>1</v>
      </c>
      <c r="G9" s="41">
        <v>4</v>
      </c>
      <c r="H9" s="41">
        <v>3</v>
      </c>
      <c r="I9" s="41">
        <v>3</v>
      </c>
      <c r="J9" s="41">
        <v>1</v>
      </c>
      <c r="K9" s="41"/>
      <c r="L9" s="41">
        <v>15</v>
      </c>
      <c r="M9" s="118">
        <f t="shared" si="0"/>
        <v>4</v>
      </c>
    </row>
    <row r="10" spans="1:13" x14ac:dyDescent="0.35">
      <c r="A10" s="42" t="s">
        <v>908</v>
      </c>
      <c r="B10" s="41"/>
      <c r="C10" s="41">
        <v>1</v>
      </c>
      <c r="D10" s="41"/>
      <c r="E10" s="41">
        <v>2</v>
      </c>
      <c r="F10" s="41">
        <v>1</v>
      </c>
      <c r="G10" s="41">
        <v>4</v>
      </c>
      <c r="H10" s="41">
        <v>3</v>
      </c>
      <c r="I10" s="41">
        <v>3</v>
      </c>
      <c r="J10" s="41">
        <v>1</v>
      </c>
      <c r="K10" s="41"/>
      <c r="L10" s="41">
        <v>15</v>
      </c>
      <c r="M10" s="118">
        <f t="shared" si="0"/>
        <v>4</v>
      </c>
    </row>
    <row r="11" spans="1:13" x14ac:dyDescent="0.35">
      <c r="A11" s="40" t="s">
        <v>755</v>
      </c>
      <c r="B11" s="41"/>
      <c r="C11" s="41"/>
      <c r="D11" s="41"/>
      <c r="E11" s="41">
        <v>2</v>
      </c>
      <c r="F11" s="41">
        <v>3</v>
      </c>
      <c r="G11" s="41">
        <v>5</v>
      </c>
      <c r="H11" s="41">
        <v>4</v>
      </c>
      <c r="I11" s="41">
        <v>2</v>
      </c>
      <c r="J11" s="41">
        <v>2</v>
      </c>
      <c r="K11" s="41">
        <v>2</v>
      </c>
      <c r="L11" s="41">
        <v>20</v>
      </c>
      <c r="M11" s="118">
        <f t="shared" si="0"/>
        <v>6</v>
      </c>
    </row>
    <row r="12" spans="1:13" x14ac:dyDescent="0.35">
      <c r="A12" s="42" t="s">
        <v>908</v>
      </c>
      <c r="B12" s="41"/>
      <c r="C12" s="41"/>
      <c r="D12" s="41"/>
      <c r="E12" s="41">
        <v>2</v>
      </c>
      <c r="F12" s="41">
        <v>3</v>
      </c>
      <c r="G12" s="41">
        <v>5</v>
      </c>
      <c r="H12" s="41">
        <v>4</v>
      </c>
      <c r="I12" s="41">
        <v>2</v>
      </c>
      <c r="J12" s="41">
        <v>2</v>
      </c>
      <c r="K12" s="41">
        <v>2</v>
      </c>
      <c r="L12" s="41">
        <v>20</v>
      </c>
      <c r="M12" s="118">
        <f t="shared" si="0"/>
        <v>6</v>
      </c>
    </row>
    <row r="13" spans="1:13" x14ac:dyDescent="0.35">
      <c r="A13" s="40" t="s">
        <v>915</v>
      </c>
      <c r="B13" s="41"/>
      <c r="C13" s="41"/>
      <c r="D13" s="41">
        <v>3</v>
      </c>
      <c r="E13" s="41">
        <v>1</v>
      </c>
      <c r="F13" s="41">
        <v>6</v>
      </c>
      <c r="G13" s="41"/>
      <c r="H13" s="41"/>
      <c r="I13" s="41"/>
      <c r="J13" s="41"/>
      <c r="K13" s="41"/>
      <c r="L13" s="41">
        <v>10</v>
      </c>
      <c r="M13" s="118">
        <f t="shared" si="0"/>
        <v>0</v>
      </c>
    </row>
    <row r="14" spans="1:13" x14ac:dyDescent="0.35">
      <c r="A14" s="42" t="s">
        <v>908</v>
      </c>
      <c r="B14" s="41"/>
      <c r="C14" s="41"/>
      <c r="D14" s="41">
        <v>3</v>
      </c>
      <c r="E14" s="41">
        <v>1</v>
      </c>
      <c r="F14" s="41">
        <v>6</v>
      </c>
      <c r="G14" s="41"/>
      <c r="H14" s="41"/>
      <c r="I14" s="41"/>
      <c r="J14" s="41"/>
      <c r="K14" s="41"/>
      <c r="L14" s="41">
        <v>10</v>
      </c>
      <c r="M14" s="118">
        <f t="shared" si="0"/>
        <v>0</v>
      </c>
    </row>
    <row r="15" spans="1:13" x14ac:dyDescent="0.35">
      <c r="A15" s="40" t="s">
        <v>837</v>
      </c>
      <c r="B15" s="41"/>
      <c r="C15" s="41"/>
      <c r="D15" s="41"/>
      <c r="E15" s="41"/>
      <c r="F15" s="41"/>
      <c r="G15" s="41"/>
      <c r="H15" s="41"/>
      <c r="I15" s="41"/>
      <c r="J15" s="41"/>
      <c r="K15" s="41">
        <v>1</v>
      </c>
      <c r="L15" s="41">
        <v>1</v>
      </c>
      <c r="M15" s="118">
        <f t="shared" si="0"/>
        <v>1</v>
      </c>
    </row>
    <row r="16" spans="1:13" x14ac:dyDescent="0.35">
      <c r="A16" s="42" t="s">
        <v>908</v>
      </c>
      <c r="B16" s="41"/>
      <c r="C16" s="41"/>
      <c r="D16" s="41"/>
      <c r="E16" s="41"/>
      <c r="F16" s="41"/>
      <c r="G16" s="41"/>
      <c r="H16" s="41"/>
      <c r="I16" s="41"/>
      <c r="J16" s="41"/>
      <c r="K16" s="41">
        <v>1</v>
      </c>
      <c r="L16" s="41">
        <v>1</v>
      </c>
      <c r="M16" s="118">
        <f t="shared" si="0"/>
        <v>1</v>
      </c>
    </row>
    <row r="17" spans="1:13" x14ac:dyDescent="0.35">
      <c r="A17" s="40" t="s">
        <v>764</v>
      </c>
      <c r="B17" s="41">
        <v>1</v>
      </c>
      <c r="C17" s="41">
        <v>3</v>
      </c>
      <c r="D17" s="41">
        <v>2</v>
      </c>
      <c r="E17" s="41"/>
      <c r="F17" s="41">
        <v>16</v>
      </c>
      <c r="G17" s="41">
        <v>9</v>
      </c>
      <c r="H17" s="41">
        <v>2</v>
      </c>
      <c r="I17" s="41">
        <v>2</v>
      </c>
      <c r="J17" s="41">
        <v>2</v>
      </c>
      <c r="K17" s="41">
        <v>2</v>
      </c>
      <c r="L17" s="41">
        <v>39</v>
      </c>
      <c r="M17" s="118">
        <f t="shared" si="0"/>
        <v>6</v>
      </c>
    </row>
    <row r="18" spans="1:13" x14ac:dyDescent="0.35">
      <c r="A18" s="42" t="s">
        <v>909</v>
      </c>
      <c r="B18" s="41"/>
      <c r="C18" s="41"/>
      <c r="D18" s="41"/>
      <c r="E18" s="41"/>
      <c r="F18" s="41">
        <v>1</v>
      </c>
      <c r="G18" s="41">
        <v>1</v>
      </c>
      <c r="H18" s="41"/>
      <c r="I18" s="41"/>
      <c r="J18" s="41"/>
      <c r="K18" s="41"/>
      <c r="L18" s="41">
        <v>2</v>
      </c>
      <c r="M18" s="118">
        <f t="shared" si="0"/>
        <v>0</v>
      </c>
    </row>
    <row r="19" spans="1:13" x14ac:dyDescent="0.35">
      <c r="A19" s="42" t="s">
        <v>908</v>
      </c>
      <c r="B19" s="41">
        <v>1</v>
      </c>
      <c r="C19" s="41">
        <v>3</v>
      </c>
      <c r="D19" s="41">
        <v>2</v>
      </c>
      <c r="E19" s="41"/>
      <c r="F19" s="41">
        <v>15</v>
      </c>
      <c r="G19" s="41">
        <v>8</v>
      </c>
      <c r="H19" s="41">
        <v>2</v>
      </c>
      <c r="I19" s="41">
        <v>2</v>
      </c>
      <c r="J19" s="41">
        <v>2</v>
      </c>
      <c r="K19" s="41">
        <v>2</v>
      </c>
      <c r="L19" s="41">
        <v>37</v>
      </c>
      <c r="M19" s="118">
        <f t="shared" si="0"/>
        <v>6</v>
      </c>
    </row>
    <row r="20" spans="1:13" x14ac:dyDescent="0.35">
      <c r="A20" s="40" t="s">
        <v>678</v>
      </c>
      <c r="B20" s="41">
        <v>1</v>
      </c>
      <c r="C20" s="41">
        <v>4</v>
      </c>
      <c r="D20" s="41">
        <v>5</v>
      </c>
      <c r="E20" s="41">
        <v>6</v>
      </c>
      <c r="F20" s="41">
        <v>29</v>
      </c>
      <c r="G20" s="41">
        <v>18</v>
      </c>
      <c r="H20" s="41">
        <v>10</v>
      </c>
      <c r="I20" s="41">
        <v>9</v>
      </c>
      <c r="J20" s="41">
        <v>8</v>
      </c>
      <c r="K20" s="41">
        <v>6</v>
      </c>
      <c r="L20" s="41">
        <v>96</v>
      </c>
      <c r="M20" s="159">
        <f>SUM(I20:K20)</f>
        <v>23</v>
      </c>
    </row>
    <row r="22" spans="1:13" x14ac:dyDescent="0.35">
      <c r="K22" s="6" t="s">
        <v>937</v>
      </c>
      <c r="L22" s="6">
        <v>92</v>
      </c>
      <c r="M22" s="6">
        <v>21</v>
      </c>
    </row>
    <row r="23" spans="1:13" x14ac:dyDescent="0.35">
      <c r="K23" s="6" t="s">
        <v>938</v>
      </c>
      <c r="L23" s="6">
        <v>4</v>
      </c>
      <c r="M23" s="6">
        <v>2</v>
      </c>
    </row>
    <row r="26" spans="1:13" x14ac:dyDescent="0.35">
      <c r="A26"/>
      <c r="B26"/>
      <c r="C26"/>
      <c r="D26"/>
      <c r="E26"/>
      <c r="F26"/>
      <c r="G26"/>
      <c r="H26"/>
      <c r="I26"/>
      <c r="J26"/>
      <c r="K26"/>
      <c r="L26"/>
    </row>
    <row r="27" spans="1:13" x14ac:dyDescent="0.35">
      <c r="A27"/>
      <c r="B27"/>
      <c r="C27"/>
      <c r="D27"/>
      <c r="E27"/>
      <c r="F27"/>
      <c r="G27"/>
      <c r="H27"/>
      <c r="I27"/>
      <c r="J27"/>
      <c r="K27"/>
      <c r="L27"/>
    </row>
    <row r="28" spans="1:13" x14ac:dyDescent="0.35">
      <c r="A28"/>
      <c r="B28"/>
      <c r="C28"/>
      <c r="D28"/>
      <c r="E28"/>
      <c r="F28"/>
      <c r="G28"/>
      <c r="H28"/>
      <c r="I28"/>
      <c r="J28"/>
      <c r="K28"/>
      <c r="L28"/>
    </row>
    <row r="29" spans="1:13" x14ac:dyDescent="0.35">
      <c r="A29"/>
      <c r="B29"/>
      <c r="C29"/>
      <c r="D29"/>
      <c r="E29"/>
      <c r="F29"/>
      <c r="G29"/>
      <c r="H29"/>
      <c r="I29"/>
      <c r="J29"/>
      <c r="K29"/>
      <c r="L29"/>
    </row>
    <row r="30" spans="1:13" x14ac:dyDescent="0.35">
      <c r="A30"/>
      <c r="B30"/>
      <c r="C30"/>
      <c r="D30"/>
      <c r="E30"/>
      <c r="F30"/>
      <c r="G30"/>
      <c r="H30"/>
      <c r="I30"/>
      <c r="J30"/>
      <c r="K30"/>
      <c r="L30"/>
    </row>
    <row r="31" spans="1:13" x14ac:dyDescent="0.35">
      <c r="A31"/>
      <c r="B31"/>
      <c r="C31"/>
      <c r="D31"/>
      <c r="E31"/>
      <c r="F31"/>
      <c r="G31"/>
      <c r="H31"/>
      <c r="I31"/>
      <c r="J31"/>
      <c r="K31"/>
      <c r="L31"/>
    </row>
    <row r="32" spans="1:13" x14ac:dyDescent="0.35">
      <c r="A32"/>
      <c r="B32"/>
      <c r="C32"/>
      <c r="D32"/>
      <c r="E32"/>
      <c r="F32"/>
      <c r="G32"/>
      <c r="H32"/>
      <c r="I32"/>
      <c r="J32"/>
      <c r="K32"/>
      <c r="L32"/>
    </row>
    <row r="33" spans="1:12" x14ac:dyDescent="0.35">
      <c r="A33"/>
      <c r="B33"/>
      <c r="C33"/>
      <c r="D33"/>
      <c r="E33"/>
      <c r="F33"/>
      <c r="G33"/>
      <c r="H33"/>
      <c r="I33"/>
      <c r="J33"/>
      <c r="K33"/>
      <c r="L33"/>
    </row>
    <row r="34" spans="1:12" x14ac:dyDescent="0.35">
      <c r="A34"/>
      <c r="B34"/>
      <c r="C34"/>
      <c r="D34"/>
      <c r="E34"/>
      <c r="F34"/>
      <c r="G34"/>
      <c r="H34"/>
      <c r="I34"/>
      <c r="J34"/>
      <c r="K34"/>
      <c r="L34"/>
    </row>
    <row r="35" spans="1:12" x14ac:dyDescent="0.35">
      <c r="A35"/>
      <c r="B35"/>
      <c r="C35"/>
      <c r="D35"/>
      <c r="E35"/>
      <c r="F35"/>
      <c r="G35"/>
      <c r="H35"/>
      <c r="I35"/>
      <c r="J35"/>
      <c r="K35"/>
      <c r="L35"/>
    </row>
    <row r="36" spans="1:12" x14ac:dyDescent="0.35">
      <c r="A36"/>
      <c r="B36"/>
      <c r="C36"/>
      <c r="D36"/>
      <c r="E36"/>
      <c r="F36"/>
      <c r="G36"/>
      <c r="H36"/>
      <c r="I36"/>
      <c r="J36"/>
      <c r="K36"/>
      <c r="L36"/>
    </row>
    <row r="37" spans="1:12" x14ac:dyDescent="0.35">
      <c r="A37"/>
      <c r="B37"/>
      <c r="C37"/>
      <c r="D37"/>
      <c r="E37"/>
      <c r="F37"/>
      <c r="G37"/>
      <c r="H37"/>
      <c r="I37"/>
      <c r="J37"/>
      <c r="K37"/>
      <c r="L37"/>
    </row>
    <row r="38" spans="1:12" x14ac:dyDescent="0.35">
      <c r="A38"/>
      <c r="B38"/>
      <c r="C38"/>
      <c r="D38"/>
      <c r="E38"/>
      <c r="F38"/>
      <c r="G38"/>
      <c r="H38"/>
      <c r="I38"/>
      <c r="J38"/>
      <c r="K38"/>
      <c r="L38"/>
    </row>
    <row r="39" spans="1:12" x14ac:dyDescent="0.35">
      <c r="A39"/>
      <c r="B39"/>
      <c r="C39"/>
      <c r="D39"/>
      <c r="E39"/>
      <c r="F39"/>
      <c r="G39"/>
      <c r="H39"/>
      <c r="I39"/>
      <c r="J39"/>
      <c r="K39"/>
      <c r="L39"/>
    </row>
    <row r="40" spans="1:12" x14ac:dyDescent="0.35">
      <c r="A40"/>
      <c r="B40"/>
      <c r="C40"/>
      <c r="D40"/>
      <c r="E40"/>
      <c r="F40"/>
      <c r="G40"/>
      <c r="H40"/>
      <c r="I40"/>
      <c r="J40"/>
      <c r="K40"/>
      <c r="L40"/>
    </row>
    <row r="41" spans="1:12" x14ac:dyDescent="0.35">
      <c r="A41"/>
      <c r="B41"/>
      <c r="C41"/>
      <c r="D41"/>
      <c r="E41"/>
      <c r="F41"/>
      <c r="G41"/>
      <c r="H41"/>
      <c r="I41"/>
      <c r="J41"/>
      <c r="K41"/>
      <c r="L41"/>
    </row>
    <row r="42" spans="1:12" x14ac:dyDescent="0.35">
      <c r="A42"/>
      <c r="B42"/>
      <c r="C42"/>
      <c r="D42"/>
      <c r="E42"/>
      <c r="F42"/>
      <c r="G42"/>
      <c r="H42"/>
      <c r="I42"/>
      <c r="J42"/>
      <c r="K42"/>
      <c r="L42"/>
    </row>
    <row r="43" spans="1:12" x14ac:dyDescent="0.35">
      <c r="A43"/>
      <c r="B43"/>
      <c r="C43"/>
      <c r="D43"/>
      <c r="E43"/>
      <c r="F43"/>
      <c r="G43"/>
      <c r="H43"/>
      <c r="I43"/>
      <c r="J43"/>
      <c r="K43"/>
      <c r="L43"/>
    </row>
    <row r="44" spans="1:12" x14ac:dyDescent="0.35">
      <c r="A44"/>
      <c r="B44"/>
      <c r="C44"/>
      <c r="D44"/>
      <c r="E44"/>
      <c r="F44"/>
      <c r="G44"/>
      <c r="H44"/>
      <c r="I44"/>
      <c r="J44"/>
      <c r="K44"/>
      <c r="L44"/>
    </row>
  </sheetData>
  <pageMargins left="0.7" right="0.7" top="0.75" bottom="0.75" header="0.3" footer="0.3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36C901-7394-4BEB-BF3E-E9C4496181D9}">
  <sheetPr>
    <tabColor rgb="FFFF0000"/>
  </sheetPr>
  <dimension ref="A1:T4"/>
  <sheetViews>
    <sheetView zoomScale="115" zoomScaleNormal="115" workbookViewId="0">
      <selection activeCell="B3" sqref="A3:B3"/>
    </sheetView>
  </sheetViews>
  <sheetFormatPr defaultRowHeight="15" x14ac:dyDescent="0.25"/>
  <cols>
    <col min="1" max="1" width="22.28515625" customWidth="1"/>
    <col min="2" max="2" width="24.7109375" customWidth="1"/>
    <col min="3" max="3" width="56.5703125" customWidth="1"/>
    <col min="4" max="4" width="56.5703125" style="144" customWidth="1"/>
    <col min="5" max="5" width="140" bestFit="1" customWidth="1"/>
    <col min="6" max="6" width="74.42578125" customWidth="1"/>
    <col min="7" max="7" width="41.7109375" customWidth="1"/>
    <col min="8" max="8" width="43.28515625" customWidth="1"/>
    <col min="9" max="9" width="17.7109375" customWidth="1"/>
    <col min="10" max="14" width="26.140625" customWidth="1"/>
    <col min="15" max="16" width="26.140625" hidden="1" customWidth="1"/>
    <col min="17" max="17" width="28" customWidth="1"/>
    <col min="18" max="19" width="10.85546875" bestFit="1" customWidth="1"/>
  </cols>
  <sheetData>
    <row r="1" spans="1:20" ht="36" x14ac:dyDescent="0.55000000000000004">
      <c r="A1" s="107" t="s">
        <v>939</v>
      </c>
      <c r="B1" s="101"/>
      <c r="C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</row>
    <row r="2" spans="1:20" s="144" customFormat="1" ht="21" x14ac:dyDescent="0.25">
      <c r="A2" s="165" t="s">
        <v>22</v>
      </c>
      <c r="B2" s="165" t="s">
        <v>940</v>
      </c>
      <c r="C2" s="166" t="s">
        <v>941</v>
      </c>
      <c r="D2" s="166" t="s">
        <v>942</v>
      </c>
      <c r="E2" s="167" t="s">
        <v>943</v>
      </c>
      <c r="F2" s="167" t="s">
        <v>943</v>
      </c>
      <c r="G2" s="167" t="s">
        <v>944</v>
      </c>
      <c r="H2" s="167" t="s">
        <v>945</v>
      </c>
      <c r="I2" s="167" t="s">
        <v>946</v>
      </c>
      <c r="J2" s="167" t="s">
        <v>947</v>
      </c>
      <c r="K2" s="167" t="s">
        <v>948</v>
      </c>
      <c r="L2" s="167" t="s">
        <v>949</v>
      </c>
      <c r="M2" s="167" t="s">
        <v>950</v>
      </c>
      <c r="N2" s="167" t="s">
        <v>951</v>
      </c>
      <c r="O2" s="167" t="s">
        <v>952</v>
      </c>
      <c r="P2" s="167" t="s">
        <v>953</v>
      </c>
      <c r="Q2" s="167" t="s">
        <v>789</v>
      </c>
      <c r="R2" s="168" t="s">
        <v>954</v>
      </c>
      <c r="S2" s="168" t="s">
        <v>954</v>
      </c>
      <c r="T2" s="169" t="s">
        <v>790</v>
      </c>
    </row>
    <row r="3" spans="1:20" s="144" customFormat="1" ht="21" x14ac:dyDescent="0.35">
      <c r="A3" s="170" t="s">
        <v>773</v>
      </c>
      <c r="B3" s="171" t="s">
        <v>774</v>
      </c>
      <c r="C3" s="171" t="s">
        <v>955</v>
      </c>
      <c r="D3" s="172" t="s">
        <v>960</v>
      </c>
      <c r="E3" s="173" t="str">
        <f>HYPERLINK(D3,F3)</f>
        <v>โครงการการพัฒนาทักษะแรงงานที่สอดคล้องกับความต้องการของตลาดในพื้นที่ระเบียงเศรษฐกิจพิเศษ นครพนม มุกดาหารและหนองคาย (คณะเทคโนโลยีอุตสาหกรรม)</v>
      </c>
      <c r="F3" s="174" t="s">
        <v>956</v>
      </c>
      <c r="G3" s="174" t="s">
        <v>473</v>
      </c>
      <c r="H3" s="174" t="s">
        <v>957</v>
      </c>
      <c r="I3" s="175">
        <v>1</v>
      </c>
      <c r="J3" s="176">
        <v>4.375</v>
      </c>
      <c r="K3" s="176">
        <v>4.125</v>
      </c>
      <c r="L3" s="176">
        <v>3.5487500000000001</v>
      </c>
      <c r="M3" s="176">
        <v>4.125</v>
      </c>
      <c r="N3" s="175">
        <v>5</v>
      </c>
      <c r="O3" s="177">
        <v>1</v>
      </c>
      <c r="P3" s="178">
        <v>1</v>
      </c>
      <c r="Q3" s="179" t="s">
        <v>958</v>
      </c>
      <c r="R3" s="178" t="s">
        <v>791</v>
      </c>
      <c r="S3" s="178" t="s">
        <v>791</v>
      </c>
      <c r="T3" s="180" t="s">
        <v>959</v>
      </c>
    </row>
    <row r="4" spans="1:20" s="144" customFormat="1" ht="36" x14ac:dyDescent="0.55000000000000004">
      <c r="A4" s="107"/>
    </row>
  </sheetData>
  <hyperlinks>
    <hyperlink ref="D3" r:id="rId1" xr:uid="{BCBE3EED-728F-4DB7-A625-B8994FC8DA14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ข้อมูลดิบ</vt:lpstr>
      <vt:lpstr>คัดเลือก</vt:lpstr>
      <vt:lpstr>1. รวม</vt:lpstr>
      <vt:lpstr>1. รวม (2)</vt:lpstr>
      <vt:lpstr> 090302_use</vt:lpstr>
      <vt:lpstr>ทำการ 090302</vt:lpstr>
      <vt:lpstr>2. เรียง VC</vt:lpstr>
      <vt:lpstr>3. Pivot VC</vt:lpstr>
      <vt:lpstr>4. (ร่าง) ข้อเสนอโครงการฯ ปี 68</vt:lpstr>
      <vt:lpstr>5. ข้อเสนอโครงการฯ ปี 66-68</vt:lpstr>
      <vt:lpstr>ทดบวกโครงการ</vt:lpstr>
      <vt:lpstr>โครงการปี 2566 - 2567</vt:lpstr>
      <vt:lpstr>เรียง VC</vt:lpstr>
      <vt:lpstr>โครงการปี 2566</vt:lpstr>
      <vt:lpstr>โครงการปี 2567</vt:lpstr>
      <vt:lpstr>65</vt:lpstr>
      <vt:lpstr>รวม66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Pasinee Srisomboon</cp:lastModifiedBy>
  <dcterms:modified xsi:type="dcterms:W3CDTF">2025-05-07T04:29:21Z</dcterms:modified>
</cp:coreProperties>
</file>