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WANN\FY2568\10 โครงการสำคัญฯ 70\02 as is\"/>
    </mc:Choice>
  </mc:AlternateContent>
  <xr:revisionPtr revIDLastSave="0" documentId="13_ncr:1_{7B275605-E640-4112-A431-C8323B3EBF27}" xr6:coauthVersionLast="36" xr6:coauthVersionMax="36" xr10:uidLastSave="{00000000-0000-0000-0000-000000000000}"/>
  <bookViews>
    <workbookView xWindow="0" yWindow="0" windowWidth="28800" windowHeight="12225" tabRatio="500" firstSheet="2" activeTab="2" xr2:uid="{00000000-000D-0000-FFFF-FFFF00000000}"/>
  </bookViews>
  <sheets>
    <sheet name="ข้อมูลดิบ" sheetId="1" state="hidden" r:id="rId1"/>
    <sheet name="คัดเลือก" sheetId="7" state="hidden" r:id="rId2"/>
    <sheet name="1. รวม" sheetId="8" r:id="rId3"/>
    <sheet name="1. รวม (2)" sheetId="25" state="hidden" r:id="rId4"/>
    <sheet name="090301_use" sheetId="24" state="hidden" r:id="rId5"/>
    <sheet name="ทำการ 090301" sheetId="23" state="hidden" r:id="rId6"/>
    <sheet name="2. เรียง VC" sheetId="27" r:id="rId7"/>
    <sheet name="3. Pivot VC" sheetId="26" r:id="rId8"/>
    <sheet name="4. (ร่าง) ข้อเสนอโครงการฯ ปี 69" sheetId="21" r:id="rId9"/>
    <sheet name="5.โครงการสำคัญฯ ปี 66 -68" sheetId="22" r:id="rId10"/>
    <sheet name="65" sheetId="16" state="hidden" r:id="rId11"/>
    <sheet name="โครงการปี 2566" sheetId="18" state="hidden" r:id="rId12"/>
    <sheet name="โครงการปี 67" sheetId="19" state="hidden" r:id="rId13"/>
    <sheet name="4.รวม-66" sheetId="9" state="hidden" r:id="rId14"/>
  </sheets>
  <externalReferences>
    <externalReference r:id="rId15"/>
    <externalReference r:id="rId16"/>
  </externalReferences>
  <definedNames>
    <definedName name="_xlnm._FilterDatabase" localSheetId="4" hidden="1">'090301_use'!$A$7:$R$7</definedName>
    <definedName name="_xlnm._FilterDatabase" localSheetId="2" hidden="1">'1. รวม'!$A$5:$T$5</definedName>
    <definedName name="_xlnm._FilterDatabase" localSheetId="3" hidden="1">'1. รวม (2)'!$A$5:$N$49</definedName>
    <definedName name="_xlnm._FilterDatabase" localSheetId="6" hidden="1">'2. เรียง VC'!$A$5:$W$61</definedName>
    <definedName name="_xlnm._FilterDatabase" localSheetId="13" hidden="1">'4.รวม-66'!$C$6:$AA$32</definedName>
    <definedName name="_xlnm._FilterDatabase" localSheetId="1" hidden="1">คัดเลือก!$A$2:$AA$51</definedName>
    <definedName name="_xlnm._FilterDatabase" localSheetId="11" hidden="1">'โครงการปี 2566'!$A$2:$AV$11</definedName>
    <definedName name="_xlnm._FilterDatabase" localSheetId="12" hidden="1">'โครงการปี 67'!$A$2:$AY$8</definedName>
    <definedName name="_xlnm._FilterDatabase" localSheetId="5" hidden="1">'ทำการ 090301'!$A$7:$U$7</definedName>
  </definedNames>
  <calcPr calcId="191029"/>
  <pivotCaches>
    <pivotCache cacheId="18" r:id="rId17"/>
  </pivotCaches>
</workbook>
</file>

<file path=xl/calcChain.xml><?xml version="1.0" encoding="utf-8"?>
<calcChain xmlns="http://schemas.openxmlformats.org/spreadsheetml/2006/main">
  <c r="B6" i="22" l="1"/>
  <c r="E4" i="21"/>
  <c r="E5" i="21"/>
  <c r="E6" i="21"/>
  <c r="E7" i="21"/>
  <c r="E3" i="21"/>
  <c r="T57" i="27"/>
  <c r="M57" i="27"/>
  <c r="E57" i="27"/>
  <c r="T55" i="27"/>
  <c r="M55" i="27"/>
  <c r="E55" i="27"/>
  <c r="T54" i="27"/>
  <c r="M54" i="27"/>
  <c r="E54" i="27"/>
  <c r="T34" i="27"/>
  <c r="M34" i="27"/>
  <c r="E34" i="27"/>
  <c r="T35" i="27"/>
  <c r="M35" i="27"/>
  <c r="E35" i="27"/>
  <c r="T33" i="27"/>
  <c r="M33" i="27"/>
  <c r="E33" i="27"/>
  <c r="T53" i="27"/>
  <c r="M53" i="27"/>
  <c r="E53" i="27"/>
  <c r="T52" i="27"/>
  <c r="M52" i="27"/>
  <c r="E52" i="27"/>
  <c r="T51" i="27"/>
  <c r="M51" i="27"/>
  <c r="E51" i="27"/>
  <c r="T32" i="27"/>
  <c r="M32" i="27"/>
  <c r="E32" i="27"/>
  <c r="T49" i="27"/>
  <c r="M49" i="27"/>
  <c r="E49" i="27"/>
  <c r="M45" i="27"/>
  <c r="E45" i="27"/>
  <c r="M31" i="27"/>
  <c r="E31" i="27"/>
  <c r="M30" i="27"/>
  <c r="E30" i="27"/>
  <c r="M61" i="27"/>
  <c r="E61" i="27"/>
  <c r="M60" i="27"/>
  <c r="E60" i="27"/>
  <c r="M44" i="27"/>
  <c r="E44" i="27"/>
  <c r="M50" i="27"/>
  <c r="E50" i="27"/>
  <c r="M43" i="27"/>
  <c r="E43" i="27"/>
  <c r="M48" i="27"/>
  <c r="E48" i="27"/>
  <c r="M29" i="27"/>
  <c r="E29" i="27"/>
  <c r="M56" i="27"/>
  <c r="E56" i="27"/>
  <c r="M28" i="27"/>
  <c r="E28" i="27"/>
  <c r="M27" i="27"/>
  <c r="E27" i="27"/>
  <c r="M26" i="27"/>
  <c r="E26" i="27"/>
  <c r="M25" i="27"/>
  <c r="E25" i="27"/>
  <c r="M24" i="27"/>
  <c r="E24" i="27"/>
  <c r="M23" i="27"/>
  <c r="E23" i="27"/>
  <c r="M22" i="27"/>
  <c r="E22" i="27"/>
  <c r="M21" i="27"/>
  <c r="E21" i="27"/>
  <c r="M20" i="27"/>
  <c r="E20" i="27"/>
  <c r="M19" i="27"/>
  <c r="E19" i="27"/>
  <c r="M18" i="27"/>
  <c r="E18" i="27"/>
  <c r="M17" i="27"/>
  <c r="E17" i="27"/>
  <c r="M42" i="27"/>
  <c r="E42" i="27"/>
  <c r="M41" i="27"/>
  <c r="E41" i="27"/>
  <c r="M40" i="27"/>
  <c r="E40" i="27"/>
  <c r="M59" i="27"/>
  <c r="E59" i="27"/>
  <c r="M39" i="27"/>
  <c r="E39" i="27"/>
  <c r="M16" i="27"/>
  <c r="E16" i="27"/>
  <c r="M58" i="27"/>
  <c r="E58" i="27"/>
  <c r="M38" i="27"/>
  <c r="E38" i="27"/>
  <c r="M37" i="27"/>
  <c r="E37" i="27"/>
  <c r="A47" i="27"/>
  <c r="A15" i="27"/>
  <c r="A14" i="27"/>
  <c r="A36" i="27"/>
  <c r="A13" i="27"/>
  <c r="A12" i="27"/>
  <c r="A11" i="27"/>
  <c r="M10" i="27"/>
  <c r="E10" i="27"/>
  <c r="M9" i="27"/>
  <c r="E9" i="27"/>
  <c r="A46" i="27"/>
  <c r="A8" i="27"/>
  <c r="A7" i="27"/>
  <c r="A6" i="27"/>
  <c r="M5" i="26" l="1"/>
  <c r="M6" i="26"/>
  <c r="M7" i="26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4" i="26"/>
  <c r="M7" i="8" l="1"/>
  <c r="M8" i="8"/>
  <c r="M9" i="8"/>
  <c r="M12" i="8"/>
  <c r="M13" i="8"/>
  <c r="M14" i="8"/>
  <c r="M15" i="8"/>
  <c r="M16" i="8"/>
  <c r="M17" i="8"/>
  <c r="M18" i="8"/>
  <c r="M6" i="8"/>
  <c r="T52" i="8" l="1"/>
  <c r="T53" i="8"/>
  <c r="T54" i="8"/>
  <c r="T55" i="8"/>
  <c r="T56" i="8"/>
  <c r="T57" i="8"/>
  <c r="T58" i="8"/>
  <c r="T59" i="8"/>
  <c r="T60" i="8"/>
  <c r="T61" i="8"/>
  <c r="T51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10" i="8"/>
  <c r="B11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2" i="8"/>
  <c r="B43" i="8"/>
  <c r="B44" i="8"/>
  <c r="B45" i="8"/>
  <c r="B46" i="8"/>
  <c r="B41" i="8"/>
  <c r="B61" i="8"/>
  <c r="B47" i="8"/>
  <c r="J61" i="8"/>
  <c r="J41" i="8"/>
  <c r="J46" i="8"/>
  <c r="J45" i="8"/>
  <c r="J44" i="8"/>
  <c r="J43" i="8"/>
  <c r="J42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1" i="8"/>
  <c r="J10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R49" i="25"/>
  <c r="B49" i="25"/>
  <c r="R48" i="25"/>
  <c r="B48" i="25"/>
  <c r="R47" i="25"/>
  <c r="B47" i="25"/>
  <c r="B46" i="25"/>
  <c r="B45" i="25"/>
  <c r="B44" i="25"/>
  <c r="B43" i="25"/>
  <c r="P42" i="25"/>
  <c r="P41" i="25"/>
  <c r="P40" i="25"/>
  <c r="P39" i="25"/>
  <c r="P38" i="25"/>
  <c r="P37" i="25"/>
  <c r="P36" i="25"/>
  <c r="P35" i="25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9" i="25"/>
  <c r="P8" i="25"/>
  <c r="P7" i="25"/>
  <c r="P6" i="25"/>
  <c r="J9" i="24" l="1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8" i="24"/>
  <c r="B5" i="22" l="1"/>
  <c r="O4" i="22"/>
  <c r="B4" i="22"/>
  <c r="A32" i="9" l="1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</calcChain>
</file>

<file path=xl/sharedStrings.xml><?xml version="1.0" encoding="utf-8"?>
<sst xmlns="http://schemas.openxmlformats.org/spreadsheetml/2006/main" count="6398" uniqueCount="730">
  <si>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</si>
  <si>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</si>
  <si>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</si>
  <si>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</si>
  <si>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</si>
  <si>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</si>
  <si>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</si>
  <si>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</si>
  <si>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</si>
  <si>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</si>
  <si>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</si>
  <si>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</si>
  <si>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</si>
  <si>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</si>
  <si>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</si>
  <si>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</si>
  <si>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</si>
  <si>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</si>
  <si>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</si>
  <si>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</si>
  <si>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</si>
  <si>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</si>
  <si>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</si>
  <si>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</si>
  <si>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Public URL</t>
  </si>
  <si>
    <t>จัดการโครงการ</t>
  </si>
  <si>
    <t>moac05051</t>
  </si>
  <si>
    <t>กษ 0505-61-0006</t>
  </si>
  <si>
    <t>โครงการเพิ่มศักยภาพด่านสินค้าเกษตรชายแดนเพื่อรองรับการเข้าสู่ประชาคมอาเซียน</t>
  </si>
  <si>
    <t>เขตเศรษฐกิจพิเศษ</t>
  </si>
  <si>
    <t>ด้านการสร้างความสามารถในการแข่งขัน</t>
  </si>
  <si>
    <t>ด้านสาธารณสุข</t>
  </si>
  <si>
    <t>090301</t>
  </si>
  <si>
    <t>1. การขยายตัวของผลิตภัณฑ์มวลรวมของพื้นที่เขตพัฒนาเศรษฐกิจพิเศษชายแดนเพิ่มขึ้น</t>
  </si>
  <si>
    <t>25 กันยายน 2562 เวลา 15:02</t>
  </si>
  <si>
    <t>อนุมัติแล้ว</t>
  </si>
  <si>
    <t>ตุลาคม 2558</t>
  </si>
  <si>
    <t>กันยายน 2562</t>
  </si>
  <si>
    <t>กองควบคุมการค้าสัตว์น้ำและปัจจัยการผลิต</t>
  </si>
  <si>
    <t>กรมประมง</t>
  </si>
  <si>
    <t>กระทรวงเกษตรและสหกรณ์</t>
  </si>
  <si>
    <t>https://emenscr.nesdc.go.th/viewer/view.html?id=A3j8mWGzooS6VMJ6KAZ4</t>
  </si>
  <si>
    <t>moc03041</t>
  </si>
  <si>
    <t>พณ 0304-62-0001</t>
  </si>
  <si>
    <t>โครงการขยายการค้าการลงทุนชายแดนและเขตพัฒนาเศรษฐกิจพิเศษ</t>
  </si>
  <si>
    <t>4 ธันวาคม 2562 เวลา 14:55</t>
  </si>
  <si>
    <t>ตุลาคม 2561</t>
  </si>
  <si>
    <t>กองความร่วมมือการค้าและการลงทุน</t>
  </si>
  <si>
    <t>กรมการค้าต่างประเทศ</t>
  </si>
  <si>
    <t>กระทรวงพาณิชย์</t>
  </si>
  <si>
    <t>https://emenscr.nesdc.go.th/viewer/view.html?id=Z6JzpLlp37CVLelMxmQw</t>
  </si>
  <si>
    <t>moac06211</t>
  </si>
  <si>
    <t>กษ 0621-62-0001</t>
  </si>
  <si>
    <t>โครงการพัฒนาด่านเขตเศรษฐกิจพิเศษ</t>
  </si>
  <si>
    <t>29 พฤษภาคม 2563 เวลา 14:27</t>
  </si>
  <si>
    <t>ตุลาคม 2562</t>
  </si>
  <si>
    <t>กันยายน 2565</t>
  </si>
  <si>
    <t>กองสารวัตรและกักกัน (กสก.)</t>
  </si>
  <si>
    <t>กรมปศุสัตว์</t>
  </si>
  <si>
    <t>https://emenscr.nesdc.go.th/viewer/view.html?id=0RZp2e6dr8Uw57dwyBgj</t>
  </si>
  <si>
    <t>mol03161</t>
  </si>
  <si>
    <t>รง 0316-62-0005</t>
  </si>
  <si>
    <t>โครงการศูนย์บริการแบบเบ็ดเสร็จ (One Stop Service) ด้านแรงงานต่างด้าวเพื่อสนับสนุนเขตเศรษฐกิจพิเศษ</t>
  </si>
  <si>
    <t>12 เมษายน 2563 เวลา 16:16</t>
  </si>
  <si>
    <t>กันยายน 2563</t>
  </si>
  <si>
    <t>สำนักบริหารแรงงานต่างด้าว</t>
  </si>
  <si>
    <t>กรมการจัดหางาน</t>
  </si>
  <si>
    <t>กระทรวงแรงงาน</t>
  </si>
  <si>
    <t>https://emenscr.nesdc.go.th/viewer/view.html?id=7MEZ12jZjzCE12OBOJ4e</t>
  </si>
  <si>
    <t>moac09051</t>
  </si>
  <si>
    <t>กษ 0905-63-0004</t>
  </si>
  <si>
    <t>โครงการเพิ่มศักยภาพด่านสินค้าเกษตรชายแดน เพื่อรองรับประชาคมอาเซียน</t>
  </si>
  <si>
    <t>17 สิงหาคม 2563 เวลา 13:20</t>
  </si>
  <si>
    <t>ตุลาคม 2559</t>
  </si>
  <si>
    <t>กองแผนงานและวิชาการ</t>
  </si>
  <si>
    <t>กรมวิชาการเกษตร</t>
  </si>
  <si>
    <t>090301V01</t>
  </si>
  <si>
    <t>090301F0102</t>
  </si>
  <si>
    <t>https://emenscr.nesdc.go.th/viewer/view.html?id=eKag32gjJrfl48ZJGVjz</t>
  </si>
  <si>
    <t>moi0017241</t>
  </si>
  <si>
    <t>นธ 0017-63-0002</t>
  </si>
  <si>
    <t>โครงการเสริมสร้างศักยภาพการขับเคลื่อนเขตพัฒนาเศรษฐกิจพิเศษจังหวัดนราธิวาส : มั่นคง มั่งคั่ง ยั่งยืน เชื่อมโยงประชาคมอาเซียน</t>
  </si>
  <si>
    <t>10 กันยายน 2563 เวลา 13:19</t>
  </si>
  <si>
    <t>นราธิวาส</t>
  </si>
  <si>
    <t>จังหวัดและกลุ่มจังหวัด</t>
  </si>
  <si>
    <t>https://emenscr.nesdc.go.th/viewer/view.html?id=y0x0zJ4gkotyZXqLqV2E</t>
  </si>
  <si>
    <t>moph09071</t>
  </si>
  <si>
    <t>สธ 0907-63-0002</t>
  </si>
  <si>
    <t>โครงการลดและป้องกันปัจจัยเสี่ยงจากมลพิษสิ่งแวดล้อมในพื้นที่เขตเศรษฐกิจพิเศษ</t>
  </si>
  <si>
    <t>25 ธันวาคม 2562 เวลา 14:56</t>
  </si>
  <si>
    <t>กองประเมินผลกระทบต่อสุขภาพ</t>
  </si>
  <si>
    <t>กรมอนามัย</t>
  </si>
  <si>
    <t>กระทรวงสาธารณสุข</t>
  </si>
  <si>
    <t>https://emenscr.nesdc.go.th/viewer/view.html?id=638BqV4JJOto7qXKANOa</t>
  </si>
  <si>
    <t>moc0016571</t>
  </si>
  <si>
    <t>ชร 0016-63-0002</t>
  </si>
  <si>
    <t>โครงการพัฒนาขีดความสามารถในการแข่งขันด้านการลงทุน</t>
  </si>
  <si>
    <t>26 ธันวาคม 2562 เวลา 11:00</t>
  </si>
  <si>
    <t>สำนักงานพาณิชย์จังหวัดเชียงราย</t>
  </si>
  <si>
    <t>สำนักงานปลัดกระทรวงพาณิชย์</t>
  </si>
  <si>
    <t>https://emenscr.nesdc.go.th/viewer/view.html?id=7Mkwp1ypL1HE6MWJJQjY</t>
  </si>
  <si>
    <t>nesdb11121</t>
  </si>
  <si>
    <t>นร1109-63-0001</t>
  </si>
  <si>
    <t>ขับเคลื่อนนโยบายเขตพัฒนาเศรษฐกิจพิเศษ</t>
  </si>
  <si>
    <t>3 มกราคม 2563 เวลา 17:13</t>
  </si>
  <si>
    <t>กองยุทธศาสตร์การพัฒนาพื้นที่</t>
  </si>
  <si>
    <t>สำนักงานสภาพัฒนาการเศรษฐกิจและสังคมแห่งชาติ</t>
  </si>
  <si>
    <t>สำนักนายกรัฐมนตรี</t>
  </si>
  <si>
    <t>https://emenscr.nesdc.go.th/viewer/view.html?id=gANWaJK3K4IXdXJ0QV1R</t>
  </si>
  <si>
    <t>นร1109-63-0002</t>
  </si>
  <si>
    <t>27 ธันวาคม 2562 เวลา 21:27</t>
  </si>
  <si>
    <t>https://emenscr.nesdc.go.th/viewer/view.html?id=wE44QkqxMpTEyQogn2nw</t>
  </si>
  <si>
    <t>mol04041</t>
  </si>
  <si>
    <t>รง 0404-63-0039</t>
  </si>
  <si>
    <t>เพิ่มทักษะกำลังแรงงานในพื้นที่เขตพัฒนาเศรษฐกิจพิเศษ</t>
  </si>
  <si>
    <t>1 สิงหาคม 2563 เวลา 15:23</t>
  </si>
  <si>
    <t>ตุลาคม 2564</t>
  </si>
  <si>
    <t>กองแผนงานและสารสนเทศ</t>
  </si>
  <si>
    <t>กรมพัฒนาฝีมือแรงงาน</t>
  </si>
  <si>
    <t>ข้อเสนอโครงการสำคัญ 2565 ที่ไม่ผ่านเข้ารอบ</t>
  </si>
  <si>
    <t>090301V02</t>
  </si>
  <si>
    <t>090301F0204</t>
  </si>
  <si>
    <t>https://emenscr.nesdc.go.th/viewer/view.html?id=MB3NJqoMjwfEN4nxg6oo</t>
  </si>
  <si>
    <t>itd1</t>
  </si>
  <si>
    <t>ITD-63-0001</t>
  </si>
  <si>
    <t>โครงการพัฒนาระบบการค้าดิจิทัลเพื่อยกระดับการค้าสินค้าและบริการชายแดนและข้ามแดนระหว่างไทยกับประเทศสมาชิก ACMECS</t>
  </si>
  <si>
    <t>1 สิงหาคม 2563 เวลา 7:11</t>
  </si>
  <si>
    <t>สถาบันระหว่างประเทศเพื่อการค้าและการพัฒนา</t>
  </si>
  <si>
    <t>กระทรวงศึกษาธิการ</t>
  </si>
  <si>
    <t>090301F0202</t>
  </si>
  <si>
    <t>https://emenscr.nesdc.go.th/viewer/view.html?id=kw5jno06AohnrnLB1VEq</t>
  </si>
  <si>
    <t>moc03151</t>
  </si>
  <si>
    <t>พณ 0315-63-0001</t>
  </si>
  <si>
    <t>ส่งเสริมการค้าการลงทุนในพื้นที่เขตเศรษฐกิจพิเศษชายแดนเชื่อมโยงกับประเทศเพื่อนบ้านสู่ระดับสากล</t>
  </si>
  <si>
    <t>5 สิงหาคม 2563 เวลา 14:11</t>
  </si>
  <si>
    <t>สำนักบริหารนโยบายและยุทธศาสตร์การค้า</t>
  </si>
  <si>
    <t>090301V03</t>
  </si>
  <si>
    <t>090301F0301</t>
  </si>
  <si>
    <t>https://emenscr.nesdc.go.th/viewer/view.html?id=XG3zN9lgK8i4ZZjr9EMm</t>
  </si>
  <si>
    <t>moac06061</t>
  </si>
  <si>
    <t>กษ 0606-63-0003</t>
  </si>
  <si>
    <t>7 สิงหาคม 2563 เวลา 17:18</t>
  </si>
  <si>
    <t>กองแผนงาน (กผง.)</t>
  </si>
  <si>
    <t>090301F0101</t>
  </si>
  <si>
    <t>https://emenscr.nesdc.go.th/viewer/view.html?id=23WVOYwjdVtapzNzmaeG</t>
  </si>
  <si>
    <t>moac05091</t>
  </si>
  <si>
    <t>กษ 0509-63-0015</t>
  </si>
  <si>
    <t>โครงการพัฒนาด่านตรวจประมงในพื้นที่เขตเศรษฐกิจพิเศษ</t>
  </si>
  <si>
    <t>6 สิงหาคม 2563 เวลา 13:57</t>
  </si>
  <si>
    <t>กองนโยบายและยุทธศาสตร์พัฒนาการประมง</t>
  </si>
  <si>
    <t>https://emenscr.nesdc.go.th/viewer/view.html?id=139Bwd6g88iBQ79VmoW5</t>
  </si>
  <si>
    <t>psu05211</t>
  </si>
  <si>
    <t>ศธ  0521-63-0093</t>
  </si>
  <si>
    <t>โครงการการพัฒนาคุณภาพการผลิตยาและผลิตภัณฑ์สุขภาพจากสมุนไพรในภาคใต้</t>
  </si>
  <si>
    <t>7 สิงหาคม 2563 เวลา 11:04</t>
  </si>
  <si>
    <t>กันยายน 2567</t>
  </si>
  <si>
    <t>สำนักงานอธิการบดี</t>
  </si>
  <si>
    <t>มหาวิทยาลัยสงขลานครินทร์</t>
  </si>
  <si>
    <t>กระทรวงการอุดมศึกษา วิทยาศาสตร์ วิจัยและนวัตกรรม</t>
  </si>
  <si>
    <t>090301F0203</t>
  </si>
  <si>
    <t>https://emenscr.nesdc.go.th/viewer/view.html?id=QOJomy5RYLup1R79KMl4</t>
  </si>
  <si>
    <t>moi5571111</t>
  </si>
  <si>
    <t>มท 55711 – 1-63-0011</t>
  </si>
  <si>
    <t>โครงการก่อสร้างปรับปรุงขยาย (SEZ)</t>
  </si>
  <si>
    <t>7 สิงหาคม 2563 เวลา 16:04</t>
  </si>
  <si>
    <t>กองแผนและกลยุทธ์</t>
  </si>
  <si>
    <t>การประปาส่วนภูมิภาค</t>
  </si>
  <si>
    <t>กระทรวงมหาดไทย</t>
  </si>
  <si>
    <t>https://emenscr.nesdc.go.th/viewer/view.html?id=qW18l7B8eZHeOwjxrr60</t>
  </si>
  <si>
    <t>moi5571321</t>
  </si>
  <si>
    <t>มท 55713 – 2-63-0001</t>
  </si>
  <si>
    <t>โครงการก่อสร้างปรับปรุงขยายการประปาส่วนภูมิภาคสาขาสุไหงโก-ลก – (ตากใบ) (เขตพัฒนาเศรษฐกิจพิเศษนราธิวาส) อำเภอสุไหงโก-ลก-แว้ง-ตากใบ จังหวัดนราธิวาส</t>
  </si>
  <si>
    <t>30 ธันวาคม 2563 เวลา 16:02</t>
  </si>
  <si>
    <t>กองแผนงานโครงการ 1</t>
  </si>
  <si>
    <t>https://emenscr.nesdc.go.th/viewer/view.html?id=y0LzqXLBGVueVXlo88O9</t>
  </si>
  <si>
    <t>นร1109-64-0001</t>
  </si>
  <si>
    <t>ขับเคลื่อนนโยบายเขตพัฒนาเศรษฐกิจพิเศษ และพื้นที่เศรษฐกิจแห่งอื่น</t>
  </si>
  <si>
    <t>14 ธันวาคม 2563 เวลา 11:02</t>
  </si>
  <si>
    <t>ตุลาคม 2563</t>
  </si>
  <si>
    <t>กันยายน 2564</t>
  </si>
  <si>
    <t>https://emenscr.nesdc.go.th/viewer/view.html?id=JKOjGAROy0IXoezxqN5R</t>
  </si>
  <si>
    <t>moc0016631</t>
  </si>
  <si>
    <t>ตก 0016-64-0001</t>
  </si>
  <si>
    <t>พัฒนาความร่วมมือทางเศรษฐกิจการค้าจังหวัดตากกับประเทศเพื่อนบ้าน (ภายใต้โครงการเพิ่มขีดความสามารถในการแข่งขันด้านค้าชายแดนและขับเคลื่อนเขตพัฒนาเศรษฐกิจพิเศษตาก)</t>
  </si>
  <si>
    <t>7 ธันวาคม 2563 เวลา 16:40</t>
  </si>
  <si>
    <t>สำนักงานพาณิชย์จังหวัดตาก</t>
  </si>
  <si>
    <t>090301V04</t>
  </si>
  <si>
    <t>090301F0401</t>
  </si>
  <si>
    <t>https://emenscr.nesdc.go.th/viewer/view.html?id=aQ241VRgqzfMjn8a6E9a</t>
  </si>
  <si>
    <t>ITD-64-0001</t>
  </si>
  <si>
    <t>โครงการพัฒนาศักยภาพมืออาชีพรุ่นใหม่ด้านการค้าและการพัฒนาที่ยั่งยืน (Young Professional for Trade and Sustainable Development)</t>
  </si>
  <si>
    <t>10 พฤศจิกายน 2563 เวลา 10:05</t>
  </si>
  <si>
    <t>090301F0303</t>
  </si>
  <si>
    <t>https://emenscr.nesdc.go.th/viewer/view.html?id=4351g471ALSk9kw0g7mo</t>
  </si>
  <si>
    <t>ITD-64-0002</t>
  </si>
  <si>
    <t>โครงการกฏหมายเศรษฐกิจและการค้าระหว่างประเทศเพื่อการพัฒนาเขตเศรษฐกิจพิเศษสู่การพัฒนาที่ยั่งยืน</t>
  </si>
  <si>
    <t>10 พฤศจิกายน 2563 เวลา 11:14</t>
  </si>
  <si>
    <t>https://emenscr.nesdc.go.th/viewer/view.html?id=Z6jXq6x8ZOixkaYOAZQr</t>
  </si>
  <si>
    <t>ITD-64-0004</t>
  </si>
  <si>
    <t>โครงการพัฒนาศักยภาพบุคลากรเพื่อสร้างโอกาสด้านการค้าและการลงทุนตามแนวคิดเศรษฐกิจหมุนเวียน (Circular Economy) เพื่อสร้างคุณค่าสู่เป้าหมายการพัฒนาที่ยั่งยืน</t>
  </si>
  <si>
    <t>10 พฤศจิกายน 2563 เวลา 11:35</t>
  </si>
  <si>
    <t>https://emenscr.nesdc.go.th/viewer/view.html?id=joXmWMd9M4c23nep9keG</t>
  </si>
  <si>
    <t>ITD-64-0005</t>
  </si>
  <si>
    <t>โครงการสร้างศักยภาพและการยกระดับความร่วมมือกับกลุ่มประเทศเพื่อนบ้านในภูมิภาคสู่การเป็นศูนย์กลางด้านนโยบายการค้าและการลงทุนที่ยั่งยืน</t>
  </si>
  <si>
    <t>23 ธันวาคม 2563 เวลา 11:50</t>
  </si>
  <si>
    <t>https://emenscr.nesdc.go.th/viewer/view.html?id=13M0m8oJAgF9L96m5oj5</t>
  </si>
  <si>
    <t>ITD-64-0006</t>
  </si>
  <si>
    <t>โครงการพัฒนาศักยภาพการใช้ประโยชน์การอำนวยความสะดวกทางการค้าและการพัฒนาระบบ โลจิสติกส์สู่การยกระดับความสามารถการแข่งขันในภูมิภาคและอนุภูมิภาค</t>
  </si>
  <si>
    <t>10 พฤศจิกายน 2563 เวลา 12:08</t>
  </si>
  <si>
    <t>https://emenscr.nesdc.go.th/viewer/view.html?id=835gYpmwWVFag28YBAKO</t>
  </si>
  <si>
    <t>ITD-64-0007</t>
  </si>
  <si>
    <t>โครงการยกระดับการพัฒนากฎระเบียบการค้าโลกใหม่เพื่อการพัฒนาเศรษฐกิจและสังคมดิจิทัลและเศรษฐกิจอุตสาหกรรม 4.0</t>
  </si>
  <si>
    <t>23 ธันวาคม 2563 เวลา 11:52</t>
  </si>
  <si>
    <t>https://emenscr.nesdc.go.th/viewer/view.html?id=kwGxErdNyKtRMmwj92w3</t>
  </si>
  <si>
    <t>ITD-64-0008</t>
  </si>
  <si>
    <t>โครงการเวทีสาธารณะ (Public Forum) ยกระดับแนวทางความร่วมมือเพิ่มโอกาสการค้า-การลงทุนของภูมิภาค-อนุภูมิภาคเพื่อการพัฒนาที่ยั่งยืน</t>
  </si>
  <si>
    <t>10 พฤศจิกายน 2563 เวลา 13:58</t>
  </si>
  <si>
    <t>https://emenscr.nesdc.go.th/viewer/view.html?id=GjYe0YQrw9T4R12BEVEp</t>
  </si>
  <si>
    <t>ITD-64-0009</t>
  </si>
  <si>
    <t>โครงการเสวนาวิชาการในประเด็นอุบัติใหม่ด้านการค้าและการพัฒนาในเวทีโลกที่ส่งผลกระทบต่อประเทศ</t>
  </si>
  <si>
    <t>10 พฤศจิกายน 2563 เวลา 14:05</t>
  </si>
  <si>
    <t>https://emenscr.nesdc.go.th/viewer/view.html?id=B8Qw547QrqioLrAlVOVr</t>
  </si>
  <si>
    <t>นธ 0017-64-0001</t>
  </si>
  <si>
    <t>โครงการเสริมสร้างศักยภาพการขับเคลื่อนเขตพัฒนาเศรษฐกิจพิเศษนราธิวาส : มั่นคง มั่งคั่ง ยั่งยืน เชื่อมโยงประชาคมอาเซียน</t>
  </si>
  <si>
    <t>26 พฤศจิกายน 2563 เวลา 16:31</t>
  </si>
  <si>
    <t>https://emenscr.nesdc.go.th/viewer/view.html?id=p9QVrmAQoxT2rXJnANg1</t>
  </si>
  <si>
    <t>mol04071</t>
  </si>
  <si>
    <t>รง 0407-64-0011</t>
  </si>
  <si>
    <t>โครงการเพิ่มทักษะกำลังแรงงานในพื้นที่เขตพัฒนาเศรษฐกิจพิเศษ</t>
  </si>
  <si>
    <t>8 ธันวาคม 2563 เวลา 16:30</t>
  </si>
  <si>
    <t>สำนักพัฒนาผู้ฝึกและเทคโนโลยีการฝึก</t>
  </si>
  <si>
    <t>https://emenscr.nesdc.go.th/viewer/view.html?id=13MW79xqkAcJ8jLg7V9V</t>
  </si>
  <si>
    <t>พณ 0304-64-0005</t>
  </si>
  <si>
    <t>5/64 โครงการขยายการค้าการลงทุนชายแดนและเขตพัฒนาเศรษฐกิจพิเศษ</t>
  </si>
  <si>
    <t>26 พฤศจิกายน 2563 เวลา 9:22</t>
  </si>
  <si>
    <t>090301F0402</t>
  </si>
  <si>
    <t>https://emenscr.nesdc.go.th/viewer/view.html?id=WXJrg4E578h0MM70qXZr</t>
  </si>
  <si>
    <t>district71081</t>
  </si>
  <si>
    <t>กจ.7108-64-0001</t>
  </si>
  <si>
    <t>โครงการส่งเสริมและพัฒนาความพร้อมในทุกด้านเพื่อการพัฒนาพื้นที่เขตเศรษฐกิจพิเศษและการค้าชายแดน</t>
  </si>
  <si>
    <t>ด้านการสร้างโอกาสและความเสมอภาคทางสังคม</t>
  </si>
  <si>
    <t>7 ธันวาคม 2563 เวลา 10:49</t>
  </si>
  <si>
    <t>อำเภอสังขละบุรี จังหวัดกาญจนบุรี</t>
  </si>
  <si>
    <t>กรมการปกครอง</t>
  </si>
  <si>
    <t>https://emenscr.nesdc.go.th/viewer/view.html?id=KYodGB9pJKsn39JzYKdl</t>
  </si>
  <si>
    <t>moi0017121</t>
  </si>
  <si>
    <t>ชร 0017-64-0015</t>
  </si>
  <si>
    <t>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</t>
  </si>
  <si>
    <t>14 ธันวาคม 2563 เวลา 18:08</t>
  </si>
  <si>
    <t>เชียงราย</t>
  </si>
  <si>
    <t>https://emenscr.nesdc.go.th/viewer/view.html?id=gA43E8yqm3sw53E8kLKa</t>
  </si>
  <si>
    <t>ชร 0017-64-0017</t>
  </si>
  <si>
    <t>โครงการส่งเสริมพัฒนาขีดความสามารถด้านการค้าการลงทุน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GMS/อาเซียน+3/อาเซียน+6</t>
  </si>
  <si>
    <t>15 ธันวาคม 2563 เวลา 10:32</t>
  </si>
  <si>
    <t>https://emenscr.nesdc.go.th/viewer/view.html?id=JKVKrKjBQpFLpwErz3Q9</t>
  </si>
  <si>
    <t>ITD-64-0011</t>
  </si>
  <si>
    <t>โครงการพัฒนาห่วงโซ่อุปทานอุตสาหกรรมเกษตรแปรรูปเพื่อเชื่อมโยงกับยุทธศาสตร์ ความร่วมมือทางเศรษฐกิจอิรวดี-เจ้าพระยา-แม่โขง (ACMECS) สู่ความยั่งยืน</t>
  </si>
  <si>
    <t>23 ธันวาคม 2563 เวลา 10:23</t>
  </si>
  <si>
    <t>https://emenscr.nesdc.go.th/viewer/view.html?id=lO8d4dawgKS4eyplNe8z</t>
  </si>
  <si>
    <t>ITD-64-0012</t>
  </si>
  <si>
    <t>โครงการแนวทางการปรับตัวและแสวงประโยชน์และโอกาสของผู้ประกอบการขนาดกลาง และขนาดย่อมจากตลาดอีคอมเมิร์ซ</t>
  </si>
  <si>
    <t>23 ธันวาคม 2563 เวลา 10:45</t>
  </si>
  <si>
    <t>https://emenscr.nesdc.go.th/viewer/view.html?id=435lX7VkeluoB76go95y</t>
  </si>
  <si>
    <t>ITD-64-0013</t>
  </si>
  <si>
    <t>โครงการพัฒนากลไกเชิงสถาบันและกลไกความร่วมมือระหว่างประเทศในพื้นที่เขตเศรษฐกิจพิเศษแนวชายแดนของไทย</t>
  </si>
  <si>
    <t>23 ธันวาคม 2563 เวลา 10:57</t>
  </si>
  <si>
    <t>https://emenscr.nesdc.go.th/viewer/view.html?id=MBOWlBL3WnfMEQW68Xj4</t>
  </si>
  <si>
    <t>ITD-64-0014</t>
  </si>
  <si>
    <t>โครงการศูนย์ศึกษาวิเคราะห์แนวโน้มด้านการค้าและการพัฒนา</t>
  </si>
  <si>
    <t>23 ธันวาคม 2563 เวลา 11:08</t>
  </si>
  <si>
    <t>https://emenscr.nesdc.go.th/viewer/view.html?id=9358pq8KqqcQ4La1G43K</t>
  </si>
  <si>
    <t>ITD-64-0015</t>
  </si>
  <si>
    <t>โครงการพัฒนากลไกความร่วมมือด้านอุตสาหกรรมปาล์มน้ำมันภายใต้ IMT-GT</t>
  </si>
  <si>
    <t>23 ธันวาคม 2563 เวลา 11:21</t>
  </si>
  <si>
    <t>https://emenscr.nesdc.go.th/viewer/view.html?id=JKVrWge3GofXBnoRzB5B</t>
  </si>
  <si>
    <t>moe06101</t>
  </si>
  <si>
    <t>ศธ 0610-64-0003</t>
  </si>
  <si>
    <t>โครงการพัฒนาเศรษฐกิจและเสริมสร้างความเข้มแข็งให้กับชุมชน</t>
  </si>
  <si>
    <t>ด้านการศึกษา</t>
  </si>
  <si>
    <t>19 มีนาคม 2564 เวลา 10:25</t>
  </si>
  <si>
    <t>ศูนย์พัฒนาการศึกษาเขตพัฒนาพิเศษเฉพาะกิจ จังหวัดชายแดนภาคใต้</t>
  </si>
  <si>
    <t>สำนักงานคณะกรรมการการอาชีวศึกษา</t>
  </si>
  <si>
    <t>https://emenscr.nesdc.go.th/viewer/view.html?id=qWwq4l5qOJtzWx57lZNZ</t>
  </si>
  <si>
    <t>moi03051</t>
  </si>
  <si>
    <t>มท 0305-66-0001</t>
  </si>
  <si>
    <t>โครงการ “เพิ่มประสิทธิภาพการปฏิบัติงานให้ที่ทำการปกครองจังหวัดและ ที่ทำการปกครองอำเภอสนับสนุนเขตเศรษฐกิจพิเศษ"</t>
  </si>
  <si>
    <t>12 สิงหาคม 2564 เวลา 21:50</t>
  </si>
  <si>
    <t>ตุลาคม 2565</t>
  </si>
  <si>
    <t>กันยายน 2566</t>
  </si>
  <si>
    <t>กองวิชาการและแผนงาน</t>
  </si>
  <si>
    <t>ข้อเสนอโครงการสำคัญ 2566 ที่ไม่ผ่านเข้ารอบ</t>
  </si>
  <si>
    <t>v2_090301V04</t>
  </si>
  <si>
    <t>v2_090301V04F01</t>
  </si>
  <si>
    <t>https://emenscr.nesdc.go.th/viewer/view.html?id=KYYNBGG9NnuKl9pBgVYo</t>
  </si>
  <si>
    <t>มท 0305-66-0002</t>
  </si>
  <si>
    <t>โครงการ “เสริมสร้างการรับรู้และความเข้าใจอันดีของประชาชนในพื้นที่ต่อการพัฒนาพื้นที่ระเบียงเศรษฐกิจพิเศษของประเทศไทย”</t>
  </si>
  <si>
    <t>12 สิงหาคม 2564 เวลา 21:42</t>
  </si>
  <si>
    <t>https://emenscr.nesdc.go.th/viewer/view.html?id=JKK5qMXBM7FEKdNV563L</t>
  </si>
  <si>
    <t>rmutl0583011</t>
  </si>
  <si>
    <t>ศธ 058301-66-0047</t>
  </si>
  <si>
    <t>โครงการพัฒนาเทคโนโลยีและนวัตกรรมในการยกระดับความสามารถการแข่งขันของผู้ประกอบการเพื่อการขับเคลื่อนเขตเศรษฐกิจพิเศษตาก</t>
  </si>
  <si>
    <t>15 สิงหาคม 2564 เวลา 14:59</t>
  </si>
  <si>
    <t>มหาวิทยาลัยเทคโนโลยีราชมงคลล้านนา</t>
  </si>
  <si>
    <t>v2_090301V02</t>
  </si>
  <si>
    <t>v2_090301V02F03</t>
  </si>
  <si>
    <t>https://emenscr.nesdc.go.th/viewer/view.html?id=y00nwneG40IZ15ynZqYw</t>
  </si>
  <si>
    <t>ศธ 058301-66-0061</t>
  </si>
  <si>
    <t>โครงการพัฒนาศักยภาพเขตพัฒนาเศรษฐกิจพิเศษชายแดน รองรับการพัฒนาเมืองและเศรษฐกิจภูมิภาคล้านนาตะวันออก</t>
  </si>
  <si>
    <t>16 สิงหาคม 2564 เวลา 16:41</t>
  </si>
  <si>
    <t>กันยายน 2570</t>
  </si>
  <si>
    <t>v2_090301V01</t>
  </si>
  <si>
    <t>v2_090301V01F01</t>
  </si>
  <si>
    <t>https://emenscr.nesdc.go.th/viewer/view.html?id=EaaY22weeqfjkoXezpqN</t>
  </si>
  <si>
    <t>crru0532011</t>
  </si>
  <si>
    <t>ศธ053201-66-0007</t>
  </si>
  <si>
    <t>โครงการพัฒนาศักยภาพผู้ประกอบการในการสร้างโอกาสทางการแข่งขันด้านการค้าชายแดนเสริมสร้างความเข้มแข็งของเศรษฐกิจฐานรากของจังหวัดเชียงราย</t>
  </si>
  <si>
    <t>16 สิงหาคม 2564 เวลา 23:39</t>
  </si>
  <si>
    <t>มหาวิทยาลัยราชภัฏเชียงราย</t>
  </si>
  <si>
    <t>v2_090301V02F02</t>
  </si>
  <si>
    <t>https://emenscr.nesdc.go.th/viewer/view.html?id=133VVk8nOwu9x5pzKBlE</t>
  </si>
  <si>
    <t>ชร 0017-65-0008</t>
  </si>
  <si>
    <t>การพัฒนาสินค้า การค้า การลงทุน และการขับเคลื่อนเศรษฐกิจชายแดน เขตเศรษฐกิจพิเศษจังหวัดเชียงรายแบบบูรณาการ</t>
  </si>
  <si>
    <t>9 ธันวาคม 2564 เวลา 16:26</t>
  </si>
  <si>
    <t>https://emenscr.nesdc.go.th/viewer/view.html?id=33OZzQQ6Z2uWpggoQ5y0</t>
  </si>
  <si>
    <t>พณ 0304-65-0001</t>
  </si>
  <si>
    <t>6/65 โครงการขยายการค้าการลงทุนชายแดนและเขตพัฒนาเศรษฐกิจพิเศษ</t>
  </si>
  <si>
    <t>7 ธันวาคม 2564 เวลา 10:10</t>
  </si>
  <si>
    <t>https://emenscr.nesdc.go.th/viewer/view.html?id=WXGMBLzgpwTWlnmK8ljG</t>
  </si>
  <si>
    <t>moc0016271</t>
  </si>
  <si>
    <t>สก 0016-65-0001</t>
  </si>
  <si>
    <t>เสริมสร้างศักยภาพและเพิ่มช่องทางการตลาดแก่ผู้ประกอบการในยุคดิจิทัล พร้อมสร้างความสัมพันธ์ทางการค้าไทย–กัมพูชา</t>
  </si>
  <si>
    <t>8 ธันวาคม 2564 เวลา 16:33</t>
  </si>
  <si>
    <t>สำนักงานพาณิชย์จังหวัดสระแก้ว</t>
  </si>
  <si>
    <t>https://emenscr.nesdc.go.th/viewer/view.html?id=13olBQnNqVTeBo25gj46</t>
  </si>
  <si>
    <t>ชร 0017-65-0022</t>
  </si>
  <si>
    <t>เสริมสร้างความสัมพันธ์ด้านการค้า การลงทุน กับกลุ่มประเทศเพื่อนบ้านและอนุภาคลุ่มน้ำโขง</t>
  </si>
  <si>
    <t>9 ธันวาคม 2564 เวลา 18:07</t>
  </si>
  <si>
    <t>https://emenscr.nesdc.go.th/viewer/view.html?id=NVo5yZKpJ7FM1yJqN9kp</t>
  </si>
  <si>
    <t>ปีงบประมาณ</t>
  </si>
  <si>
    <t>กรณี Project 65 เป็นโครงการใน 571 โครงการ ให้ใส่ * ไว้ในช่องประเภทโครงการ ตัวอย่าง Project 65*</t>
  </si>
  <si>
    <t>องค์ประกอบ/ปัจจัยที่เป็นสีแดงคือการเติมเอง</t>
  </si>
  <si>
    <t>โครงการ/การดำเนินงาน</t>
  </si>
  <si>
    <t>เชื่อม</t>
  </si>
  <si>
    <t>ขับเคลื่อนนโยบายเขตพัฒนาเศรษฐกิจพิเศษ2561</t>
  </si>
  <si>
    <t>090301F0302</t>
  </si>
  <si>
    <t>ไม่ตอบอันไหนเลย เป็นตั้งประชุมเฉยๆ</t>
  </si>
  <si>
    <t>ขับเคลื่อนนโยบายเขตพัฒนาเศรษฐกิจพิเศษ2562</t>
  </si>
  <si>
    <t>ขับเคลื่อนนโยบายเขตพัฒนาเศรษฐกิจพิเศษและพื้นที่เศรษฐกิจแห่งอื่น2563</t>
  </si>
  <si>
    <t>โครงการเสริมสร้างศักยภาพการขับเคลื่อนเขตพัฒนาเศรษฐกิจพิเศษจังหวัดนราธิวาส:มั่นคงมั่งคั่งยั่งยืนเชื่อมโยงประชาคมอาเซียน2562</t>
  </si>
  <si>
    <t>โครงการเสริมสร้างศักยภาพการขับเคลื่อนเขตพัฒนาเศรษฐกิจพิเศษนราธิวาส:มั่นคงมั่งคั่งยั่งยืนเชื่อมโยงประชาคมอาเซียน2563</t>
  </si>
  <si>
    <t>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+62563</t>
  </si>
  <si>
    <t>โครงการ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+62563</t>
  </si>
  <si>
    <t>โครงการศูนย์บริการแบบเบ็ดเสร็จ(OneStopService)ด้านแรงงานต่างด้าวเพื่อสนับสนุนเขตเศรษฐกิจพิเศษ2562</t>
  </si>
  <si>
    <t>090301F0201</t>
  </si>
  <si>
    <t>เพิ่มทักษะกำลังแรงงานในพื้นที่เขตพัฒนาเศรษฐกิจพิเศษ2564</t>
  </si>
  <si>
    <t>project65</t>
  </si>
  <si>
    <t>โครงการเพิ่มทักษะกำลังแรงงานในพื้นที่เขตพัฒนาเศรษฐกิจพิเศษ2563</t>
  </si>
  <si>
    <t>โครงการเพิ่มศักยภาพด่านสินค้าเกษตรชายแดนเพื่อรองรับการเข้าสู่ประชาคมอาเซียน2558</t>
  </si>
  <si>
    <t>โครงการพัฒนาด่านเขตเศรษฐกิจพิเศษ2562</t>
  </si>
  <si>
    <t>กองสารวัตรและกักกัน(กสก.)</t>
  </si>
  <si>
    <t>โครงการเพิ่มศักยภาพด่านสินค้าเกษตรชายแดนเพื่อรองรับประชาคมอาเซียน2559</t>
  </si>
  <si>
    <t>โครงการพัฒนาด่านเขตเศรษฐกิจพิเศษ2564</t>
  </si>
  <si>
    <t>กองแผนงาน(กผง.)</t>
  </si>
  <si>
    <t>โครงการพัฒนาด่านตรวจประมงในพื้นที่เขตเศรษฐกิจพิเศษ2564</t>
  </si>
  <si>
    <t>โครงการลดและป้องกันปัจจัยเสี่ยงจากมลพิษสิ่งแวดล้อมในพื้นที่เขตเศรษฐกิจพิเศษ2562</t>
  </si>
  <si>
    <t>โครงการพัฒนาระบบการค้าดิจิทัลเพื่อยกระดับการค้าสินค้าและบริการชายแดนและข้ามแดนระหว่างไทยกับประเทศสมาชิกACMECS2564</t>
  </si>
  <si>
    <t>โครงการก่อสร้างปรับปรุงขยาย(SEZ)2564</t>
  </si>
  <si>
    <t>โครงการก่อสร้างปรับปรุงขยายการประปาส่วนภูมิภาคสาขาสุไหงโก-ลก–(ตากใบ)(เขตพัฒนาเศรษฐกิจพิเศษนราธิวาส)อำเภอสุไหงโก-ลก-แว้ง-ตากใบจังหวัดนราธิวาส2562</t>
  </si>
  <si>
    <t>กองแผนงานโครงการ1</t>
  </si>
  <si>
    <t>โครงการส่งเสริมและพัฒนาความพร้อมในทุกด้านเพื่อการพัฒนาพื้นที่เขตเศรษฐกิจพิเศษและการค้าชายแดน2563</t>
  </si>
  <si>
    <t>อำเภอสังขละบุรีจังหวัดกาญจนบุรี</t>
  </si>
  <si>
    <t>โครงการขยายการค้าการลงทุนชายแดนและเขตพัฒนาเศรษฐกิจพิเศษ2561</t>
  </si>
  <si>
    <t>โครงการพัฒนาขีดความสามารถในการแข่งขันด้านการลงทุน2562</t>
  </si>
  <si>
    <t>ส่งเสริมการค้าการลงทุนในพื้นที่เขตเศรษฐกิจพิเศษชายแดนเชื่อมโยงกับประเทศเพื่อนบ้านสู่ระดับสากล2564</t>
  </si>
  <si>
    <t>พัฒนาความร่วมมือทางเศรษฐกิจการค้าจังหวัดตากกับประเทศเพื่อนบ้าน(ภายใต้โครงการเพิ่มขีดความสามารถในการแข่งขันด้านค้าชายแดนและขับเคลื่อนเขตพัฒนาเศรษฐกิจพิเศษตาก)2563</t>
  </si>
  <si>
    <t>5/64โครงการขยายการค้าการลงทุนชายแดนและเขตพัฒนาเศรษฐกิจพิเศษ2563</t>
  </si>
  <si>
    <t>โครงการการพัฒนาคุณภาพการผลิตยาและผลิตภัณฑ์สุขภาพจากสมุนไพรในภาคใต้2564</t>
  </si>
  <si>
    <t>กระทรวงการอุดมศึกษาวิทยาศาสตร์วิจัยและนวัตกรรม</t>
  </si>
  <si>
    <t>merge</t>
  </si>
  <si>
    <t>โครงการเพิ่มทักษะกำลังแรงงานในพื้นที่เขตพัฒนาเศรษฐกิจพิเศษ2564กรมพัฒนาฝีมือแรงงาน</t>
  </si>
  <si>
    <t>โครงการส่งเสริมและพัฒนาความพร้อมในทุกด้านเพื่อการพัฒนาพื้นที่เขตเศรษฐกิจพิเศษและการค้าชายแดน2564กรมการปกครอง</t>
  </si>
  <si>
    <t>โครงการเพิ่มศักยภาพด่านสินค้าเกษตรชายแดนเพื่อรองรับการเข้าสู่ประชาคมอาเซียน2559กรมประมง</t>
  </si>
  <si>
    <t>โครงการขยายการค้าการลงทุนชายแดนและเขตพัฒนาเศรษฐกิจพิเศษ2562กรมการค้าต่างประเทศ</t>
  </si>
  <si>
    <t>ขับเคลื่อนนโยบายเขตพัฒนาเศรษฐกิจพิเศษ2562สำนักงานสภาพัฒนาการเศรษฐกิจและสังคมแห่งชาติ</t>
  </si>
  <si>
    <t>โครงการพัฒนาด่านเขตเศรษฐกิจพิเศษ2563กรมปศุสัตว์</t>
  </si>
  <si>
    <t>โครงการลดและป้องกันปัจจัยเสี่ยงจากมลพิษสิ่งแวดล้อมในพื้นที่เขตเศรษฐกิจพิเศษ2563กรมอนามัย</t>
  </si>
  <si>
    <t>โครงการพัฒนาขีดความสามารถในการแข่งขันด้านการลงทุน2563สำนักงานปลัดกระทรวงพาณิชย์</t>
  </si>
  <si>
    <t>ขับเคลื่อนนโยบายเขตพัฒนาเศรษฐกิจพิเศษ2563สำนักงานสภาพัฒนาการเศรษฐกิจและสังคมแห่งชาติ</t>
  </si>
  <si>
    <t>ขับเคลื่อนนโยบายเขตพัฒนาเศรษฐกิจพิเศษและพื้นที่เศรษฐกิจแห่งอื่น2564สำนักงานสภาพัฒนาการเศรษฐกิจและสังคมแห่งชาติ</t>
  </si>
  <si>
    <t>โครงการเสริมสร้างศักยภาพการขับเคลื่อนเขตพัฒนาเศรษฐกิจพิเศษจังหวัดนราธิวาส:มั่นคงมั่งคั่งยั่งยืนเชื่อมโยงประชาคมอาเซียน2563นราธิวาส</t>
  </si>
  <si>
    <t>โครงการเสริมสร้างศักยภาพการขับเคลื่อนเขตพัฒนาเศรษฐกิจพิเศษนราธิวาส:มั่นคงมั่งคั่งยั่งยืนเชื่อมโยงประชาคมอาเซียน2564นราธิวาส</t>
  </si>
  <si>
    <t>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+62564เชียงราย</t>
  </si>
  <si>
    <t>โครงการ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+62564เชียงราย</t>
  </si>
  <si>
    <t>โครงการศูนย์บริการแบบเบ็ดเสร็จ(OneStopService)ด้านแรงงานต่างด้าวเพื่อสนับสนุนเขตเศรษฐกิจพิเศษ2563กรมการจัดหางาน</t>
  </si>
  <si>
    <t>เพิ่มทักษะกำลังแรงงานในพื้นที่เขตพัฒนาเศรษฐกิจพิเศษ2565กรมพัฒนาฝีมือแรงงาน</t>
  </si>
  <si>
    <t>โครงการเพิ่มศักยภาพด่านสินค้าเกษตรชายแดนเพื่อรองรับประชาคมอาเซียน2560กรมวิชาการเกษตร</t>
  </si>
  <si>
    <t>โครงการพัฒนาด่านเขตเศรษฐกิจพิเศษ2565กรมปศุสัตว์</t>
  </si>
  <si>
    <t>โครงการพัฒนาด่านตรวจประมงในพื้นที่เขตเศรษฐกิจพิเศษ2565กรมประมง</t>
  </si>
  <si>
    <t>โครงการพัฒนาระบบการค้าดิจิทัลเพื่อยกระดับการค้าสินค้าและบริการชายแดนและข้ามแดนระหว่างไทยกับประเทศสมาชิกACMECS2565สถาบันระหว่างประเทศเพื่อการค้าและการพัฒนา</t>
  </si>
  <si>
    <t>โครงการก่อสร้างปรับปรุงขยาย(SEZ)2565การประปาส่วนภูมิภาค</t>
  </si>
  <si>
    <t>โครงการก่อสร้างปรับปรุงขยายการประปาส่วนภูมิภาคสาขาสุไหงโก-ลก–(ตากใบ)(เขตพัฒนาเศรษฐกิจพิเศษนราธิวาส)อำเภอสุไหงโก-ลก-แว้ง-ตากใบจังหวัดนราธิวาส2563การประปาส่วนภูมิภาค</t>
  </si>
  <si>
    <t>ส่งเสริมการค้าการลงทุนในพื้นที่เขตเศรษฐกิจพิเศษชายแดนเชื่อมโยงกับประเทศเพื่อนบ้านสู่ระดับสากล2565กรมการค้าต่างประเทศ</t>
  </si>
  <si>
    <t>พัฒนาความร่วมมือทางเศรษฐกิจการค้าจังหวัดตากกับประเทศเพื่อนบ้าน(ภายใต้โครงการเพิ่มขีดความสามารถในการแข่งขันด้านค้าชายแดนและขับเคลื่อนเขตพัฒนาเศรษฐกิจพิเศษตาก)2564สำนักงานปลัดกระทรวงพาณิชย์</t>
  </si>
  <si>
    <t>5/64โครงการขยายการค้าการลงทุนชายแดนและเขตพัฒนาเศรษฐกิจพิเศษ2564กรมการค้าต่างประเทศ</t>
  </si>
  <si>
    <t>โครงการการพัฒนาคุณภาพการผลิตยาและผลิตภัณฑ์สุขภาพจากสมุนไพรในภาคใต้2565มหาวิทยาลัยสงขลานครินทร์</t>
  </si>
  <si>
    <t>Grand Total</t>
  </si>
  <si>
    <t xml:space="preserve">โครงการภายใต้เป้าหมายแผนแม่บทย่อย: 090301 การขยายตัวของผลิตภัณฑ์มวลรวมของพื้นที่เขตพัฒนาเศรษฐกิจพิเศษชายแดนเพิ่มขึ้น 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</si>
  <si>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</si>
  <si>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</si>
  <si>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</si>
  <si>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</si>
  <si>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</si>
  <si>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</si>
  <si>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</si>
  <si>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</si>
  <si>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</si>
  <si>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</si>
  <si>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</si>
  <si>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</si>
  <si>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</si>
  <si>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</si>
  <si>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</si>
  <si>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</si>
  <si>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</si>
  <si>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</si>
  <si>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</si>
  <si>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</si>
  <si>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</si>
  <si>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Private URL</t>
  </si>
  <si>
    <t>090301V02F02</t>
  </si>
  <si>
    <t>https://emenscr.nesdc.go.th/viewer/view.html?id=617a63ee80f1fd6abd9e9e94</t>
  </si>
  <si>
    <t>090301V04F01</t>
  </si>
  <si>
    <t>https://emenscr.nesdc.go.th/viewer/view.html?id=61839d18f1b02731a2313300</t>
  </si>
  <si>
    <t>https://emenscr.nesdc.go.th/viewer/view.html?id=61a0a627960f7861c4d87c0b</t>
  </si>
  <si>
    <t>090301V03F01</t>
  </si>
  <si>
    <t>https://emenscr.nesdc.go.th/viewer/view.html?id=61af1ab677658f43f3668804</t>
  </si>
  <si>
    <t>moi0019571</t>
  </si>
  <si>
    <t>ชร 0019-65-0003</t>
  </si>
  <si>
    <t>การส่งเสริมช่องทางการตลาดภายใต้บริบท New normal เพื่อเพิ่มช่องทาง การจัดจำหน่ายและแสดงสินค้าทั้งในรูปแบบ offline-online market place</t>
  </si>
  <si>
    <t>20 กรกฎาคม 2565 เวลา 15:05</t>
  </si>
  <si>
    <t>กุมภาพันธ์ 2565</t>
  </si>
  <si>
    <t>สำนักงานพัฒนาชุมชนจังหวัดเชียงราย</t>
  </si>
  <si>
    <t>กรมการพัฒนาชุมชน</t>
  </si>
  <si>
    <t>090301V03F02</t>
  </si>
  <si>
    <t>https://emenscr.nesdc.go.th/viewer/view.html?id=rXYEO8o2GWFGOryArw6B</t>
  </si>
  <si>
    <t>https://emenscr.nesdc.go.th/viewer/view.html?id=62c54c7ca40d00206ce49b93</t>
  </si>
  <si>
    <t>090301V01F02</t>
  </si>
  <si>
    <t>090301V01F01</t>
  </si>
  <si>
    <t>090301V02F04</t>
  </si>
  <si>
    <t>090301V02F03</t>
  </si>
  <si>
    <t>090301V03F03</t>
  </si>
  <si>
    <t>090301V04F02</t>
  </si>
  <si>
    <t>พณ 0304-66-0001</t>
  </si>
  <si>
    <t>4/66 โครงการขยายการค้าการลงทุนชายแดนและเขตพัฒนาเศรษฐกิจพิเศษ</t>
  </si>
  <si>
    <t>https://emenscr.nesdc.go.th/viewer/view.html?id=Gjy8z5AWkKIBV3oX9R0g</t>
  </si>
  <si>
    <t>มท 0717-66-0006</t>
  </si>
  <si>
    <t>โครงการพัฒนาพื้นที่เขตเศรษฐกิจพิเศษ</t>
  </si>
  <si>
    <t>สำนักสนับสนุนและพัฒนาตามผังเมือง</t>
  </si>
  <si>
    <t>กรมโยธาธิการและผังเมือง</t>
  </si>
  <si>
    <t>https://emenscr.nesdc.go.th/viewer/view.html?id=gAEerV5nX1TWGoxEjBWz</t>
  </si>
  <si>
    <t>คค 06086-66-0002</t>
  </si>
  <si>
    <t>บูรณะทางหลวง เพื่อพัฒนาโครงข่ายเชื่อมโยงพื้นที่เศรษฐกิจชายแดน ทางหลวงหมายเลข 3157 ตอน บ่อไร่ - แหลมค้อ ตำบลห้วยแร้ง อำเภอเมืองตราด จังหวัดตราด</t>
  </si>
  <si>
    <t>แขวงทางหลวงตราด</t>
  </si>
  <si>
    <t>กรมทางหลวง</t>
  </si>
  <si>
    <t>กระทรวงคมนาคม</t>
  </si>
  <si>
    <t>https://emenscr.nesdc.go.th/viewer/view.html?id=GjyQ74qZ2nf0mnwnxXG5</t>
  </si>
  <si>
    <t>ตร 0016-66-0001</t>
  </si>
  <si>
    <t>พัฒนาศักยภาพผู้ประกอบการและสินค้าและบริการเป้าหมายเชื่อมโยงการตลาดจังหวัดตราดสู่นานาชาติ</t>
  </si>
  <si>
    <t>สำนักงานพาณิชย์จังหวัดตราด</t>
  </si>
  <si>
    <t>https://emenscr.nesdc.go.th/viewer/view.html?id=93r4mw7mpnc4V7M7yXKo</t>
  </si>
  <si>
    <t>พณ 0315-67-0005</t>
  </si>
  <si>
    <t>ตุลาคม 2566</t>
  </si>
  <si>
    <t>ข้อเสนอโครงการสำคัญ 2567 ที่ผ่านเข้ารอบ</t>
  </si>
  <si>
    <t>v2_090301V03</t>
  </si>
  <si>
    <t>v2_090301V03F01</t>
  </si>
  <si>
    <t>https://emenscr.nesdc.go.th/viewer/view.html?id=632jzQa2AAf76paE4Qea</t>
  </si>
  <si>
    <t>กษ 0905-67-0020</t>
  </si>
  <si>
    <t>โครงการพัฒนาด่านตรวจพืชเขตเศรษฐกิจพิเศษชายแดน</t>
  </si>
  <si>
    <t>ข้อเสนอโครงการสำคัญ 2567 ที่ไม่ผ่านเข้ารอบ</t>
  </si>
  <si>
    <t>v2_090301V03F03</t>
  </si>
  <si>
    <t>https://emenscr.nesdc.go.th/viewer/view.html?id=x0O0zRq1EjtL0YAGdnao</t>
  </si>
  <si>
    <t>กษ 0505-67-0003</t>
  </si>
  <si>
    <t>โครงการพัฒนาด่านเขตเศรษฐกิจพิเศษชายแดน</t>
  </si>
  <si>
    <t>กองตรวจสอบเรือประมง สินค้าสัตว์น้ำ และปัจจัยการผลิต</t>
  </si>
  <si>
    <t>https://emenscr.nesdc.go.th/viewer/view.html?id=rXY5gzmo2pfoa7glEWxB</t>
  </si>
  <si>
    <t>มท 55713 – 3-67-0004</t>
  </si>
  <si>
    <t>แผนงานก่อสร้างปรับปรุงขยาย กปภ.สาขาแม่สาย - (ห้วยไคร้) - (แม่จัน) - (เชียงแสน)</t>
  </si>
  <si>
    <t>กันยายน 2569</t>
  </si>
  <si>
    <t>กองแผนงานโครงการ 2</t>
  </si>
  <si>
    <t>https://emenscr.nesdc.go.th/viewer/view.html?id=lOaX51Nz6lsgV1ny1pnl</t>
  </si>
  <si>
    <t>กค 0502(28)-67-0001</t>
  </si>
  <si>
    <t>โครงการก่อสร้างด่านศุลกากรแม่สอด แห่งที่ 2</t>
  </si>
  <si>
    <t>ด่านศุลกากรแม่สอด (ดมด.)</t>
  </si>
  <si>
    <t>กรมศุลกากร</t>
  </si>
  <si>
    <t>กระทรวงการคลัง</t>
  </si>
  <si>
    <t>v3_090301V01</t>
  </si>
  <si>
    <t>v3_090301V01F02</t>
  </si>
  <si>
    <t>https://emenscr.nesdc.go.th/viewer/view.html?id=63Or3gV5q3c47X9aqx9K</t>
  </si>
  <si>
    <t>มท 0717-67-0004</t>
  </si>
  <si>
    <t>v3_090301V01F01</t>
  </si>
  <si>
    <t>https://emenscr.nesdc.go.th/viewer/view.html?id=LALrpdJoNNCr4mBpYoLV</t>
  </si>
  <si>
    <t>ผลการคัดเลือก</t>
  </si>
  <si>
    <t>ผ่าน</t>
  </si>
  <si>
    <t>โครงการการยกระดับทักษะของผู้ประกอบการ SMEs ส่งเสริมการท่องเที่ยวเชิงวัฒนธรรมผ้ายกมุกจังหวัดนครพนม (คณะเทคโนโลยีอุตสาหกรรม)</t>
  </si>
  <si>
    <t>https://emenscr.nesdc.go.th/viewer/view.html?id=64b4bda20a88eb17bf755fc0</t>
  </si>
  <si>
    <t>มหาวิทยาลัยนครพนม</t>
  </si>
  <si>
    <t>สถาบันระหว่างประเทศเพื่อการค้าและการพัฒนา (องค์การมหาชน)</t>
  </si>
  <si>
    <t>ไม่ผ่านเข้ารอบ</t>
  </si>
  <si>
    <t>-</t>
  </si>
  <si>
    <t>4B</t>
  </si>
  <si>
    <t>ผ่านเข้ารอบ</t>
  </si>
  <si>
    <t>4A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</si>
  <si>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</si>
  <si>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ห่วงโซ่คุณค่าฯ (FVCT) (ฉบับเดิม)</t>
  </si>
  <si>
    <t>url</t>
  </si>
  <si>
    <t>ห่วงโซ่คุณค่าฯ (FVCT) (ฉบับแก้ไข) (พ.ศ. 2567-2570)</t>
  </si>
  <si>
    <t>ข้อเสนอโครงการสำคัญ 2568 ที่ผ่านเข้ารอบ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</si>
  <si>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</si>
  <si>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</si>
  <si>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</si>
  <si>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</si>
  <si>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</si>
  <si>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</si>
  <si>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</si>
  <si>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</si>
  <si>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</si>
  <si>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</si>
  <si>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</si>
  <si>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2566</t>
  </si>
  <si>
    <t>v2_090301</t>
  </si>
  <si>
    <t>v3_090301V04F01</t>
  </si>
  <si>
    <t>https://emenscr.nesdc.go.th/viewer/view.html?id=63e210f0fa97461a952408d8</t>
  </si>
  <si>
    <t xml:space="preserve">โครงการพัฒนาพื้นที่เขตเศรษฐกิจพิเศษ </t>
  </si>
  <si>
    <t>v2_090301V01F02</t>
  </si>
  <si>
    <t>https://emenscr.nesdc.go.th/viewer/view.html?id=63e3663cb321824906b7566c</t>
  </si>
  <si>
    <t>https://emenscr.nesdc.go.th/viewer/view.html?id=63fc7001728aa67344ffe4ad</t>
  </si>
  <si>
    <t>v3_090301V02F02</t>
  </si>
  <si>
    <t>https://emenscr.nesdc.go.th/viewer/view.html?id=63ff16f5728aa67344ffe6db</t>
  </si>
  <si>
    <t>ศธ 04114-67-0051</t>
  </si>
  <si>
    <t>ขับเคลื่อนคุณภาพการศึกษาโรงเรียนเขตเศรษฐกิจพิเศษ ความฉลาดด้านการเงิน 2567</t>
  </si>
  <si>
    <t>ด้านการพัฒนาและเสริมสร้างศักยภาพทรัพยากรมนุษย์</t>
  </si>
  <si>
    <t>กรกฎาคม 2567</t>
  </si>
  <si>
    <t>สำนักงานคณะกรรมการการศึกษาขั้นพื้นฐาน</t>
  </si>
  <si>
    <t>สำนักงานเขตพื้นที่การศึกษาประถมศึกษามุกดาหาร</t>
  </si>
  <si>
    <t>โครงการปกติ 2567</t>
  </si>
  <si>
    <t>v3_090301V02F04</t>
  </si>
  <si>
    <t>https://emenscr.nesdc.go.th/viewer/view.html?id=66b5cb5cca398d04dbf183c5</t>
  </si>
  <si>
    <t>https://emenscr.nesdc.go.th/viewer/view.html?id=6551fd697ee34a5c6dbc529f</t>
  </si>
  <si>
    <t>พณ 0315-67-0007</t>
  </si>
  <si>
    <t>ปรับปรุงโครงการสำคัญ 2567</t>
  </si>
  <si>
    <t>v3_090301V03F01</t>
  </si>
  <si>
    <t>https://emenscr.nesdc.go.th/viewer/view.html?id=6641919d995a3a1f8f166942</t>
  </si>
  <si>
    <t>จบ 0016-67-0003</t>
  </si>
  <si>
    <t>โครงการยกระดับเศรษฐกิจชายแดน ด้านจังหวัดจันทบุรี กิจกรรมยกระดับการค้าชายแดนสู่สากล</t>
  </si>
  <si>
    <t>สำนักงานพาณิชย์จังหวัดจันทบุรี</t>
  </si>
  <si>
    <t>https://emenscr.nesdc.go.th/viewer/view.html?id=66409566a23f531f99a28940</t>
  </si>
  <si>
    <t>จบ 0016-67-0002</t>
  </si>
  <si>
    <t>โครงการยกระดับเศรษฐกิจชายแดน ด้านจังหวัดจันทบุรี กิจกรรมยกระดับศักยภาพบุคลากรด้านการค้าระหว่างประเทศสู่สากล</t>
  </si>
  <si>
    <t>พฤษภาคม 2567</t>
  </si>
  <si>
    <t>มิถุนายน 2567</t>
  </si>
  <si>
    <t>https://emenscr.nesdc.go.th/viewer/view.html?id=66408ed018a7ad2adbc47e23</t>
  </si>
  <si>
    <t>คค 06086-67-0005</t>
  </si>
  <si>
    <t xml:space="preserve">ขยายทางจราจร ทางหลวงหมายเลข 3157 ตอน แสนตุ้ง – บ่อไร่  อำเภอเขาสมิง  จังหวัดตราด </t>
  </si>
  <si>
    <t>https://emenscr.nesdc.go.th/viewer/view.html?id=66448b8ed5f7b32ada432026</t>
  </si>
  <si>
    <t>https://emenscr.nesdc.go.th/viewer/view.html?id=65518d927ee34a5c6dbc5173</t>
  </si>
  <si>
    <t>มท 0717-68-0006</t>
  </si>
  <si>
    <t>ตุลาคม 2567</t>
  </si>
  <si>
    <t>กันยายน 2568</t>
  </si>
  <si>
    <t>โครงการปกติ 2568</t>
  </si>
  <si>
    <t>https://emenscr.nesdc.go.th/viewer/view.html?id=6764fbd76f54fa36714711d7</t>
  </si>
  <si>
    <t>พณ 0315-68-0015</t>
  </si>
  <si>
    <t>ปรับปรุงข้อเสนอโครงการ 2568</t>
  </si>
  <si>
    <t>https://emenscr.nesdc.go.th/viewer/view.html?id=674ecc4a6f54fa3671470d18</t>
  </si>
  <si>
    <t>ตร 0016-68-0001</t>
  </si>
  <si>
    <t>พัฒนาศักยภาพผู้ประกอบการและสินค้าและบริการเป้าหมายเพื่อเชื่อมโยงการตลาดจังหวัดตราด สู่นานาชาติ ปี 2568</t>
  </si>
  <si>
    <t>https://emenscr.nesdc.go.th/viewer/view.html?id=677b8a7e4f2efe366f9aa4c5</t>
  </si>
  <si>
    <t>โครงการปกติ 2563</t>
  </si>
  <si>
    <t>https://emenscr.nesdc.go.th/viewer/view.html?id=5f3206fb7064400687835ddc</t>
  </si>
  <si>
    <t>https://emenscr.nesdc.go.th/viewer/view.html?id=5d9d5eb0c684aa5bce4a7c4b</t>
  </si>
  <si>
    <t>โครงการปกติ 2564</t>
  </si>
  <si>
    <t>https://emenscr.nesdc.go.th/viewer/view.html?id=602f66d76fb631784021bc39</t>
  </si>
  <si>
    <t xml:space="preserve">โครงการเพิ่มทักษะกำลังแรงงานในพื้นที่เขตพัฒนาเศรษฐกิจพิเศษ </t>
  </si>
  <si>
    <t>https://emenscr.nesdc.go.th/viewer/view.html?id=5fae37df3f6eff6c49213bb6</t>
  </si>
  <si>
    <t>https://emenscr.nesdc.go.th/viewer/view.html?id=5fbe3aac7232b72a71f77ebf</t>
  </si>
  <si>
    <t>https://emenscr.nesdc.go.th/viewer/view.html?id=5f7edc61d5b4f05ea86251af</t>
  </si>
  <si>
    <t>https://emenscr.nesdc.go.th/viewer/view.html?id=5fab9d893f6eff6c49213aa5</t>
  </si>
  <si>
    <t>https://emenscr.nesdc.go.th/viewer/view.html?id=5f9130dcad3e87101f407c28</t>
  </si>
  <si>
    <t>https://emenscr.nesdc.go.th/viewer/view.html?id=5fd5e34e6eb12634f2968ba4</t>
  </si>
  <si>
    <t>https://emenscr.nesdc.go.th/viewer/view.html?id=5fd44568a7ca1a34f39f33a6</t>
  </si>
  <si>
    <t>https://emenscr.nesdc.go.th/viewer/view.html?id=5fcda6361540bf161ab2768d</t>
  </si>
  <si>
    <t>https://emenscr.nesdc.go.th/viewer/view.html?id=5fe2c5beea2eef1b27a27891</t>
  </si>
  <si>
    <t>https://emenscr.nesdc.go.th/viewer/view.html?id=5fe2c2d0ea2eef1b27a27879</t>
  </si>
  <si>
    <t>https://emenscr.nesdc.go.th/viewer/view.html?id=5fe2c0338ae2fc1b311d2582</t>
  </si>
  <si>
    <t>https://emenscr.nesdc.go.th/viewer/view.html?id=5fe2bd770573ae1b28632581</t>
  </si>
  <si>
    <t>https://emenscr.nesdc.go.th/viewer/view.html?id=5fe2b84eea2eef1b27a27841</t>
  </si>
  <si>
    <t>https://emenscr.nesdc.go.th/viewer/view.html?id=5faa3bb32806e76c3c3d63ec</t>
  </si>
  <si>
    <t>https://emenscr.nesdc.go.th/viewer/view.html?id=5faa3a102806e76c3c3d63e7</t>
  </si>
  <si>
    <t xml:space="preserve">โครงการยกระดับการพัฒนากฎระเบียบการค้าโลกใหม่เพื่อการพัฒนาเศรษฐกิจและสังคมดิจิทัลและเศรษฐกิจอุตสาหกรรม 4.0 </t>
  </si>
  <si>
    <t>https://emenscr.nesdc.go.th/viewer/view.html?id=5faa387de708b36c432df87a</t>
  </si>
  <si>
    <t>https://emenscr.nesdc.go.th/viewer/view.html?id=5faa20412806e76c3c3d63cd</t>
  </si>
  <si>
    <t>https://emenscr.nesdc.go.th/viewer/view.html?id=5faa1bd97772696c41ccc0df</t>
  </si>
  <si>
    <t>https://emenscr.nesdc.go.th/viewer/view.html?id=5faa18a2e708b36c432df85d</t>
  </si>
  <si>
    <t>https://emenscr.nesdc.go.th/viewer/view.html?id=5faa1394e708b36c432df84e</t>
  </si>
  <si>
    <t xml:space="preserve">โครงการพัฒนาศักยภาพมืออาชีพรุ่นใหม่ด้านการค้าและการพัฒนาที่ยั่งยืน (Young Professional for Trade and Sustainable Development) </t>
  </si>
  <si>
    <t>v3_090301V03F02</t>
  </si>
  <si>
    <t>https://emenscr.nesdc.go.th/viewer/view.html?id=5faa036b7772696c41ccc0b1</t>
  </si>
  <si>
    <t>โครงการปกติ 2565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</si>
  <si>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</si>
  <si>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090301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</si>
  <si>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090301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</si>
  <si>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090301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</si>
  <si>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090301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</si>
  <si>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090301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</si>
  <si>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ศธ 04268-64-0028</t>
  </si>
  <si>
    <t>วิจัยเพื่อพัฒนากรอบหลักสูตรสถานศึกษาเฉพาะพื้นที่เขตพัฒนาเศรษฐกิจพิเศษชายแดน</t>
  </si>
  <si>
    <t>สำนักงานเขตพื้นที่การศึกษามัธยมศึกษา เขต 38 (สุโขทัย-ตาก)</t>
  </si>
  <si>
    <t>120101F0505</t>
  </si>
  <si>
    <t>v3_120101V05F04</t>
  </si>
  <si>
    <t>https://emenscr.nesdc.go.th/viewer/view.html?id=5fa3c1938de17c3142d6798e</t>
  </si>
  <si>
    <t>นธ 0016-68-0002</t>
  </si>
  <si>
    <t>โครงการกระตุ้นเศรษฐกิจการค้าชายแดนจังหวัดนราธิวาส</t>
  </si>
  <si>
    <t>สำนักงานพาณิชย์จังหวัดนราธิวาส</t>
  </si>
  <si>
    <t>160101</t>
  </si>
  <si>
    <t>v2_160101</t>
  </si>
  <si>
    <t>v3_160101V04F01</t>
  </si>
  <si>
    <t>v3_090301V03F04</t>
  </si>
  <si>
    <t>https://emenscr.nesdc.go.th/viewer/view.html?id=6780dd2a6f54fa3671471e77</t>
  </si>
  <si>
    <t>อักษรย่อ</t>
  </si>
  <si>
    <t>ปัจจัย (เดิม)</t>
  </si>
  <si>
    <t>ความสอดคล้องหลัก/รอง</t>
  </si>
  <si>
    <t>หลัก</t>
  </si>
  <si>
    <t>รอง</t>
  </si>
  <si>
    <t>v3_090301V04</t>
  </si>
  <si>
    <t>v3_090301V02</t>
  </si>
  <si>
    <t>v3_090301V03</t>
  </si>
  <si>
    <t>link</t>
  </si>
  <si>
    <t>ปัจจัยเดิม</t>
  </si>
  <si>
    <t>v2_</t>
  </si>
  <si>
    <t>กปม.</t>
  </si>
  <si>
    <t>กวก.</t>
  </si>
  <si>
    <t>คต.</t>
  </si>
  <si>
    <t>สศช.</t>
  </si>
  <si>
    <t>กปภ.</t>
  </si>
  <si>
    <t>กปศ.</t>
  </si>
  <si>
    <t>กกจ.</t>
  </si>
  <si>
    <t>สป.พณ.</t>
  </si>
  <si>
    <t>Column Labels</t>
  </si>
  <si>
    <t>Row Labels</t>
  </si>
  <si>
    <t>Count of ชื่อโครงการ / การดำเนินงาน</t>
  </si>
  <si>
    <t>จำนวนโครงการห้วงที่ 2 (66-68)</t>
  </si>
  <si>
    <t>รวมหลัก</t>
  </si>
  <si>
    <t>รวมรอง</t>
  </si>
  <si>
    <t>(ร่าง) ข้อเสนอโครงการสำคัญประจำปี 2569 ภายใต้แผนแม่บท 090301</t>
  </si>
  <si>
    <t>ปัจจัย v3</t>
  </si>
  <si>
    <t>id โครงการ</t>
  </si>
  <si>
    <t>hyperlink</t>
  </si>
  <si>
    <t>ชื่อโครงการ</t>
  </si>
  <si>
    <t>กระทรวง</t>
  </si>
  <si>
    <t>กรม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</si>
  <si>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</si>
  <si>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</si>
  <si>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</si>
  <si>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</si>
  <si>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</si>
  <si>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</si>
  <si>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</si>
  <si>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</si>
  <si>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</si>
  <si>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66c5a3abca398d04dbf18587</t>
  </si>
  <si>
    <t>โครงการก่อสร้างทางหลวงหมายเลข 4056 สาย นราธิวาส - อ.สุไหงโกลก ตอน บ.บูเก๊ะตาโมง - บ.โคกตา จ.นราธิวาส</t>
  </si>
  <si>
    <t>66cdc60d46601904ce6f2a85</t>
  </si>
  <si>
    <t>โครงการการยกระดับธุรกิจการค้าชายแดนให้มีการลงทุนทางสังคมอย่างยั่งยืนในพื้นที่นครพนม มุกดาหารและหนองคาย (คณะเทคโนโลยีอุตสาหกรรม)</t>
  </si>
  <si>
    <t>66b4a0334a283942339d5603</t>
  </si>
  <si>
    <t>66b5e02eb3a87e42408681cd</t>
  </si>
  <si>
    <t>v3_090301V05</t>
  </si>
  <si>
    <t>v3_090301V05F03</t>
  </si>
  <si>
    <t>66b4a4d820d7cf42394f4cf4</t>
  </si>
  <si>
    <t>โครงการส่งเสริมการท่องเที่ยวผ่านการสร้างและพัฒนา สินค้าและบริการของจังหวัดนครพนม (คณะเทคโนโลยีอุตสาหกรรม)</t>
  </si>
  <si>
    <t>A</t>
  </si>
  <si>
    <t>https://emenscr.nesdc.go.th/viewer/view.html?id=66c5a3abca398d04dbf18587</t>
  </si>
  <si>
    <t>https://emenscr.nesdc.go.th/viewer/view.html?id=66cdc60d46601904ce6f2a85</t>
  </si>
  <si>
    <t>https://emenscr.nesdc.go.th/viewer/view.html?id=66b4a0334a283942339d5603</t>
  </si>
  <si>
    <t>https://emenscr.nesdc.go.th/viewer/view.html?id=66b5e02eb3a87e42408681cd</t>
  </si>
  <si>
    <t>https://emenscr.nesdc.go.th/viewer/view.html?id=66b4a4d820d7cf42394f4cf4</t>
  </si>
  <si>
    <t>ข้อเสนอโครงการสำคัญ 2569 ที่ผ่านเข้ารอบ</t>
  </si>
  <si>
    <t>ไม่มี</t>
  </si>
  <si>
    <t>กศก.</t>
  </si>
  <si>
    <t>มหาวิทยาลัยอุบลราชธานี</t>
  </si>
  <si>
    <t>มอบ.</t>
  </si>
  <si>
    <t>สถาบันเทคโนโลยีปทุมวัน</t>
  </si>
  <si>
    <t>สทป.</t>
  </si>
  <si>
    <t>อื่นๆ</t>
  </si>
  <si>
    <t>มหาวิทยาลัยเทคโนโลยีสุรนารี</t>
  </si>
  <si>
    <t>มทส.</t>
  </si>
  <si>
    <t>v3_090301V02F01</t>
  </si>
  <si>
    <t>v3_090301V02F03</t>
  </si>
  <si>
    <t>v3_090301V03F03</t>
  </si>
  <si>
    <t>v3_090301V04F02</t>
  </si>
  <si>
    <t>v3_090301V05F01</t>
  </si>
  <si>
    <t>v3_090301V05F02</t>
  </si>
  <si>
    <t>มหาวิทยาลัยแม่ฟ้าหลวง</t>
  </si>
  <si>
    <t>มฟล.</t>
  </si>
  <si>
    <t>มหาวิทยาลัยเทคโนโลยีราชมงคลธัญบุรี</t>
  </si>
  <si>
    <t>มทร.ธัญบุรี</t>
  </si>
  <si>
    <t>มหาวิทยาลัยเทคโนโลยีราชมงคลอีสาน</t>
  </si>
  <si>
    <t>มทร.อีสาน</t>
  </si>
  <si>
    <t>สำนักงานนโยบายและแผนทรัพยากรธรรมชาติและสิ่งแวดล้อม</t>
  </si>
  <si>
    <t>สผ.</t>
  </si>
  <si>
    <t>กระทรวงทรัพยากรธรรมชาติและสิ่งแวดล้อม</t>
  </si>
  <si>
    <t>ปค.</t>
  </si>
  <si>
    <t>กรมควบคุมโรค</t>
  </si>
  <si>
    <t>คร.</t>
  </si>
  <si>
    <t>สำนักงานเศรษฐกิจอุตสาหกรรม</t>
  </si>
  <si>
    <t>สศอ.</t>
  </si>
  <si>
    <t>กระทรวงอุตสาหกรรม</t>
  </si>
  <si>
    <t>ทล.</t>
  </si>
  <si>
    <t>กรมทรัพยากรทางทะเลและชายฝั่ง</t>
  </si>
  <si>
    <t>ทช.</t>
  </si>
  <si>
    <t>สำนักงานนโยบายและแผนการขนส่งและจราจร</t>
  </si>
  <si>
    <t>สนข.</t>
  </si>
  <si>
    <t>สคพ.</t>
  </si>
  <si>
    <t>กระทรวงการศึกษา</t>
  </si>
  <si>
    <t>มอ.</t>
  </si>
  <si>
    <t>มหาวิทยาลัยสุโขทัยธรรมมาธิราช</t>
  </si>
  <si>
    <t>มสธ.</t>
  </si>
  <si>
    <t>สอศ.</t>
  </si>
  <si>
    <t>สำนักงานปลัดกระทรวงอุตสาหกรรม</t>
  </si>
  <si>
    <t>สป.อก.</t>
  </si>
  <si>
    <t>กระทรวงงอตสาหกรรม</t>
  </si>
  <si>
    <t>ไม่เคยมีโครงการ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</si>
</sst>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Calibri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b/>
      <sz val="24"/>
      <color rgb="FFFF0000"/>
      <name val="TH SarabunPSK"/>
      <family val="2"/>
    </font>
    <font>
      <sz val="16"/>
      <color rgb="FFFF0000"/>
      <name val="TH SarabunPSK"/>
      <family val="2"/>
    </font>
    <font>
      <b/>
      <sz val="11"/>
      <name val="Calibri"/>
      <family val="2"/>
    </font>
    <font>
      <b/>
      <sz val="28"/>
      <name val="TH SarabunPSK"/>
      <family val="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  <font>
      <b/>
      <sz val="22"/>
      <name val="TH SarabunPSK"/>
      <family val="2"/>
    </font>
    <font>
      <b/>
      <sz val="16"/>
      <color theme="1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rgb="FFFF0000"/>
      <name val="TH SarabunPSK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color theme="1"/>
      <name val="Tahoma"/>
      <family val="2"/>
      <scheme val="minor"/>
    </font>
    <font>
      <sz val="16"/>
      <color rgb="FF0070C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00B050"/>
      <name val="TH SarabunPSK"/>
      <family val="2"/>
    </font>
    <font>
      <b/>
      <sz val="16"/>
      <color rgb="FF000000"/>
      <name val="TH SarabunPSK"/>
      <family val="2"/>
    </font>
    <font>
      <sz val="16"/>
      <color rgb="FFFF0066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28" fillId="0" borderId="0"/>
    <xf numFmtId="0" fontId="1" fillId="0" borderId="0"/>
    <xf numFmtId="0" fontId="28" fillId="0" borderId="0"/>
  </cellStyleXfs>
  <cellXfs count="150">
    <xf numFmtId="0" fontId="0" fillId="0" borderId="0" xfId="0" applyFont="1" applyFill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/>
    <xf numFmtId="0" fontId="4" fillId="2" borderId="2" xfId="1" applyFill="1" applyBorder="1" applyAlignment="1">
      <alignment horizontal="right" vertical="center" wrapText="1" indent="1"/>
    </xf>
    <xf numFmtId="0" fontId="4" fillId="2" borderId="3" xfId="1" applyFill="1" applyBorder="1" applyAlignment="1">
      <alignment horizontal="right" vertical="center" wrapText="1" indent="1"/>
    </xf>
    <xf numFmtId="0" fontId="4" fillId="2" borderId="4" xfId="1" applyFill="1" applyBorder="1" applyAlignment="1">
      <alignment horizontal="right" vertical="center" wrapText="1" inden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2" borderId="2" xfId="1" applyFont="1" applyFill="1" applyBorder="1" applyAlignment="1">
      <alignment horizontal="right" vertical="top" wrapText="1"/>
    </xf>
    <xf numFmtId="0" fontId="7" fillId="2" borderId="3" xfId="1" applyFont="1" applyFill="1" applyBorder="1" applyAlignment="1">
      <alignment horizontal="right" vertical="top" wrapText="1"/>
    </xf>
    <xf numFmtId="0" fontId="7" fillId="2" borderId="4" xfId="1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5" fillId="0" borderId="0" xfId="2" applyFont="1" applyFill="1" applyBorder="1"/>
    <xf numFmtId="0" fontId="8" fillId="3" borderId="5" xfId="2" applyFont="1" applyFill="1" applyBorder="1"/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/>
    </xf>
    <xf numFmtId="0" fontId="8" fillId="3" borderId="0" xfId="2" applyFont="1" applyFill="1" applyBorder="1"/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5" fillId="0" borderId="0" xfId="0" pivotButton="1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/>
    <xf numFmtId="0" fontId="5" fillId="0" borderId="5" xfId="0" applyFont="1" applyFill="1" applyBorder="1" applyAlignment="1">
      <alignment vertical="top"/>
    </xf>
    <xf numFmtId="0" fontId="0" fillId="0" borderId="0" xfId="0" applyFont="1" applyFill="1" applyBorder="1"/>
    <xf numFmtId="0" fontId="10" fillId="0" borderId="0" xfId="0" applyFont="1" applyFill="1" applyBorder="1"/>
    <xf numFmtId="0" fontId="5" fillId="5" borderId="1" xfId="0" applyFont="1" applyFill="1" applyBorder="1" applyAlignment="1">
      <alignment vertical="top"/>
    </xf>
    <xf numFmtId="0" fontId="7" fillId="2" borderId="5" xfId="1" applyFont="1" applyFill="1" applyBorder="1" applyAlignment="1">
      <alignment horizontal="left" vertical="top"/>
    </xf>
    <xf numFmtId="0" fontId="5" fillId="0" borderId="1" xfId="0" applyFont="1" applyFill="1" applyBorder="1"/>
    <xf numFmtId="0" fontId="7" fillId="0" borderId="1" xfId="1" applyFont="1" applyFill="1" applyBorder="1"/>
    <xf numFmtId="1" fontId="5" fillId="0" borderId="1" xfId="0" applyNumberFormat="1" applyFont="1" applyFill="1" applyBorder="1"/>
    <xf numFmtId="0" fontId="3" fillId="0" borderId="0" xfId="0" applyFont="1" applyFill="1" applyBorder="1"/>
    <xf numFmtId="0" fontId="7" fillId="6" borderId="1" xfId="1" applyFont="1" applyFill="1" applyBorder="1"/>
    <xf numFmtId="0" fontId="5" fillId="6" borderId="1" xfId="0" applyFont="1" applyFill="1" applyBorder="1"/>
    <xf numFmtId="1" fontId="5" fillId="6" borderId="1" xfId="0" applyNumberFormat="1" applyFont="1" applyFill="1" applyBorder="1"/>
    <xf numFmtId="0" fontId="5" fillId="5" borderId="1" xfId="0" applyFont="1" applyFill="1" applyBorder="1"/>
    <xf numFmtId="0" fontId="5" fillId="4" borderId="1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1" fillId="0" borderId="0" xfId="0" applyFont="1" applyFill="1" applyBorder="1"/>
    <xf numFmtId="0" fontId="6" fillId="9" borderId="0" xfId="0" applyFont="1" applyFill="1" applyBorder="1"/>
    <xf numFmtId="0" fontId="6" fillId="10" borderId="0" xfId="0" applyFont="1" applyFill="1" applyBorder="1"/>
    <xf numFmtId="0" fontId="6" fillId="1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9" borderId="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49" fontId="6" fillId="1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6" fillId="8" borderId="5" xfId="0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ont="1" applyFill="1" applyBorder="1"/>
    <xf numFmtId="49" fontId="15" fillId="12" borderId="1" xfId="0" applyNumberFormat="1" applyFont="1" applyFill="1" applyBorder="1"/>
    <xf numFmtId="0" fontId="6" fillId="12" borderId="1" xfId="0" applyFont="1" applyFill="1" applyBorder="1"/>
    <xf numFmtId="0" fontId="15" fillId="12" borderId="1" xfId="0" applyFont="1" applyFill="1" applyBorder="1"/>
    <xf numFmtId="0" fontId="15" fillId="7" borderId="1" xfId="0" applyFont="1" applyFill="1" applyBorder="1"/>
    <xf numFmtId="0" fontId="6" fillId="7" borderId="1" xfId="0" applyFont="1" applyFill="1" applyBorder="1"/>
    <xf numFmtId="49" fontId="6" fillId="12" borderId="1" xfId="0" applyNumberFormat="1" applyFont="1" applyFill="1" applyBorder="1"/>
    <xf numFmtId="0" fontId="6" fillId="5" borderId="1" xfId="0" applyFont="1" applyFill="1" applyBorder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6" fillId="0" borderId="0" xfId="0" applyFont="1" applyAlignment="1">
      <alignment horizontal="right"/>
    </xf>
    <xf numFmtId="0" fontId="16" fillId="0" borderId="0" xfId="0" applyFont="1"/>
    <xf numFmtId="0" fontId="5" fillId="0" borderId="0" xfId="0" applyFont="1"/>
    <xf numFmtId="0" fontId="18" fillId="0" borderId="0" xfId="0" applyFont="1"/>
    <xf numFmtId="0" fontId="20" fillId="0" borderId="0" xfId="0" applyFont="1"/>
    <xf numFmtId="0" fontId="22" fillId="0" borderId="0" xfId="0" applyFont="1"/>
    <xf numFmtId="0" fontId="24" fillId="0" borderId="0" xfId="0" applyFont="1"/>
    <xf numFmtId="0" fontId="26" fillId="0" borderId="1" xfId="0" applyFont="1" applyFill="1" applyBorder="1"/>
    <xf numFmtId="0" fontId="27" fillId="0" borderId="1" xfId="0" applyFont="1" applyBorder="1"/>
    <xf numFmtId="0" fontId="5" fillId="0" borderId="1" xfId="5" applyFont="1" applyFill="1" applyBorder="1" applyAlignment="1">
      <alignment horizontal="left" vertical="top"/>
    </xf>
    <xf numFmtId="0" fontId="6" fillId="13" borderId="0" xfId="2" applyFont="1" applyFill="1" applyAlignment="1">
      <alignment horizontal="center"/>
    </xf>
    <xf numFmtId="0" fontId="0" fillId="0" borderId="0" xfId="0" applyFont="1" applyFill="1" applyBorder="1"/>
    <xf numFmtId="49" fontId="5" fillId="0" borderId="1" xfId="0" applyNumberFormat="1" applyFont="1" applyBorder="1"/>
    <xf numFmtId="0" fontId="7" fillId="0" borderId="1" xfId="1" applyNumberFormat="1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29" fillId="0" borderId="1" xfId="0" applyFont="1" applyFill="1" applyBorder="1"/>
    <xf numFmtId="0" fontId="9" fillId="0" borderId="1" xfId="0" applyFont="1" applyBorder="1"/>
    <xf numFmtId="0" fontId="5" fillId="0" borderId="6" xfId="0" applyFont="1" applyBorder="1"/>
    <xf numFmtId="0" fontId="6" fillId="0" borderId="1" xfId="0" applyFont="1" applyFill="1" applyBorder="1"/>
    <xf numFmtId="0" fontId="30" fillId="14" borderId="0" xfId="0" applyFont="1" applyFill="1"/>
    <xf numFmtId="0" fontId="6" fillId="13" borderId="1" xfId="2" applyFont="1" applyFill="1" applyBorder="1" applyAlignment="1">
      <alignment horizontal="center"/>
    </xf>
    <xf numFmtId="0" fontId="5" fillId="0" borderId="0" xfId="0" applyFont="1" applyBorder="1"/>
    <xf numFmtId="0" fontId="5" fillId="12" borderId="1" xfId="0" applyFont="1" applyFill="1" applyBorder="1" applyAlignment="1">
      <alignment vertical="top"/>
    </xf>
    <xf numFmtId="0" fontId="5" fillId="12" borderId="1" xfId="0" applyFont="1" applyFill="1" applyBorder="1"/>
    <xf numFmtId="0" fontId="5" fillId="7" borderId="1" xfId="0" applyFont="1" applyFill="1" applyBorder="1" applyAlignment="1">
      <alignment vertical="top"/>
    </xf>
    <xf numFmtId="0" fontId="5" fillId="7" borderId="1" xfId="0" applyFont="1" applyFill="1" applyBorder="1"/>
    <xf numFmtId="0" fontId="5" fillId="10" borderId="1" xfId="0" applyFont="1" applyFill="1" applyBorder="1"/>
    <xf numFmtId="0" fontId="5" fillId="15" borderId="1" xfId="0" applyFont="1" applyFill="1" applyBorder="1"/>
    <xf numFmtId="0" fontId="5" fillId="9" borderId="1" xfId="0" applyFont="1" applyFill="1" applyBorder="1"/>
    <xf numFmtId="0" fontId="32" fillId="16" borderId="5" xfId="3" applyFont="1" applyFill="1" applyBorder="1" applyAlignment="1">
      <alignment horizontal="center" vertical="center"/>
    </xf>
    <xf numFmtId="0" fontId="33" fillId="17" borderId="5" xfId="3" applyFont="1" applyFill="1" applyBorder="1" applyAlignment="1">
      <alignment horizontal="center" vertical="center"/>
    </xf>
    <xf numFmtId="0" fontId="32" fillId="18" borderId="1" xfId="3" applyFont="1" applyFill="1" applyBorder="1" applyAlignment="1">
      <alignment horizontal="center" vertical="center"/>
    </xf>
    <xf numFmtId="0" fontId="32" fillId="19" borderId="5" xfId="3" applyFont="1" applyFill="1" applyBorder="1" applyAlignment="1">
      <alignment horizontal="center" vertical="center"/>
    </xf>
    <xf numFmtId="0" fontId="34" fillId="0" borderId="1" xfId="6" applyFont="1" applyBorder="1" applyAlignment="1">
      <alignment horizontal="left"/>
    </xf>
    <xf numFmtId="0" fontId="34" fillId="0" borderId="1" xfId="6" applyFont="1" applyFill="1" applyBorder="1"/>
    <xf numFmtId="0" fontId="35" fillId="0" borderId="1" xfId="6" applyFont="1" applyFill="1" applyBorder="1"/>
    <xf numFmtId="2" fontId="35" fillId="0" borderId="1" xfId="6" applyNumberFormat="1" applyFont="1" applyFill="1" applyBorder="1"/>
    <xf numFmtId="0" fontId="34" fillId="0" borderId="1" xfId="6" applyFont="1" applyFill="1" applyBorder="1" applyAlignment="1">
      <alignment horizontal="center" vertical="center"/>
    </xf>
    <xf numFmtId="0" fontId="34" fillId="0" borderId="1" xfId="6" applyFont="1" applyBorder="1" applyAlignment="1">
      <alignment horizontal="center"/>
    </xf>
    <xf numFmtId="0" fontId="36" fillId="0" borderId="1" xfId="6" applyFont="1" applyFill="1" applyBorder="1" applyAlignment="1">
      <alignment horizontal="center"/>
    </xf>
    <xf numFmtId="0" fontId="36" fillId="0" borderId="1" xfId="7" applyFont="1" applyFill="1" applyBorder="1" applyAlignment="1">
      <alignment horizontal="center"/>
    </xf>
    <xf numFmtId="0" fontId="37" fillId="0" borderId="1" xfId="7" applyFont="1" applyFill="1" applyBorder="1" applyAlignment="1">
      <alignment horizontal="center"/>
    </xf>
    <xf numFmtId="0" fontId="34" fillId="0" borderId="1" xfId="6" applyFont="1" applyFill="1" applyBorder="1" applyAlignment="1">
      <alignment horizontal="center"/>
    </xf>
    <xf numFmtId="2" fontId="38" fillId="0" borderId="1" xfId="6" applyNumberFormat="1" applyFont="1" applyFill="1" applyBorder="1"/>
    <xf numFmtId="0" fontId="38" fillId="0" borderId="1" xfId="6" applyFont="1" applyFill="1" applyBorder="1"/>
    <xf numFmtId="0" fontId="34" fillId="20" borderId="1" xfId="6" applyFont="1" applyFill="1" applyBorder="1"/>
    <xf numFmtId="0" fontId="35" fillId="20" borderId="1" xfId="6" applyFont="1" applyFill="1" applyBorder="1"/>
    <xf numFmtId="2" fontId="35" fillId="20" borderId="1" xfId="6" applyNumberFormat="1" applyFont="1" applyFill="1" applyBorder="1"/>
    <xf numFmtId="0" fontId="34" fillId="20" borderId="1" xfId="6" applyFont="1" applyFill="1" applyBorder="1" applyAlignment="1">
      <alignment horizontal="center" vertical="center"/>
    </xf>
    <xf numFmtId="0" fontId="34" fillId="20" borderId="1" xfId="6" applyFont="1" applyFill="1" applyBorder="1" applyAlignment="1">
      <alignment horizontal="center"/>
    </xf>
    <xf numFmtId="0" fontId="39" fillId="20" borderId="1" xfId="6" applyFont="1" applyFill="1" applyBorder="1" applyAlignment="1">
      <alignment horizontal="center"/>
    </xf>
    <xf numFmtId="0" fontId="39" fillId="20" borderId="1" xfId="7" applyFont="1" applyFill="1" applyBorder="1" applyAlignment="1">
      <alignment horizontal="center"/>
    </xf>
    <xf numFmtId="0" fontId="4" fillId="0" borderId="1" xfId="1" applyBorder="1" applyAlignment="1">
      <alignment horizontal="left"/>
    </xf>
    <xf numFmtId="0" fontId="32" fillId="16" borderId="1" xfId="3" applyFont="1" applyFill="1" applyBorder="1" applyAlignment="1">
      <alignment horizontal="center" vertical="center"/>
    </xf>
    <xf numFmtId="0" fontId="33" fillId="17" borderId="1" xfId="3" applyFont="1" applyFill="1" applyBorder="1" applyAlignment="1">
      <alignment horizontal="center" vertical="center"/>
    </xf>
    <xf numFmtId="0" fontId="34" fillId="0" borderId="1" xfId="6" applyFont="1" applyBorder="1"/>
    <xf numFmtId="0" fontId="40" fillId="16" borderId="5" xfId="3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9" fillId="0" borderId="1" xfId="3" applyFont="1" applyFill="1" applyBorder="1" applyAlignment="1">
      <alignment horizontal="center"/>
    </xf>
    <xf numFmtId="0" fontId="31" fillId="20" borderId="1" xfId="6" applyFont="1" applyFill="1" applyBorder="1"/>
    <xf numFmtId="0" fontId="31" fillId="0" borderId="1" xfId="6" applyFont="1" applyBorder="1"/>
    <xf numFmtId="0" fontId="31" fillId="0" borderId="1" xfId="6" applyFont="1" applyBorder="1" applyAlignment="1">
      <alignment horizontal="left"/>
    </xf>
    <xf numFmtId="0" fontId="31" fillId="20" borderId="1" xfId="6" applyFont="1" applyFill="1" applyBorder="1" applyAlignment="1">
      <alignment horizontal="center"/>
    </xf>
    <xf numFmtId="0" fontId="41" fillId="0" borderId="1" xfId="0" applyFont="1" applyFill="1" applyBorder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</cellXfs>
  <cellStyles count="8">
    <cellStyle name="Hyperlink" xfId="1" builtinId="8"/>
    <cellStyle name="Hyperlink 2" xfId="4" xr:uid="{55CBB436-6220-4F01-9E87-2A56DB635CDF}"/>
    <cellStyle name="Normal" xfId="0" builtinId="0"/>
    <cellStyle name="Normal 2" xfId="2" xr:uid="{5DA6BD46-880E-451B-924C-589201FFBABB}"/>
    <cellStyle name="Normal 2 2 2" xfId="7" xr:uid="{84679F35-BC6A-4B25-AEE0-2EEE86663AC5}"/>
    <cellStyle name="Normal 3" xfId="5" xr:uid="{F039BDF3-1D0F-4AB3-92C2-75C3448600B5}"/>
    <cellStyle name="Normal 7 2" xfId="6" xr:uid="{D6599CC3-C2F6-4F56-B2A1-4BBF138F80C4}"/>
    <cellStyle name="ปกติ 2" xfId="3" xr:uid="{9767E894-C4B7-41C1-B11B-ED17A686C60C}"/>
  </cellStyles>
  <dxfs count="36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FF9999"/>
      <color rgb="FFFFCCFF"/>
      <color rgb="FFFFCC99"/>
      <color rgb="FFD8E4BC"/>
      <color rgb="FF66CCFF"/>
      <color rgb="FFCCCCFF"/>
      <color rgb="FFFF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720587</xdr:colOff>
      <xdr:row>1</xdr:row>
      <xdr:rowOff>52639</xdr:rowOff>
    </xdr:from>
    <xdr:to>
      <xdr:col>2</xdr:col>
      <xdr:colOff>25977</xdr:colOff>
      <xdr:row>3</xdr:row>
      <xdr:rowOff>215348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CA1092-A6B3-4993-9587-BF229E2F02E3}"/>
            </a:ext>
          </a:extLst>
        </xdr:cNvPr>
        <xdr:cNvSpPr txBox="1"/>
      </xdr:nvSpPr>
      <xdr:spPr>
        <a:xfrm>
          <a:off x="2517913" y="317682"/>
          <a:ext cx="9567542" cy="6927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0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3</xdr:col>
      <xdr:colOff>132730</xdr:colOff>
      <xdr:row>0</xdr:row>
      <xdr:rowOff>88856</xdr:rowOff>
    </xdr:from>
    <xdr:to>
      <xdr:col>8</xdr:col>
      <xdr:colOff>101434</xdr:colOff>
      <xdr:row>3</xdr:row>
      <xdr:rowOff>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937BCF6-F4F8-48E4-AA65-252C7052CAD8}"/>
            </a:ext>
          </a:extLst>
        </xdr:cNvPr>
        <xdr:cNvSpPr txBox="1"/>
      </xdr:nvSpPr>
      <xdr:spPr>
        <a:xfrm>
          <a:off x="15788366" y="88856"/>
          <a:ext cx="10861841" cy="7943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897121</xdr:colOff>
      <xdr:row>1</xdr:row>
      <xdr:rowOff>52638</xdr:rowOff>
    </xdr:from>
    <xdr:to>
      <xdr:col>2</xdr:col>
      <xdr:colOff>25977</xdr:colOff>
      <xdr:row>4</xdr:row>
      <xdr:rowOff>17318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920361-422B-45F6-B9B8-9DBAED6941E3}"/>
            </a:ext>
          </a:extLst>
        </xdr:cNvPr>
        <xdr:cNvSpPr txBox="1"/>
      </xdr:nvSpPr>
      <xdr:spPr>
        <a:xfrm>
          <a:off x="2697346" y="414588"/>
          <a:ext cx="9387281" cy="764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0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3</xdr:col>
      <xdr:colOff>132730</xdr:colOff>
      <xdr:row>0</xdr:row>
      <xdr:rowOff>88856</xdr:rowOff>
    </xdr:from>
    <xdr:to>
      <xdr:col>8</xdr:col>
      <xdr:colOff>101434</xdr:colOff>
      <xdr:row>3</xdr:row>
      <xdr:rowOff>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10C47D-B4E7-480D-883D-0619E5CE4C26}"/>
            </a:ext>
          </a:extLst>
        </xdr:cNvPr>
        <xdr:cNvSpPr txBox="1"/>
      </xdr:nvSpPr>
      <xdr:spPr>
        <a:xfrm>
          <a:off x="15791830" y="88856"/>
          <a:ext cx="10865304" cy="806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367393</xdr:colOff>
      <xdr:row>1</xdr:row>
      <xdr:rowOff>180186</xdr:rowOff>
    </xdr:from>
    <xdr:to>
      <xdr:col>31</xdr:col>
      <xdr:colOff>607314</xdr:colOff>
      <xdr:row>25</xdr:row>
      <xdr:rowOff>83077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F230EA-FDA5-4632-9964-A6CC36AD3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5643" y="452329"/>
          <a:ext cx="11261707" cy="6434319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>
    <xdr:from>
      <xdr:col>13</xdr:col>
      <xdr:colOff>353785</xdr:colOff>
      <xdr:row>25</xdr:row>
      <xdr:rowOff>231322</xdr:rowOff>
    </xdr:from>
    <xdr:to>
      <xdr:col>31</xdr:col>
      <xdr:colOff>116537</xdr:colOff>
      <xdr:row>31</xdr:row>
      <xdr:rowOff>740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C924121-1835-492A-AFB6-CEFC150203F0}"/>
            </a:ext>
          </a:extLst>
        </xdr:cNvPr>
        <xdr:cNvSpPr/>
      </xdr:nvSpPr>
      <xdr:spPr>
        <a:xfrm>
          <a:off x="9212035" y="7034893"/>
          <a:ext cx="10784538" cy="1402276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</a:t>
          </a:r>
          <a:b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(โครงการสำคัญ) 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b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โครงการที่หน่วยงานเลือกความสอดคล้องของโครงการเป็นปัจจัยรอง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th-TH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หน่วยงานเลือกความสอดคล้องของโครงการเป็นปัจจัยหลักและปัจจัยรอง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341868</xdr:colOff>
      <xdr:row>0</xdr:row>
      <xdr:rowOff>268148</xdr:rowOff>
    </xdr:from>
    <xdr:to>
      <xdr:col>27</xdr:col>
      <xdr:colOff>198783</xdr:colOff>
      <xdr:row>15</xdr:row>
      <xdr:rowOff>71353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B0F99C-AB35-405A-A3D5-AED7850D0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82564" y="268148"/>
          <a:ext cx="4147306" cy="39693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95250</xdr:colOff>
      <xdr:row>7</xdr:row>
      <xdr:rowOff>152400</xdr:rowOff>
    </xdr:from>
    <xdr:to>
      <xdr:col>29</xdr:col>
      <xdr:colOff>66675</xdr:colOff>
      <xdr:row>18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6D3C3E-031A-4A34-BC57-1BBDF7493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3550" y="2609850"/>
          <a:ext cx="7286625" cy="3019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147638</xdr:colOff>
      <xdr:row>0</xdr:row>
      <xdr:rowOff>142875</xdr:rowOff>
    </xdr:from>
    <xdr:to>
      <xdr:col>1</xdr:col>
      <xdr:colOff>8062111</xdr:colOff>
      <xdr:row>4</xdr:row>
      <xdr:rowOff>235403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8E3967-FCB6-4C8F-8878-7F9EF070A058}"/>
            </a:ext>
          </a:extLst>
        </xdr:cNvPr>
        <xdr:cNvSpPr txBox="1"/>
      </xdr:nvSpPr>
      <xdr:spPr>
        <a:xfrm>
          <a:off x="147638" y="142875"/>
          <a:ext cx="2243137" cy="148317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b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8184577</xdr:colOff>
      <xdr:row>1</xdr:row>
      <xdr:rowOff>37419</xdr:rowOff>
    </xdr:from>
    <xdr:to>
      <xdr:col>6</xdr:col>
      <xdr:colOff>2098102</xdr:colOff>
      <xdr:row>2</xdr:row>
      <xdr:rowOff>323166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03E987E-9718-42E4-9079-6EA7BB46B664}"/>
            </a:ext>
          </a:extLst>
        </xdr:cNvPr>
        <xdr:cNvSpPr txBox="1"/>
      </xdr:nvSpPr>
      <xdr:spPr>
        <a:xfrm>
          <a:off x="2390775" y="304119"/>
          <a:ext cx="7717852" cy="5524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0;&#3588;&#3619;&#3591;&#3585;&#3634;&#3619;&#3626;&#3635;&#3588;&#3633;&#3597;%2069%20for%20as%20is%202104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89%20&#3586;&#3633;&#3610;&#3648;&#3588;&#3621;&#3639;&#3656;&#3629;&#3609;&#3650;&#3588;&#3619;&#3591;&#3585;&#3634;&#3619;%2066\03%20&#3648;&#3629;&#3585;&#3626;&#3634;&#3619;&#3626;&#3656;&#3623;&#3609;&#3607;&#3637;&#3656;%203%20&#3650;&#3588;&#3619;&#3591;&#3585;&#3634;&#3619;&#3605;&#3656;&#3629;%20FVCT%20&#3592;&#3634;&#3585;&#3619;&#3632;&#3610;&#3610;%20eMENSCR\&#3588;&#3623;&#3634;&#3617;&#3626;&#3629;&#3604;&#3588;&#3621;&#3657;&#3629;&#3591;&#3586;&#3629;&#3591;&#3650;&#3588;&#3619;&#3591;&#3585;&#3634;&#3619;&#3651;&#3609;&#3619;&#3632;&#3610;&#3610;%20eMENSCR%20&#3605;&#3656;&#3629;&#3627;&#3656;&#3623;&#3591;&#3650;&#3595;&#3656;&#3588;&#3640;&#3603;&#3588;&#3656;&#3634;&#3631;\09%20&#3648;&#3586;&#3605;&#3648;&#3624;&#3619;&#3625;&#3600;&#3585;&#3636;&#3592;&#3614;&#3636;&#3648;&#3624;&#3625;\project-09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โครงการสำคัญ 69 for as is"/>
      <sheetName val="ตัวย่อ(ขึ้นก่อน)"/>
      <sheetName val="ตัวย่อ(ต่อท้าย)"/>
      <sheetName val="FVCT for eMENSCR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กรมสนธิสัญญาและกฎหมาย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กรมองค์การระหว่างประเทศ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กรมอเมริกาและแปซิฟิกใต้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ตะวันออกกลางและแอฟริกา</v>
          </cell>
          <cell r="C96" t="str">
            <v>กรมเอเชียใต้ ตะวันออกกลางและแอฟริกา</v>
          </cell>
        </row>
        <row r="97">
          <cell r="B97" t="str">
            <v>กรมเอเชียใต้ตะวันออกกลางและแอฟริกา</v>
          </cell>
          <cell r="C97" t="str">
            <v>กรมเอเชียใต้ตะวันออกกลางและแอฟริกา</v>
          </cell>
        </row>
        <row r="98">
          <cell r="B98" t="str">
            <v>กรุงเทพมหานคร</v>
          </cell>
          <cell r="C98" t="str">
            <v>กทม.</v>
          </cell>
        </row>
        <row r="99">
          <cell r="B99" t="str">
            <v>กองทัพบก</v>
          </cell>
          <cell r="C99" t="str">
            <v>ทบ.</v>
          </cell>
        </row>
        <row r="100">
          <cell r="B100" t="str">
            <v>กองทัพเรือ</v>
          </cell>
          <cell r="C100" t="str">
            <v>ทร.</v>
          </cell>
        </row>
        <row r="101">
          <cell r="B101" t="str">
            <v>กองทัพอากาศ</v>
          </cell>
          <cell r="C101" t="str">
            <v>ทอ.</v>
          </cell>
        </row>
        <row r="102">
          <cell r="B102" t="str">
            <v>กองทุนการออมแห่งชาติ</v>
          </cell>
          <cell r="C102" t="str">
            <v>กอช.</v>
          </cell>
        </row>
        <row r="103">
          <cell r="B103" t="str">
            <v>กองทุนเงินให้กู้ยืมเพื่อการศึกษา</v>
          </cell>
          <cell r="C103" t="str">
            <v>กยศ.</v>
          </cell>
        </row>
        <row r="104">
          <cell r="B104" t="str">
            <v>กองทุนพัฒนาสื่อปลอดภัยและสร้างสรรค์</v>
          </cell>
          <cell r="C104" t="str">
            <v>TMF</v>
          </cell>
        </row>
        <row r="105">
          <cell r="B105" t="str">
            <v>กองทุนเพื่อความเสมอภาคทางการศึกษา</v>
          </cell>
          <cell r="C105" t="str">
            <v>กสศ.</v>
          </cell>
        </row>
        <row r="106">
          <cell r="B106" t="str">
            <v>กองทุนสนับสนุนการสร้างเสริมสุขภาพ</v>
          </cell>
          <cell r="C106" t="str">
            <v>สสส.</v>
          </cell>
        </row>
        <row r="107">
          <cell r="B107" t="str">
            <v>กองบัญชาการกองทัพไทย</v>
          </cell>
          <cell r="C107" t="str">
            <v>บก.ทท.</v>
          </cell>
        </row>
        <row r="108">
          <cell r="B108" t="str">
            <v>กองอำนวยการรักษาความมั่นคงภายในราชอาณาจักร</v>
          </cell>
          <cell r="C108" t="str">
            <v>กอ.รมน.</v>
          </cell>
        </row>
        <row r="109">
          <cell r="B109" t="str">
            <v>การกีฬาแห่งประเทศไทย</v>
          </cell>
          <cell r="C109" t="str">
            <v>กกท.</v>
          </cell>
        </row>
        <row r="110">
          <cell r="B110" t="str">
            <v>การเคหะแห่งชาติ</v>
          </cell>
          <cell r="C110" t="str">
            <v>กคช.</v>
          </cell>
        </row>
        <row r="111">
          <cell r="B111" t="str">
            <v>การท่องเที่ยวแห่งประเทศไทย</v>
          </cell>
          <cell r="C111" t="str">
            <v>ททท.</v>
          </cell>
        </row>
        <row r="112">
          <cell r="B112" t="str">
            <v>การทางพิเศษแห่งประเทศไทย</v>
          </cell>
          <cell r="C112" t="str">
            <v>กทพ.</v>
          </cell>
        </row>
        <row r="113">
          <cell r="B113" t="str">
            <v>การท่าเรือแห่งประเทศไทย</v>
          </cell>
          <cell r="C113" t="str">
            <v>กทท.</v>
          </cell>
        </row>
        <row r="114">
          <cell r="B114" t="str">
            <v>การนิคมอุตสาหกรรมแห่งประเทศไทย</v>
          </cell>
          <cell r="C114" t="str">
            <v>กนอ.</v>
          </cell>
        </row>
        <row r="115">
          <cell r="B115" t="str">
            <v>การประปานครหลวง</v>
          </cell>
          <cell r="C115" t="str">
            <v>กปน.</v>
          </cell>
        </row>
        <row r="116">
          <cell r="B116" t="str">
            <v>การประปาส่วนภูมิภาค</v>
          </cell>
          <cell r="C116" t="str">
            <v>กปภ.</v>
          </cell>
        </row>
        <row r="117">
          <cell r="B117" t="str">
            <v>การไฟฟ้านครหลวง</v>
          </cell>
          <cell r="C117" t="str">
            <v>กฟน.</v>
          </cell>
        </row>
        <row r="118">
          <cell r="B118" t="str">
            <v>การไฟฟ้าฝ่ายผลิตแห่งประเทศไทย</v>
          </cell>
          <cell r="C118" t="str">
            <v>กฟผ.</v>
          </cell>
        </row>
        <row r="119">
          <cell r="B119" t="str">
            <v>การไฟฟ้าส่วนภูมิภาค</v>
          </cell>
          <cell r="C119" t="str">
            <v>กฟภ.</v>
          </cell>
        </row>
        <row r="120">
          <cell r="B120" t="str">
            <v>การยางแห่งประเทศไทย</v>
          </cell>
          <cell r="C120" t="str">
            <v>กยท.</v>
          </cell>
        </row>
        <row r="121">
          <cell r="B121" t="str">
            <v>การรถไฟฟ้าขนส่งมวลชนแห่งประเทศไทย</v>
          </cell>
          <cell r="C121" t="str">
            <v>รฟม.</v>
          </cell>
        </row>
        <row r="122">
          <cell r="B122" t="str">
            <v>การรถไฟแห่งประเทศไทย</v>
          </cell>
          <cell r="C122" t="str">
            <v>รฟท.</v>
          </cell>
        </row>
        <row r="123">
          <cell r="B123" t="str">
            <v>การส่งเสริมอุตสาหกรรม</v>
          </cell>
          <cell r="C123" t="str">
            <v>กสอ.</v>
          </cell>
        </row>
        <row r="124">
          <cell r="B124" t="str">
            <v>คณะกรรมการโอลิมปิคแห่งประเทศไทยในพระบรมราชูปถัมภ์</v>
          </cell>
          <cell r="C124" t="str">
            <v>NOCT</v>
          </cell>
        </row>
        <row r="125">
          <cell r="B125" t="str">
            <v>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สถาบันเทคโนโลยีจิตรลดา</v>
          </cell>
          <cell r="C250" t="str">
            <v>สจด.</v>
          </cell>
        </row>
        <row r="251">
          <cell r="B251" t="str">
            <v>สถาบันเทคโนโลยีนิวเคลียร์แห่งชาติ (องค์การมหาชน)</v>
          </cell>
          <cell r="C251" t="str">
            <v>สทน.</v>
          </cell>
        </row>
        <row r="252">
          <cell r="B252" t="str">
            <v>สถาบันเทคโนโลยีปทุมวัน</v>
          </cell>
          <cell r="C252" t="str">
            <v>สทป.</v>
          </cell>
        </row>
        <row r="253">
          <cell r="B253" t="str">
            <v>สถาบันเทคโนโลยีป้องกันประเทศ</v>
          </cell>
          <cell r="C253" t="str">
            <v>สทป.</v>
          </cell>
        </row>
        <row r="254">
          <cell r="B254" t="str">
            <v>สถาบันเทคโนโลยีพระจอมเกล้าเจ้าคุณทหารลาดกระบัง</v>
          </cell>
          <cell r="C254" t="str">
            <v>สจล.</v>
          </cell>
        </row>
        <row r="255">
          <cell r="B255" t="str">
            <v>สถาบันไทย-เยอรมัน</v>
          </cell>
          <cell r="C255" t="str">
            <v>TGI</v>
          </cell>
        </row>
        <row r="256">
          <cell r="B256" t="str">
            <v>สถาบันนิติวิทยาศาสตร์</v>
          </cell>
          <cell r="C256" t="str">
            <v>สนว.</v>
          </cell>
        </row>
        <row r="257">
          <cell r="B257" t="str">
            <v>สถาบันบริหารจัดการธนาคารที่ดิน (องค์การมหาชน)</v>
          </cell>
          <cell r="C257" t="str">
            <v>บจธ.</v>
          </cell>
        </row>
        <row r="258">
          <cell r="B258" t="str">
            <v>สถาบันบัณฑิตพัฒนบริหารศาสตร์</v>
          </cell>
          <cell r="C258" t="str">
            <v>NIDA</v>
          </cell>
        </row>
        <row r="259">
          <cell r="B259" t="str">
            <v>สถาบันบัณฑิตพัฒนศิลป์</v>
          </cell>
          <cell r="C259" t="str">
            <v>BPI</v>
          </cell>
        </row>
        <row r="260">
          <cell r="B260" t="str">
            <v>สถาบันพระบรมราชชนก</v>
          </cell>
          <cell r="C260" t="str">
            <v>สบช.</v>
          </cell>
        </row>
        <row r="261">
          <cell r="B261" t="str">
            <v>สถาบันพระปกเกล้า</v>
          </cell>
          <cell r="C261" t="str">
            <v>พป.</v>
          </cell>
        </row>
        <row r="262">
          <cell r="B262" t="str">
            <v>สถาบันพลาสติก</v>
          </cell>
          <cell r="C262" t="str">
            <v>PIU</v>
          </cell>
        </row>
        <row r="263">
          <cell r="B263" t="str">
            <v>สถาบันพัฒนาวิสาหกิจขนาดกลาง และขนาดย่อม</v>
          </cell>
          <cell r="C263" t="str">
            <v>สสว.</v>
          </cell>
        </row>
        <row r="264">
          <cell r="B264" t="str">
            <v>สถาบันพัฒนาองค์กรชุมชน (องค์การมหาชน)</v>
          </cell>
          <cell r="C264" t="str">
            <v>พอช.</v>
          </cell>
        </row>
        <row r="265">
          <cell r="B265" t="str">
            <v>สถาบันพัฒนาอุตสาหกรรมสิ่งทอ</v>
          </cell>
          <cell r="C265" t="str">
            <v>IDE</v>
          </cell>
        </row>
        <row r="266">
          <cell r="B266" t="str">
            <v>สถาบันเพิ่มผลผลิตแห่งชาติ</v>
          </cell>
          <cell r="C266" t="str">
            <v>FTPI</v>
          </cell>
        </row>
        <row r="267">
          <cell r="B267" t="str">
            <v>สถาบันเพื่อการยุติธรรมแห่งประเทศไทย (องค์การมหาชน)</v>
          </cell>
          <cell r="C267" t="str">
            <v>สธท.</v>
          </cell>
        </row>
        <row r="268">
          <cell r="B268" t="str">
            <v>สถาบันเพื่อการยุติธรรมแห่งประเทศไทย (องค์การมหาชน)</v>
          </cell>
          <cell r="C268" t="str">
            <v>TIJ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 (องค์การมหาชน)</v>
          </cell>
          <cell r="C273" t="str">
            <v>สคพ.</v>
          </cell>
        </row>
        <row r="274">
          <cell r="B274" t="str">
            <v>สถาบันรับรองคุณภาพสถานพยาบาล (องค์การมหาชน)</v>
          </cell>
          <cell r="C274" t="str">
            <v>สรพ.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สถาบันวิจัยระบบสาธารณสุข</v>
          </cell>
          <cell r="C279" t="str">
            <v>สวรส.</v>
          </cell>
        </row>
        <row r="280">
          <cell r="B280" t="str">
            <v>สถาบันวิจัยและพัฒนาเทคโนโลยีระบบราง (องค์การมหาชน)</v>
          </cell>
          <cell r="C280" t="str">
            <v>สทร.</v>
          </cell>
        </row>
        <row r="281">
          <cell r="B281" t="str">
            <v>สถาบันวิจัยและพัฒนาพื้นที่สูง</v>
          </cell>
          <cell r="C281" t="str">
            <v>สวพส.</v>
          </cell>
        </row>
        <row r="282">
          <cell r="B282" t="str">
            <v>สถาบันวิจัยและพัฒนาอัญมณีและเครื่องประดับแห่งชาติ (องค์การมหาชน)</v>
          </cell>
          <cell r="C282" t="str">
            <v>สวอ.</v>
          </cell>
        </row>
        <row r="283">
          <cell r="B283" t="str">
            <v>สถาบันวิจัยวิทยาศาสตร์และเทคโนโลยีแห่งประเทศไทย</v>
          </cell>
          <cell r="C283" t="str">
            <v>วว.</v>
          </cell>
        </row>
        <row r="284">
          <cell r="B284" t="str">
            <v>สถาบันวิจัยแสงซินโครตรอน (องค์การมหาชน)</v>
          </cell>
          <cell r="C284" t="str">
            <v>สซ.</v>
          </cell>
        </row>
        <row r="285">
          <cell r="B285" t="str">
            <v>สถาบันวิทยาลัยชุมชน</v>
          </cell>
          <cell r="C285" t="str">
            <v>ICCS</v>
          </cell>
        </row>
        <row r="286">
          <cell r="B286" t="str">
            <v xml:space="preserve">สถาบันวิทยาลัยชุมชน
</v>
          </cell>
          <cell r="C286" t="str">
            <v>ICCS</v>
          </cell>
        </row>
        <row r="287">
          <cell r="B287" t="str">
            <v>สถาบันส่งเสริมการสอนวิทยาศาสตร์และเทคโนโลยี</v>
          </cell>
          <cell r="C287" t="str">
            <v>สสวท.</v>
          </cell>
        </row>
        <row r="288">
          <cell r="B288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8" t="str">
            <v>สสปท.</v>
          </cell>
        </row>
        <row r="289">
          <cell r="B289" t="str">
            <v>สถาบันส่งเสริมศิลปหัตถกรรมไทย (องค์การมหาชน)</v>
          </cell>
          <cell r="C289" t="str">
            <v>สศท.</v>
          </cell>
        </row>
        <row r="290">
          <cell r="B290" t="str">
            <v>สถาบันส่งเสริมศิลปหัตถกรรมไทย (องค์การมหาชน) หรือ สศท. (SACIT)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สปก.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สํานักงานส่งเสริมเศรษฐกิจดิจิทัล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 และกิจการโทรคมนาคมแห่งชาติ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 (องค์การมหาชน)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 (สพพ.)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สตช.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สำนักงานนวัตกรรมแห่งชาติ (องค์การมหาชน)</v>
          </cell>
          <cell r="C356" t="str">
            <v>สนช.</v>
          </cell>
        </row>
        <row r="357">
          <cell r="B357" t="str">
            <v>สำนักงานบริหารและพัฒนาองค์ความรู้ (องค์การมหาชน)</v>
          </cell>
          <cell r="C357" t="str">
            <v>สบร.</v>
          </cell>
        </row>
        <row r="358">
          <cell r="B358" t="str">
            <v>สำนักงานบริหารหนี้สาธารณะ</v>
          </cell>
          <cell r="C358" t="str">
            <v>สบน.</v>
          </cell>
        </row>
        <row r="359">
          <cell r="B359" t="str">
            <v>สำนักงานปฏิรูปที่ดินเพื่อเกษตรกรรม</v>
          </cell>
          <cell r="C359" t="str">
            <v>สปก.</v>
          </cell>
        </row>
        <row r="360">
          <cell r="B360" t="str">
            <v>สำนักงานปรมาณูเพื่อสันติ</v>
          </cell>
          <cell r="C360" t="str">
            <v>ปส.</v>
          </cell>
        </row>
        <row r="361">
          <cell r="B361" t="str">
            <v>สำนักงานประกันสังคม</v>
          </cell>
          <cell r="C361" t="str">
            <v>สปส.</v>
          </cell>
        </row>
        <row r="362">
          <cell r="B362" t="str">
            <v>สำนักงานปลัดกระทรวงกลาโหม</v>
          </cell>
          <cell r="C362" t="str">
            <v>สป.กห.</v>
          </cell>
        </row>
        <row r="363">
          <cell r="B363" t="str">
            <v>สำนักงานปลัดกระทรวงการคลัง</v>
          </cell>
          <cell r="C363" t="str">
            <v>สป.กค.</v>
          </cell>
        </row>
        <row r="364">
          <cell r="B364" t="str">
            <v>สำนักงานปลัดกระทรวงการต่างประเทศ</v>
          </cell>
          <cell r="C364" t="str">
            <v>สป.กต.</v>
          </cell>
        </row>
        <row r="365">
          <cell r="B365" t="str">
            <v>สำนักงานปลัดกระทรวงการท่องเที่ยวและกีฬา</v>
          </cell>
          <cell r="C365" t="str">
            <v>สป.กก.</v>
          </cell>
        </row>
        <row r="366">
          <cell r="B366" t="str">
            <v>สำนักงานปลัดกระทรวงการพัฒนาสังคมและความมั่นคงของมนุษย์</v>
          </cell>
          <cell r="C366" t="str">
            <v>สป.พม.</v>
          </cell>
        </row>
        <row r="367">
          <cell r="B367" t="str">
            <v>สำนักงานปลัดกระทรวงการอุดมศึกษา วิทยาศาสตร์ วิจัยและนวัตกรรม</v>
          </cell>
          <cell r="C367" t="str">
            <v>สป.อว.</v>
          </cell>
        </row>
        <row r="368">
          <cell r="B368" t="str">
            <v>สำนักงานปลัดกระทรวงเกษตรและสหกรณ์</v>
          </cell>
          <cell r="C368" t="str">
            <v>สป.กษ.</v>
          </cell>
        </row>
        <row r="369">
          <cell r="B369" t="str">
            <v>สำนักงานปลัดกระทรวงคมนาคม</v>
          </cell>
          <cell r="C369" t="str">
            <v>สป.คค.</v>
          </cell>
        </row>
        <row r="370">
          <cell r="B370" t="str">
            <v>สำนักงานปลัดกระทรวงดิจิทัลเพื่อเศรษฐกิจและสังคม</v>
          </cell>
          <cell r="C370" t="str">
            <v>สป.ดศ.</v>
          </cell>
        </row>
        <row r="371">
          <cell r="B371" t="str">
            <v>สำนักงานปลัดกระทรวงทรัพยากรธรรมชาติและสิ่งแวดล้อม</v>
          </cell>
          <cell r="C371" t="str">
            <v>สป.ทส.</v>
          </cell>
        </row>
        <row r="372">
          <cell r="B372" t="str">
            <v>สำนักงานปลัดกระทรวงพลังงาน</v>
          </cell>
          <cell r="C372" t="str">
            <v>สป.พน.</v>
          </cell>
        </row>
        <row r="373">
          <cell r="B373" t="str">
            <v>สำนักงานปลัดกระทรวงพาณิชย์</v>
          </cell>
          <cell r="C373" t="str">
            <v>สป.พณ.</v>
          </cell>
        </row>
        <row r="374">
          <cell r="B374" t="str">
            <v>สำนักงานปลัดกระทรวงมหาดไทย</v>
          </cell>
          <cell r="C374" t="str">
            <v>สป.มท.</v>
          </cell>
        </row>
        <row r="375">
          <cell r="B375" t="str">
            <v>สำนักงานปลัดกระทรวงยุติธรรม</v>
          </cell>
          <cell r="C375" t="str">
            <v>สป.ยธ.</v>
          </cell>
        </row>
        <row r="376">
          <cell r="B376" t="str">
            <v>สำนักงานปลัดกระทรวงแรงงาน</v>
          </cell>
          <cell r="C376" t="str">
            <v>สป.รง.</v>
          </cell>
        </row>
        <row r="377">
          <cell r="B377" t="str">
            <v>สำนักงานปลัดกระทรวงวัฒนธรรม</v>
          </cell>
          <cell r="C377" t="str">
            <v>สป.วธ.</v>
          </cell>
        </row>
        <row r="378">
          <cell r="B378" t="str">
            <v>สำนักงานปลัดกระทรวงศึกษาธิการ</v>
          </cell>
          <cell r="C378" t="str">
            <v>สป.ศธ.</v>
          </cell>
        </row>
        <row r="379">
          <cell r="B379" t="str">
            <v>สำนักงานปลัดกระทรวงสาธารณสุข</v>
          </cell>
          <cell r="C379" t="str">
            <v>สป.สธ.</v>
          </cell>
        </row>
        <row r="380">
          <cell r="B380" t="str">
            <v>สำนักงานปลัดกระทรวงอุตสาหกรรม</v>
          </cell>
          <cell r="C380" t="str">
            <v>สป.อก.</v>
          </cell>
        </row>
        <row r="381">
          <cell r="B381" t="str">
            <v>สำนักงานปลัดสำนักนายกรัฐมนตรี</v>
          </cell>
          <cell r="C381" t="str">
            <v>สปน.</v>
          </cell>
        </row>
        <row r="382">
          <cell r="B382" t="str">
            <v>สำนักงานป้องกันและปราบปรามการฟอกเงิน</v>
          </cell>
          <cell r="C382" t="str">
            <v>สำนักงาน ปปง.</v>
          </cell>
        </row>
        <row r="383">
          <cell r="B383" t="str">
            <v>สำนักงานผู้ตรวจการแผ่นดิน</v>
          </cell>
          <cell r="C383" t="str">
            <v>สผผ.</v>
          </cell>
        </row>
        <row r="384">
          <cell r="B384" t="str">
            <v>สำนักงานพระพุทธศาสนาแห่งชาติ</v>
          </cell>
          <cell r="C384" t="str">
            <v>พศ.</v>
          </cell>
        </row>
        <row r="385">
          <cell r="B385" t="str">
            <v>สำนักงานพัฒนาการวิจัยการเกษตร (องค์การมหาชน)</v>
          </cell>
          <cell r="C385" t="str">
            <v>สวก.</v>
          </cell>
        </row>
        <row r="386">
          <cell r="B386" t="str">
            <v>สำนักงานพัฒนาเทคโนโลยีอวกาศและภูมิสารสนเทศ (องค์การมหาชน)</v>
          </cell>
          <cell r="C386" t="str">
            <v>สทอภ.</v>
          </cell>
        </row>
        <row r="387">
          <cell r="B387" t="str">
            <v>สำนักงานพัฒนาธุรกรรมทางอิเล็กทรอนิกส์</v>
          </cell>
          <cell r="C387" t="str">
            <v>สพธอ.</v>
          </cell>
        </row>
        <row r="388">
          <cell r="B388" t="str">
            <v>สำนักงานพัฒนาพิงคนคร (องค์การมหาชน)</v>
          </cell>
          <cell r="C388" t="str">
            <v>สพค.</v>
          </cell>
        </row>
        <row r="389">
          <cell r="B389" t="str">
            <v>สำนักงานพัฒนารัฐบาลดิจิทัล (องค์การมหาชน)</v>
          </cell>
          <cell r="C389" t="str">
            <v>สพร.</v>
          </cell>
        </row>
        <row r="390">
          <cell r="B390" t="str">
            <v>สำนักงานพัฒนาวิทยาศาสตร์และเทคโนโลยีแห่งชาติ</v>
          </cell>
          <cell r="C390" t="str">
            <v>สวทช.</v>
          </cell>
        </row>
        <row r="391">
          <cell r="B391" t="str">
            <v>สำนักงานพัฒนาเศรษฐกิจจากฐานชีวภาพ (องค์การมหาชน)</v>
          </cell>
          <cell r="C391" t="str">
            <v>สพภ.</v>
          </cell>
        </row>
        <row r="392">
          <cell r="B392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2" t="str">
            <v>พกฉ.</v>
          </cell>
        </row>
        <row r="393">
          <cell r="B393" t="str">
            <v>สำนักงานมาตรฐานผลิตภัณฑ์อุตสาหกรรม</v>
          </cell>
          <cell r="C393" t="str">
            <v>สมอ.</v>
          </cell>
        </row>
        <row r="394">
          <cell r="B394" t="str">
            <v>สำนักงานมาตรฐานสินค้าเกษตรและอาหารแห่งชาติ</v>
          </cell>
          <cell r="C394" t="str">
            <v>มกอช.</v>
          </cell>
        </row>
        <row r="395">
          <cell r="B395" t="str">
            <v>สำนักงานรับรองมาตรฐานและประเมินคุณภาพการศึกษา (องค์การมหาชน)</v>
          </cell>
          <cell r="C395" t="str">
            <v>สมศ.</v>
          </cell>
        </row>
        <row r="396">
          <cell r="B396" t="str">
            <v>สำนักงานราชบัณฑิตยสภา</v>
          </cell>
          <cell r="C396" t="str">
            <v>รภ.</v>
          </cell>
        </row>
        <row r="397">
          <cell r="B397" t="str">
            <v>สำนักงานลูกเสือแห่งชาติ</v>
          </cell>
          <cell r="C397" t="str">
            <v>สลช.</v>
          </cell>
        </row>
        <row r="398">
          <cell r="B398" t="str">
            <v>สำนักงานเลขาธิการวุฒิสภา</v>
          </cell>
          <cell r="C398" t="str">
            <v>สว.</v>
          </cell>
        </row>
        <row r="399">
          <cell r="B399" t="str">
            <v>สำนักงานเลขาธิการสภาการศึกษา</v>
          </cell>
          <cell r="C399" t="str">
            <v>สกศ.</v>
          </cell>
        </row>
        <row r="400">
          <cell r="B400" t="str">
            <v>สำนักงานเลขาธิการสภาผู้แทนราษฎร</v>
          </cell>
          <cell r="C400" t="str">
            <v>สผ.</v>
          </cell>
        </row>
        <row r="401">
          <cell r="B401" t="str">
            <v>สำนักงานศาลปกครอง</v>
          </cell>
          <cell r="C401" t="str">
            <v>ศป.</v>
          </cell>
        </row>
        <row r="402">
          <cell r="B402" t="str">
            <v>สำนักงานศาลยุติธรรม</v>
          </cell>
          <cell r="C402" t="str">
            <v>ศย.</v>
          </cell>
        </row>
        <row r="403">
          <cell r="B403" t="str">
            <v>สำนักงานศาลรัฐธรรมนูญ</v>
          </cell>
          <cell r="C403" t="str">
            <v>ศร.</v>
          </cell>
        </row>
        <row r="404">
          <cell r="B404" t="str">
            <v>สำนักงานศิลปวัฒนธรรมร่วมสมัย</v>
          </cell>
          <cell r="C404" t="str">
            <v>สศร.</v>
          </cell>
        </row>
        <row r="405">
          <cell r="B405" t="str">
            <v>สำนักงานเศรษฐกิจการเกษตร</v>
          </cell>
          <cell r="C405" t="str">
            <v>สศก.</v>
          </cell>
        </row>
        <row r="406">
          <cell r="B406" t="str">
            <v>สำนักงานเศรษฐกิจการคลัง</v>
          </cell>
          <cell r="C406" t="str">
            <v>สศค.</v>
          </cell>
        </row>
        <row r="407">
          <cell r="B407" t="str">
            <v>สำนักงานเศรษฐกิจอุตสาหกรรม</v>
          </cell>
          <cell r="C407" t="str">
            <v>สศอ.</v>
          </cell>
        </row>
        <row r="408">
          <cell r="B408" t="str">
            <v>สำนักงานส่งเสริมการจัดประชุมและนิทรรศการ (องค์การมหาชน)</v>
          </cell>
          <cell r="C408" t="str">
            <v>สสปน.</v>
          </cell>
        </row>
        <row r="409">
          <cell r="B409" t="str">
            <v>สำนักงานส่งเสริมวิสาหกิจขนาดกลางและขนาดย่อม</v>
          </cell>
          <cell r="C409" t="str">
            <v>สสว.</v>
          </cell>
        </row>
        <row r="410">
          <cell r="B410" t="str">
            <v>สำนักงานส่งเสริมวิสาหกิจเพื่อสังคม</v>
          </cell>
          <cell r="C410" t="str">
            <v>สวส.</v>
          </cell>
        </row>
        <row r="411">
          <cell r="B411" t="str">
            <v>สำนักงานส่งเสริมเศรษฐกิจสร้างสรรค์ (องค์การมหาชน)</v>
          </cell>
          <cell r="C411" t="str">
            <v>สศส.</v>
          </cell>
        </row>
        <row r="412">
          <cell r="B412" t="str">
            <v>สำนักงานสถิติแห่งชาติ</v>
          </cell>
          <cell r="C412" t="str">
            <v>สสช.</v>
          </cell>
        </row>
        <row r="413">
          <cell r="B413" t="str">
            <v>สำนักงานสนับสนุนการสร้างเสริมสุขภาพ</v>
          </cell>
          <cell r="C413" t="str">
            <v>สสส.</v>
          </cell>
        </row>
        <row r="414">
          <cell r="B414" t="str">
            <v>สำนักงานสภาความมั่นคงแห่งชาติ</v>
          </cell>
          <cell r="C414" t="str">
            <v>สมช.</v>
          </cell>
        </row>
        <row r="415">
          <cell r="B415" t="str">
            <v>สำนักงานสภานโยบายการอุดมศึกษา วิทยาศาสตร์ วิจัยและนวัตกรรมแห่งชาติ</v>
          </cell>
          <cell r="C415" t="str">
            <v>สอวช.</v>
          </cell>
        </row>
        <row r="416">
          <cell r="B416" t="str">
            <v>สำนักงานสภาพัฒนาการเศรษฐกิจและสังคมแห่งชาติ</v>
          </cell>
          <cell r="C416" t="str">
            <v>สศช.</v>
          </cell>
        </row>
        <row r="417">
          <cell r="B417" t="str">
            <v>สำนักงานสลากกินแบ่งรัฐบาล</v>
          </cell>
          <cell r="C417" t="str">
            <v>สล.</v>
          </cell>
        </row>
        <row r="418">
          <cell r="B418" t="str">
            <v>สำนักงานหลักประกันสุขภาพแห่งชาติ</v>
          </cell>
          <cell r="C418" t="str">
            <v>สปสช.</v>
          </cell>
        </row>
        <row r="419">
          <cell r="B419" t="str">
            <v>สำนักงานอัยการสูงสุด</v>
          </cell>
          <cell r="C419" t="str">
            <v>อส.</v>
          </cell>
        </row>
        <row r="420">
          <cell r="B420" t="str">
            <v>สำนักปลัดกระทรวงสาธารณสุข</v>
          </cell>
          <cell r="C420" t="str">
            <v>สป.สธ.</v>
          </cell>
        </row>
        <row r="421">
          <cell r="B421" t="str">
            <v>สำนักเลขาธิการคณะรัฐมนตรี</v>
          </cell>
          <cell r="C421" t="str">
            <v>สลค.</v>
          </cell>
        </row>
        <row r="422">
          <cell r="B422" t="str">
            <v>สำนักเลขาธิการนายกรัฐมนตรี</v>
          </cell>
          <cell r="C422" t="str">
            <v>สลน.</v>
          </cell>
        </row>
        <row r="423">
          <cell r="B423" t="str">
            <v>หอภาพยนตร์ (องค์การมหาชน)</v>
          </cell>
          <cell r="C423" t="str">
            <v>หภ.</v>
          </cell>
        </row>
        <row r="424">
          <cell r="B424" t="str">
            <v>องค์การกระจายเสียงและแพร่ภาพสาธารณะแห่งประเทศไทย</v>
          </cell>
          <cell r="C424" t="str">
            <v>สสท.</v>
          </cell>
        </row>
        <row r="425">
          <cell r="B425" t="str">
            <v>องค์การขนส่งมวลชนกรุงเทพ</v>
          </cell>
          <cell r="C425" t="str">
            <v>ขสมก.</v>
          </cell>
        </row>
        <row r="426">
          <cell r="B426" t="str">
            <v>องค์การคลังสินค้า</v>
          </cell>
          <cell r="C426" t="str">
            <v>PWO</v>
          </cell>
        </row>
        <row r="427">
          <cell r="B427" t="str">
            <v>องค์การจัดการน้ำเสีย</v>
          </cell>
          <cell r="C427" t="str">
            <v>อจน.</v>
          </cell>
        </row>
        <row r="428">
          <cell r="B428" t="str">
            <v>องค์การตลาด</v>
          </cell>
          <cell r="C428" t="str">
            <v>อก.</v>
          </cell>
        </row>
        <row r="429">
          <cell r="B429" t="str">
            <v>องค์การตลาดเพื่อเกษตรกร</v>
          </cell>
          <cell r="C429" t="str">
            <v>อ.ต.ก.</v>
          </cell>
        </row>
        <row r="430">
          <cell r="B430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0" t="str">
            <v>อพท.</v>
          </cell>
        </row>
        <row r="431">
          <cell r="B431" t="str">
            <v>องค์การบริหารจัดการก๊าซเรือนกระจก (องค์การมหาชน)</v>
          </cell>
          <cell r="C431" t="str">
            <v>อบก.</v>
          </cell>
        </row>
        <row r="432">
          <cell r="B432" t="str">
            <v>องค์การพิพิธภัณฑ์วิทยาศาสตร์แห่งชาติ</v>
          </cell>
          <cell r="C432" t="str">
            <v>อพวช.</v>
          </cell>
        </row>
        <row r="433">
          <cell r="B433" t="str">
            <v>องค์การเภสัชกรรม</v>
          </cell>
          <cell r="C433" t="str">
            <v>GPO</v>
          </cell>
        </row>
        <row r="434">
          <cell r="B434" t="str">
            <v>องค์การส่งเสริมกิจการโคนมแห่งประเทศไทย</v>
          </cell>
          <cell r="C434" t="str">
            <v>อ.ส.ค.</v>
          </cell>
        </row>
        <row r="435">
          <cell r="B435" t="str">
            <v>องค์การสวนพฤกษศาสตร์</v>
          </cell>
          <cell r="C435" t="str">
            <v>อ.ส.พ.</v>
          </cell>
        </row>
        <row r="436">
          <cell r="B436" t="str">
            <v>องค์การสวนสัตว์แห่งประเทศไทย ในพระบรมราชูปถัมภ์</v>
          </cell>
          <cell r="C436" t="str">
            <v>ZOPT</v>
          </cell>
        </row>
        <row r="437">
          <cell r="B437" t="str">
            <v>องค์การสะพานปลา</v>
          </cell>
          <cell r="C437" t="str">
            <v>อสป.</v>
          </cell>
        </row>
        <row r="438">
          <cell r="B438" t="str">
            <v>องค์การสุรา กรมสรรพสามิต</v>
          </cell>
          <cell r="C438" t="str">
            <v>ITO</v>
          </cell>
        </row>
        <row r="439">
          <cell r="B439" t="str">
            <v>องค์การอุตสาหกรรมป่าไม้</v>
          </cell>
          <cell r="C439" t="str">
            <v>อ.อ.ป.</v>
          </cell>
        </row>
        <row r="440">
          <cell r="B440" t="str">
            <v>กระบี่</v>
          </cell>
          <cell r="C440" t="str">
            <v>กระบี่</v>
          </cell>
        </row>
        <row r="441">
          <cell r="B441" t="str">
            <v>กาญจนบุรี</v>
          </cell>
          <cell r="C441" t="str">
            <v>กาญจนบุรี</v>
          </cell>
        </row>
        <row r="442">
          <cell r="B442" t="str">
            <v>กาฬสินธุ์</v>
          </cell>
          <cell r="C442" t="str">
            <v>กาฬสินธุ์</v>
          </cell>
        </row>
        <row r="443">
          <cell r="B443" t="str">
            <v>กำแพงเพชร</v>
          </cell>
          <cell r="C443" t="str">
            <v>กำแพงเพชร</v>
          </cell>
        </row>
        <row r="444">
          <cell r="B444" t="str">
            <v>ขอนแก่น</v>
          </cell>
          <cell r="C444" t="str">
            <v>ขอนแก่น</v>
          </cell>
        </row>
        <row r="445">
          <cell r="B445" t="str">
            <v>จันทบุรี</v>
          </cell>
          <cell r="C445" t="str">
            <v>จันทบุรี</v>
          </cell>
        </row>
        <row r="446">
          <cell r="B446" t="str">
            <v>ฉะเชิงเทรา</v>
          </cell>
          <cell r="C446" t="str">
            <v>ฉะเชิงเทรา</v>
          </cell>
        </row>
        <row r="447">
          <cell r="B447" t="str">
            <v>ชลบุรี</v>
          </cell>
          <cell r="C447" t="str">
            <v>ชลบุรี</v>
          </cell>
        </row>
        <row r="448">
          <cell r="B448" t="str">
            <v>ชัยนาท</v>
          </cell>
          <cell r="C448" t="str">
            <v>ชัยนาท</v>
          </cell>
        </row>
        <row r="449">
          <cell r="B449" t="str">
            <v>ชัยภูมิ</v>
          </cell>
          <cell r="C449" t="str">
            <v>ชัยภูมิ</v>
          </cell>
        </row>
        <row r="450">
          <cell r="B450" t="str">
            <v>ชุมพร</v>
          </cell>
          <cell r="C450" t="str">
            <v>ชุมพร</v>
          </cell>
        </row>
        <row r="451">
          <cell r="B451" t="str">
            <v>เชียงราย</v>
          </cell>
          <cell r="C451" t="str">
            <v>เชียงราย</v>
          </cell>
        </row>
        <row r="452">
          <cell r="B452" t="str">
            <v>เชียงใหม่</v>
          </cell>
          <cell r="C452" t="str">
            <v>เชียงใหม่</v>
          </cell>
        </row>
        <row r="453">
          <cell r="B453" t="str">
            <v>ตรัง</v>
          </cell>
          <cell r="C453" t="str">
            <v>ตรัง</v>
          </cell>
        </row>
        <row r="454">
          <cell r="B454" t="str">
            <v>ตราด</v>
          </cell>
          <cell r="C454" t="str">
            <v>ตราด</v>
          </cell>
        </row>
        <row r="455">
          <cell r="B455" t="str">
            <v>ตาก</v>
          </cell>
          <cell r="C455" t="str">
            <v>ตาก</v>
          </cell>
        </row>
        <row r="456">
          <cell r="B456" t="str">
            <v>นครนายก</v>
          </cell>
          <cell r="C456" t="str">
            <v>นครนายก</v>
          </cell>
        </row>
        <row r="457">
          <cell r="B457" t="str">
            <v>นครปฐม</v>
          </cell>
          <cell r="C457" t="str">
            <v>นครปฐม</v>
          </cell>
        </row>
        <row r="458">
          <cell r="B458" t="str">
            <v>นครพนม</v>
          </cell>
          <cell r="C458" t="str">
            <v>นครพนม</v>
          </cell>
        </row>
        <row r="459">
          <cell r="B459" t="str">
            <v>นครราชสีมา</v>
          </cell>
          <cell r="C459" t="str">
            <v>นครราชสีมา</v>
          </cell>
        </row>
        <row r="460">
          <cell r="B460" t="str">
            <v>นครศรีธรรมราช</v>
          </cell>
          <cell r="C460" t="str">
            <v>นครศรีธรรมราช</v>
          </cell>
        </row>
        <row r="461">
          <cell r="B461" t="str">
            <v>นครสวรรค์</v>
          </cell>
          <cell r="C461" t="str">
            <v>นครสวรรค์</v>
          </cell>
        </row>
        <row r="462">
          <cell r="B462" t="str">
            <v>นนทบุรี</v>
          </cell>
          <cell r="C462" t="str">
            <v>นนทบุรี</v>
          </cell>
        </row>
        <row r="463">
          <cell r="B463" t="str">
            <v>นราธิวาส</v>
          </cell>
          <cell r="C463" t="str">
            <v>นราธิวาส</v>
          </cell>
        </row>
        <row r="464">
          <cell r="B464" t="str">
            <v>น่าน</v>
          </cell>
          <cell r="C464" t="str">
            <v>น่าน</v>
          </cell>
        </row>
        <row r="465">
          <cell r="B465" t="str">
            <v>บึงกาฬ</v>
          </cell>
          <cell r="C465" t="str">
            <v>บึงกาฬ</v>
          </cell>
        </row>
        <row r="466">
          <cell r="B466" t="str">
            <v>บุรีรัมย์</v>
          </cell>
          <cell r="C466" t="str">
            <v>บุรีรัมย์</v>
          </cell>
        </row>
        <row r="467">
          <cell r="B467" t="str">
            <v>ปทุมธานี</v>
          </cell>
          <cell r="C467" t="str">
            <v>ปทุมธานี</v>
          </cell>
        </row>
        <row r="468">
          <cell r="B468" t="str">
            <v>ประจวบคีรีขันธ์</v>
          </cell>
          <cell r="C468" t="str">
            <v>ประจวบคีรีขันธ์</v>
          </cell>
        </row>
        <row r="469">
          <cell r="B469" t="str">
            <v>ปราจีนบุรี</v>
          </cell>
          <cell r="C469" t="str">
            <v>ปราจีนบุรี</v>
          </cell>
        </row>
        <row r="470">
          <cell r="B470" t="str">
            <v>ปัตตานี</v>
          </cell>
          <cell r="C470" t="str">
            <v>ปัตตานี</v>
          </cell>
        </row>
        <row r="471">
          <cell r="B471" t="str">
            <v>พะเยา</v>
          </cell>
          <cell r="C471" t="str">
            <v>พะเยา</v>
          </cell>
        </row>
        <row r="472">
          <cell r="B472" t="str">
            <v>พระนครศรีอยุธยา</v>
          </cell>
          <cell r="C472" t="str">
            <v>พระนครศรีอยุธยา</v>
          </cell>
        </row>
        <row r="473">
          <cell r="B473" t="str">
            <v>พังงา</v>
          </cell>
          <cell r="C473" t="str">
            <v>พังงา</v>
          </cell>
        </row>
        <row r="474">
          <cell r="B474" t="str">
            <v>พัทลุง</v>
          </cell>
          <cell r="C474" t="str">
            <v>พัทลุง</v>
          </cell>
        </row>
        <row r="475">
          <cell r="B475" t="str">
            <v>พิจิตร</v>
          </cell>
          <cell r="C475" t="str">
            <v>พิจิตร</v>
          </cell>
        </row>
        <row r="476">
          <cell r="B476" t="str">
            <v>พิษณุโลก</v>
          </cell>
          <cell r="C476" t="str">
            <v>พิษณุโลก</v>
          </cell>
        </row>
        <row r="477">
          <cell r="B477" t="str">
            <v>เพชรบุรี</v>
          </cell>
          <cell r="C477" t="str">
            <v>เพชรบุรี</v>
          </cell>
        </row>
        <row r="478">
          <cell r="B478" t="str">
            <v>เพชรบูรณ์</v>
          </cell>
          <cell r="C478" t="str">
            <v>เพชรบูรณ์</v>
          </cell>
        </row>
        <row r="479">
          <cell r="B479" t="str">
            <v>แพร่</v>
          </cell>
          <cell r="C479" t="str">
            <v>แพร่</v>
          </cell>
        </row>
        <row r="480">
          <cell r="B480" t="str">
            <v>ภูเก็ต</v>
          </cell>
          <cell r="C480" t="str">
            <v>ภูเก็ต</v>
          </cell>
        </row>
        <row r="481">
          <cell r="B481" t="str">
            <v>มหาสารคาม</v>
          </cell>
          <cell r="C481" t="str">
            <v>มหาสารคาม</v>
          </cell>
        </row>
        <row r="482">
          <cell r="B482" t="str">
            <v>มุกดาหาร</v>
          </cell>
          <cell r="C482" t="str">
            <v>มุกดาหาร</v>
          </cell>
        </row>
        <row r="483">
          <cell r="B483" t="str">
            <v>แม่ฮ่องสอน</v>
          </cell>
          <cell r="C483" t="str">
            <v>แม่ฮ่องสอน</v>
          </cell>
        </row>
        <row r="484">
          <cell r="B484" t="str">
            <v>ยโสธร</v>
          </cell>
          <cell r="C484" t="str">
            <v>ยโสธร</v>
          </cell>
        </row>
        <row r="485">
          <cell r="B485" t="str">
            <v>ยะลา</v>
          </cell>
          <cell r="C485" t="str">
            <v>ยะลา</v>
          </cell>
        </row>
        <row r="486">
          <cell r="B486" t="str">
            <v>ร้อยเอ็ด</v>
          </cell>
          <cell r="C486" t="str">
            <v>ร้อยเอ็ด</v>
          </cell>
        </row>
        <row r="487">
          <cell r="B487" t="str">
            <v>ระนอง</v>
          </cell>
          <cell r="C487" t="str">
            <v>ระนอง</v>
          </cell>
        </row>
        <row r="488">
          <cell r="B488" t="str">
            <v>ระยอง</v>
          </cell>
          <cell r="C488" t="str">
            <v>ระยอง</v>
          </cell>
        </row>
        <row r="489">
          <cell r="B489" t="str">
            <v>ราชบุรี</v>
          </cell>
          <cell r="C489" t="str">
            <v>ราชบุรี</v>
          </cell>
        </row>
        <row r="490">
          <cell r="B490" t="str">
            <v>ลพบุรี</v>
          </cell>
          <cell r="C490" t="str">
            <v>ลพบุรี</v>
          </cell>
        </row>
        <row r="491">
          <cell r="B491" t="str">
            <v>ลำปาง</v>
          </cell>
          <cell r="C491" t="str">
            <v>ลำปาง</v>
          </cell>
        </row>
        <row r="492">
          <cell r="B492" t="str">
            <v>ลำพูน</v>
          </cell>
          <cell r="C492" t="str">
            <v>ลำพูน</v>
          </cell>
        </row>
        <row r="493">
          <cell r="B493" t="str">
            <v>เลย</v>
          </cell>
          <cell r="C493" t="str">
            <v>เลย</v>
          </cell>
        </row>
        <row r="494">
          <cell r="B494" t="str">
            <v>ศรีสะเกษ</v>
          </cell>
          <cell r="C494" t="str">
            <v>ศรีสะเกษ</v>
          </cell>
        </row>
        <row r="495">
          <cell r="B495" t="str">
            <v>สกลนคร</v>
          </cell>
          <cell r="C495" t="str">
            <v>สกลนคร</v>
          </cell>
        </row>
        <row r="496">
          <cell r="B496" t="str">
            <v>สงขลา</v>
          </cell>
          <cell r="C496" t="str">
            <v>สงขลา</v>
          </cell>
        </row>
        <row r="497">
          <cell r="B497" t="str">
            <v>สตูล</v>
          </cell>
          <cell r="C497" t="str">
            <v>สตูล</v>
          </cell>
        </row>
        <row r="498">
          <cell r="B498" t="str">
            <v>สมุทรปราการ</v>
          </cell>
          <cell r="C498" t="str">
            <v>สมุทรปราการ</v>
          </cell>
        </row>
        <row r="499">
          <cell r="B499" t="str">
            <v>สมุทรสงคราม</v>
          </cell>
          <cell r="C499" t="str">
            <v>สมุทรสงคราม</v>
          </cell>
        </row>
        <row r="500">
          <cell r="B500" t="str">
            <v>สมุทรสาคร</v>
          </cell>
          <cell r="C500" t="str">
            <v>สมุทรสาคร</v>
          </cell>
        </row>
        <row r="501">
          <cell r="B501" t="str">
            <v>สระแก้ว</v>
          </cell>
          <cell r="C501" t="str">
            <v>สระแก้ว</v>
          </cell>
        </row>
        <row r="502">
          <cell r="B502" t="str">
            <v>สระบุรี</v>
          </cell>
          <cell r="C502" t="str">
            <v>สระบุรี</v>
          </cell>
        </row>
        <row r="503">
          <cell r="B503" t="str">
            <v>สิงห์บุรี</v>
          </cell>
          <cell r="C503" t="str">
            <v>สิงห์บุรี</v>
          </cell>
        </row>
        <row r="504">
          <cell r="B504" t="str">
            <v>สุโขทัย</v>
          </cell>
          <cell r="C504" t="str">
            <v>สุโขทัย</v>
          </cell>
        </row>
        <row r="505">
          <cell r="B505" t="str">
            <v>สุพรรณบุรี</v>
          </cell>
          <cell r="C505" t="str">
            <v>สุพรรณบุรี</v>
          </cell>
        </row>
        <row r="506">
          <cell r="B506" t="str">
            <v>สุราษฎร์ธานี</v>
          </cell>
          <cell r="C506" t="str">
            <v>สุราษฎร์ธานี</v>
          </cell>
        </row>
        <row r="507">
          <cell r="B507" t="str">
            <v>สุรินทร์</v>
          </cell>
          <cell r="C507" t="str">
            <v>สุรินทร์</v>
          </cell>
        </row>
        <row r="508">
          <cell r="B508" t="str">
            <v>หนองคาย</v>
          </cell>
          <cell r="C508" t="str">
            <v>หนองคาย</v>
          </cell>
        </row>
        <row r="509">
          <cell r="B509" t="str">
            <v>หนองบัวลำภู</v>
          </cell>
          <cell r="C509" t="str">
            <v>หนองบัวลำภู</v>
          </cell>
        </row>
        <row r="510">
          <cell r="B510" t="str">
            <v>อ่างทอง</v>
          </cell>
          <cell r="C510" t="str">
            <v>อ่างทอง</v>
          </cell>
        </row>
        <row r="511">
          <cell r="B511" t="str">
            <v>อำนาจเจริญ</v>
          </cell>
          <cell r="C511" t="str">
            <v>อำนาจเจริญ</v>
          </cell>
        </row>
        <row r="512">
          <cell r="B512" t="str">
            <v>อุดรธานี</v>
          </cell>
          <cell r="C512" t="str">
            <v>อุดรธานี</v>
          </cell>
        </row>
        <row r="513">
          <cell r="B513" t="str">
            <v>อุตรดิตถ์</v>
          </cell>
          <cell r="C513" t="str">
            <v>อุตรดิตถ์</v>
          </cell>
        </row>
        <row r="514">
          <cell r="B514" t="str">
            <v>อุทัยธานี</v>
          </cell>
          <cell r="C514" t="str">
            <v>อุทัยธานี</v>
          </cell>
        </row>
        <row r="515">
          <cell r="B515" t="str">
            <v>อุบลราชธานี</v>
          </cell>
          <cell r="C515" t="str">
            <v>อุบลราชธานี</v>
          </cell>
        </row>
        <row r="516">
          <cell r="B516" t="str">
            <v>บริษัท การบินไทย จำกัด (มหาชน)</v>
          </cell>
          <cell r="C516" t="str">
            <v>การบินไทย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นำไปใช้"/>
      <sheetName val="2.pivot_VC"/>
      <sheetName val="3.pivot_หน่วยงาน"/>
      <sheetName val="4.รวม"/>
      <sheetName val="5.เรียงปีงบประมาณ"/>
      <sheetName val="6.เรียง VC"/>
      <sheetName val="7.LINK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การประชาสัมพันธ์เพื่อส่งเสริมการพัฒนาเขตเศรษฐกิจพิเศษ2563</v>
          </cell>
          <cell r="C2" t="str">
            <v>https://emenscr.nesdc.go.th/viewer/view.html?id=5e3164d2d17d753bd4becb42&amp;username=opm0001491</v>
          </cell>
        </row>
        <row r="3">
          <cell r="B3" t="str">
            <v>ขับเคลื่อนนโยบายเขตพัฒนาเศรษฐกิจพิเศษ2561</v>
          </cell>
          <cell r="C3" t="str">
            <v>https://emenscr.nesdc.go.th/viewer/view.html?id=5e043ad1ca0feb49b458c633&amp;username=nesdb11121</v>
          </cell>
        </row>
        <row r="4">
          <cell r="B4" t="str">
            <v>ขับเคลื่อนนโยบายเขตพัฒนาเศรษฐกิจพิเศษ2562</v>
          </cell>
          <cell r="C4" t="str">
            <v>https://emenscr.nesdc.go.th/viewer/view.html?id=5e05f4803b2bc044565f7bc3&amp;username=nesdb11121</v>
          </cell>
        </row>
        <row r="5">
          <cell r="B5" t="str">
            <v>ขับเคลื่อนนโยบายเขตพัฒนาเศรษฐกิจพิเศษและพื้นที่เศรษฐกิจแห่งอื่น2563</v>
          </cell>
          <cell r="C5" t="str">
            <v>https://emenscr.nesdc.go.th/viewer/view.html?id=5f7edc61d5b4f05ea86251af&amp;username=nesdb11121</v>
          </cell>
        </row>
        <row r="6">
          <cell r="B6" t="str">
            <v>โครงการพัฒนาขีดความสามารถในการแข่งขันด้านการลงทุน2562</v>
          </cell>
          <cell r="C6" t="str">
            <v>https://emenscr.nesdc.go.th/viewer/view.html?id=5df1f19a5ab6a64edd6301aa&amp;username=moi0017121</v>
          </cell>
        </row>
        <row r="7">
          <cell r="B7" t="str">
            <v>โครงการเสริมสร้างศักยภาพการขับเคลื่อนเขตพัฒนาเศรษฐกิจพิเศษจังหวัดนราธิวาส:มั่นคงมั่งคั่งยั่งยืนเชื่อมโยงประชาคมอาเซียน2562</v>
          </cell>
          <cell r="C7" t="str">
            <v>https://emenscr.nesdc.go.th/viewer/view.html?id=5dcce2425e77a10312535f73&amp;username=moi0017241</v>
          </cell>
        </row>
        <row r="8">
          <cell r="B8" t="str">
            <v>โครงการเสริมสร้างศักยภาพการขับเคลื่อนเขตพัฒนาเศรษฐกิจพิเศษนราธิวาส:มั่นคงมั่งคั่งยั่งยืนเชื่อมโยงประชาคมอาเซียน2563</v>
          </cell>
          <cell r="C8" t="str">
            <v>https://emenscr.nesdc.go.th/viewer/view.html?id=5fab9d893f6eff6c49213aa5&amp;username=moi0017241</v>
          </cell>
        </row>
        <row r="9">
          <cell r="B9" t="str">
            <v>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+62563</v>
          </cell>
          <cell r="C9" t="str">
            <v>https://emenscr.nesdc.go.th/viewer/view.html?id=5fd44568a7ca1a34f39f33a6&amp;username=moi0017121</v>
          </cell>
        </row>
        <row r="10">
          <cell r="B10" t="str">
            <v>โครงการ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+62563</v>
          </cell>
          <cell r="C10" t="str">
            <v>https://emenscr.nesdc.go.th/viewer/view.html?id=5fd5e34e6eb12634f2968ba4&amp;username=moi0017121</v>
          </cell>
        </row>
        <row r="11">
          <cell r="B11" t="str">
            <v>โครงการปั้นแรงงานคุณภาพรองรับเขตเศรษฐกิจพิเศษ2562</v>
          </cell>
          <cell r="C11" t="str">
            <v>https://emenscr.nesdc.go.th/viewer/view.html?id=5e7048eaef83a72877c8efb6&amp;username=dsd_regional_961</v>
          </cell>
        </row>
        <row r="12">
          <cell r="B12" t="str">
            <v>โครงการศูนย์บริการแบบเบ็ดเสร็จ(OneStopService)ด้านแรงงานต่างด้าวเพื่อสนับสนุนเขตเศรษฐกิจพิเศษ2562</v>
          </cell>
          <cell r="C12" t="str">
            <v>https://emenscr.nesdc.go.th/viewer/view.html?id=5d760f5689e2df1450c651ac&amp;username=mol03161</v>
          </cell>
        </row>
        <row r="13">
          <cell r="B13" t="str">
            <v>เพิ่มทักษะกำลังแรงงานในพื้นที่เขตพัฒนาเศรษฐกิจพิเศษ2564</v>
          </cell>
          <cell r="C13" t="str">
            <v>https://emenscr.nesdc.go.th/viewer/view.html?id=5f23cf2dba92b151a5a68e21&amp;username=mol04041</v>
          </cell>
        </row>
        <row r="14">
          <cell r="B14" t="str">
            <v>โครงการเพิ่มทักษะกำลังแรงงานในพื้นที่เขตพัฒนาเศรษฐกิจพิเศษ2563</v>
          </cell>
          <cell r="C14" t="str">
            <v>https://emenscr.nesdc.go.th/viewer/view.html?id=5fae37df3f6eff6c49213bb6&amp;username=mol04071</v>
          </cell>
        </row>
        <row r="15">
          <cell r="B15" t="str">
            <v>โครงการเพิ่มศักยภาพด่านสินค้าเกษตรชายแดนเพื่อรองรับการเข้าสู่ประชาคมอาเซียน2558</v>
          </cell>
          <cell r="C15" t="str">
            <v>https://emenscr.nesdc.go.th/viewer/view.html?id=5b7d445fb76a640f339872af&amp;username=moac05051</v>
          </cell>
        </row>
        <row r="16">
          <cell r="B16" t="str">
            <v>โครงการพัฒนาด่านเขตเศรษฐกิจพิเศษ2562</v>
          </cell>
          <cell r="C16" t="str">
            <v>https://emenscr.nesdc.go.th/viewer/view.html?id=5cc941a07a930d3fec2636ca&amp;username=moac06211</v>
          </cell>
        </row>
        <row r="17">
          <cell r="B17" t="str">
            <v>โครงการเพิ่มศักยภาพด่านสินค้าเกษตรชายแดนเพื่อรองรับประชาคมอาเซียน2559</v>
          </cell>
          <cell r="C17" t="str">
            <v>https://emenscr.nesdc.go.th/viewer/view.html?id=5d9d5eb0c684aa5bce4a7c4b&amp;username=moac09051</v>
          </cell>
        </row>
        <row r="18">
          <cell r="B18" t="str">
            <v>โครงการพัฒนาด่านเขตเศรษฐกิจพิเศษ2564</v>
          </cell>
          <cell r="C18" t="str">
            <v>https://emenscr.nesdc.go.th/viewer/view.html?id=5f2ba99558f327252403c69c&amp;username=moac06061</v>
          </cell>
        </row>
        <row r="19">
          <cell r="B19" t="str">
            <v>โครงการพัฒนาด่านตรวจประมงในพื้นที่เขตเศรษฐกิจพิเศษ2564</v>
          </cell>
          <cell r="C19" t="str">
            <v>https://emenscr.nesdc.go.th/viewer/view.html?id=5f2ba9e65ae40c252664c0db&amp;username=moac05091</v>
          </cell>
        </row>
        <row r="20">
          <cell r="B20" t="str">
            <v>โครงการลดและป้องกันปัจจัยเสี่ยงจากมลพิษสิ่งแวดล้อมในพื้นที่เขตเศรษฐกิจพิเศษ2562</v>
          </cell>
          <cell r="C20" t="str">
            <v>https://emenscr.nesdc.go.th/viewer/view.html?id=5dfb3e66c552571a72d137e1&amp;username=moph09071</v>
          </cell>
        </row>
        <row r="21">
          <cell r="B21" t="str">
            <v>โครงการพัฒนาศักยภาพบุคลากรทางการศึกษาเพื่อเชื่อมโยงตอบรับเศรษฐกิจโลกและการพัฒนาที่ยั่งยืน2563</v>
          </cell>
          <cell r="C21" t="str">
            <v>https://emenscr.nesdc.go.th/viewer/view.html?id=5f27cb64b922e22f5780c0e4&amp;username=itd1</v>
          </cell>
        </row>
        <row r="22">
          <cell r="B22" t="str">
            <v>โครงการพัฒนาเศรษฐกิจและเสริมสร้างความเข้มแข็งให้กับชุมชน2563</v>
          </cell>
          <cell r="C22" t="str">
            <v>https://emenscr.nesdc.go.th/viewer/view.html?id=602f66d76fb631784021bc39&amp;username=moe06101</v>
          </cell>
        </row>
        <row r="23">
          <cell r="B23" t="str">
            <v>โครงการพัฒนาศักยภาพมืออาชีพรุ่นใหม่ด้านการค้าและการพัฒนาที่ยั่งยืน(YoungProfessionalforTradeandSustainableDevelopment)2563</v>
          </cell>
          <cell r="C23" t="str">
            <v>https://emenscr.nesdc.go.th/viewer/view.html?id=5faa036b7772696c41ccc0b1&amp;username=itd1</v>
          </cell>
        </row>
        <row r="24">
          <cell r="B24" t="str">
            <v>โครงการกฏหมายเศรษฐกิจและการค้าระหว่างประเทศเพื่อการพัฒนาเขตเศรษฐกิจพิเศษสู่การพัฒนาที่ยั่งยืน2563</v>
          </cell>
          <cell r="C24" t="str">
            <v>https://emenscr.nesdc.go.th/viewer/view.html?id=5faa1394e708b36c432df84e&amp;username=itd1</v>
          </cell>
        </row>
        <row r="25">
          <cell r="B25" t="str">
            <v>โครงการพัฒนาศักยภาพบุคลากรเพื่อสร้างโอกาสด้านการค้าและการลงทุนตามแนวคิดเศรษฐกิจหมุนเวียน(CircularEconomy)เพื่อสร้างคุณค่าสู่เป้าหมายการพัฒนาที่ยั่งยืน2563</v>
          </cell>
          <cell r="C25" t="str">
            <v>https://emenscr.nesdc.go.th/viewer/view.html?id=5faa18a2e708b36c432df85d&amp;username=itd1</v>
          </cell>
        </row>
        <row r="26">
          <cell r="B26" t="str">
            <v>โครงการสร้างศักยภาพและการยกระดับความร่วมมือกับกลุ่มประเทศเพื่อนบ้านในภูมิภาคสู่การเป็นศูนย์กลางด้านนโยบายการค้าและการลงทุนที่ยั่งยืน2563</v>
          </cell>
          <cell r="C26" t="str">
            <v>https://emenscr.nesdc.go.th/viewer/view.html?id=5faa1bd97772696c41ccc0df&amp;username=itd1</v>
          </cell>
        </row>
        <row r="27">
          <cell r="B27" t="str">
            <v>โครงการพัฒนาศักยภาพการใช้ประโยชน์การอำนวยความสะดวกทางการค้าและการพัฒนาระบบโลจิสติกส์สู่การยกระดับความสามารถการแข่งขันในภูมิภาคและอนุภูมิภาค2563</v>
          </cell>
          <cell r="C27" t="str">
            <v>https://emenscr.nesdc.go.th/viewer/view.html?id=5faa20412806e76c3c3d63cd&amp;username=itd1</v>
          </cell>
        </row>
        <row r="28">
          <cell r="B28" t="str">
            <v>โครงการยกระดับการพัฒนากฎระเบียบการค้าโลกใหม่เพื่อการพัฒนาเศรษฐกิจและสังคมดิจิทัลและเศรษฐกิจอุตสาหกรรม4.02563</v>
          </cell>
          <cell r="C28" t="str">
            <v>https://emenscr.nesdc.go.th/viewer/view.html?id=5faa387de708b36c432df87a&amp;username=itd1</v>
          </cell>
        </row>
        <row r="29">
          <cell r="B29" t="str">
            <v>โครงการเวทีสาธารณะ(PublicForum)ยกระดับแนวทางความร่วมมือเพิ่มโอกาสการค้า-การลงทุนของภูมิภาค-อนุภูมิภาคเพื่อการพัฒนาที่ยั่งยืน2563</v>
          </cell>
          <cell r="C29" t="str">
            <v>https://emenscr.nesdc.go.th/viewer/view.html?id=5faa3a102806e76c3c3d63e7&amp;username=itd1</v>
          </cell>
        </row>
        <row r="30">
          <cell r="B30" t="str">
            <v>โครงการเสวนาวิชาการในประเด็นอุบัติใหม่ด้านการค้าและการพัฒนาในเวทีโลกที่ส่งผลกระทบต่อประเทศ2563</v>
          </cell>
          <cell r="C30" t="str">
            <v>https://emenscr.nesdc.go.th/viewer/view.html?id=5faa3bb32806e76c3c3d63ec&amp;username=itd1</v>
          </cell>
        </row>
        <row r="31">
          <cell r="B31" t="str">
            <v>โครงการพัฒนาห่วงโซ่อุปทานอุตสาหกรรมเกษตรแปรรูปเพื่อเชื่อมโยงกับยุทธศาสตร์ความร่วมมือทางเศรษฐกิจอิรวดี-เจ้าพระยา-แม่โขง(ACMECS)สู่ความยั่งยืน2563</v>
          </cell>
          <cell r="C31" t="str">
            <v>https://emenscr.nesdc.go.th/viewer/view.html?id=5fe2b84eea2eef1b27a27841&amp;username=itd1</v>
          </cell>
        </row>
        <row r="32">
          <cell r="B32" t="str">
            <v>โครงการแนวทางการปรับตัวและแสวงประโยชน์และโอกาสของผู้ประกอบการขนาดกลางและขนาดย่อมจากตลาดอีคอมเมิร์ซ2563</v>
          </cell>
          <cell r="C32" t="str">
            <v>https://emenscr.nesdc.go.th/viewer/view.html?id=5fe2bd770573ae1b28632581&amp;username=itd1</v>
          </cell>
        </row>
        <row r="33">
          <cell r="B33" t="str">
            <v>โครงการพัฒนากลไกเชิงสถาบันและกลไกความร่วมมือระหว่างประเทศในพื้นที่เขตเศรษฐกิจพิเศษแนวชายแดนของไทย2563</v>
          </cell>
          <cell r="C33" t="str">
            <v>https://emenscr.nesdc.go.th/viewer/view.html?id=5fe2c0338ae2fc1b311d2582&amp;username=itd1</v>
          </cell>
        </row>
        <row r="34">
          <cell r="B34" t="str">
            <v>โครงการศูนย์ศึกษาวิเคราะห์แนวโน้มด้านการค้าและการพัฒนา2563</v>
          </cell>
          <cell r="C34" t="str">
            <v>https://emenscr.nesdc.go.th/viewer/view.html?id=5fe2c2d0ea2eef1b27a27879&amp;username=itd1</v>
          </cell>
        </row>
        <row r="35">
          <cell r="B35" t="str">
            <v>โครงการพัฒนากลไกความร่วมมือด้านอุตสาหกรรมปาล์มน้ำมันภายใต้IMT-GT2563</v>
          </cell>
          <cell r="C35" t="str">
            <v>https://emenscr.nesdc.go.th/viewer/view.html?id=5fe2c5beea2eef1b27a27891&amp;username=itd1</v>
          </cell>
        </row>
        <row r="36">
          <cell r="B36" t="str">
            <v>โครงการพัฒนาระบบการค้าดิจิทัลเพื่อยกระดับการค้าสินค้าและบริการชายแดนและข้ามแดนระหว่างไทยกับประเทศสมาชิกACMECS2564</v>
          </cell>
          <cell r="C36" t="str">
            <v>https://emenscr.nesdc.go.th/viewer/view.html?id=5f23e3923aa1a41b35ba0c01&amp;username=itd1</v>
          </cell>
        </row>
        <row r="37">
          <cell r="B37" t="str">
            <v>โครงการก่อสร้างปรับปรุงขยาย(SEZ)2564</v>
          </cell>
          <cell r="C37" t="str">
            <v>https://emenscr.nesdc.go.th/viewer/view.html?id=5f2cffd6ab64071b723c6cd4&amp;username=moi5571111</v>
          </cell>
        </row>
        <row r="38">
          <cell r="B38" t="str">
            <v>โครงการก่อสร้างปรับปรุงขยายการประปาส่วนภูมิภาคสาขาสุไหงโก-ลก–(ตากใบ)(เขตพัฒนาเศรษฐกิจพิเศษนราธิวาส)อำเภอสุไหงโก-ลก-แว้ง-ตากใบจังหวัดนราธิวาส2562</v>
          </cell>
          <cell r="C38" t="str">
            <v>https://emenscr.nesdc.go.th/viewer/view.html?id=5f3206fb7064400687835ddc&amp;username=moi5571321</v>
          </cell>
        </row>
        <row r="39">
          <cell r="B39" t="str">
            <v>โครงการส่งเสริมและพัฒนาความพร้อมในทุกด้านเพื่อการพัฒนาพื้นที่เขตเศรษฐกิจพิเศษและการค้าชายแดน2563</v>
          </cell>
          <cell r="C39" t="str">
            <v>https://emenscr.nesdc.go.th/viewer/view.html?id=5fcda6361540bf161ab2768d&amp;username=district71081</v>
          </cell>
        </row>
        <row r="40">
          <cell r="B40" t="str">
            <v>แผนงานที่5-1ค่าก่อสร้างปรับปรุงขยายกปภ.สาขาสุไหงโก-ลก-(ตากใบ)(เขตพัฒนาเศรษฐกิจพิเศษนราธิวาส)อำเภอสุไหงโก-ลก-แว้ง-ตากใบจังหวัดนราธิวาส(แผนงานบูรณาการเขตพัฒนาพื้นที่เขตเศรษฐกิจพิเศษ)2562</v>
          </cell>
          <cell r="C40" t="str">
            <v>https://emenscr.nesdc.go.th/viewer/view.html?id=5e3b9b0ae7d7ab7b0f7c6448&amp;username=moi5571111</v>
          </cell>
        </row>
        <row r="41">
          <cell r="B41" t="str">
            <v>โครงการพัฒนาเพื่อยกระดับการผลิตสินค้าและบริการกิจกรรมย่อยส่งเสริมการเปิดตลาดการค้าในกลุ่มประเทศอาเซียน2563</v>
          </cell>
          <cell r="C41" t="str">
            <v>https://emenscr.nesdc.go.th/viewer/view.html?id=5df9b7a76b12163f58d5f876&amp;username=moc0016771</v>
          </cell>
        </row>
        <row r="42">
          <cell r="B42" t="str">
            <v>โครงการขยายการค้าการลงทุนชายแดนและเขตพัฒนาเศรษฐกิจพิเศษ2561</v>
          </cell>
          <cell r="C42" t="str">
            <v>https://emenscr.nesdc.go.th/viewer/view.html?id=5bfe93c6fa8c8a66a4c0c979&amp;username=moc03041</v>
          </cell>
        </row>
        <row r="43">
          <cell r="B43" t="str">
            <v>โครงการพัฒนาขีดความสามารถในการแข่งขันด้านการลงทุน2562</v>
          </cell>
          <cell r="C43" t="str">
            <v>https://emenscr.nesdc.go.th/viewer/view.html?id=5e042e12b459dd49a9ac7b3a&amp;username=moc0016571</v>
          </cell>
        </row>
        <row r="44">
          <cell r="B44" t="str">
            <v>ส่งเสริมการค้าการลงทุนในพื้นที่เขตเศรษฐกิจพิเศษชายแดนเชื่อมโยงกับประเทศเพื่อนบ้านสู่ระดับสากล2564</v>
          </cell>
          <cell r="C44" t="str">
            <v>https://emenscr.nesdc.go.th/viewer/view.html?id=5f2a34d24ae89a0c1450e009&amp;username=moc03151</v>
          </cell>
        </row>
        <row r="45">
          <cell r="B45" t="str">
            <v>พัฒนาความร่วมมือทางเศรษฐกิจการค้าจังหวัดตากกับประเทศเพื่อนบ้าน(ภายใต้โครงการเพิ่มขีดความสามารถในการแข่งขันด้านค้าชายแดนและขับเคลื่อนเขตพัฒนาเศรษฐกิจพิเศษตาก)2563</v>
          </cell>
          <cell r="C45" t="str">
            <v>https://emenscr.nesdc.go.th/viewer/view.html?id=5f9130dcad3e87101f407c28&amp;username=moc0016631</v>
          </cell>
        </row>
        <row r="46">
          <cell r="B46" t="str">
            <v>5/64โครงการขยายการค้าการลงทุนชายแดนและเขตพัฒนาเศรษฐกิจพิเศษ2563</v>
          </cell>
          <cell r="C46" t="str">
            <v>https://emenscr.nesdc.go.th/viewer/view.html?id=5fbe3aac7232b72a71f77ebf&amp;username=moc03041</v>
          </cell>
        </row>
        <row r="47">
          <cell r="B47" t="str">
            <v>โครงการการพัฒนาคุณภาพการผลิตยาและผลิตภัณฑ์สุขภาพจากสมุนไพรในภาคใต้2564</v>
          </cell>
          <cell r="C47" t="str">
            <v>https://emenscr.nesdc.go.th/viewer/view.html?id=5f2cc8b95d3d8c1b64cee10d&amp;username=psu05211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inee Srisomboon" refreshedDate="45778.636123842596" createdVersion="6" refreshedVersion="6" minRefreshableVersion="3" recordCount="56" xr:uid="{1506D83A-B9F3-4271-BF77-C31B101A88DA}">
  <cacheSource type="worksheet">
    <worksheetSource ref="A5:Q61" sheet="1. รวม"/>
  </cacheSource>
  <cacheFields count="17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59" maxValue="2568" count="9">
        <n v="2566"/>
        <n v="2567"/>
        <n v="2568"/>
        <n v="2563"/>
        <n v="2564"/>
        <n v="2565"/>
        <n v="2559"/>
        <n v="2560"/>
        <n v="2562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/>
    </cacheField>
    <cacheField name="ปัจจัย" numFmtId="0">
      <sharedItems count="8">
        <s v="v3_090301V04F01"/>
        <s v="v3_090301V01F01"/>
        <s v="v3_090301V02F02"/>
        <s v="v3_090301V02F04"/>
        <s v="v3_090301V03F01"/>
        <s v="v3_090301V01F02"/>
        <s v="v3_090301V03F02"/>
        <s v="v3_090301V03F04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link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พณ 0304-66-0001"/>
    <s v="4/66 โครงการขยายการค้าการลงทุนชายแดนและเขตพัฒนาเศรษฐกิจพิเศษ"/>
    <s v="4/66 โครงการขยายการค้าการลงทุนชายแดนและเขตพัฒนาเศรษฐกิจพิเศษ"/>
    <s v="ด้านการสร้างความสามารถในการแข่งขัน"/>
    <x v="0"/>
    <s v="ตุลาคม 2565"/>
    <s v="กันยายน 2566"/>
    <s v="กองความร่วมมือการค้าและการลงทุน"/>
    <s v="กรมการค้าต่างประเทศ"/>
    <s v="คต."/>
    <s v="กระทรวงพาณิชย์"/>
    <s v="โครงการปกติ 2566"/>
    <s v="v3_090301V04"/>
    <x v="0"/>
    <x v="0"/>
    <m/>
    <m/>
  </r>
  <r>
    <s v="มท 0717-66-0006"/>
    <s v="โครงการพัฒนาพื้นที่เขตเศรษฐกิจพิเศษ "/>
    <s v="โครงการพัฒนาพื้นที่เขตเศรษฐกิจพิเศษ "/>
    <s v="ด้านการสร้างความสามารถในการแข่งขัน"/>
    <x v="0"/>
    <s v="ตุลาคม 2565"/>
    <s v="กันยายน 2566"/>
    <s v="สำนักสนับสนุนและพัฒนาตามผังเมือง"/>
    <s v="กรมโยธาธิการและผังเมือง"/>
    <s v="ยผ."/>
    <s v="กระทรวงมหาดไทย"/>
    <s v="โครงการปกติ 2566"/>
    <s v="v3_090301V01"/>
    <x v="1"/>
    <x v="0"/>
    <m/>
    <m/>
  </r>
  <r>
    <s v="คค 06086-66-0002"/>
    <s v="บูรณะทางหลวง เพื่อพัฒนาโครงข่ายเชื่อมโยงพื้นที่เศรษฐกิจชายแดน ทางหลวงหมายเลข 3157 ตอน บ่อไร่ - แหลมค้อ ตำบลห้วยแร้ง อำเภอเมืองตราด จังหวัดตราด"/>
    <s v="บูรณะทางหลวง เพื่อพัฒนาโครงข่ายเชื่อมโยงพื้นที่เศรษฐกิจชายแดน ทางหลวงหมายเลข 3157 ตอน บ่อไร่ - แหลมค้อ ตำบลห้วยแร้ง อำเภอเมืองตราด จังหวัดตราด"/>
    <s v="ด้านการสร้างความสามารถในการแข่งขัน"/>
    <x v="0"/>
    <s v="ตุลาคม 2565"/>
    <s v="กันยายน 2566"/>
    <s v="แขวงทางหลวงตราด"/>
    <s v="กรมทางหลวง"/>
    <s v="ทล."/>
    <s v="กระทรวงคมนาคม"/>
    <s v="โครงการปกติ 2566"/>
    <s v="v3_090301V01"/>
    <x v="1"/>
    <x v="0"/>
    <m/>
    <m/>
  </r>
  <r>
    <s v="ตร 0016-66-0001"/>
    <s v="พัฒนาศักยภาพผู้ประกอบการและสินค้าและบริการเป้าหมายเชื่อมโยงการตลาดจังหวัดตราดสู่นานาชาติ"/>
    <s v="พัฒนาศักยภาพผู้ประกอบการและสินค้าและบริการเป้าหมายเชื่อมโยงการตลาดจังหวัดตราดสู่นานาชาติ"/>
    <s v="ด้านการสร้างความสามารถในการแข่งขัน"/>
    <x v="0"/>
    <s v="ตุลาคม 2565"/>
    <s v="กันยายน 2566"/>
    <s v="สำนักงานพาณิชย์จังหวัดตราด"/>
    <s v="สำนักงานปลัดกระทรวงพาณิชย์"/>
    <s v="สป.พณ."/>
    <s v="กระทรวงพาณิชย์"/>
    <s v="โครงการปกติ 2566"/>
    <s v="v3_090301V02"/>
    <x v="2"/>
    <x v="0"/>
    <m/>
    <m/>
  </r>
  <r>
    <s v="ศธ 04114-67-0051"/>
    <s v="ขับเคลื่อนคุณภาพการศึกษาโรงเรียนเขตเศรษฐกิจพิเศษ ความฉลาดด้านการเงิน 2567"/>
    <s v="ขับเคลื่อนคุณภาพการศึกษาโรงเรียนเขตเศรษฐกิจพิเศษ ความฉลาดด้านการเงิน 2567"/>
    <s v="ด้านการพัฒนาและเสริมสร้างศักยภาพทรัพยากรมนุษย์"/>
    <x v="1"/>
    <s v="กรกฎาคม 2567"/>
    <s v="กันยายน 2567"/>
    <s v="สำนักงานเขตพื้นที่การศึกษาประถมศึกษามุกดาหาร"/>
    <s v="สำนักงานคณะกรรมการการศึกษาขั้นพื้นฐาน"/>
    <s v="สพฐ."/>
    <s v="กระทรวงศึกษาธิการ"/>
    <s v="โครงการปกติ 2567"/>
    <s v="v3_090301V02"/>
    <x v="3"/>
    <x v="0"/>
    <m/>
    <m/>
  </r>
  <r>
    <s v="มท 0717-67-0004"/>
    <s v="โครงการพัฒนาพื้นที่เขตเศรษฐกิจพิเศษ "/>
    <s v="โครงการพัฒนาพื้นที่เขตเศรษฐกิจพิเศษ "/>
    <s v="ด้านการสร้างความสามารถในการแข่งขัน"/>
    <x v="1"/>
    <s v="ตุลาคม 2566"/>
    <s v="กันยายน 2567"/>
    <s v="สำนักสนับสนุนและพัฒนาตามผังเมือง"/>
    <s v="กรมโยธาธิการและผังเมือง"/>
    <s v="ยผ."/>
    <s v="กระทรวงมหาดไทย"/>
    <s v="โครงการปกติ 2567"/>
    <s v="v3_090301V01"/>
    <x v="1"/>
    <x v="0"/>
    <m/>
    <m/>
  </r>
  <r>
    <s v="พณ 0315-67-0007"/>
    <s v="โครงการขยายการค้าการลงทุนชายแดนและเขตพัฒนาเศรษฐกิจพิเศษ"/>
    <s v="โครงการขยายการค้าการลงทุนชายแดนและเขตพัฒนาเศรษฐกิจพิเศษ"/>
    <s v="ด้านการสร้างความสามารถในการแข่งขัน"/>
    <x v="1"/>
    <s v="ตุลาคม 2566"/>
    <s v="กันยายน 2567"/>
    <s v="สำนักบริหารนโยบายและยุทธศาสตร์การค้า"/>
    <s v="กรมการค้าต่างประเทศ"/>
    <s v="คต."/>
    <s v="กระทรวงพาณิชย์"/>
    <s v="ปรับปรุงโครงการสำคัญ 2567"/>
    <s v="v3_090301V03"/>
    <x v="4"/>
    <x v="0"/>
    <m/>
    <m/>
  </r>
  <r>
    <s v="จบ 0016-67-0003"/>
    <s v="โครงการยกระดับเศรษฐกิจชายแดน ด้านจังหวัดจันทบุรี กิจกรรมยกระดับการค้าชายแดนสู่สากล"/>
    <s v="โครงการยกระดับเศรษฐกิจชายแดน ด้านจังหวัดจันทบุรี กิจกรรมยกระดับการค้าชายแดนสู่สากล"/>
    <s v="ด้านการสร้างความสามารถในการแข่งขัน"/>
    <x v="1"/>
    <s v="กรกฎาคม 2567"/>
    <s v="กรกฎาคม 2567"/>
    <s v="สำนักงานพาณิชย์จังหวัดจันทบุรี"/>
    <s v="สำนักงานปลัดกระทรวงพาณิชย์"/>
    <s v="สป.พณ."/>
    <s v="กระทรวงพาณิชย์"/>
    <s v="โครงการปกติ 2567"/>
    <s v="v3_090301V03"/>
    <x v="4"/>
    <x v="0"/>
    <m/>
    <m/>
  </r>
  <r>
    <s v="จบ 0016-67-0002"/>
    <s v="โครงการยกระดับเศรษฐกิจชายแดน ด้านจังหวัดจันทบุรี กิจกรรมยกระดับศักยภาพบุคลากรด้านการค้าระหว่างประเทศสู่สากล"/>
    <s v="โครงการยกระดับเศรษฐกิจชายแดน ด้านจังหวัดจันทบุรี กิจกรรมยกระดับศักยภาพบุคลากรด้านการค้าระหว่างประเทศสู่สากล"/>
    <s v="ด้านการพัฒนาและเสริมสร้างศักยภาพทรัพยากรมนุษย์"/>
    <x v="1"/>
    <s v="พฤษภาคม 2567"/>
    <s v="มิถุนายน 2567"/>
    <s v="สำนักงานพาณิชย์จังหวัดจันทบุรี"/>
    <s v="สำนักงานปลัดกระทรวงพาณิชย์"/>
    <s v="สป.พณ."/>
    <s v="กระทรวงพาณิชย์"/>
    <s v="โครงการปกติ 2567"/>
    <s v="v3_090301V03"/>
    <x v="4"/>
    <x v="0"/>
    <m/>
    <m/>
  </r>
  <r>
    <s v="คค 06086-67-0005"/>
    <s v="ขยายทางจราจร ทางหลวงหมายเลข 3157 ตอน แสนตุ้ง – บ่อไร่  อำเภอเขาสมิง  จังหวัดตราด "/>
    <s v="ขยายทางจราจร ทางหลวงหมายเลข 3157 ตอน แสนตุ้ง – บ่อไร่  อำเภอเขาสมิง  จังหวัดตราด "/>
    <s v="ด้านการสร้างความสามารถในการแข่งขัน"/>
    <x v="1"/>
    <s v="พฤษภาคม 2567"/>
    <s v="กันยายน 2567"/>
    <s v="แขวงทางหลวงตราด"/>
    <s v="กรมทางหลวง"/>
    <s v="ทล."/>
    <s v="กระทรวงคมนาคม"/>
    <s v="โครงการปกติ 2567"/>
    <s v="v3_090301V01"/>
    <x v="1"/>
    <x v="0"/>
    <m/>
    <m/>
  </r>
  <r>
    <s v="กค 0502(28)-67-0001"/>
    <s v="โครงการก่อสร้างด่านศุลกากรแม่สอด แห่งที่ 2"/>
    <s v="โครงการก่อสร้างด่านศุลกากรแม่สอด แห่งที่ 2"/>
    <s v="ด้านการสร้างความสามารถในการแข่งขัน"/>
    <x v="1"/>
    <s v="ตุลาคม 2566"/>
    <s v="กันยายน 2567"/>
    <s v="ด่านศุลกากรแม่สอด (ดมด.)"/>
    <s v="กรมศุลกากร"/>
    <s v="กศก."/>
    <s v="กระทรวงการคลัง"/>
    <s v="โครงการปกติ 2567"/>
    <s v="v3_090301V01"/>
    <x v="5"/>
    <x v="0"/>
    <m/>
    <m/>
  </r>
  <r>
    <s v="มท 0717-68-0006"/>
    <s v="โครงการพัฒนาพื้นที่เขตเศรษฐกิจพิเศษ "/>
    <s v="โครงการพัฒนาพื้นที่เขตเศรษฐกิจพิเศษ "/>
    <s v="ด้านการสร้างความสามารถในการแข่งขัน"/>
    <x v="2"/>
    <s v="ตุลาคม 2567"/>
    <s v="กันยายน 2568"/>
    <s v="สำนักสนับสนุนและพัฒนาตามผังเมือง"/>
    <s v="กรมโยธาธิการและผังเมือง"/>
    <s v="ยผ."/>
    <s v="กระทรวงมหาดไทย"/>
    <s v="โครงการปกติ 2568"/>
    <s v="v3_090301V01"/>
    <x v="1"/>
    <x v="0"/>
    <m/>
    <m/>
  </r>
  <r>
    <s v="พณ 0315-68-0015"/>
    <s v="โครงการขยายการค้าการลงทุนชายแดนและเขตพัฒนาเศรษฐกิจพิเศษ"/>
    <s v="โครงการขยายการค้าการลงทุนชายแดนและเขตพัฒนาเศรษฐกิจพิเศษ"/>
    <s v="ด้านการสร้างความสามารถในการแข่งขัน"/>
    <x v="2"/>
    <s v="ตุลาคม 2567"/>
    <s v="กันยายน 2568"/>
    <s v="สำนักบริหารนโยบายและยุทธศาสตร์การค้า"/>
    <s v="กรมการค้าต่างประเทศ"/>
    <s v="คต."/>
    <s v="กระทรวงพาณิชย์"/>
    <s v="ปรับปรุงข้อเสนอโครงการ 2568"/>
    <s v="v3_090301V03"/>
    <x v="4"/>
    <x v="0"/>
    <m/>
    <m/>
  </r>
  <r>
    <s v="ตร 0016-68-0001"/>
    <s v="พัฒนาศักยภาพผู้ประกอบการและสินค้าและบริการเป้าหมายเพื่อเชื่อมโยงการตลาดจังหวัดตราด สู่นานาชาติ ปี 2568"/>
    <s v="พัฒนาศักยภาพผู้ประกอบการและสินค้าและบริการเป้าหมายเพื่อเชื่อมโยงการตลาดจังหวัดตราด สู่นานาชาติ ปี 2568"/>
    <s v="ด้านการสร้างความสามารถในการแข่งขัน"/>
    <x v="2"/>
    <s v="ตุลาคม 2567"/>
    <s v="กันยายน 2568"/>
    <s v="สำนักงานพาณิชย์จังหวัดตราด"/>
    <s v="สำนักงานปลัดกระทรวงพาณิชย์"/>
    <s v="สป.พณ."/>
    <s v="กระทรวงพาณิชย์"/>
    <s v="โครงการปกติ 2568"/>
    <s v="v3_090301V03"/>
    <x v="4"/>
    <x v="0"/>
    <m/>
    <m/>
  </r>
  <r>
    <s v="มท 55713 – 2-63-0001"/>
    <s v="โครงการก่อสร้างปรับปรุงขยายการประปาส่วนภูมิภาคสาขาสุไหงโก-ลก – (ตากใบ) (เขตพัฒนาเศรษฐกิจพิเศษนราธิวาส) อำเภอสุไหงโก-ลก-แว้ง-ตากใบ จังหวัดนราธิวาส"/>
    <s v="โครงการก่อสร้างปรับปรุงขยายการประปาส่วนภูมิภาคสาขาสุไหงโก-ลก – (ตากใบ) (เขตพัฒนาเศรษฐกิจพิเศษนราธิวาส) อำเภอสุไหงโก-ลก-แว้ง-ตากใบ จังหวัดนราธิวาส"/>
    <s v="ด้านการสร้างความสามารถในการแข่งขัน"/>
    <x v="3"/>
    <s v="ตุลาคม 2562"/>
    <s v="กันยายน 2565"/>
    <s v="กองแผนงานโครงการ 1"/>
    <s v="การประปาส่วนภูมิภาค"/>
    <s v="กปภ."/>
    <s v="กระทรวงมหาดไทย"/>
    <s v="โครงการปกติ 2563"/>
    <s v="v3_090301V01"/>
    <x v="1"/>
    <x v="0"/>
    <m/>
    <m/>
  </r>
  <r>
    <s v="กษ 0905-63-0004"/>
    <s v="โครงการเพิ่มศักยภาพด่านสินค้าเกษตรชายแดน เพื่อรองรับประชาคมอาเซียน"/>
    <s v="โครงการเพิ่มศักยภาพด่านสินค้าเกษตรชายแดน เพื่อรองรับประชาคมอาเซียน"/>
    <s v="ด้านการสร้างความสามารถในการแข่งขัน"/>
    <x v="3"/>
    <s v="ตุลาคม 2559"/>
    <s v="กันยายน 2563"/>
    <s v="กองแผนงานและวิชาการ"/>
    <s v="กรมวิชาการเกษตร"/>
    <s v="กวก."/>
    <s v="กระทรวงเกษตรและสหกรณ์"/>
    <s v="โครงการปกติ 2563"/>
    <s v="v3_090301V01"/>
    <x v="1"/>
    <x v="0"/>
    <m/>
    <m/>
  </r>
  <r>
    <s v="ศธ 0610-64-0003"/>
    <s v="โครงการพัฒนาเศรษฐกิจและเสริมสร้างความเข้มแข็งให้กับชุมชน"/>
    <s v="โครงการพัฒนาเศรษฐกิจและเสริมสร้างความเข้มแข็งให้กับชุมชน"/>
    <s v="ด้านการสร้างความสามารถในการแข่งขัน"/>
    <x v="4"/>
    <s v="ตุลาคม 2563"/>
    <s v="กันยายน 2564"/>
    <s v="ศูนย์พัฒนาการศึกษาเขตพัฒนาพิเศษเฉพาะกิจ จังหวัดชายแดนภาคใต้"/>
    <s v="สำนักงานคณะกรรมการการอาชีวศึกษา"/>
    <s v="สอศ."/>
    <s v="กระทรวงศึกษาธิการ"/>
    <s v="โครงการปกติ 2564"/>
    <s v="v3_090301V02"/>
    <x v="2"/>
    <x v="0"/>
    <m/>
    <m/>
  </r>
  <r>
    <s v="รง 0407-64-0011"/>
    <s v="โครงการเพิ่มทักษะกำลังแรงงานในพื้นที่เขตพัฒนาเศรษฐกิจพิเศษ "/>
    <s v="โครงการเพิ่มทักษะกำลังแรงงานในพื้นที่เขตพัฒนาเศรษฐกิจพิเศษ "/>
    <s v="ด้านการสร้างความสามารถในการแข่งขัน"/>
    <x v="4"/>
    <s v="ตุลาคม 2563"/>
    <s v="กันยายน 2564"/>
    <s v="สำนักพัฒนาผู้ฝึกและเทคโนโลยีการฝึก"/>
    <s v="กรมพัฒนาฝีมือแรงงาน"/>
    <s v="กพร."/>
    <s v="กระทรวงแรงงาน"/>
    <s v="โครงการปกติ 2564"/>
    <s v="v3_090301V02"/>
    <x v="2"/>
    <x v="0"/>
    <m/>
    <m/>
  </r>
  <r>
    <s v="พณ 0304-64-0005"/>
    <s v="5/64 โครงการขยายการค้าการลงทุนชายแดนและเขตพัฒนาเศรษฐกิจพิเศษ"/>
    <s v="5/64 โครงการขยายการค้าการลงทุนชายแดนและเขตพัฒนาเศรษฐกิจพิเศษ"/>
    <s v="ด้านการสร้างความสามารถในการแข่งขัน"/>
    <x v="4"/>
    <s v="ตุลาคม 2563"/>
    <s v="กันยายน 2564"/>
    <s v="กองความร่วมมือการค้าและการลงทุน"/>
    <s v="กรมการค้าต่างประเทศ"/>
    <s v="คต."/>
    <s v="กระทรวงพาณิชย์"/>
    <s v="โครงการปกติ 2564"/>
    <s v="v3_090301V04"/>
    <x v="0"/>
    <x v="0"/>
    <m/>
    <m/>
  </r>
  <r>
    <s v="นร1109-64-0001"/>
    <s v="ขับเคลื่อนนโยบายเขตพัฒนาเศรษฐกิจพิเศษ และพื้นที่เศรษฐกิจแห่งอื่น"/>
    <s v="ขับเคลื่อนนโยบายเขตพัฒนาเศรษฐกิจพิเศษ และพื้นที่เศรษฐกิจแห่งอื่น"/>
    <s v="ด้านการสร้างความสามารถในการแข่งขัน"/>
    <x v="4"/>
    <s v="ตุลาคม 2563"/>
    <s v="กันยายน 2564"/>
    <s v="กองยุทธศาสตร์การพัฒนาพื้นที่"/>
    <s v="สำนักงานสภาพัฒนาการเศรษฐกิจและสังคมแห่งชาติ"/>
    <s v="สศช."/>
    <s v="สำนักนายกรัฐมนตรี"/>
    <s v="โครงการปกติ 2564"/>
    <s v="v3_090301V01"/>
    <x v="1"/>
    <x v="0"/>
    <m/>
    <m/>
  </r>
  <r>
    <s v="นธ 0017-64-0001"/>
    <s v="โครงการเสริมสร้างศักยภาพการขับเคลื่อนเขตพัฒนาเศรษฐกิจพิเศษนราธิวาส : มั่นคง มั่งคั่ง ยั่งยืน เชื่อมโยงประชาคมอาเซียน"/>
    <s v="โครงการเสริมสร้างศักยภาพการขับเคลื่อนเขตพัฒนาเศรษฐกิจพิเศษนราธิวาส : มั่นคง มั่งคั่ง ยั่งยืน เชื่อมโยงประชาคมอาเซียน"/>
    <s v="ด้านการสร้างความสามารถในการแข่งขัน"/>
    <x v="4"/>
    <s v="ตุลาคม 2563"/>
    <s v="กันยายน 2564"/>
    <m/>
    <s v="นราธิวาส"/>
    <s v="นราธิวาส"/>
    <s v="จังหวัดและกลุ่มจังหวัด"/>
    <s v="โครงการปกติ 2564"/>
    <s v="v3_090301V02"/>
    <x v="2"/>
    <x v="0"/>
    <m/>
    <m/>
  </r>
  <r>
    <s v="ตก 0016-64-0001"/>
    <s v="พัฒนาความร่วมมือทางเศรษฐกิจการค้าจังหวัดตากกับประเทศเพื่อนบ้าน (ภายใต้โครงการเพิ่มขีดความสามารถในการแข่งขันด้านค้าชายแดนและขับเคลื่อนเขตพัฒนาเศรษฐกิจพิเศษตาก)"/>
    <s v="พัฒนาความร่วมมือทางเศรษฐกิจการค้าจังหวัดตากกับประเทศเพื่อนบ้าน (ภายใต้โครงการเพิ่มขีดความสามารถในการแข่งขันด้านค้าชายแดนและขับเคลื่อนเขตพัฒนาเศรษฐกิจพิเศษตาก)"/>
    <s v="ด้านการสร้างความสามารถในการแข่งขัน"/>
    <x v="4"/>
    <s v="ตุลาคม 2563"/>
    <s v="กันยายน 2564"/>
    <s v="สำนักงานพาณิชย์จังหวัดตาก"/>
    <s v="สำนักงานปลัดกระทรวงพาณิชย์"/>
    <s v="สป.พณ."/>
    <s v="กระทรวงพาณิชย์"/>
    <s v="โครงการปกติ 2564"/>
    <s v="v3_090301V04"/>
    <x v="0"/>
    <x v="0"/>
    <m/>
    <m/>
  </r>
  <r>
    <s v="ชร 0017-64-0017"/>
    <s v="โครงการ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/อาเซียน+3/อาเซียน+6"/>
    <s v="โครงการ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/อาเซียน+3/อาเซียน+6"/>
    <s v="ด้านการสร้างความสามารถในการแข่งขัน"/>
    <x v="4"/>
    <s v="ตุลาคม 2563"/>
    <s v="กันยายน 2564"/>
    <m/>
    <s v="เชียงราย"/>
    <s v="เชียงราย"/>
    <s v="จังหวัดและกลุ่มจังหวัด"/>
    <s v="โครงการปกติ 2564"/>
    <s v="v3_090301V02"/>
    <x v="2"/>
    <x v="0"/>
    <m/>
    <m/>
  </r>
  <r>
    <s v="ชร 0017-64-0015"/>
    <s v="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"/>
    <s v="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"/>
    <s v="ด้านการสร้างความสามารถในการแข่งขัน"/>
    <x v="4"/>
    <s v="ตุลาคม 2563"/>
    <s v="กันยายน 2564"/>
    <m/>
    <s v="เชียงราย"/>
    <s v="เชียงราย"/>
    <s v="จังหวัดและกลุ่มจังหวัด"/>
    <s v="โครงการปกติ 2564"/>
    <s v="v3_090301V02"/>
    <x v="2"/>
    <x v="0"/>
    <m/>
    <m/>
  </r>
  <r>
    <s v="กจ.7108-64-0001"/>
    <s v="โครงการส่งเสริมและพัฒนาความพร้อมในทุกด้านเพื่อการพัฒนาพื้นที่เขตเศรษฐกิจพิเศษและการค้าชายแดน"/>
    <s v="โครงการส่งเสริมและพัฒนาความพร้อมในทุกด้านเพื่อการพัฒนาพื้นที่เขตเศรษฐกิจพิเศษและการค้าชายแดน"/>
    <s v="ด้านการสร้างโอกาสและความเสมอภาคทางสังคม"/>
    <x v="4"/>
    <s v="ตุลาคม 2563"/>
    <s v="กันยายน 2564"/>
    <s v="อำเภอสังขละบุรี จังหวัดกาญจนบุรี"/>
    <s v="กรมการปกครอง"/>
    <s v="ปค."/>
    <s v="กระทรวงมหาดไทย"/>
    <s v="โครงการปกติ 2564"/>
    <s v="v3_090301V02"/>
    <x v="2"/>
    <x v="0"/>
    <m/>
    <m/>
  </r>
  <r>
    <s v="ITD-64-0015"/>
    <s v="โครงการพัฒนากลไกความร่วมมือด้านอุตสาหกรรมปาล์มน้ำมันภายใต้ IMT-GT"/>
    <s v="โครงการพัฒนากลไกความร่วมมือด้านอุตสาหกรรมปาล์มน้ำมันภายใต้ IMT-GT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14"/>
    <s v="โครงการศูนย์ศึกษาวิเคราะห์แนวโน้มด้านการค้าและการพัฒนา"/>
    <s v="โครงการศูนย์ศึกษาวิเคราะห์แนวโน้มด้านการค้าและการพัฒนา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13"/>
    <s v="โครงการพัฒนากลไกเชิงสถาบันและกลไกความร่วมมือระหว่างประเทศในพื้นที่เขตเศรษฐกิจพิเศษแนวชายแดนของไทย"/>
    <s v="โครงการพัฒนากลไกเชิงสถาบันและกลไกความร่วมมือระหว่างประเทศในพื้นที่เขตเศรษฐกิจพิเศษแนวชายแดนของไทย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12"/>
    <s v="โครงการแนวทางการปรับตัวและแสวงประโยชน์และโอกาสของผู้ประกอบการขนาดกลาง และขนาดย่อมจากตลาดอีคอมเมิร์ซ"/>
    <s v="โครงการแนวทางการปรับตัวและแสวงประโยชน์และโอกาสของผู้ประกอบการขนาดกลาง และขนาดย่อมจากตลาดอีคอมเมิร์ซ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11"/>
    <s v="โครงการพัฒนาห่วงโซ่อุปทานอุตสาหกรรมเกษตรแปรรูปเพื่อเชื่อมโยงกับยุทธศาสตร์ ความร่วมมือทางเศรษฐกิจอิรวดี-เจ้าพระยา-แม่โขง (ACMECS) สู่ความยั่งยืน"/>
    <s v="โครงการพัฒนาห่วงโซ่อุปทานอุตสาหกรรมเกษตรแปรรูปเพื่อเชื่อมโยงกับยุทธศาสตร์ ความร่วมมือทางเศรษฐกิจอิรวดี-เจ้าพระยา-แม่โขง (ACMECS) สู่ความยั่งยืน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09"/>
    <s v="โครงการเสวนาวิชาการในประเด็นอุบัติใหม่ด้านการค้าและการพัฒนาในเวทีโลกที่ส่งผลกระทบต่อประเทศ"/>
    <s v="โครงการเสวนาวิชาการในประเด็นอุบัติใหม่ด้านการค้าและการพัฒนาในเวทีโลกที่ส่งผลกระทบต่อประเทศ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08"/>
    <s v="โครงการเวทีสาธารณะ (Public Forum) ยกระดับแนวทางความร่วมมือเพิ่มโอกาสการค้า-การลงทุนของภูมิภาค-อนุภูมิภาคเพื่อการพัฒนาที่ยั่งยืน"/>
    <s v="โครงการเวทีสาธารณะ (Public Forum) ยกระดับแนวทางความร่วมมือเพิ่มโอกาสการค้า-การลงทุนของภูมิภาค-อนุภูมิภาคเพื่อการพัฒนาที่ยั่งยืน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07"/>
    <s v="โครงการยกระดับการพัฒนากฎระเบียบการค้าโลกใหม่เพื่อการพัฒนาเศรษฐกิจและสังคมดิจิทัลและเศรษฐกิจอุตสาหกรรม 4.0 "/>
    <s v="โครงการยกระดับการพัฒนากฎระเบียบการค้าโลกใหม่เพื่อการพัฒนาเศรษฐกิจและสังคมดิจิทัลและเศรษฐกิจอุตสาหกรรม 4.0 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06"/>
    <s v="โครงการพัฒนาศักยภาพการใช้ประโยชน์การอำนวยความสะดวกทางการค้าและการพัฒนาระบบ โลจิสติกส์สู่การยกระดับความสามารถการแข่งขันในภูมิภาคและอนุภูมิภาค"/>
    <s v="โครงการพัฒนาศักยภาพการใช้ประโยชน์การอำนวยความสะดวกทางการค้าและการพัฒนาระบบ โลจิสติกส์สู่การยกระดับความสามารถการแข่งขันในภูมิภาคและอนุภูมิภาค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05"/>
    <s v="โครงการสร้างศักยภาพและการยกระดับความร่วมมือกับกลุ่มประเทศเพื่อนบ้านในภูมิภาคสู่การเป็นศูนย์กลางด้านนโยบายการค้าและการลงทุนที่ยั่งยืน"/>
    <s v="โครงการสร้างศักยภาพและการยกระดับความร่วมมือกับกลุ่มประเทศเพื่อนบ้านในภูมิภาคสู่การเป็นศูนย์กลางด้านนโยบายการค้าและการลงทุนที่ยั่งยืน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04"/>
    <s v="โครงการพัฒนาศักยภาพบุคลากรเพื่อสร้างโอกาสด้านการค้าและการลงทุนตามแนวคิดเศรษฐกิจหมุนเวียน (Circular Economy) เพื่อสร้างคุณค่าสู่เป้าหมายการพัฒนาที่ยั่งยืน"/>
    <s v="โครงการพัฒนาศักยภาพบุคลากรเพื่อสร้างโอกาสด้านการค้าและการลงทุนตามแนวคิดเศรษฐกิจหมุนเวียน (Circular Economy) เพื่อสร้างคุณค่าสู่เป้าหมายการพัฒนาที่ยั่งยืน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02"/>
    <s v="โครงการกฏหมายเศรษฐกิจและการค้าระหว่างประเทศเพื่อการพัฒนาเขตเศรษฐกิจพิเศษสู่การพัฒนาที่ยั่งยืน"/>
    <s v="โครงการกฏหมายเศรษฐกิจและการค้าระหว่างประเทศเพื่อการพัฒนาเขตเศรษฐกิจพิเศษสู่การพัฒนาที่ยั่งยืน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1"/>
    <x v="1"/>
    <x v="0"/>
    <m/>
    <m/>
  </r>
  <r>
    <s v="ITD-64-0001"/>
    <s v="โครงการพัฒนาศักยภาพมืออาชีพรุ่นใหม่ด้านการค้าและการพัฒนาที่ยั่งยืน (Young Professional for Trade and Sustainable Development) "/>
    <s v="โครงการพัฒนาศักยภาพมืออาชีพรุ่นใหม่ด้านการค้าและการพัฒนาที่ยั่งยืน (Young Professional for Trade and Sustainable Development) "/>
    <s v="ด้านการสร้างความสามารถในการแข่งขัน"/>
    <x v="4"/>
    <s v="ตุลาคม 2563"/>
    <s v="กันยายน 2564"/>
    <m/>
    <s v="สถาบันระหว่างประเทศเพื่อการค้าและการพัฒนา (องค์การมหาชน)"/>
    <s v="สคพ."/>
    <s v="กระทรวงศึกษาธิการ"/>
    <s v="โครงการปกติ 2564"/>
    <s v="v3_090301V03"/>
    <x v="6"/>
    <x v="0"/>
    <m/>
    <m/>
  </r>
  <r>
    <s v="ชร 0019-65-0003"/>
    <s v="การส่งเสริมช่องทางการตลาดภายใต้บริบท New normal เพื่อเพิ่มช่องทาง การจัดจำหน่ายและแสดงสินค้าทั้งในรูปแบบ offline-online market place"/>
    <s v="การส่งเสริมช่องทางการตลาดภายใต้บริบท New normal เพื่อเพิ่มช่องทาง การจัดจำหน่ายและแสดงสินค้าทั้งในรูปแบบ offline-online market place"/>
    <s v="ด้านการสร้างโอกาสและความเสมอภาคทางสังคม"/>
    <x v="5"/>
    <s v="กุมภาพันธ์ 2565"/>
    <s v="กันยายน 2565"/>
    <s v="สำนักงานพัฒนาชุมชนจังหวัดเชียงราย"/>
    <s v="กรมการพัฒนาชุมชน"/>
    <s v="พช."/>
    <s v="กระทรวงมหาดไทย"/>
    <s v="โครงการปกติ 2565"/>
    <s v="v3_090301V02"/>
    <x v="3"/>
    <x v="0"/>
    <m/>
    <m/>
  </r>
  <r>
    <s v="สก 0016-65-0001"/>
    <s v="เสริมสร้างศักยภาพและเพิ่มช่องทางการตลาดแก่ผู้ประกอบการในยุคดิจิทัล พร้อมสร้างความสัมพันธ์ทางการค้าไทย–กัมพูชา"/>
    <s v="เสริมสร้างศักยภาพและเพิ่มช่องทางการตลาดแก่ผู้ประกอบการในยุคดิจิทัล พร้อมสร้างความสัมพันธ์ทางการค้าไทย–กัมพูชา"/>
    <s v="ด้านการสร้างความสามารถในการแข่งขัน"/>
    <x v="5"/>
    <s v="ตุลาคม 2564"/>
    <s v="กันยายน 2565"/>
    <s v="สำนักงานพาณิชย์จังหวัดสระแก้ว"/>
    <s v="สำนักงานปลัดกระทรวงพาณิชย์"/>
    <s v="สป.พณ."/>
    <s v="กระทรวงพาณิชย์"/>
    <s v="โครงการปกติ 2565"/>
    <s v="v3_090301V02"/>
    <x v="2"/>
    <x v="0"/>
    <m/>
    <m/>
  </r>
  <r>
    <s v="ชร 0017-65-0022"/>
    <s v="เสริมสร้างความสัมพันธ์ด้านการค้า การลงทุน กับกลุ่มประเทศเพื่อนบ้านและอนุภาคลุ่มน้ำโขง"/>
    <s v="เสริมสร้างความสัมพันธ์ด้านการค้า การลงทุน กับกลุ่มประเทศเพื่อนบ้านและอนุภาคลุ่มน้ำโขง"/>
    <s v="ด้านการสร้างความสามารถในการแข่งขัน"/>
    <x v="5"/>
    <s v="ตุลาคม 2564"/>
    <s v="กันยายน 2565"/>
    <m/>
    <s v="เชียงราย"/>
    <s v="เชียงราย"/>
    <s v="จังหวัดและกลุ่มจังหวัด"/>
    <s v="โครงการปกติ 2565"/>
    <s v="v3_090301V03"/>
    <x v="4"/>
    <x v="0"/>
    <m/>
    <m/>
  </r>
  <r>
    <s v="ชร 0017-65-0008"/>
    <s v="การพัฒนาสินค้า การค้า การลงทุน และการขับเคลื่อนเศรษฐกิจชายแดน เขตเศรษฐกิจพิเศษจังหวัดเชียงรายแบบบูรณาการ"/>
    <s v="การพัฒนาสินค้า การค้า การลงทุน และการขับเคลื่อนเศรษฐกิจชายแดน เขตเศรษฐกิจพิเศษจังหวัดเชียงรายแบบบูรณาการ"/>
    <s v="ด้านการสร้างความสามารถในการแข่งขัน"/>
    <x v="5"/>
    <s v="ตุลาคม 2564"/>
    <s v="กันยายน 2565"/>
    <m/>
    <s v="เชียงราย"/>
    <s v="เชียงราย"/>
    <s v="จังหวัดและกลุ่มจังหวัด"/>
    <s v="โครงการปกติ 2565"/>
    <s v="v3_090301V02"/>
    <x v="2"/>
    <x v="0"/>
    <m/>
    <m/>
  </r>
  <r>
    <s v="พณ 0304-65-0001"/>
    <s v="6/65 โครงการขยายการค้าการลงทุนชายแดนและเขตพัฒนาเศรษฐกิจพิเศษ"/>
    <s v="6/65 โครงการขยายการค้าการลงทุนชายแดนและเขตพัฒนาเศรษฐกิจพิเศษ"/>
    <s v="ด้านการสร้างความสามารถในการแข่งขัน"/>
    <x v="5"/>
    <s v="ตุลาคม 2564"/>
    <s v="กันยายน 2565"/>
    <s v="กองความร่วมมือการค้าและการลงทุน"/>
    <s v="กรมการค้าต่างประเทศ"/>
    <s v="คต."/>
    <s v="กระทรวงพาณิชย์"/>
    <s v="โครงการปกติ 2565"/>
    <s v="v3_090301V04"/>
    <x v="0"/>
    <x v="0"/>
    <m/>
    <m/>
  </r>
  <r>
    <s v="ศธ 04268-64-0028"/>
    <s v="วิจัยเพื่อพัฒนากรอบหลักสูตรสถานศึกษาเฉพาะพื้นที่เขตพัฒนาเศรษฐกิจพิเศษชายแดน"/>
    <s v="วิจัยเพื่อพัฒนากรอบหลักสูตรสถานศึกษาเฉพาะพื้นที่เขตพัฒนาเศรษฐกิจพิเศษชายแดน"/>
    <s v="ด้านการพัฒนาและเสริมสร้างศักยภาพทรัพยากรมนุษย์"/>
    <x v="4"/>
    <s v="กันยายน 2563"/>
    <s v="กันยายน 2563"/>
    <s v="สำนักงานเขตพื้นที่การศึกษามัธยมศึกษา เขต 38 (สุโขทัย-ตาก)"/>
    <s v="สำนักงานคณะกรรมการการศึกษาขั้นพื้นฐาน"/>
    <s v="สพฐ."/>
    <s v="กระทรวงศึกษาธิการ"/>
    <s v="โครงการปกติ 2564"/>
    <s v="v3_090301V01"/>
    <x v="1"/>
    <x v="1"/>
    <m/>
    <m/>
  </r>
  <r>
    <s v="นธ 0016-68-0002"/>
    <s v="โครงการกระตุ้นเศรษฐกิจการค้าชายแดนจังหวัดนราธิวาส"/>
    <s v="โครงการกระตุ้นเศรษฐกิจการค้าชายแดนจังหวัดนราธิวาส"/>
    <s v="ด้านการสร้างความสามารถในการแข่งขัน"/>
    <x v="2"/>
    <s v="ตุลาคม 2567"/>
    <s v="กันยายน 2568"/>
    <s v="สำนักงานพาณิชย์จังหวัดนราธิวาส"/>
    <s v="สำนักงานปลัดกระทรวงพาณิชย์"/>
    <s v="สป.พณ."/>
    <s v="กระทรวงพาณิชย์"/>
    <s v="โครงการปกติ 2568"/>
    <s v="v3_090301V03"/>
    <x v="7"/>
    <x v="1"/>
    <m/>
    <m/>
  </r>
  <r>
    <s v="กษ 0505-61-0006"/>
    <s v="โครงการเพิ่มศักยภาพด่านสินค้าเกษตรชายแดนเพื่อรองรับการเข้าสู่ประชาคมอาเซียน"/>
    <s v="โครงการเพิ่มศักยภาพด่านสินค้าเกษตรชายแดนเพื่อรองรับการเข้าสู่ประชาคมอาเซียน"/>
    <s v="ด้านการสร้างความสามารถในการแข่งขัน"/>
    <x v="6"/>
    <s v="ตุลาคม 2558"/>
    <s v="กันยายน 2562"/>
    <s v="กองควบคุมการค้าสัตว์น้ำและปัจจัยการผลิต"/>
    <s v="กรมประมง"/>
    <s v="กปม."/>
    <s v="กระทรวงเกษตรและสหกรณ์"/>
    <m/>
    <s v="v3_090301V01"/>
    <x v="1"/>
    <x v="0"/>
    <m/>
    <m/>
  </r>
  <r>
    <s v="กษ 0905-63-0004"/>
    <s v="โครงการเพิ่มศักยภาพด่านสินค้าเกษตรชายแดน เพื่อรองรับประชาคมอาเซียน"/>
    <s v="โครงการเพิ่มศักยภาพด่านสินค้าเกษตรชายแดน เพื่อรองรับประชาคมอาเซียน"/>
    <s v="ด้านการสร้างความสามารถในการแข่งขัน"/>
    <x v="7"/>
    <s v="ตุลาคม 2559"/>
    <s v="กันยายน 2563"/>
    <s v="กองแผนงานและวิชาการ"/>
    <s v="กรมวิชาการเกษตร"/>
    <s v="กวก."/>
    <s v="กระทรวงเกษตรและสหกรณ์"/>
    <m/>
    <s v="v3_090301V01"/>
    <x v="1"/>
    <x v="0"/>
    <m/>
    <m/>
  </r>
  <r>
    <s v="พณ 0304-62-0001"/>
    <s v="โครงการขยายการค้าการลงทุนชายแดนและเขตพัฒนาเศรษฐกิจพิเศษ"/>
    <s v="โครงการขยายการค้าการลงทุนชายแดนและเขตพัฒนาเศรษฐกิจพิเศษ"/>
    <s v="ด้านการสร้างความสามารถในการแข่งขัน"/>
    <x v="8"/>
    <s v="ตุลาคม 2561"/>
    <s v="กันยายน 2562"/>
    <s v="กองความร่วมมือการค้าและการลงทุน"/>
    <s v="กรมการค้าต่างประเทศ"/>
    <s v="คต."/>
    <s v="กระทรวงพาณิชย์"/>
    <m/>
    <s v="v3_090301V01"/>
    <x v="1"/>
    <x v="0"/>
    <m/>
    <m/>
  </r>
  <r>
    <s v="นร1109-63-0001"/>
    <s v="ขับเคลื่อนนโยบายเขตพัฒนาเศรษฐกิจพิเศษ"/>
    <s v="ขับเคลื่อนนโยบายเขตพัฒนาเศรษฐกิจพิเศษ"/>
    <s v="ด้านการสร้างความสามารถในการแข่งขัน"/>
    <x v="8"/>
    <s v="ตุลาคม 2561"/>
    <s v="กันยายน 2562"/>
    <s v="กองยุทธศาสตร์การพัฒนาพื้นที่"/>
    <s v="สำนักงานสภาพัฒนาการเศรษฐกิจและสังคมแห่งชาติ"/>
    <s v="สศช."/>
    <s v="สำนักนายกรัฐมนตรี"/>
    <m/>
    <s v="v3_090301V02"/>
    <x v="3"/>
    <x v="0"/>
    <m/>
    <m/>
  </r>
  <r>
    <s v="มท 55713 – 2-63-0001"/>
    <s v="โครงการก่อสร้างปรับปรุงขยายการประปาส่วนภูมิภาคสาขาสุไหงโก-ลก – (ตากใบ) (เขตพัฒนาเศรษฐกิจพิเศษนราธิวาส) อำเภอสุไหงโก-ลก-แว้ง-ตากใบ จังหวัดนราธิวาส"/>
    <s v="โครงการก่อสร้างปรับปรุงขยายการประปาส่วนภูมิภาคสาขาสุไหงโก-ลก – (ตากใบ) (เขตพัฒนาเศรษฐกิจพิเศษนราธิวาส) อำเภอสุไหงโก-ลก-แว้ง-ตากใบ จังหวัดนราธิวาส"/>
    <s v="ด้านการสร้างความสามารถในการแข่งขัน"/>
    <x v="3"/>
    <s v="ตุลาคม 2562"/>
    <s v="กันยายน 2565"/>
    <s v="กองแผนงานโครงการ 1"/>
    <s v="การประปาส่วนภูมิภาค"/>
    <s v="กปภ."/>
    <s v="กระทรวงมหาดไทย"/>
    <m/>
    <s v="v3_090301V01"/>
    <x v="1"/>
    <x v="0"/>
    <m/>
    <m/>
  </r>
  <r>
    <s v="กษ 0621-62-0001"/>
    <s v="โครงการพัฒนาด่านเขตเศรษฐกิจพิเศษ"/>
    <s v="โครงการพัฒนาด่านเขตเศรษฐกิจพิเศษ"/>
    <s v="ด้านการสร้างความสามารถในการแข่งขัน"/>
    <x v="3"/>
    <s v="ตุลาคม 2562"/>
    <s v="กันยายน 2565"/>
    <s v="กองสารวัตรและกักกัน (กสก.)"/>
    <s v="กรมปศุสัตว์"/>
    <s v="กปศ."/>
    <s v="กระทรวงเกษตรและสหกรณ์"/>
    <m/>
    <s v="v3_090301V01"/>
    <x v="1"/>
    <x v="0"/>
    <m/>
    <m/>
  </r>
  <r>
    <s v="รง 0316-62-0005"/>
    <s v="โครงการศูนย์บริการแบบเบ็ดเสร็จ (One Stop Service) ด้านแรงงานต่างด้าวเพื่อสนับสนุนเขตเศรษฐกิจพิเศษ"/>
    <s v="โครงการศูนย์บริการแบบเบ็ดเสร็จ (One Stop Service) ด้านแรงงานต่างด้าวเพื่อสนับสนุนเขตเศรษฐกิจพิเศษ"/>
    <s v="ด้านการสร้างความสามารถในการแข่งขัน"/>
    <x v="3"/>
    <s v="ตุลาคม 2562"/>
    <s v="กันยายน 2563"/>
    <s v="สำนักบริหารแรงงานต่างด้าว"/>
    <s v="กรมการจัดหางาน"/>
    <s v="กกจ."/>
    <s v="กระทรวงแรงงาน"/>
    <m/>
    <s v="v3_090301V01"/>
    <x v="1"/>
    <x v="0"/>
    <m/>
    <m/>
  </r>
  <r>
    <s v="นธ 0017-63-0002"/>
    <s v="โครงการเสริมสร้างศักยภาพการขับเคลื่อนเขตพัฒนาเศรษฐกิจพิเศษจังหวัดนราธิวาส : มั่นคง มั่งคั่ง ยั่งยืน เชื่อมโยงประชาคมอาเซียน"/>
    <s v="โครงการเสริมสร้างศักยภาพการขับเคลื่อนเขตพัฒนาเศรษฐกิจพิเศษจังหวัดนราธิวาส : มั่นคง มั่งคั่ง ยั่งยืน เชื่อมโยงประชาคมอาเซียน"/>
    <s v="ด้านการสร้างความสามารถในการแข่งขัน"/>
    <x v="3"/>
    <s v="ตุลาคม 2562"/>
    <s v="กันยายน 2563"/>
    <m/>
    <s v="นราธิวาส"/>
    <s v="นราธิวาส"/>
    <s v="จังหวัดและกลุ่มจังหวัด"/>
    <m/>
    <s v="v3_090301V02"/>
    <x v="2"/>
    <x v="0"/>
    <m/>
    <m/>
  </r>
  <r>
    <s v="สธ 0907-63-0002"/>
    <s v="โครงการลดและป้องกันปัจจัยเสี่ยงจากมลพิษสิ่งแวดล้อมในพื้นที่เขตเศรษฐกิจพิเศษ"/>
    <s v="โครงการลดและป้องกันปัจจัยเสี่ยงจากมลพิษสิ่งแวดล้อมในพื้นที่เขตเศรษฐกิจพิเศษ"/>
    <s v="ด้านการสร้างความสามารถในการแข่งขัน"/>
    <x v="3"/>
    <s v="ตุลาคม 2562"/>
    <s v="กันยายน 2563"/>
    <s v="กองประเมินผลกระทบต่อสุขภาพ"/>
    <s v="กรมอนามัย"/>
    <s v="กรมอนามัย"/>
    <s v="กระทรวงสาธารณสุข"/>
    <m/>
    <s v="v3_090301V01"/>
    <x v="1"/>
    <x v="0"/>
    <m/>
    <m/>
  </r>
  <r>
    <s v="ชร 0016-63-0002"/>
    <s v="โครงการพัฒนาขีดความสามารถในการแข่งขันด้านการลงทุน"/>
    <s v="โครงการพัฒนาขีดความสามารถในการแข่งขันด้านการลงทุน"/>
    <s v="ด้านการสร้างความสามารถในการแข่งขัน"/>
    <x v="3"/>
    <s v="ตุลาคม 2562"/>
    <s v="กันยายน 2563"/>
    <s v="สำนักงานพาณิชย์จังหวัดเชียงราย"/>
    <s v="สำนักงานปลัดกระทรวงพาณิชย์"/>
    <s v="สป.พณ."/>
    <s v="กระทรวงพาณิชย์"/>
    <m/>
    <s v="v3_090301V01"/>
    <x v="1"/>
    <x v="0"/>
    <m/>
    <m/>
  </r>
  <r>
    <s v="นร1109-63-0002"/>
    <s v="ขับเคลื่อนนโยบายเขตพัฒนาเศรษฐกิจพิเศษ"/>
    <s v="ขับเคลื่อนนโยบายเขตพัฒนาเศรษฐกิจพิเศษ"/>
    <s v="ด้านการสร้างความสามารถในการแข่งขัน"/>
    <x v="3"/>
    <s v="ตุลาคม 2562"/>
    <s v="กันยายน 2563"/>
    <s v="กองยุทธศาสตร์การพัฒนาพื้นที่"/>
    <s v="สำนักงานสภาพัฒนาการเศรษฐกิจและสังคมแห่งชาติ"/>
    <s v="สศช."/>
    <s v="สำนักนายกรัฐมนตรี"/>
    <m/>
    <s v="v3_090301V02"/>
    <x v="3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B5B0C7-8762-4913-BBD0-917CB085B85C}" name="PivotTable1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2:L21" firstHeaderRow="1" firstDataRow="2" firstDataCol="1"/>
  <pivotFields count="17">
    <pivotField showAll="0"/>
    <pivotField dataField="1" showAll="0"/>
    <pivotField showAll="0"/>
    <pivotField showAll="0"/>
    <pivotField axis="axisCol" showAll="0">
      <items count="10">
        <item x="6"/>
        <item x="7"/>
        <item x="8"/>
        <item x="3"/>
        <item x="4"/>
        <item x="5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1"/>
        <item x="5"/>
        <item x="2"/>
        <item x="3"/>
        <item x="4"/>
        <item x="6"/>
        <item x="7"/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</pivotFields>
  <rowFields count="2">
    <field x="13"/>
    <field x="14"/>
  </rowFields>
  <rowItems count="18">
    <i>
      <x/>
    </i>
    <i r="1">
      <x/>
    </i>
    <i r="1">
      <x v="1"/>
    </i>
    <i>
      <x v="1"/>
    </i>
    <i r="1">
      <x v="1"/>
    </i>
    <i>
      <x v="2"/>
    </i>
    <i r="1">
      <x v="1"/>
    </i>
    <i>
      <x v="3"/>
    </i>
    <i r="1">
      <x v="1"/>
    </i>
    <i>
      <x v="4"/>
    </i>
    <i r="1">
      <x v="1"/>
    </i>
    <i>
      <x v="5"/>
    </i>
    <i r="1">
      <x v="1"/>
    </i>
    <i>
      <x v="6"/>
    </i>
    <i r="1">
      <x/>
    </i>
    <i>
      <x v="7"/>
    </i>
    <i r="1">
      <x v="1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ชื่อโครงการ / การดำเนินงาน" fld="1" subtotal="count" baseField="0" baseItem="0"/>
  </dataFields>
  <formats count="36"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4" type="button" dataOnly="0" labelOnly="1" outline="0" axis="axisCol" fieldPosition="0"/>
    </format>
    <format dxfId="31">
      <pivotArea type="topRight" dataOnly="0" labelOnly="1" outline="0" fieldPosition="0"/>
    </format>
    <format dxfId="30">
      <pivotArea field="13" type="button" dataOnly="0" labelOnly="1" outline="0" axis="axisRow" fieldPosition="0"/>
    </format>
    <format dxfId="29">
      <pivotArea dataOnly="0" labelOnly="1" fieldPosition="0">
        <references count="1">
          <reference field="13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26">
      <pivotArea dataOnly="0" labelOnly="1" fieldPosition="0">
        <references count="2">
          <reference field="13" count="1" selected="0">
            <x v="1"/>
          </reference>
          <reference field="14" count="1">
            <x v="1"/>
          </reference>
        </references>
      </pivotArea>
    </format>
    <format dxfId="25">
      <pivotArea dataOnly="0" labelOnly="1" fieldPosition="0">
        <references count="2">
          <reference field="13" count="1" selected="0">
            <x v="2"/>
          </reference>
          <reference field="14" count="1">
            <x v="1"/>
          </reference>
        </references>
      </pivotArea>
    </format>
    <format dxfId="24">
      <pivotArea dataOnly="0" labelOnly="1" fieldPosition="0">
        <references count="2">
          <reference field="13" count="1" selected="0">
            <x v="3"/>
          </reference>
          <reference field="14" count="1">
            <x v="1"/>
          </reference>
        </references>
      </pivotArea>
    </format>
    <format dxfId="23">
      <pivotArea dataOnly="0" labelOnly="1" fieldPosition="0">
        <references count="2">
          <reference field="13" count="1" selected="0">
            <x v="4"/>
          </reference>
          <reference field="14" count="1">
            <x v="1"/>
          </reference>
        </references>
      </pivotArea>
    </format>
    <format dxfId="22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21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20">
      <pivotArea dataOnly="0" labelOnly="1" fieldPosition="0">
        <references count="2">
          <reference field="13" count="1" selected="0">
            <x v="7"/>
          </reference>
          <reference field="14" count="1">
            <x v="1"/>
          </reference>
        </references>
      </pivotArea>
    </format>
    <format dxfId="19">
      <pivotArea dataOnly="0" labelOnly="1" fieldPosition="0">
        <references count="1">
          <reference field="4" count="0"/>
        </references>
      </pivotArea>
    </format>
    <format dxfId="18">
      <pivotArea dataOnly="0" labelOnly="1" grandCol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4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13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8">
      <pivotArea dataOnly="0" labelOnly="1" fieldPosition="0">
        <references count="2">
          <reference field="13" count="1" selected="0">
            <x v="1"/>
          </reference>
          <reference field="14" count="1">
            <x v="1"/>
          </reference>
        </references>
      </pivotArea>
    </format>
    <format dxfId="7">
      <pivotArea dataOnly="0" labelOnly="1" fieldPosition="0">
        <references count="2">
          <reference field="13" count="1" selected="0">
            <x v="2"/>
          </reference>
          <reference field="14" count="1">
            <x v="1"/>
          </reference>
        </references>
      </pivotArea>
    </format>
    <format dxfId="6">
      <pivotArea dataOnly="0" labelOnly="1" fieldPosition="0">
        <references count="2">
          <reference field="13" count="1" selected="0">
            <x v="3"/>
          </reference>
          <reference field="14" count="1">
            <x v="1"/>
          </reference>
        </references>
      </pivotArea>
    </format>
    <format dxfId="5">
      <pivotArea dataOnly="0" labelOnly="1" fieldPosition="0">
        <references count="2">
          <reference field="13" count="1" selected="0">
            <x v="4"/>
          </reference>
          <reference field="14" count="1">
            <x v="1"/>
          </reference>
        </references>
      </pivotArea>
    </format>
    <format dxfId="4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3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2">
      <pivotArea dataOnly="0" labelOnly="1" fieldPosition="0">
        <references count="2">
          <reference field="13" count="1" selected="0">
            <x v="7"/>
          </reference>
          <reference field="14" count="1">
            <x v="1"/>
          </reference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f2a34d24ae89a0c1450e009&amp;username=moc03151" TargetMode="External"/><Relationship Id="rId18" Type="http://schemas.openxmlformats.org/officeDocument/2006/relationships/hyperlink" Target="https://emenscr.nesdc.go.th/viewer/view.html?id=5f3206fb7064400687835ddc&amp;username=moi5571321" TargetMode="External"/><Relationship Id="rId26" Type="http://schemas.openxmlformats.org/officeDocument/2006/relationships/hyperlink" Target="https://emenscr.nesdc.go.th/viewer/view.html?id=5faa387de708b36c432df87a&amp;username=itd1" TargetMode="External"/><Relationship Id="rId39" Type="http://schemas.openxmlformats.org/officeDocument/2006/relationships/hyperlink" Target="https://emenscr.nesdc.go.th/viewer/view.html?id=5fe2c5beea2eef1b27a27891&amp;username=itd1" TargetMode="External"/><Relationship Id="rId21" Type="http://schemas.openxmlformats.org/officeDocument/2006/relationships/hyperlink" Target="https://emenscr.nesdc.go.th/viewer/view.html?id=5faa036b7772696c41ccc0b1&amp;username=itd1" TargetMode="External"/><Relationship Id="rId34" Type="http://schemas.openxmlformats.org/officeDocument/2006/relationships/hyperlink" Target="https://emenscr.nesdc.go.th/viewer/view.html?id=5fd5e34e6eb12634f2968ba4&amp;username=moi0017121" TargetMode="External"/><Relationship Id="rId42" Type="http://schemas.openxmlformats.org/officeDocument/2006/relationships/hyperlink" Target="https://emenscr.nesdc.go.th/viewer/view.html?id=6113a422a330646ed4c197b3&amp;username=moi03051" TargetMode="External"/><Relationship Id="rId47" Type="http://schemas.openxmlformats.org/officeDocument/2006/relationships/hyperlink" Target="https://emenscr.nesdc.go.th/viewer/view.html?id=61839d18f1b02731a2313300&amp;username=moc03041" TargetMode="External"/><Relationship Id="rId7" Type="http://schemas.openxmlformats.org/officeDocument/2006/relationships/hyperlink" Target="https://emenscr.nesdc.go.th/viewer/view.html?id=5dfb3e66c552571a72d137e1&amp;username=moph09071" TargetMode="External"/><Relationship Id="rId2" Type="http://schemas.openxmlformats.org/officeDocument/2006/relationships/hyperlink" Target="https://emenscr.nesdc.go.th/viewer/view.html?id=5bfe93c6fa8c8a66a4c0c979&amp;username=moc03041" TargetMode="External"/><Relationship Id="rId16" Type="http://schemas.openxmlformats.org/officeDocument/2006/relationships/hyperlink" Target="https://emenscr.nesdc.go.th/viewer/view.html?id=5f2cc8b95d3d8c1b64cee10d&amp;username=psu05211" TargetMode="External"/><Relationship Id="rId29" Type="http://schemas.openxmlformats.org/officeDocument/2006/relationships/hyperlink" Target="https://emenscr.nesdc.go.th/viewer/view.html?id=5fab9d893f6eff6c49213aa5&amp;username=moi0017241" TargetMode="External"/><Relationship Id="rId11" Type="http://schemas.openxmlformats.org/officeDocument/2006/relationships/hyperlink" Target="https://emenscr.nesdc.go.th/viewer/view.html?id=5f23cf2dba92b151a5a68e21&amp;username=mol04041" TargetMode="External"/><Relationship Id="rId24" Type="http://schemas.openxmlformats.org/officeDocument/2006/relationships/hyperlink" Target="https://emenscr.nesdc.go.th/viewer/view.html?id=5faa1bd97772696c41ccc0df&amp;username=itd1" TargetMode="External"/><Relationship Id="rId32" Type="http://schemas.openxmlformats.org/officeDocument/2006/relationships/hyperlink" Target="https://emenscr.nesdc.go.th/viewer/view.html?id=5fcda6361540bf161ab2768d&amp;username=district71081" TargetMode="External"/><Relationship Id="rId37" Type="http://schemas.openxmlformats.org/officeDocument/2006/relationships/hyperlink" Target="https://emenscr.nesdc.go.th/viewer/view.html?id=5fe2c0338ae2fc1b311d2582&amp;username=itd1" TargetMode="External"/><Relationship Id="rId40" Type="http://schemas.openxmlformats.org/officeDocument/2006/relationships/hyperlink" Target="https://emenscr.nesdc.go.th/viewer/view.html?id=602f66d76fb631784021bc39&amp;username=moe06101" TargetMode="External"/><Relationship Id="rId45" Type="http://schemas.openxmlformats.org/officeDocument/2006/relationships/hyperlink" Target="https://emenscr.nesdc.go.th/viewer/view.html?id=611a94c383a6677074486395&amp;username=crru0532011" TargetMode="External"/><Relationship Id="rId5" Type="http://schemas.openxmlformats.org/officeDocument/2006/relationships/hyperlink" Target="https://emenscr.nesdc.go.th/viewer/view.html?id=5d9d5eb0c684aa5bce4a7c4b&amp;username=moac09051" TargetMode="External"/><Relationship Id="rId15" Type="http://schemas.openxmlformats.org/officeDocument/2006/relationships/hyperlink" Target="https://emenscr.nesdc.go.th/viewer/view.html?id=5f2ba9e65ae40c252664c0db&amp;username=moac05091" TargetMode="External"/><Relationship Id="rId23" Type="http://schemas.openxmlformats.org/officeDocument/2006/relationships/hyperlink" Target="https://emenscr.nesdc.go.th/viewer/view.html?id=5faa18a2e708b36c432df85d&amp;username=itd1" TargetMode="External"/><Relationship Id="rId28" Type="http://schemas.openxmlformats.org/officeDocument/2006/relationships/hyperlink" Target="https://emenscr.nesdc.go.th/viewer/view.html?id=5faa3bb32806e76c3c3d63ec&amp;username=itd1" TargetMode="External"/><Relationship Id="rId36" Type="http://schemas.openxmlformats.org/officeDocument/2006/relationships/hyperlink" Target="https://emenscr.nesdc.go.th/viewer/view.html?id=5fe2bd770573ae1b28632581&amp;username=itd1" TargetMode="External"/><Relationship Id="rId49" Type="http://schemas.openxmlformats.org/officeDocument/2006/relationships/hyperlink" Target="https://emenscr.nesdc.go.th/viewer/view.html?id=61af1ab677658f43f3668804&amp;username=moi0017121" TargetMode="External"/><Relationship Id="rId10" Type="http://schemas.openxmlformats.org/officeDocument/2006/relationships/hyperlink" Target="https://emenscr.nesdc.go.th/viewer/view.html?id=5e05f4803b2bc044565f7bc3&amp;username=nesdb11121" TargetMode="External"/><Relationship Id="rId19" Type="http://schemas.openxmlformats.org/officeDocument/2006/relationships/hyperlink" Target="https://emenscr.nesdc.go.th/viewer/view.html?id=5f7edc61d5b4f05ea86251af&amp;username=nesdb11121" TargetMode="External"/><Relationship Id="rId31" Type="http://schemas.openxmlformats.org/officeDocument/2006/relationships/hyperlink" Target="https://emenscr.nesdc.go.th/viewer/view.html?id=5fbe3aac7232b72a71f77ebf&amp;username=moc03041" TargetMode="External"/><Relationship Id="rId44" Type="http://schemas.openxmlformats.org/officeDocument/2006/relationships/hyperlink" Target="https://emenscr.nesdc.go.th/viewer/view.html?id=611a32d3454a1a7072169902&amp;username=rmutl0583011" TargetMode="External"/><Relationship Id="rId4" Type="http://schemas.openxmlformats.org/officeDocument/2006/relationships/hyperlink" Target="https://emenscr.nesdc.go.th/viewer/view.html?id=5d760f5689e2df1450c651ac&amp;username=mol03161" TargetMode="External"/><Relationship Id="rId9" Type="http://schemas.openxmlformats.org/officeDocument/2006/relationships/hyperlink" Target="https://emenscr.nesdc.go.th/viewer/view.html?id=5e043ad1ca0feb49b458c633&amp;username=nesdb11121" TargetMode="External"/><Relationship Id="rId14" Type="http://schemas.openxmlformats.org/officeDocument/2006/relationships/hyperlink" Target="https://emenscr.nesdc.go.th/viewer/view.html?id=5f2ba99558f327252403c69c&amp;username=moac06061" TargetMode="External"/><Relationship Id="rId22" Type="http://schemas.openxmlformats.org/officeDocument/2006/relationships/hyperlink" Target="https://emenscr.nesdc.go.th/viewer/view.html?id=5faa1394e708b36c432df84e&amp;username=itd1" TargetMode="External"/><Relationship Id="rId27" Type="http://schemas.openxmlformats.org/officeDocument/2006/relationships/hyperlink" Target="https://emenscr.nesdc.go.th/viewer/view.html?id=5faa3a102806e76c3c3d63e7&amp;username=itd1" TargetMode="External"/><Relationship Id="rId30" Type="http://schemas.openxmlformats.org/officeDocument/2006/relationships/hyperlink" Target="https://emenscr.nesdc.go.th/viewer/view.html?id=5fae37df3f6eff6c49213bb6&amp;username=mol04071" TargetMode="External"/><Relationship Id="rId35" Type="http://schemas.openxmlformats.org/officeDocument/2006/relationships/hyperlink" Target="https://emenscr.nesdc.go.th/viewer/view.html?id=5fe2b84eea2eef1b27a27841&amp;username=itd1" TargetMode="External"/><Relationship Id="rId43" Type="http://schemas.openxmlformats.org/officeDocument/2006/relationships/hyperlink" Target="https://emenscr.nesdc.go.th/viewer/view.html?id=6118c94e9b236c1f95b0c256&amp;username=rmutl0583011" TargetMode="External"/><Relationship Id="rId48" Type="http://schemas.openxmlformats.org/officeDocument/2006/relationships/hyperlink" Target="https://emenscr.nesdc.go.th/viewer/view.html?id=61a0a627960f7861c4d87c0b&amp;username=moc0016271" TargetMode="External"/><Relationship Id="rId8" Type="http://schemas.openxmlformats.org/officeDocument/2006/relationships/hyperlink" Target="https://emenscr.nesdc.go.th/viewer/view.html?id=5e042e12b459dd49a9ac7b3a&amp;username=moc0016571" TargetMode="External"/><Relationship Id="rId3" Type="http://schemas.openxmlformats.org/officeDocument/2006/relationships/hyperlink" Target="https://emenscr.nesdc.go.th/viewer/view.html?id=5cc941a07a930d3fec2636ca&amp;username=moac06211" TargetMode="External"/><Relationship Id="rId12" Type="http://schemas.openxmlformats.org/officeDocument/2006/relationships/hyperlink" Target="https://emenscr.nesdc.go.th/viewer/view.html?id=5f23e3923aa1a41b35ba0c01&amp;username=itd1" TargetMode="External"/><Relationship Id="rId17" Type="http://schemas.openxmlformats.org/officeDocument/2006/relationships/hyperlink" Target="https://emenscr.nesdc.go.th/viewer/view.html?id=5f2cffd6ab64071b723c6cd4&amp;username=moi5571111" TargetMode="External"/><Relationship Id="rId25" Type="http://schemas.openxmlformats.org/officeDocument/2006/relationships/hyperlink" Target="https://emenscr.nesdc.go.th/viewer/view.html?id=5faa20412806e76c3c3d63cd&amp;username=itd1" TargetMode="External"/><Relationship Id="rId33" Type="http://schemas.openxmlformats.org/officeDocument/2006/relationships/hyperlink" Target="https://emenscr.nesdc.go.th/viewer/view.html?id=5fd44568a7ca1a34f39f33a6&amp;username=moi0017121" TargetMode="External"/><Relationship Id="rId38" Type="http://schemas.openxmlformats.org/officeDocument/2006/relationships/hyperlink" Target="https://emenscr.nesdc.go.th/viewer/view.html?id=5fe2c2d0ea2eef1b27a27879&amp;username=itd1" TargetMode="External"/><Relationship Id="rId46" Type="http://schemas.openxmlformats.org/officeDocument/2006/relationships/hyperlink" Target="https://emenscr.nesdc.go.th/viewer/view.html?id=617a63ee80f1fd6abd9e9e94&amp;username=moi0017121" TargetMode="External"/><Relationship Id="rId20" Type="http://schemas.openxmlformats.org/officeDocument/2006/relationships/hyperlink" Target="https://emenscr.nesdc.go.th/viewer/view.html?id=5f9130dcad3e87101f407c28&amp;username=moc0016631" TargetMode="External"/><Relationship Id="rId41" Type="http://schemas.openxmlformats.org/officeDocument/2006/relationships/hyperlink" Target="https://emenscr.nesdc.go.th/viewer/view.html?id=6112420b2482000361ae7f81&amp;username=moi03051" TargetMode="External"/><Relationship Id="rId1" Type="http://schemas.openxmlformats.org/officeDocument/2006/relationships/hyperlink" Target="https://emenscr.nesdc.go.th/viewer/view.html?id=5b7d445fb76a640f339872af&amp;username=moac05051" TargetMode="External"/><Relationship Id="rId6" Type="http://schemas.openxmlformats.org/officeDocument/2006/relationships/hyperlink" Target="https://emenscr.nesdc.go.th/viewer/view.html?id=5dcce2425e77a10312535f73&amp;username=moi001724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emenscr.nesdc.go.th/viewer/view.html?id=66b4a4d820d7cf42394f4cf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f2a34d24ae89a0c1450e009&amp;username=moc03151" TargetMode="External"/><Relationship Id="rId18" Type="http://schemas.openxmlformats.org/officeDocument/2006/relationships/hyperlink" Target="https://emenscr.nesdc.go.th/viewer/view.html?id=5f3206fb7064400687835ddc&amp;username=moi5571321" TargetMode="External"/><Relationship Id="rId26" Type="http://schemas.openxmlformats.org/officeDocument/2006/relationships/hyperlink" Target="https://emenscr.nesdc.go.th/viewer/view.html?id=5faa387de708b36c432df87a&amp;username=itd1" TargetMode="External"/><Relationship Id="rId39" Type="http://schemas.openxmlformats.org/officeDocument/2006/relationships/hyperlink" Target="https://emenscr.nesdc.go.th/viewer/view.html?id=5fe2c5beea2eef1b27a27891&amp;username=itd1" TargetMode="External"/><Relationship Id="rId21" Type="http://schemas.openxmlformats.org/officeDocument/2006/relationships/hyperlink" Target="https://emenscr.nesdc.go.th/viewer/view.html?id=5faa036b7772696c41ccc0b1&amp;username=itd1" TargetMode="External"/><Relationship Id="rId34" Type="http://schemas.openxmlformats.org/officeDocument/2006/relationships/hyperlink" Target="https://emenscr.nesdc.go.th/viewer/view.html?id=5fd5e34e6eb12634f2968ba4&amp;username=moi0017121" TargetMode="External"/><Relationship Id="rId42" Type="http://schemas.openxmlformats.org/officeDocument/2006/relationships/hyperlink" Target="https://emenscr.nesdc.go.th/viewer/view.html?id=6113a422a330646ed4c197b3&amp;username=moi03051" TargetMode="External"/><Relationship Id="rId47" Type="http://schemas.openxmlformats.org/officeDocument/2006/relationships/hyperlink" Target="https://emenscr.nesdc.go.th/viewer/view.html?id=61839d18f1b02731a2313300&amp;username=moc03041" TargetMode="External"/><Relationship Id="rId7" Type="http://schemas.openxmlformats.org/officeDocument/2006/relationships/hyperlink" Target="https://emenscr.nesdc.go.th/viewer/view.html?id=5dfb3e66c552571a72d137e1&amp;username=moph09071" TargetMode="External"/><Relationship Id="rId2" Type="http://schemas.openxmlformats.org/officeDocument/2006/relationships/hyperlink" Target="https://emenscr.nesdc.go.th/viewer/view.html?id=5bfe93c6fa8c8a66a4c0c979&amp;username=moc03041" TargetMode="External"/><Relationship Id="rId16" Type="http://schemas.openxmlformats.org/officeDocument/2006/relationships/hyperlink" Target="https://emenscr.nesdc.go.th/viewer/view.html?id=5f2cc8b95d3d8c1b64cee10d&amp;username=psu05211" TargetMode="External"/><Relationship Id="rId29" Type="http://schemas.openxmlformats.org/officeDocument/2006/relationships/hyperlink" Target="https://emenscr.nesdc.go.th/viewer/view.html?id=5fab9d893f6eff6c49213aa5&amp;username=moi0017241" TargetMode="External"/><Relationship Id="rId11" Type="http://schemas.openxmlformats.org/officeDocument/2006/relationships/hyperlink" Target="https://emenscr.nesdc.go.th/viewer/view.html?id=5f23cf2dba92b151a5a68e21&amp;username=mol04041" TargetMode="External"/><Relationship Id="rId24" Type="http://schemas.openxmlformats.org/officeDocument/2006/relationships/hyperlink" Target="https://emenscr.nesdc.go.th/viewer/view.html?id=5faa1bd97772696c41ccc0df&amp;username=itd1" TargetMode="External"/><Relationship Id="rId32" Type="http://schemas.openxmlformats.org/officeDocument/2006/relationships/hyperlink" Target="https://emenscr.nesdc.go.th/viewer/view.html?id=5fcda6361540bf161ab2768d&amp;username=district71081" TargetMode="External"/><Relationship Id="rId37" Type="http://schemas.openxmlformats.org/officeDocument/2006/relationships/hyperlink" Target="https://emenscr.nesdc.go.th/viewer/view.html?id=5fe2c0338ae2fc1b311d2582&amp;username=itd1" TargetMode="External"/><Relationship Id="rId40" Type="http://schemas.openxmlformats.org/officeDocument/2006/relationships/hyperlink" Target="https://emenscr.nesdc.go.th/viewer/view.html?id=602f66d76fb631784021bc39&amp;username=moe06101" TargetMode="External"/><Relationship Id="rId45" Type="http://schemas.openxmlformats.org/officeDocument/2006/relationships/hyperlink" Target="https://emenscr.nesdc.go.th/viewer/view.html?id=611a94c383a6677074486395&amp;username=crru0532011" TargetMode="External"/><Relationship Id="rId5" Type="http://schemas.openxmlformats.org/officeDocument/2006/relationships/hyperlink" Target="https://emenscr.nesdc.go.th/viewer/view.html?id=5d9d5eb0c684aa5bce4a7c4b&amp;username=moac09051" TargetMode="External"/><Relationship Id="rId15" Type="http://schemas.openxmlformats.org/officeDocument/2006/relationships/hyperlink" Target="https://emenscr.nesdc.go.th/viewer/view.html?id=5f2ba9e65ae40c252664c0db&amp;username=moac05091" TargetMode="External"/><Relationship Id="rId23" Type="http://schemas.openxmlformats.org/officeDocument/2006/relationships/hyperlink" Target="https://emenscr.nesdc.go.th/viewer/view.html?id=5faa18a2e708b36c432df85d&amp;username=itd1" TargetMode="External"/><Relationship Id="rId28" Type="http://schemas.openxmlformats.org/officeDocument/2006/relationships/hyperlink" Target="https://emenscr.nesdc.go.th/viewer/view.html?id=5faa3bb32806e76c3c3d63ec&amp;username=itd1" TargetMode="External"/><Relationship Id="rId36" Type="http://schemas.openxmlformats.org/officeDocument/2006/relationships/hyperlink" Target="https://emenscr.nesdc.go.th/viewer/view.html?id=5fe2bd770573ae1b28632581&amp;username=itd1" TargetMode="External"/><Relationship Id="rId49" Type="http://schemas.openxmlformats.org/officeDocument/2006/relationships/hyperlink" Target="https://emenscr.nesdc.go.th/viewer/view.html?id=61af1ab677658f43f3668804&amp;username=moi0017121" TargetMode="External"/><Relationship Id="rId10" Type="http://schemas.openxmlformats.org/officeDocument/2006/relationships/hyperlink" Target="https://emenscr.nesdc.go.th/viewer/view.html?id=5e05f4803b2bc044565f7bc3&amp;username=nesdb11121" TargetMode="External"/><Relationship Id="rId19" Type="http://schemas.openxmlformats.org/officeDocument/2006/relationships/hyperlink" Target="https://emenscr.nesdc.go.th/viewer/view.html?id=5f7edc61d5b4f05ea86251af&amp;username=nesdb11121" TargetMode="External"/><Relationship Id="rId31" Type="http://schemas.openxmlformats.org/officeDocument/2006/relationships/hyperlink" Target="https://emenscr.nesdc.go.th/viewer/view.html?id=5fbe3aac7232b72a71f77ebf&amp;username=moc03041" TargetMode="External"/><Relationship Id="rId44" Type="http://schemas.openxmlformats.org/officeDocument/2006/relationships/hyperlink" Target="https://emenscr.nesdc.go.th/viewer/view.html?id=611a32d3454a1a7072169902&amp;username=rmutl0583011" TargetMode="External"/><Relationship Id="rId4" Type="http://schemas.openxmlformats.org/officeDocument/2006/relationships/hyperlink" Target="https://emenscr.nesdc.go.th/viewer/view.html?id=5d760f5689e2df1450c651ac&amp;username=mol03161" TargetMode="External"/><Relationship Id="rId9" Type="http://schemas.openxmlformats.org/officeDocument/2006/relationships/hyperlink" Target="https://emenscr.nesdc.go.th/viewer/view.html?id=5e043ad1ca0feb49b458c633&amp;username=nesdb11121" TargetMode="External"/><Relationship Id="rId14" Type="http://schemas.openxmlformats.org/officeDocument/2006/relationships/hyperlink" Target="https://emenscr.nesdc.go.th/viewer/view.html?id=5f2ba99558f327252403c69c&amp;username=moac06061" TargetMode="External"/><Relationship Id="rId22" Type="http://schemas.openxmlformats.org/officeDocument/2006/relationships/hyperlink" Target="https://emenscr.nesdc.go.th/viewer/view.html?id=5faa1394e708b36c432df84e&amp;username=itd1" TargetMode="External"/><Relationship Id="rId27" Type="http://schemas.openxmlformats.org/officeDocument/2006/relationships/hyperlink" Target="https://emenscr.nesdc.go.th/viewer/view.html?id=5faa3a102806e76c3c3d63e7&amp;username=itd1" TargetMode="External"/><Relationship Id="rId30" Type="http://schemas.openxmlformats.org/officeDocument/2006/relationships/hyperlink" Target="https://emenscr.nesdc.go.th/viewer/view.html?id=5fae37df3f6eff6c49213bb6&amp;username=mol04071" TargetMode="External"/><Relationship Id="rId35" Type="http://schemas.openxmlformats.org/officeDocument/2006/relationships/hyperlink" Target="https://emenscr.nesdc.go.th/viewer/view.html?id=5fe2b84eea2eef1b27a27841&amp;username=itd1" TargetMode="External"/><Relationship Id="rId43" Type="http://schemas.openxmlformats.org/officeDocument/2006/relationships/hyperlink" Target="https://emenscr.nesdc.go.th/viewer/view.html?id=6118c94e9b236c1f95b0c256&amp;username=rmutl0583011" TargetMode="External"/><Relationship Id="rId48" Type="http://schemas.openxmlformats.org/officeDocument/2006/relationships/hyperlink" Target="https://emenscr.nesdc.go.th/viewer/view.html?id=61a0a627960f7861c4d87c0b&amp;username=moc0016271" TargetMode="External"/><Relationship Id="rId8" Type="http://schemas.openxmlformats.org/officeDocument/2006/relationships/hyperlink" Target="https://emenscr.nesdc.go.th/viewer/view.html?id=5e042e12b459dd49a9ac7b3a&amp;username=moc0016571" TargetMode="External"/><Relationship Id="rId3" Type="http://schemas.openxmlformats.org/officeDocument/2006/relationships/hyperlink" Target="https://emenscr.nesdc.go.th/viewer/view.html?id=5cc941a07a930d3fec2636ca&amp;username=moac06211" TargetMode="External"/><Relationship Id="rId12" Type="http://schemas.openxmlformats.org/officeDocument/2006/relationships/hyperlink" Target="https://emenscr.nesdc.go.th/viewer/view.html?id=5f23e3923aa1a41b35ba0c01&amp;username=itd1" TargetMode="External"/><Relationship Id="rId17" Type="http://schemas.openxmlformats.org/officeDocument/2006/relationships/hyperlink" Target="https://emenscr.nesdc.go.th/viewer/view.html?id=5f2cffd6ab64071b723c6cd4&amp;username=moi5571111" TargetMode="External"/><Relationship Id="rId25" Type="http://schemas.openxmlformats.org/officeDocument/2006/relationships/hyperlink" Target="https://emenscr.nesdc.go.th/viewer/view.html?id=5faa20412806e76c3c3d63cd&amp;username=itd1" TargetMode="External"/><Relationship Id="rId33" Type="http://schemas.openxmlformats.org/officeDocument/2006/relationships/hyperlink" Target="https://emenscr.nesdc.go.th/viewer/view.html?id=5fd44568a7ca1a34f39f33a6&amp;username=moi0017121" TargetMode="External"/><Relationship Id="rId38" Type="http://schemas.openxmlformats.org/officeDocument/2006/relationships/hyperlink" Target="https://emenscr.nesdc.go.th/viewer/view.html?id=5fe2c2d0ea2eef1b27a27879&amp;username=itd1" TargetMode="External"/><Relationship Id="rId46" Type="http://schemas.openxmlformats.org/officeDocument/2006/relationships/hyperlink" Target="https://emenscr.nesdc.go.th/viewer/view.html?id=617a63ee80f1fd6abd9e9e94&amp;username=moi0017121" TargetMode="External"/><Relationship Id="rId20" Type="http://schemas.openxmlformats.org/officeDocument/2006/relationships/hyperlink" Target="https://emenscr.nesdc.go.th/viewer/view.html?id=5f9130dcad3e87101f407c28&amp;username=moc0016631" TargetMode="External"/><Relationship Id="rId41" Type="http://schemas.openxmlformats.org/officeDocument/2006/relationships/hyperlink" Target="https://emenscr.nesdc.go.th/viewer/view.html?id=6112420b2482000361ae7f81&amp;username=moi03051" TargetMode="External"/><Relationship Id="rId1" Type="http://schemas.openxmlformats.org/officeDocument/2006/relationships/hyperlink" Target="https://emenscr.nesdc.go.th/viewer/view.html?id=5b7d445fb76a640f339872af&amp;username=moac05051" TargetMode="External"/><Relationship Id="rId6" Type="http://schemas.openxmlformats.org/officeDocument/2006/relationships/hyperlink" Target="https://emenscr.nesdc.go.th/viewer/view.html?id=5dcce2425e77a10312535f73&amp;username=moi001724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42e12b459dd49a9ac7b3a&amp;username=moc0016571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emenscr.nesdc.go.th/viewer/view.html?id=5cc941a07a930d3fec2636ca&amp;username=moac06211" TargetMode="External"/><Relationship Id="rId7" Type="http://schemas.openxmlformats.org/officeDocument/2006/relationships/hyperlink" Target="https://emenscr.nesdc.go.th/viewer/view.html?id=5dfb3e66c552571a72d137e1&amp;username=moph0907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emenscr.nesdc.go.th/viewer/view.html?id=5bfe93c6fa8c8a66a4c0c979&amp;username=moc03041" TargetMode="External"/><Relationship Id="rId1" Type="http://schemas.openxmlformats.org/officeDocument/2006/relationships/hyperlink" Target="https://emenscr.nesdc.go.th/viewer/view.html?id=5b7d445fb76a640f339872af&amp;username=moac05051" TargetMode="External"/><Relationship Id="rId6" Type="http://schemas.openxmlformats.org/officeDocument/2006/relationships/hyperlink" Target="https://emenscr.nesdc.go.th/viewer/view.html?id=5dcce2425e77a10312535f73&amp;username=moi0017241" TargetMode="External"/><Relationship Id="rId11" Type="http://schemas.openxmlformats.org/officeDocument/2006/relationships/hyperlink" Target="https://emenscr.nesdc.go.th/viewer/view.html?id=5f3206fb7064400687835ddc&amp;username=moi5571321" TargetMode="External"/><Relationship Id="rId5" Type="http://schemas.openxmlformats.org/officeDocument/2006/relationships/hyperlink" Target="https://emenscr.nesdc.go.th/viewer/view.html?id=5d9d5eb0c684aa5bce4a7c4b&amp;username=moac09051" TargetMode="External"/><Relationship Id="rId10" Type="http://schemas.openxmlformats.org/officeDocument/2006/relationships/hyperlink" Target="https://emenscr.nesdc.go.th/viewer/view.html?id=5e05f4803b2bc044565f7bc3&amp;username=nesdb11121" TargetMode="External"/><Relationship Id="rId4" Type="http://schemas.openxmlformats.org/officeDocument/2006/relationships/hyperlink" Target="https://emenscr.nesdc.go.th/viewer/view.html?id=5d760f5689e2df1450c651ac&amp;username=mol03161" TargetMode="External"/><Relationship Id="rId9" Type="http://schemas.openxmlformats.org/officeDocument/2006/relationships/hyperlink" Target="https://emenscr.nesdc.go.th/viewer/view.html?id=5e043ad1ca0feb49b458c633&amp;username=nesdb11121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f9130dcad3e87101f407c28&amp;username=moc0016631" TargetMode="External"/><Relationship Id="rId18" Type="http://schemas.openxmlformats.org/officeDocument/2006/relationships/hyperlink" Target="https://emenscr.nesdc.go.th/viewer/view.html?id=5faa20412806e76c3c3d63cd&amp;username=itd1" TargetMode="External"/><Relationship Id="rId26" Type="http://schemas.openxmlformats.org/officeDocument/2006/relationships/hyperlink" Target="https://emenscr.nesdc.go.th/viewer/view.html?id=5fd44568a7ca1a34f39f33a6&amp;username=moi0017121" TargetMode="External"/><Relationship Id="rId39" Type="http://schemas.openxmlformats.org/officeDocument/2006/relationships/drawing" Target="../drawings/drawing2.xml"/><Relationship Id="rId21" Type="http://schemas.openxmlformats.org/officeDocument/2006/relationships/hyperlink" Target="https://emenscr.nesdc.go.th/viewer/view.html?id=5faa3bb32806e76c3c3d63ec&amp;username=itd1" TargetMode="External"/><Relationship Id="rId34" Type="http://schemas.openxmlformats.org/officeDocument/2006/relationships/hyperlink" Target="https://emenscr.nesdc.go.th/viewer/view.html?id=617a63ee80f1fd6abd9e9e94&amp;username=moi0017121" TargetMode="External"/><Relationship Id="rId7" Type="http://schemas.openxmlformats.org/officeDocument/2006/relationships/hyperlink" Target="https://emenscr.nesdc.go.th/viewer/view.html?id=5dfb3e66c552571a72d137e1&amp;username=moph09071" TargetMode="External"/><Relationship Id="rId12" Type="http://schemas.openxmlformats.org/officeDocument/2006/relationships/hyperlink" Target="https://emenscr.nesdc.go.th/viewer/view.html?id=5f7edc61d5b4f05ea86251af&amp;username=nesdb11121" TargetMode="External"/><Relationship Id="rId17" Type="http://schemas.openxmlformats.org/officeDocument/2006/relationships/hyperlink" Target="https://emenscr.nesdc.go.th/viewer/view.html?id=5faa1bd97772696c41ccc0df&amp;username=itd1" TargetMode="External"/><Relationship Id="rId25" Type="http://schemas.openxmlformats.org/officeDocument/2006/relationships/hyperlink" Target="https://emenscr.nesdc.go.th/viewer/view.html?id=5fcda6361540bf161ab2768d&amp;username=district71081" TargetMode="External"/><Relationship Id="rId33" Type="http://schemas.openxmlformats.org/officeDocument/2006/relationships/hyperlink" Target="https://emenscr.nesdc.go.th/viewer/view.html?id=602f66d76fb631784021bc39&amp;username=moe06101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s://emenscr.nesdc.go.th/viewer/view.html?id=5bfe93c6fa8c8a66a4c0c979&amp;username=moc03041" TargetMode="External"/><Relationship Id="rId16" Type="http://schemas.openxmlformats.org/officeDocument/2006/relationships/hyperlink" Target="https://emenscr.nesdc.go.th/viewer/view.html?id=5faa18a2e708b36c432df85d&amp;username=itd1" TargetMode="External"/><Relationship Id="rId20" Type="http://schemas.openxmlformats.org/officeDocument/2006/relationships/hyperlink" Target="https://emenscr.nesdc.go.th/viewer/view.html?id=5faa3a102806e76c3c3d63e7&amp;username=itd1" TargetMode="External"/><Relationship Id="rId29" Type="http://schemas.openxmlformats.org/officeDocument/2006/relationships/hyperlink" Target="https://emenscr.nesdc.go.th/viewer/view.html?id=5fe2bd770573ae1b28632581&amp;username=itd1" TargetMode="External"/><Relationship Id="rId1" Type="http://schemas.openxmlformats.org/officeDocument/2006/relationships/hyperlink" Target="https://emenscr.nesdc.go.th/viewer/view.html?id=5b7d445fb76a640f339872af&amp;username=moac05051" TargetMode="External"/><Relationship Id="rId6" Type="http://schemas.openxmlformats.org/officeDocument/2006/relationships/hyperlink" Target="https://emenscr.nesdc.go.th/viewer/view.html?id=5dcce2425e77a10312535f73&amp;username=moi0017241" TargetMode="External"/><Relationship Id="rId11" Type="http://schemas.openxmlformats.org/officeDocument/2006/relationships/hyperlink" Target="https://emenscr.nesdc.go.th/viewer/view.html?id=5f3206fb7064400687835ddc&amp;username=moi5571321" TargetMode="External"/><Relationship Id="rId24" Type="http://schemas.openxmlformats.org/officeDocument/2006/relationships/hyperlink" Target="https://emenscr.nesdc.go.th/viewer/view.html?id=5fbe3aac7232b72a71f77ebf&amp;username=moc03041" TargetMode="External"/><Relationship Id="rId32" Type="http://schemas.openxmlformats.org/officeDocument/2006/relationships/hyperlink" Target="https://emenscr.nesdc.go.th/viewer/view.html?id=5fe2c5beea2eef1b27a27891&amp;username=itd1" TargetMode="External"/><Relationship Id="rId37" Type="http://schemas.openxmlformats.org/officeDocument/2006/relationships/hyperlink" Target="https://emenscr.nesdc.go.th/viewer/view.html?id=61af1ab677658f43f3668804&amp;username=moi0017121" TargetMode="External"/><Relationship Id="rId5" Type="http://schemas.openxmlformats.org/officeDocument/2006/relationships/hyperlink" Target="https://emenscr.nesdc.go.th/viewer/view.html?id=5d9d5eb0c684aa5bce4a7c4b&amp;username=moac09051" TargetMode="External"/><Relationship Id="rId15" Type="http://schemas.openxmlformats.org/officeDocument/2006/relationships/hyperlink" Target="https://emenscr.nesdc.go.th/viewer/view.html?id=5faa1394e708b36c432df84e&amp;username=itd1" TargetMode="External"/><Relationship Id="rId23" Type="http://schemas.openxmlformats.org/officeDocument/2006/relationships/hyperlink" Target="https://emenscr.nesdc.go.th/viewer/view.html?id=5fae37df3f6eff6c49213bb6&amp;username=mol04071" TargetMode="External"/><Relationship Id="rId28" Type="http://schemas.openxmlformats.org/officeDocument/2006/relationships/hyperlink" Target="https://emenscr.nesdc.go.th/viewer/view.html?id=5fe2b84eea2eef1b27a27841&amp;username=itd1" TargetMode="External"/><Relationship Id="rId36" Type="http://schemas.openxmlformats.org/officeDocument/2006/relationships/hyperlink" Target="https://emenscr.nesdc.go.th/viewer/view.html?id=61a0a627960f7861c4d87c0b&amp;username=moc0016271" TargetMode="External"/><Relationship Id="rId10" Type="http://schemas.openxmlformats.org/officeDocument/2006/relationships/hyperlink" Target="https://emenscr.nesdc.go.th/viewer/view.html?id=5e05f4803b2bc044565f7bc3&amp;username=nesdb11121" TargetMode="External"/><Relationship Id="rId19" Type="http://schemas.openxmlformats.org/officeDocument/2006/relationships/hyperlink" Target="https://emenscr.nesdc.go.th/viewer/view.html?id=5faa387de708b36c432df87a&amp;username=itd1" TargetMode="External"/><Relationship Id="rId31" Type="http://schemas.openxmlformats.org/officeDocument/2006/relationships/hyperlink" Target="https://emenscr.nesdc.go.th/viewer/view.html?id=5fe2c2d0ea2eef1b27a27879&amp;username=itd1" TargetMode="External"/><Relationship Id="rId4" Type="http://schemas.openxmlformats.org/officeDocument/2006/relationships/hyperlink" Target="https://emenscr.nesdc.go.th/viewer/view.html?id=5d760f5689e2df1450c651ac&amp;username=mol03161" TargetMode="External"/><Relationship Id="rId9" Type="http://schemas.openxmlformats.org/officeDocument/2006/relationships/hyperlink" Target="https://emenscr.nesdc.go.th/viewer/view.html?id=5e043ad1ca0feb49b458c633&amp;username=nesdb11121" TargetMode="External"/><Relationship Id="rId14" Type="http://schemas.openxmlformats.org/officeDocument/2006/relationships/hyperlink" Target="https://emenscr.nesdc.go.th/viewer/view.html?id=5faa036b7772696c41ccc0b1&amp;username=itd1" TargetMode="External"/><Relationship Id="rId22" Type="http://schemas.openxmlformats.org/officeDocument/2006/relationships/hyperlink" Target="https://emenscr.nesdc.go.th/viewer/view.html?id=5fab9d893f6eff6c49213aa5&amp;username=moi0017241" TargetMode="External"/><Relationship Id="rId27" Type="http://schemas.openxmlformats.org/officeDocument/2006/relationships/hyperlink" Target="https://emenscr.nesdc.go.th/viewer/view.html?id=5fd5e34e6eb12634f2968ba4&amp;username=moi0017121" TargetMode="External"/><Relationship Id="rId30" Type="http://schemas.openxmlformats.org/officeDocument/2006/relationships/hyperlink" Target="https://emenscr.nesdc.go.th/viewer/view.html?id=5fe2c0338ae2fc1b311d2582&amp;username=itd1" TargetMode="External"/><Relationship Id="rId35" Type="http://schemas.openxmlformats.org/officeDocument/2006/relationships/hyperlink" Target="https://emenscr.nesdc.go.th/viewer/view.html?id=61839d18f1b02731a2313300&amp;username=moc03041" TargetMode="External"/><Relationship Id="rId8" Type="http://schemas.openxmlformats.org/officeDocument/2006/relationships/hyperlink" Target="https://emenscr.nesdc.go.th/viewer/view.html?id=5e042e12b459dd49a9ac7b3a&amp;username=moc0016571" TargetMode="External"/><Relationship Id="rId3" Type="http://schemas.openxmlformats.org/officeDocument/2006/relationships/hyperlink" Target="https://emenscr.nesdc.go.th/viewer/view.html?id=5cc941a07a930d3fec2636ca&amp;username=moac0621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042e12b459dd49a9ac7b3a&amp;username=moc0016571" TargetMode="External"/><Relationship Id="rId3" Type="http://schemas.openxmlformats.org/officeDocument/2006/relationships/hyperlink" Target="https://emenscr.nesdc.go.th/viewer/view.html?id=5cc941a07a930d3fec2636ca&amp;username=moac06211" TargetMode="External"/><Relationship Id="rId7" Type="http://schemas.openxmlformats.org/officeDocument/2006/relationships/hyperlink" Target="https://emenscr.nesdc.go.th/viewer/view.html?id=5dfb3e66c552571a72d137e1&amp;username=moph09071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emenscr.nesdc.go.th/viewer/view.html?id=5bfe93c6fa8c8a66a4c0c979&amp;username=moc03041" TargetMode="External"/><Relationship Id="rId1" Type="http://schemas.openxmlformats.org/officeDocument/2006/relationships/hyperlink" Target="https://emenscr.nesdc.go.th/viewer/view.html?id=5b7d445fb76a640f339872af&amp;username=moac05051" TargetMode="External"/><Relationship Id="rId6" Type="http://schemas.openxmlformats.org/officeDocument/2006/relationships/hyperlink" Target="https://emenscr.nesdc.go.th/viewer/view.html?id=5dcce2425e77a10312535f73&amp;username=moi0017241" TargetMode="External"/><Relationship Id="rId11" Type="http://schemas.openxmlformats.org/officeDocument/2006/relationships/hyperlink" Target="https://emenscr.nesdc.go.th/viewer/view.html?id=5f3206fb7064400687835ddc&amp;username=moi5571321" TargetMode="External"/><Relationship Id="rId5" Type="http://schemas.openxmlformats.org/officeDocument/2006/relationships/hyperlink" Target="https://emenscr.nesdc.go.th/viewer/view.html?id=5d9d5eb0c684aa5bce4a7c4b&amp;username=moac09051" TargetMode="External"/><Relationship Id="rId10" Type="http://schemas.openxmlformats.org/officeDocument/2006/relationships/hyperlink" Target="https://emenscr.nesdc.go.th/viewer/view.html?id=5e05f4803b2bc044565f7bc3&amp;username=nesdb11121" TargetMode="External"/><Relationship Id="rId4" Type="http://schemas.openxmlformats.org/officeDocument/2006/relationships/hyperlink" Target="https://emenscr.nesdc.go.th/viewer/view.html?id=5d760f5689e2df1450c651ac&amp;username=mol03161" TargetMode="External"/><Relationship Id="rId9" Type="http://schemas.openxmlformats.org/officeDocument/2006/relationships/hyperlink" Target="https://emenscr.nesdc.go.th/viewer/view.html?id=5e043ad1ca0feb49b458c633&amp;username=nesdb1112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6b4a0334a283942339d5603" TargetMode="External"/><Relationship Id="rId2" Type="http://schemas.openxmlformats.org/officeDocument/2006/relationships/hyperlink" Target="https://emenscr.nesdc.go.th/viewer/view.html?id=66cdc60d46601904ce6f2a85" TargetMode="External"/><Relationship Id="rId1" Type="http://schemas.openxmlformats.org/officeDocument/2006/relationships/hyperlink" Target="https://emenscr.nesdc.go.th/viewer/view.html?id=66c5a3abca398d04dbf18587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s://emenscr.nesdc.go.th/viewer/view.html?id=66b4a4d820d7cf42394f4cf4" TargetMode="External"/><Relationship Id="rId4" Type="http://schemas.openxmlformats.org/officeDocument/2006/relationships/hyperlink" Target="https://emenscr.nesdc.go.th/viewer/view.html?id=66b5e02eb3a87e42408681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workbookViewId="0">
      <selection activeCell="B13" sqref="B13"/>
    </sheetView>
  </sheetViews>
  <sheetFormatPr defaultRowHeight="15" x14ac:dyDescent="0.25"/>
  <cols>
    <col min="1" max="1" width="17.5703125" customWidth="1"/>
    <col min="2" max="3" width="27" customWidth="1"/>
    <col min="4" max="4" width="54" customWidth="1"/>
    <col min="5" max="5" width="44.5703125" customWidth="1"/>
    <col min="6" max="6" width="37.85546875" customWidth="1"/>
    <col min="7" max="8" width="54" customWidth="1"/>
    <col min="9" max="9" width="51.28515625" customWidth="1"/>
    <col min="10" max="10" width="54" customWidth="1"/>
    <col min="11" max="11" width="31" customWidth="1"/>
    <col min="12" max="12" width="54" customWidth="1"/>
    <col min="13" max="13" width="37.85546875" customWidth="1"/>
    <col min="14" max="14" width="14.85546875" customWidth="1"/>
    <col min="15" max="15" width="28.28515625" customWidth="1"/>
    <col min="16" max="16" width="27" customWidth="1"/>
    <col min="17" max="17" width="32.42578125" customWidth="1"/>
    <col min="18" max="18" width="45.85546875" customWidth="1"/>
    <col min="19" max="22" width="54" customWidth="1"/>
    <col min="23" max="23" width="16.140625" customWidth="1"/>
    <col min="24" max="24" width="20.28515625" customWidth="1"/>
    <col min="25" max="25" width="54" customWidth="1"/>
    <col min="26" max="26" width="17.5703125" customWidth="1"/>
  </cols>
  <sheetData>
    <row r="1" spans="1:26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1" t="s">
        <v>1</v>
      </c>
      <c r="B2" s="1" t="s">
        <v>2</v>
      </c>
      <c r="C2" s="1" t="s">
        <v>3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</row>
    <row r="3" spans="1:26" ht="60.75" thickBot="1" x14ac:dyDescent="0.3">
      <c r="A3" t="s">
        <v>26</v>
      </c>
      <c r="B3" t="s">
        <v>27</v>
      </c>
      <c r="C3" s="5" t="s">
        <v>28</v>
      </c>
      <c r="D3" t="s">
        <v>28</v>
      </c>
      <c r="G3" t="s">
        <v>29</v>
      </c>
      <c r="H3" t="s">
        <v>30</v>
      </c>
      <c r="I3" t="s">
        <v>31</v>
      </c>
      <c r="J3" t="s">
        <v>29</v>
      </c>
      <c r="K3" t="s">
        <v>32</v>
      </c>
      <c r="L3" t="s">
        <v>33</v>
      </c>
      <c r="M3" t="s">
        <v>34</v>
      </c>
      <c r="N3" t="s">
        <v>35</v>
      </c>
      <c r="O3" t="s">
        <v>36</v>
      </c>
      <c r="P3" t="s">
        <v>37</v>
      </c>
      <c r="Q3" s="2">
        <v>74811400</v>
      </c>
      <c r="R3" s="2">
        <v>74811400</v>
      </c>
      <c r="S3" t="s">
        <v>38</v>
      </c>
      <c r="T3" t="s">
        <v>39</v>
      </c>
      <c r="U3" t="s">
        <v>40</v>
      </c>
      <c r="Y3" t="s">
        <v>41</v>
      </c>
    </row>
    <row r="4" spans="1:26" ht="45.75" thickBot="1" x14ac:dyDescent="0.3">
      <c r="A4" t="s">
        <v>42</v>
      </c>
      <c r="B4" t="s">
        <v>43</v>
      </c>
      <c r="C4" s="6" t="s">
        <v>44</v>
      </c>
      <c r="D4" t="s">
        <v>44</v>
      </c>
      <c r="G4" t="s">
        <v>29</v>
      </c>
      <c r="H4" t="s">
        <v>30</v>
      </c>
      <c r="J4" t="s">
        <v>29</v>
      </c>
      <c r="K4" t="s">
        <v>32</v>
      </c>
      <c r="L4" t="s">
        <v>33</v>
      </c>
      <c r="M4" t="s">
        <v>45</v>
      </c>
      <c r="N4" t="s">
        <v>35</v>
      </c>
      <c r="O4" t="s">
        <v>46</v>
      </c>
      <c r="P4" t="s">
        <v>37</v>
      </c>
      <c r="Q4" s="2">
        <v>29109500</v>
      </c>
      <c r="R4" s="2">
        <v>29109500</v>
      </c>
      <c r="S4" t="s">
        <v>47</v>
      </c>
      <c r="T4" t="s">
        <v>48</v>
      </c>
      <c r="U4" t="s">
        <v>49</v>
      </c>
      <c r="Y4" t="s">
        <v>50</v>
      </c>
    </row>
    <row r="5" spans="1:26" ht="30.75" thickBot="1" x14ac:dyDescent="0.3">
      <c r="A5" t="s">
        <v>51</v>
      </c>
      <c r="B5" t="s">
        <v>52</v>
      </c>
      <c r="C5" s="6" t="s">
        <v>53</v>
      </c>
      <c r="D5" t="s">
        <v>53</v>
      </c>
      <c r="G5" t="s">
        <v>29</v>
      </c>
      <c r="H5" t="s">
        <v>30</v>
      </c>
      <c r="J5" t="s">
        <v>29</v>
      </c>
      <c r="K5" t="s">
        <v>32</v>
      </c>
      <c r="L5" t="s">
        <v>33</v>
      </c>
      <c r="M5" t="s">
        <v>54</v>
      </c>
      <c r="N5" t="s">
        <v>35</v>
      </c>
      <c r="O5" t="s">
        <v>55</v>
      </c>
      <c r="P5" t="s">
        <v>56</v>
      </c>
      <c r="Q5" s="2">
        <v>137699600</v>
      </c>
      <c r="R5" s="2">
        <v>137699600</v>
      </c>
      <c r="S5" t="s">
        <v>57</v>
      </c>
      <c r="T5" t="s">
        <v>58</v>
      </c>
      <c r="U5" t="s">
        <v>40</v>
      </c>
      <c r="Y5" t="s">
        <v>59</v>
      </c>
    </row>
    <row r="6" spans="1:26" ht="75.75" thickBot="1" x14ac:dyDescent="0.3">
      <c r="A6" t="s">
        <v>60</v>
      </c>
      <c r="B6" t="s">
        <v>61</v>
      </c>
      <c r="C6" s="6" t="s">
        <v>62</v>
      </c>
      <c r="D6" t="s">
        <v>62</v>
      </c>
      <c r="G6" t="s">
        <v>29</v>
      </c>
      <c r="H6" t="s">
        <v>30</v>
      </c>
      <c r="J6" t="s">
        <v>29</v>
      </c>
      <c r="K6" t="s">
        <v>32</v>
      </c>
      <c r="L6" t="s">
        <v>33</v>
      </c>
      <c r="M6" t="s">
        <v>63</v>
      </c>
      <c r="N6" t="s">
        <v>35</v>
      </c>
      <c r="O6" t="s">
        <v>55</v>
      </c>
      <c r="P6" t="s">
        <v>64</v>
      </c>
      <c r="Q6" s="2">
        <v>21340000</v>
      </c>
      <c r="R6" s="2">
        <v>21340000</v>
      </c>
      <c r="S6" t="s">
        <v>65</v>
      </c>
      <c r="T6" t="s">
        <v>66</v>
      </c>
      <c r="U6" t="s">
        <v>67</v>
      </c>
      <c r="Y6" t="s">
        <v>68</v>
      </c>
    </row>
    <row r="7" spans="1:26" ht="45.75" thickBot="1" x14ac:dyDescent="0.3">
      <c r="A7" t="s">
        <v>69</v>
      </c>
      <c r="B7" t="s">
        <v>70</v>
      </c>
      <c r="C7" s="6" t="s">
        <v>71</v>
      </c>
      <c r="D7" t="s">
        <v>71</v>
      </c>
      <c r="G7" t="s">
        <v>29</v>
      </c>
      <c r="H7" t="s">
        <v>30</v>
      </c>
      <c r="J7" t="s">
        <v>29</v>
      </c>
      <c r="K7" t="s">
        <v>32</v>
      </c>
      <c r="L7" t="s">
        <v>33</v>
      </c>
      <c r="M7" t="s">
        <v>72</v>
      </c>
      <c r="N7" t="s">
        <v>35</v>
      </c>
      <c r="O7" t="s">
        <v>73</v>
      </c>
      <c r="P7" t="s">
        <v>64</v>
      </c>
      <c r="Q7" s="2">
        <v>6922800</v>
      </c>
      <c r="R7" s="2">
        <v>6922800</v>
      </c>
      <c r="S7" t="s">
        <v>74</v>
      </c>
      <c r="T7" t="s">
        <v>75</v>
      </c>
      <c r="U7" t="s">
        <v>40</v>
      </c>
      <c r="W7" t="s">
        <v>76</v>
      </c>
      <c r="X7" t="s">
        <v>77</v>
      </c>
      <c r="Y7" t="s">
        <v>78</v>
      </c>
    </row>
    <row r="8" spans="1:26" ht="90.75" thickBot="1" x14ac:dyDescent="0.3">
      <c r="A8" t="s">
        <v>79</v>
      </c>
      <c r="B8" t="s">
        <v>80</v>
      </c>
      <c r="C8" s="6" t="s">
        <v>81</v>
      </c>
      <c r="D8" t="s">
        <v>81</v>
      </c>
      <c r="G8" t="s">
        <v>29</v>
      </c>
      <c r="H8" t="s">
        <v>30</v>
      </c>
      <c r="J8" t="s">
        <v>29</v>
      </c>
      <c r="K8" t="s">
        <v>32</v>
      </c>
      <c r="L8" t="s">
        <v>33</v>
      </c>
      <c r="M8" t="s">
        <v>82</v>
      </c>
      <c r="N8" t="s">
        <v>35</v>
      </c>
      <c r="O8" t="s">
        <v>55</v>
      </c>
      <c r="P8" t="s">
        <v>64</v>
      </c>
      <c r="Q8" s="2">
        <v>188000</v>
      </c>
      <c r="R8" s="2">
        <v>188000</v>
      </c>
      <c r="T8" t="s">
        <v>83</v>
      </c>
      <c r="U8" t="s">
        <v>84</v>
      </c>
      <c r="Y8" t="s">
        <v>85</v>
      </c>
    </row>
    <row r="9" spans="1:26" ht="60.75" thickBot="1" x14ac:dyDescent="0.3">
      <c r="A9" t="s">
        <v>86</v>
      </c>
      <c r="B9" t="s">
        <v>87</v>
      </c>
      <c r="C9" s="6" t="s">
        <v>88</v>
      </c>
      <c r="D9" t="s">
        <v>88</v>
      </c>
      <c r="G9" t="s">
        <v>29</v>
      </c>
      <c r="H9" t="s">
        <v>30</v>
      </c>
      <c r="J9" t="s">
        <v>29</v>
      </c>
      <c r="K9" t="s">
        <v>32</v>
      </c>
      <c r="L9" t="s">
        <v>33</v>
      </c>
      <c r="M9" t="s">
        <v>89</v>
      </c>
      <c r="N9" t="s">
        <v>35</v>
      </c>
      <c r="O9" t="s">
        <v>55</v>
      </c>
      <c r="P9" t="s">
        <v>64</v>
      </c>
      <c r="Q9" s="2">
        <v>10307300</v>
      </c>
      <c r="R9" s="2">
        <v>10307300</v>
      </c>
      <c r="S9" t="s">
        <v>90</v>
      </c>
      <c r="T9" t="s">
        <v>91</v>
      </c>
      <c r="U9" t="s">
        <v>92</v>
      </c>
      <c r="Y9" t="s">
        <v>93</v>
      </c>
    </row>
    <row r="10" spans="1:26" ht="45.75" thickBot="1" x14ac:dyDescent="0.3">
      <c r="A10" t="s">
        <v>94</v>
      </c>
      <c r="B10" t="s">
        <v>95</v>
      </c>
      <c r="C10" s="6" t="s">
        <v>96</v>
      </c>
      <c r="D10" t="s">
        <v>96</v>
      </c>
      <c r="G10" t="s">
        <v>29</v>
      </c>
      <c r="H10" t="s">
        <v>30</v>
      </c>
      <c r="J10" t="s">
        <v>29</v>
      </c>
      <c r="K10" t="s">
        <v>32</v>
      </c>
      <c r="L10" t="s">
        <v>33</v>
      </c>
      <c r="M10" t="s">
        <v>97</v>
      </c>
      <c r="N10" t="s">
        <v>35</v>
      </c>
      <c r="O10" t="s">
        <v>55</v>
      </c>
      <c r="P10" t="s">
        <v>64</v>
      </c>
      <c r="Q10" s="2">
        <v>4000000</v>
      </c>
      <c r="R10" s="2">
        <v>4000000</v>
      </c>
      <c r="S10" t="s">
        <v>98</v>
      </c>
      <c r="T10" t="s">
        <v>99</v>
      </c>
      <c r="U10" t="s">
        <v>49</v>
      </c>
      <c r="Y10" t="s">
        <v>100</v>
      </c>
    </row>
    <row r="11" spans="1:26" ht="30.75" thickBot="1" x14ac:dyDescent="0.3">
      <c r="A11" t="s">
        <v>101</v>
      </c>
      <c r="B11" t="s">
        <v>102</v>
      </c>
      <c r="C11" s="6" t="s">
        <v>103</v>
      </c>
      <c r="D11" t="s">
        <v>103</v>
      </c>
      <c r="G11" t="s">
        <v>29</v>
      </c>
      <c r="H11" t="s">
        <v>30</v>
      </c>
      <c r="J11" t="s">
        <v>29</v>
      </c>
      <c r="K11" t="s">
        <v>32</v>
      </c>
      <c r="L11" t="s">
        <v>33</v>
      </c>
      <c r="M11" t="s">
        <v>104</v>
      </c>
      <c r="N11" t="s">
        <v>35</v>
      </c>
      <c r="O11" t="s">
        <v>46</v>
      </c>
      <c r="P11" t="s">
        <v>37</v>
      </c>
      <c r="Q11" s="2">
        <v>1700000</v>
      </c>
      <c r="R11" s="2">
        <v>1700000</v>
      </c>
      <c r="S11" t="s">
        <v>105</v>
      </c>
      <c r="T11" t="s">
        <v>106</v>
      </c>
      <c r="U11" t="s">
        <v>107</v>
      </c>
      <c r="Y11" t="s">
        <v>108</v>
      </c>
    </row>
    <row r="12" spans="1:26" ht="30.75" thickBot="1" x14ac:dyDescent="0.3">
      <c r="A12" t="s">
        <v>101</v>
      </c>
      <c r="B12" t="s">
        <v>109</v>
      </c>
      <c r="C12" s="6" t="s">
        <v>103</v>
      </c>
      <c r="D12" t="s">
        <v>103</v>
      </c>
      <c r="G12" t="s">
        <v>29</v>
      </c>
      <c r="H12" t="s">
        <v>30</v>
      </c>
      <c r="J12" t="s">
        <v>29</v>
      </c>
      <c r="K12" t="s">
        <v>32</v>
      </c>
      <c r="L12" t="s">
        <v>33</v>
      </c>
      <c r="M12" t="s">
        <v>110</v>
      </c>
      <c r="N12" t="s">
        <v>35</v>
      </c>
      <c r="O12" t="s">
        <v>55</v>
      </c>
      <c r="P12" t="s">
        <v>64</v>
      </c>
      <c r="Q12" s="2">
        <v>1700000</v>
      </c>
      <c r="R12" s="2">
        <v>1700000</v>
      </c>
      <c r="S12" t="s">
        <v>105</v>
      </c>
      <c r="T12" t="s">
        <v>106</v>
      </c>
      <c r="U12" t="s">
        <v>107</v>
      </c>
      <c r="Y12" t="s">
        <v>111</v>
      </c>
    </row>
    <row r="13" spans="1:26" ht="45.75" thickBot="1" x14ac:dyDescent="0.3">
      <c r="A13" t="s">
        <v>112</v>
      </c>
      <c r="B13" t="s">
        <v>113</v>
      </c>
      <c r="C13" s="6" t="s">
        <v>114</v>
      </c>
      <c r="D13" t="s">
        <v>114</v>
      </c>
      <c r="G13" t="s">
        <v>29</v>
      </c>
      <c r="H13" t="s">
        <v>30</v>
      </c>
      <c r="J13" t="s">
        <v>29</v>
      </c>
      <c r="K13" t="s">
        <v>32</v>
      </c>
      <c r="L13" t="s">
        <v>33</v>
      </c>
      <c r="M13" t="s">
        <v>115</v>
      </c>
      <c r="N13" t="s">
        <v>35</v>
      </c>
      <c r="O13" t="s">
        <v>116</v>
      </c>
      <c r="P13" t="s">
        <v>56</v>
      </c>
      <c r="Q13" s="2">
        <v>45000000</v>
      </c>
      <c r="R13" s="3">
        <v>0</v>
      </c>
      <c r="S13" t="s">
        <v>117</v>
      </c>
      <c r="T13" t="s">
        <v>118</v>
      </c>
      <c r="U13" t="s">
        <v>67</v>
      </c>
      <c r="V13" t="s">
        <v>119</v>
      </c>
      <c r="W13" t="s">
        <v>120</v>
      </c>
      <c r="X13" t="s">
        <v>121</v>
      </c>
      <c r="Y13" t="s">
        <v>122</v>
      </c>
    </row>
    <row r="14" spans="1:26" ht="90.75" thickBot="1" x14ac:dyDescent="0.3">
      <c r="A14" t="s">
        <v>123</v>
      </c>
      <c r="B14" t="s">
        <v>124</v>
      </c>
      <c r="C14" s="6" t="s">
        <v>125</v>
      </c>
      <c r="D14" t="s">
        <v>125</v>
      </c>
      <c r="G14" t="s">
        <v>29</v>
      </c>
      <c r="H14" t="s">
        <v>30</v>
      </c>
      <c r="J14" t="s">
        <v>29</v>
      </c>
      <c r="K14" t="s">
        <v>32</v>
      </c>
      <c r="L14" t="s">
        <v>33</v>
      </c>
      <c r="M14" t="s">
        <v>126</v>
      </c>
      <c r="N14" t="s">
        <v>35</v>
      </c>
      <c r="O14" t="s">
        <v>116</v>
      </c>
      <c r="P14" t="s">
        <v>56</v>
      </c>
      <c r="Q14" s="2">
        <v>20000000</v>
      </c>
      <c r="R14" s="2">
        <v>20000000</v>
      </c>
      <c r="T14" t="s">
        <v>127</v>
      </c>
      <c r="U14" t="s">
        <v>128</v>
      </c>
      <c r="V14" t="s">
        <v>119</v>
      </c>
      <c r="W14" t="s">
        <v>120</v>
      </c>
      <c r="X14" t="s">
        <v>129</v>
      </c>
      <c r="Y14" t="s">
        <v>130</v>
      </c>
    </row>
    <row r="15" spans="1:26" ht="75.75" thickBot="1" x14ac:dyDescent="0.3">
      <c r="A15" t="s">
        <v>131</v>
      </c>
      <c r="B15" t="s">
        <v>132</v>
      </c>
      <c r="C15" s="6" t="s">
        <v>133</v>
      </c>
      <c r="D15" t="s">
        <v>133</v>
      </c>
      <c r="G15" t="s">
        <v>29</v>
      </c>
      <c r="H15" t="s">
        <v>30</v>
      </c>
      <c r="J15" t="s">
        <v>29</v>
      </c>
      <c r="K15" t="s">
        <v>32</v>
      </c>
      <c r="L15" t="s">
        <v>33</v>
      </c>
      <c r="M15" t="s">
        <v>134</v>
      </c>
      <c r="N15" t="s">
        <v>35</v>
      </c>
      <c r="O15" t="s">
        <v>116</v>
      </c>
      <c r="P15" t="s">
        <v>56</v>
      </c>
      <c r="Q15" s="2">
        <v>35000000</v>
      </c>
      <c r="R15" s="3">
        <v>0</v>
      </c>
      <c r="S15" t="s">
        <v>135</v>
      </c>
      <c r="T15" t="s">
        <v>48</v>
      </c>
      <c r="U15" t="s">
        <v>49</v>
      </c>
      <c r="V15" t="s">
        <v>119</v>
      </c>
      <c r="W15" t="s">
        <v>136</v>
      </c>
      <c r="X15" t="s">
        <v>137</v>
      </c>
      <c r="Y15" t="s">
        <v>138</v>
      </c>
    </row>
    <row r="16" spans="1:26" ht="30.75" thickBot="1" x14ac:dyDescent="0.3">
      <c r="A16" t="s">
        <v>139</v>
      </c>
      <c r="B16" t="s">
        <v>140</v>
      </c>
      <c r="C16" s="6" t="s">
        <v>53</v>
      </c>
      <c r="D16" t="s">
        <v>53</v>
      </c>
      <c r="G16" t="s">
        <v>29</v>
      </c>
      <c r="H16" t="s">
        <v>30</v>
      </c>
      <c r="J16" t="s">
        <v>29</v>
      </c>
      <c r="K16" t="s">
        <v>32</v>
      </c>
      <c r="L16" t="s">
        <v>33</v>
      </c>
      <c r="M16" t="s">
        <v>141</v>
      </c>
      <c r="N16" t="s">
        <v>35</v>
      </c>
      <c r="O16" t="s">
        <v>116</v>
      </c>
      <c r="P16" t="s">
        <v>56</v>
      </c>
      <c r="Q16" s="2">
        <v>127221700</v>
      </c>
      <c r="R16" s="2">
        <v>127221700</v>
      </c>
      <c r="S16" t="s">
        <v>142</v>
      </c>
      <c r="T16" t="s">
        <v>58</v>
      </c>
      <c r="U16" t="s">
        <v>40</v>
      </c>
      <c r="V16" t="s">
        <v>119</v>
      </c>
      <c r="W16" t="s">
        <v>76</v>
      </c>
      <c r="X16" t="s">
        <v>143</v>
      </c>
      <c r="Y16" t="s">
        <v>144</v>
      </c>
    </row>
    <row r="17" spans="1:25" ht="45.75" thickBot="1" x14ac:dyDescent="0.3">
      <c r="A17" t="s">
        <v>145</v>
      </c>
      <c r="B17" t="s">
        <v>146</v>
      </c>
      <c r="C17" s="6" t="s">
        <v>147</v>
      </c>
      <c r="D17" t="s">
        <v>147</v>
      </c>
      <c r="G17" t="s">
        <v>29</v>
      </c>
      <c r="H17" t="s">
        <v>30</v>
      </c>
      <c r="J17" t="s">
        <v>29</v>
      </c>
      <c r="K17" t="s">
        <v>32</v>
      </c>
      <c r="L17" t="s">
        <v>33</v>
      </c>
      <c r="M17" t="s">
        <v>148</v>
      </c>
      <c r="N17" t="s">
        <v>35</v>
      </c>
      <c r="O17" t="s">
        <v>116</v>
      </c>
      <c r="P17" t="s">
        <v>56</v>
      </c>
      <c r="Q17" s="2">
        <v>27345200</v>
      </c>
      <c r="R17" s="2">
        <v>27345200</v>
      </c>
      <c r="S17" t="s">
        <v>149</v>
      </c>
      <c r="T17" t="s">
        <v>39</v>
      </c>
      <c r="U17" t="s">
        <v>40</v>
      </c>
      <c r="V17" t="s">
        <v>119</v>
      </c>
      <c r="W17" t="s">
        <v>76</v>
      </c>
      <c r="X17" t="s">
        <v>143</v>
      </c>
      <c r="Y17" t="s">
        <v>150</v>
      </c>
    </row>
    <row r="18" spans="1:25" ht="60.75" thickBot="1" x14ac:dyDescent="0.3">
      <c r="A18" t="s">
        <v>151</v>
      </c>
      <c r="B18" t="s">
        <v>152</v>
      </c>
      <c r="C18" s="6" t="s">
        <v>153</v>
      </c>
      <c r="D18" t="s">
        <v>153</v>
      </c>
      <c r="G18" t="s">
        <v>29</v>
      </c>
      <c r="H18" t="s">
        <v>30</v>
      </c>
      <c r="J18" t="s">
        <v>29</v>
      </c>
      <c r="K18" t="s">
        <v>32</v>
      </c>
      <c r="L18" t="s">
        <v>33</v>
      </c>
      <c r="M18" t="s">
        <v>154</v>
      </c>
      <c r="N18" t="s">
        <v>35</v>
      </c>
      <c r="O18" t="s">
        <v>116</v>
      </c>
      <c r="P18" t="s">
        <v>155</v>
      </c>
      <c r="Q18" s="2">
        <v>30000000</v>
      </c>
      <c r="R18" s="2">
        <v>30000000</v>
      </c>
      <c r="S18" t="s">
        <v>156</v>
      </c>
      <c r="T18" t="s">
        <v>157</v>
      </c>
      <c r="U18" t="s">
        <v>158</v>
      </c>
      <c r="V18" t="s">
        <v>119</v>
      </c>
      <c r="W18" t="s">
        <v>120</v>
      </c>
      <c r="X18" t="s">
        <v>159</v>
      </c>
      <c r="Y18" t="s">
        <v>160</v>
      </c>
    </row>
    <row r="19" spans="1:25" ht="30.75" thickBot="1" x14ac:dyDescent="0.3">
      <c r="A19" t="s">
        <v>161</v>
      </c>
      <c r="B19" t="s">
        <v>162</v>
      </c>
      <c r="C19" s="6" t="s">
        <v>163</v>
      </c>
      <c r="D19" t="s">
        <v>163</v>
      </c>
      <c r="G19" t="s">
        <v>29</v>
      </c>
      <c r="H19" t="s">
        <v>30</v>
      </c>
      <c r="J19" t="s">
        <v>29</v>
      </c>
      <c r="K19" t="s">
        <v>32</v>
      </c>
      <c r="L19" t="s">
        <v>33</v>
      </c>
      <c r="M19" t="s">
        <v>164</v>
      </c>
      <c r="N19" t="s">
        <v>35</v>
      </c>
      <c r="O19" t="s">
        <v>116</v>
      </c>
      <c r="P19" t="s">
        <v>155</v>
      </c>
      <c r="Q19" s="2">
        <v>916000000</v>
      </c>
      <c r="R19" s="3">
        <v>0</v>
      </c>
      <c r="S19" t="s">
        <v>165</v>
      </c>
      <c r="T19" t="s">
        <v>166</v>
      </c>
      <c r="U19" t="s">
        <v>167</v>
      </c>
      <c r="V19" t="s">
        <v>119</v>
      </c>
      <c r="W19" t="s">
        <v>76</v>
      </c>
      <c r="X19" t="s">
        <v>143</v>
      </c>
      <c r="Y19" t="s">
        <v>168</v>
      </c>
    </row>
    <row r="20" spans="1:25" ht="105.75" thickBot="1" x14ac:dyDescent="0.3">
      <c r="A20" t="s">
        <v>169</v>
      </c>
      <c r="B20" t="s">
        <v>170</v>
      </c>
      <c r="C20" s="6" t="s">
        <v>171</v>
      </c>
      <c r="D20" t="s">
        <v>171</v>
      </c>
      <c r="G20" t="s">
        <v>29</v>
      </c>
      <c r="H20" t="s">
        <v>30</v>
      </c>
      <c r="J20" t="s">
        <v>29</v>
      </c>
      <c r="K20" t="s">
        <v>32</v>
      </c>
      <c r="L20" t="s">
        <v>33</v>
      </c>
      <c r="M20" t="s">
        <v>172</v>
      </c>
      <c r="N20" t="s">
        <v>35</v>
      </c>
      <c r="O20" t="s">
        <v>55</v>
      </c>
      <c r="P20" t="s">
        <v>56</v>
      </c>
      <c r="Q20" s="2">
        <v>296598000</v>
      </c>
      <c r="R20" s="2">
        <v>296598000</v>
      </c>
      <c r="S20" t="s">
        <v>173</v>
      </c>
      <c r="T20" t="s">
        <v>166</v>
      </c>
      <c r="U20" t="s">
        <v>167</v>
      </c>
      <c r="W20" t="s">
        <v>76</v>
      </c>
      <c r="X20" t="s">
        <v>143</v>
      </c>
      <c r="Y20" t="s">
        <v>174</v>
      </c>
    </row>
    <row r="21" spans="1:25" ht="45.75" thickBot="1" x14ac:dyDescent="0.3">
      <c r="A21" t="s">
        <v>101</v>
      </c>
      <c r="B21" t="s">
        <v>175</v>
      </c>
      <c r="C21" s="6" t="s">
        <v>176</v>
      </c>
      <c r="D21" t="s">
        <v>176</v>
      </c>
      <c r="G21" t="s">
        <v>29</v>
      </c>
      <c r="H21" t="s">
        <v>30</v>
      </c>
      <c r="J21" t="s">
        <v>29</v>
      </c>
      <c r="K21" t="s">
        <v>32</v>
      </c>
      <c r="L21" t="s">
        <v>33</v>
      </c>
      <c r="M21" t="s">
        <v>177</v>
      </c>
      <c r="N21" t="s">
        <v>35</v>
      </c>
      <c r="O21" t="s">
        <v>178</v>
      </c>
      <c r="P21" t="s">
        <v>179</v>
      </c>
      <c r="Q21" s="2">
        <v>872500</v>
      </c>
      <c r="R21" s="2">
        <v>872500</v>
      </c>
      <c r="S21" t="s">
        <v>105</v>
      </c>
      <c r="T21" t="s">
        <v>106</v>
      </c>
      <c r="U21" t="s">
        <v>107</v>
      </c>
      <c r="W21" t="s">
        <v>76</v>
      </c>
      <c r="X21" t="s">
        <v>143</v>
      </c>
      <c r="Y21" t="s">
        <v>180</v>
      </c>
    </row>
    <row r="22" spans="1:25" ht="120.75" thickBot="1" x14ac:dyDescent="0.3">
      <c r="A22" t="s">
        <v>181</v>
      </c>
      <c r="B22" t="s">
        <v>182</v>
      </c>
      <c r="C22" s="6" t="s">
        <v>183</v>
      </c>
      <c r="D22" t="s">
        <v>183</v>
      </c>
      <c r="G22" t="s">
        <v>29</v>
      </c>
      <c r="H22" t="s">
        <v>30</v>
      </c>
      <c r="J22" t="s">
        <v>29</v>
      </c>
      <c r="K22" t="s">
        <v>32</v>
      </c>
      <c r="L22" t="s">
        <v>33</v>
      </c>
      <c r="M22" t="s">
        <v>184</v>
      </c>
      <c r="N22" t="s">
        <v>35</v>
      </c>
      <c r="O22" t="s">
        <v>178</v>
      </c>
      <c r="P22" t="s">
        <v>179</v>
      </c>
      <c r="Q22" s="2">
        <v>2840700</v>
      </c>
      <c r="R22" s="2">
        <v>2840700</v>
      </c>
      <c r="S22" t="s">
        <v>185</v>
      </c>
      <c r="T22" t="s">
        <v>99</v>
      </c>
      <c r="U22" t="s">
        <v>49</v>
      </c>
      <c r="W22" t="s">
        <v>186</v>
      </c>
      <c r="X22" t="s">
        <v>187</v>
      </c>
      <c r="Y22" t="s">
        <v>188</v>
      </c>
    </row>
    <row r="23" spans="1:25" ht="90.75" thickBot="1" x14ac:dyDescent="0.3">
      <c r="A23" t="s">
        <v>123</v>
      </c>
      <c r="B23" t="s">
        <v>189</v>
      </c>
      <c r="C23" s="6" t="s">
        <v>190</v>
      </c>
      <c r="D23" t="s">
        <v>190</v>
      </c>
      <c r="G23" t="s">
        <v>29</v>
      </c>
      <c r="H23" t="s">
        <v>30</v>
      </c>
      <c r="J23" t="s">
        <v>29</v>
      </c>
      <c r="K23" t="s">
        <v>32</v>
      </c>
      <c r="L23" t="s">
        <v>33</v>
      </c>
      <c r="M23" t="s">
        <v>191</v>
      </c>
      <c r="N23" t="s">
        <v>35</v>
      </c>
      <c r="O23" t="s">
        <v>178</v>
      </c>
      <c r="P23" t="s">
        <v>179</v>
      </c>
      <c r="Q23" s="2">
        <v>678700</v>
      </c>
      <c r="R23" s="2">
        <v>678700</v>
      </c>
      <c r="T23" t="s">
        <v>127</v>
      </c>
      <c r="U23" t="s">
        <v>128</v>
      </c>
      <c r="W23" t="s">
        <v>136</v>
      </c>
      <c r="X23" t="s">
        <v>192</v>
      </c>
      <c r="Y23" t="s">
        <v>193</v>
      </c>
    </row>
    <row r="24" spans="1:25" ht="75.75" thickBot="1" x14ac:dyDescent="0.3">
      <c r="A24" t="s">
        <v>123</v>
      </c>
      <c r="B24" t="s">
        <v>194</v>
      </c>
      <c r="C24" s="6" t="s">
        <v>195</v>
      </c>
      <c r="D24" t="s">
        <v>195</v>
      </c>
      <c r="G24" t="s">
        <v>29</v>
      </c>
      <c r="H24" t="s">
        <v>30</v>
      </c>
      <c r="J24" t="s">
        <v>29</v>
      </c>
      <c r="K24" t="s">
        <v>32</v>
      </c>
      <c r="L24" t="s">
        <v>33</v>
      </c>
      <c r="M24" t="s">
        <v>196</v>
      </c>
      <c r="N24" t="s">
        <v>35</v>
      </c>
      <c r="O24" t="s">
        <v>178</v>
      </c>
      <c r="P24" t="s">
        <v>179</v>
      </c>
      <c r="Q24" s="2">
        <v>216000</v>
      </c>
      <c r="R24" s="2">
        <v>216000</v>
      </c>
      <c r="T24" t="s">
        <v>127</v>
      </c>
      <c r="U24" t="s">
        <v>128</v>
      </c>
      <c r="W24" t="s">
        <v>76</v>
      </c>
      <c r="X24" t="s">
        <v>143</v>
      </c>
      <c r="Y24" t="s">
        <v>197</v>
      </c>
    </row>
    <row r="25" spans="1:25" ht="120.75" thickBot="1" x14ac:dyDescent="0.3">
      <c r="A25" t="s">
        <v>123</v>
      </c>
      <c r="B25" t="s">
        <v>198</v>
      </c>
      <c r="C25" s="6" t="s">
        <v>199</v>
      </c>
      <c r="D25" t="s">
        <v>199</v>
      </c>
      <c r="G25" t="s">
        <v>29</v>
      </c>
      <c r="H25" t="s">
        <v>30</v>
      </c>
      <c r="J25" t="s">
        <v>29</v>
      </c>
      <c r="K25" t="s">
        <v>32</v>
      </c>
      <c r="L25" t="s">
        <v>33</v>
      </c>
      <c r="M25" t="s">
        <v>200</v>
      </c>
      <c r="N25" t="s">
        <v>35</v>
      </c>
      <c r="O25" t="s">
        <v>178</v>
      </c>
      <c r="P25" t="s">
        <v>179</v>
      </c>
      <c r="Q25" s="2">
        <v>198700</v>
      </c>
      <c r="R25" s="2">
        <v>198700</v>
      </c>
      <c r="T25" t="s">
        <v>127</v>
      </c>
      <c r="U25" t="s">
        <v>128</v>
      </c>
      <c r="W25" t="s">
        <v>76</v>
      </c>
      <c r="X25" t="s">
        <v>143</v>
      </c>
      <c r="Y25" t="s">
        <v>201</v>
      </c>
    </row>
    <row r="26" spans="1:25" ht="90.75" thickBot="1" x14ac:dyDescent="0.3">
      <c r="A26" t="s">
        <v>123</v>
      </c>
      <c r="B26" t="s">
        <v>202</v>
      </c>
      <c r="C26" s="6" t="s">
        <v>203</v>
      </c>
      <c r="D26" t="s">
        <v>203</v>
      </c>
      <c r="G26" t="s">
        <v>29</v>
      </c>
      <c r="H26" t="s">
        <v>30</v>
      </c>
      <c r="J26" t="s">
        <v>29</v>
      </c>
      <c r="K26" t="s">
        <v>32</v>
      </c>
      <c r="L26" t="s">
        <v>33</v>
      </c>
      <c r="M26" t="s">
        <v>204</v>
      </c>
      <c r="N26" t="s">
        <v>35</v>
      </c>
      <c r="O26" t="s">
        <v>178</v>
      </c>
      <c r="P26" t="s">
        <v>179</v>
      </c>
      <c r="Q26" s="2">
        <v>278600</v>
      </c>
      <c r="R26" s="2">
        <v>278600</v>
      </c>
      <c r="T26" t="s">
        <v>127</v>
      </c>
      <c r="U26" t="s">
        <v>128</v>
      </c>
      <c r="W26" t="s">
        <v>76</v>
      </c>
      <c r="X26" t="s">
        <v>143</v>
      </c>
      <c r="Y26" t="s">
        <v>205</v>
      </c>
    </row>
    <row r="27" spans="1:25" ht="105.75" thickBot="1" x14ac:dyDescent="0.3">
      <c r="A27" t="s">
        <v>123</v>
      </c>
      <c r="B27" t="s">
        <v>206</v>
      </c>
      <c r="C27" s="6" t="s">
        <v>207</v>
      </c>
      <c r="D27" t="s">
        <v>207</v>
      </c>
      <c r="G27" t="s">
        <v>29</v>
      </c>
      <c r="H27" t="s">
        <v>30</v>
      </c>
      <c r="J27" t="s">
        <v>29</v>
      </c>
      <c r="K27" t="s">
        <v>32</v>
      </c>
      <c r="L27" t="s">
        <v>33</v>
      </c>
      <c r="M27" t="s">
        <v>208</v>
      </c>
      <c r="N27" t="s">
        <v>35</v>
      </c>
      <c r="O27" t="s">
        <v>178</v>
      </c>
      <c r="P27" t="s">
        <v>179</v>
      </c>
      <c r="Q27" s="2">
        <v>198700</v>
      </c>
      <c r="R27" s="2">
        <v>198700</v>
      </c>
      <c r="T27" t="s">
        <v>127</v>
      </c>
      <c r="U27" t="s">
        <v>128</v>
      </c>
      <c r="W27" t="s">
        <v>76</v>
      </c>
      <c r="X27" t="s">
        <v>143</v>
      </c>
      <c r="Y27" t="s">
        <v>209</v>
      </c>
    </row>
    <row r="28" spans="1:25" ht="90.75" thickBot="1" x14ac:dyDescent="0.3">
      <c r="A28" t="s">
        <v>123</v>
      </c>
      <c r="B28" t="s">
        <v>210</v>
      </c>
      <c r="C28" s="6" t="s">
        <v>211</v>
      </c>
      <c r="D28" t="s">
        <v>211</v>
      </c>
      <c r="G28" t="s">
        <v>29</v>
      </c>
      <c r="H28" t="s">
        <v>30</v>
      </c>
      <c r="J28" t="s">
        <v>29</v>
      </c>
      <c r="K28" t="s">
        <v>32</v>
      </c>
      <c r="L28" t="s">
        <v>33</v>
      </c>
      <c r="M28" t="s">
        <v>212</v>
      </c>
      <c r="N28" t="s">
        <v>35</v>
      </c>
      <c r="O28" t="s">
        <v>178</v>
      </c>
      <c r="P28" t="s">
        <v>179</v>
      </c>
      <c r="Q28" s="2">
        <v>615700</v>
      </c>
      <c r="R28" s="2">
        <v>615700</v>
      </c>
      <c r="T28" t="s">
        <v>127</v>
      </c>
      <c r="U28" t="s">
        <v>128</v>
      </c>
      <c r="W28" t="s">
        <v>76</v>
      </c>
      <c r="X28" t="s">
        <v>143</v>
      </c>
      <c r="Y28" t="s">
        <v>213</v>
      </c>
    </row>
    <row r="29" spans="1:25" ht="90.75" thickBot="1" x14ac:dyDescent="0.3">
      <c r="A29" t="s">
        <v>123</v>
      </c>
      <c r="B29" t="s">
        <v>214</v>
      </c>
      <c r="C29" s="6" t="s">
        <v>215</v>
      </c>
      <c r="D29" t="s">
        <v>215</v>
      </c>
      <c r="G29" t="s">
        <v>29</v>
      </c>
      <c r="H29" t="s">
        <v>30</v>
      </c>
      <c r="J29" t="s">
        <v>29</v>
      </c>
      <c r="K29" t="s">
        <v>32</v>
      </c>
      <c r="L29" t="s">
        <v>33</v>
      </c>
      <c r="M29" t="s">
        <v>216</v>
      </c>
      <c r="N29" t="s">
        <v>35</v>
      </c>
      <c r="O29" t="s">
        <v>178</v>
      </c>
      <c r="P29" t="s">
        <v>179</v>
      </c>
      <c r="Q29" s="2">
        <v>369400</v>
      </c>
      <c r="R29" s="2">
        <v>369400</v>
      </c>
      <c r="T29" t="s">
        <v>127</v>
      </c>
      <c r="U29" t="s">
        <v>128</v>
      </c>
      <c r="W29" t="s">
        <v>76</v>
      </c>
      <c r="X29" t="s">
        <v>143</v>
      </c>
      <c r="Y29" t="s">
        <v>217</v>
      </c>
    </row>
    <row r="30" spans="1:25" ht="75.75" thickBot="1" x14ac:dyDescent="0.3">
      <c r="A30" t="s">
        <v>123</v>
      </c>
      <c r="B30" t="s">
        <v>218</v>
      </c>
      <c r="C30" s="6" t="s">
        <v>219</v>
      </c>
      <c r="D30" t="s">
        <v>219</v>
      </c>
      <c r="G30" t="s">
        <v>29</v>
      </c>
      <c r="H30" t="s">
        <v>30</v>
      </c>
      <c r="J30" t="s">
        <v>29</v>
      </c>
      <c r="K30" t="s">
        <v>32</v>
      </c>
      <c r="L30" t="s">
        <v>33</v>
      </c>
      <c r="M30" t="s">
        <v>220</v>
      </c>
      <c r="N30" t="s">
        <v>35</v>
      </c>
      <c r="O30" t="s">
        <v>178</v>
      </c>
      <c r="P30" t="s">
        <v>179</v>
      </c>
      <c r="Q30" s="2">
        <v>246200</v>
      </c>
      <c r="R30" s="2">
        <v>246200</v>
      </c>
      <c r="T30" t="s">
        <v>127</v>
      </c>
      <c r="U30" t="s">
        <v>128</v>
      </c>
      <c r="W30" t="s">
        <v>76</v>
      </c>
      <c r="X30" t="s">
        <v>143</v>
      </c>
      <c r="Y30" t="s">
        <v>221</v>
      </c>
    </row>
    <row r="31" spans="1:25" ht="90.75" thickBot="1" x14ac:dyDescent="0.3">
      <c r="A31" t="s">
        <v>79</v>
      </c>
      <c r="B31" t="s">
        <v>222</v>
      </c>
      <c r="C31" s="6" t="s">
        <v>223</v>
      </c>
      <c r="D31" t="s">
        <v>223</v>
      </c>
      <c r="G31" t="s">
        <v>29</v>
      </c>
      <c r="H31" t="s">
        <v>30</v>
      </c>
      <c r="J31" t="s">
        <v>29</v>
      </c>
      <c r="K31" t="s">
        <v>32</v>
      </c>
      <c r="L31" t="s">
        <v>33</v>
      </c>
      <c r="M31" t="s">
        <v>224</v>
      </c>
      <c r="N31" t="s">
        <v>35</v>
      </c>
      <c r="O31" t="s">
        <v>178</v>
      </c>
      <c r="P31" t="s">
        <v>179</v>
      </c>
      <c r="Q31" s="2">
        <v>228800</v>
      </c>
      <c r="R31" s="2">
        <v>228800</v>
      </c>
      <c r="T31" t="s">
        <v>83</v>
      </c>
      <c r="U31" t="s">
        <v>84</v>
      </c>
      <c r="W31" t="s">
        <v>120</v>
      </c>
      <c r="X31" t="s">
        <v>129</v>
      </c>
      <c r="Y31" t="s">
        <v>225</v>
      </c>
    </row>
    <row r="32" spans="1:25" ht="45.75" thickBot="1" x14ac:dyDescent="0.3">
      <c r="A32" t="s">
        <v>226</v>
      </c>
      <c r="B32" t="s">
        <v>227</v>
      </c>
      <c r="C32" s="6" t="s">
        <v>228</v>
      </c>
      <c r="D32" t="s">
        <v>228</v>
      </c>
      <c r="G32" t="s">
        <v>29</v>
      </c>
      <c r="H32" t="s">
        <v>30</v>
      </c>
      <c r="J32" t="s">
        <v>29</v>
      </c>
      <c r="K32" t="s">
        <v>32</v>
      </c>
      <c r="L32" t="s">
        <v>33</v>
      </c>
      <c r="M32" t="s">
        <v>229</v>
      </c>
      <c r="N32" t="s">
        <v>35</v>
      </c>
      <c r="O32" t="s">
        <v>178</v>
      </c>
      <c r="P32" t="s">
        <v>179</v>
      </c>
      <c r="Q32" s="2">
        <v>31000000</v>
      </c>
      <c r="R32" s="2">
        <v>31000000</v>
      </c>
      <c r="S32" t="s">
        <v>230</v>
      </c>
      <c r="T32" t="s">
        <v>118</v>
      </c>
      <c r="U32" t="s">
        <v>67</v>
      </c>
      <c r="W32" t="s">
        <v>120</v>
      </c>
      <c r="X32" t="s">
        <v>121</v>
      </c>
      <c r="Y32" t="s">
        <v>231</v>
      </c>
    </row>
    <row r="33" spans="1:25" ht="45.75" thickBot="1" x14ac:dyDescent="0.3">
      <c r="A33" t="s">
        <v>42</v>
      </c>
      <c r="B33" t="s">
        <v>232</v>
      </c>
      <c r="C33" s="6" t="s">
        <v>233</v>
      </c>
      <c r="D33" t="s">
        <v>233</v>
      </c>
      <c r="G33" t="s">
        <v>29</v>
      </c>
      <c r="H33" t="s">
        <v>30</v>
      </c>
      <c r="J33" t="s">
        <v>29</v>
      </c>
      <c r="K33" t="s">
        <v>32</v>
      </c>
      <c r="L33" t="s">
        <v>33</v>
      </c>
      <c r="M33" t="s">
        <v>234</v>
      </c>
      <c r="N33" t="s">
        <v>35</v>
      </c>
      <c r="O33" t="s">
        <v>178</v>
      </c>
      <c r="P33" t="s">
        <v>179</v>
      </c>
      <c r="Q33" s="2">
        <v>20000000</v>
      </c>
      <c r="R33" s="2">
        <v>20000000</v>
      </c>
      <c r="S33" t="s">
        <v>47</v>
      </c>
      <c r="T33" t="s">
        <v>48</v>
      </c>
      <c r="U33" t="s">
        <v>49</v>
      </c>
      <c r="W33" t="s">
        <v>186</v>
      </c>
      <c r="X33" t="s">
        <v>235</v>
      </c>
      <c r="Y33" t="s">
        <v>236</v>
      </c>
    </row>
    <row r="34" spans="1:25" ht="75.75" thickBot="1" x14ac:dyDescent="0.3">
      <c r="A34" t="s">
        <v>237</v>
      </c>
      <c r="B34" t="s">
        <v>238</v>
      </c>
      <c r="C34" s="6" t="s">
        <v>239</v>
      </c>
      <c r="D34" t="s">
        <v>239</v>
      </c>
      <c r="G34" t="s">
        <v>29</v>
      </c>
      <c r="H34" t="s">
        <v>240</v>
      </c>
      <c r="J34" t="s">
        <v>29</v>
      </c>
      <c r="K34" t="s">
        <v>32</v>
      </c>
      <c r="L34" t="s">
        <v>33</v>
      </c>
      <c r="M34" t="s">
        <v>241</v>
      </c>
      <c r="N34" t="s">
        <v>35</v>
      </c>
      <c r="O34" t="s">
        <v>178</v>
      </c>
      <c r="P34" t="s">
        <v>179</v>
      </c>
      <c r="Q34" s="2">
        <v>909600</v>
      </c>
      <c r="R34" s="2">
        <v>909600</v>
      </c>
      <c r="S34" t="s">
        <v>242</v>
      </c>
      <c r="T34" t="s">
        <v>243</v>
      </c>
      <c r="U34" t="s">
        <v>167</v>
      </c>
      <c r="W34" t="s">
        <v>120</v>
      </c>
      <c r="X34" t="s">
        <v>121</v>
      </c>
      <c r="Y34" t="s">
        <v>244</v>
      </c>
    </row>
    <row r="35" spans="1:25" ht="105.75" thickBot="1" x14ac:dyDescent="0.3">
      <c r="A35" t="s">
        <v>245</v>
      </c>
      <c r="B35" t="s">
        <v>246</v>
      </c>
      <c r="C35" s="6" t="s">
        <v>247</v>
      </c>
      <c r="D35" t="s">
        <v>247</v>
      </c>
      <c r="G35" t="s">
        <v>29</v>
      </c>
      <c r="H35" t="s">
        <v>30</v>
      </c>
      <c r="J35" t="s">
        <v>29</v>
      </c>
      <c r="K35" t="s">
        <v>32</v>
      </c>
      <c r="L35" t="s">
        <v>33</v>
      </c>
      <c r="M35" t="s">
        <v>248</v>
      </c>
      <c r="N35" t="s">
        <v>35</v>
      </c>
      <c r="O35" t="s">
        <v>178</v>
      </c>
      <c r="P35" t="s">
        <v>179</v>
      </c>
      <c r="Q35" s="2">
        <v>5000000</v>
      </c>
      <c r="R35" s="2">
        <v>5000000</v>
      </c>
      <c r="T35" t="s">
        <v>249</v>
      </c>
      <c r="U35" t="s">
        <v>84</v>
      </c>
      <c r="W35" t="s">
        <v>120</v>
      </c>
      <c r="X35" t="s">
        <v>129</v>
      </c>
      <c r="Y35" t="s">
        <v>250</v>
      </c>
    </row>
    <row r="36" spans="1:25" ht="105.75" thickBot="1" x14ac:dyDescent="0.3">
      <c r="A36" t="s">
        <v>245</v>
      </c>
      <c r="B36" t="s">
        <v>251</v>
      </c>
      <c r="C36" s="6" t="s">
        <v>252</v>
      </c>
      <c r="D36" t="s">
        <v>252</v>
      </c>
      <c r="G36" t="s">
        <v>29</v>
      </c>
      <c r="H36" t="s">
        <v>30</v>
      </c>
      <c r="J36" t="s">
        <v>29</v>
      </c>
      <c r="K36" t="s">
        <v>32</v>
      </c>
      <c r="L36" t="s">
        <v>33</v>
      </c>
      <c r="M36" t="s">
        <v>253</v>
      </c>
      <c r="N36" t="s">
        <v>35</v>
      </c>
      <c r="O36" t="s">
        <v>178</v>
      </c>
      <c r="P36" t="s">
        <v>179</v>
      </c>
      <c r="Q36" s="2">
        <v>11192100</v>
      </c>
      <c r="R36" s="2">
        <v>11192100</v>
      </c>
      <c r="T36" t="s">
        <v>249</v>
      </c>
      <c r="U36" t="s">
        <v>84</v>
      </c>
      <c r="W36" t="s">
        <v>120</v>
      </c>
      <c r="X36" t="s">
        <v>159</v>
      </c>
      <c r="Y36" t="s">
        <v>254</v>
      </c>
    </row>
    <row r="37" spans="1:25" ht="105.75" thickBot="1" x14ac:dyDescent="0.3">
      <c r="A37" t="s">
        <v>123</v>
      </c>
      <c r="B37" t="s">
        <v>255</v>
      </c>
      <c r="C37" s="6" t="s">
        <v>256</v>
      </c>
      <c r="D37" t="s">
        <v>256</v>
      </c>
      <c r="G37" t="s">
        <v>29</v>
      </c>
      <c r="H37" t="s">
        <v>30</v>
      </c>
      <c r="J37" t="s">
        <v>29</v>
      </c>
      <c r="K37" t="s">
        <v>32</v>
      </c>
      <c r="L37" t="s">
        <v>33</v>
      </c>
      <c r="M37" t="s">
        <v>257</v>
      </c>
      <c r="N37" t="s">
        <v>35</v>
      </c>
      <c r="O37" t="s">
        <v>178</v>
      </c>
      <c r="P37" t="s">
        <v>179</v>
      </c>
      <c r="Q37" s="2">
        <v>1500003</v>
      </c>
      <c r="R37" s="2">
        <v>1500000</v>
      </c>
      <c r="T37" t="s">
        <v>127</v>
      </c>
      <c r="U37" t="s">
        <v>128</v>
      </c>
      <c r="W37" t="s">
        <v>76</v>
      </c>
      <c r="X37" t="s">
        <v>143</v>
      </c>
      <c r="Y37" t="s">
        <v>258</v>
      </c>
    </row>
    <row r="38" spans="1:25" ht="90.75" thickBot="1" x14ac:dyDescent="0.3">
      <c r="A38" t="s">
        <v>123</v>
      </c>
      <c r="B38" t="s">
        <v>259</v>
      </c>
      <c r="C38" s="6" t="s">
        <v>260</v>
      </c>
      <c r="D38" t="s">
        <v>260</v>
      </c>
      <c r="G38" t="s">
        <v>29</v>
      </c>
      <c r="H38" t="s">
        <v>30</v>
      </c>
      <c r="J38" t="s">
        <v>29</v>
      </c>
      <c r="K38" t="s">
        <v>32</v>
      </c>
      <c r="L38" t="s">
        <v>33</v>
      </c>
      <c r="M38" t="s">
        <v>261</v>
      </c>
      <c r="N38" t="s">
        <v>35</v>
      </c>
      <c r="O38" t="s">
        <v>178</v>
      </c>
      <c r="P38" t="s">
        <v>179</v>
      </c>
      <c r="Q38" s="2">
        <v>1500000</v>
      </c>
      <c r="R38" s="2">
        <v>1500000</v>
      </c>
      <c r="T38" t="s">
        <v>127</v>
      </c>
      <c r="U38" t="s">
        <v>128</v>
      </c>
      <c r="W38" t="s">
        <v>76</v>
      </c>
      <c r="X38" t="s">
        <v>143</v>
      </c>
      <c r="Y38" t="s">
        <v>262</v>
      </c>
    </row>
    <row r="39" spans="1:25" ht="75.75" thickBot="1" x14ac:dyDescent="0.3">
      <c r="A39" t="s">
        <v>123</v>
      </c>
      <c r="B39" t="s">
        <v>263</v>
      </c>
      <c r="C39" s="6" t="s">
        <v>264</v>
      </c>
      <c r="D39" t="s">
        <v>264</v>
      </c>
      <c r="G39" t="s">
        <v>29</v>
      </c>
      <c r="H39" t="s">
        <v>30</v>
      </c>
      <c r="J39" t="s">
        <v>29</v>
      </c>
      <c r="K39" t="s">
        <v>32</v>
      </c>
      <c r="L39" t="s">
        <v>33</v>
      </c>
      <c r="M39" t="s">
        <v>265</v>
      </c>
      <c r="N39" t="s">
        <v>35</v>
      </c>
      <c r="O39" t="s">
        <v>178</v>
      </c>
      <c r="P39" t="s">
        <v>179</v>
      </c>
      <c r="Q39" s="2">
        <v>1500000</v>
      </c>
      <c r="R39" s="2">
        <v>1500000</v>
      </c>
      <c r="T39" t="s">
        <v>127</v>
      </c>
      <c r="U39" t="s">
        <v>128</v>
      </c>
      <c r="W39" t="s">
        <v>76</v>
      </c>
      <c r="X39" t="s">
        <v>143</v>
      </c>
      <c r="Y39" t="s">
        <v>266</v>
      </c>
    </row>
    <row r="40" spans="1:25" ht="45.75" thickBot="1" x14ac:dyDescent="0.3">
      <c r="A40" t="s">
        <v>123</v>
      </c>
      <c r="B40" t="s">
        <v>267</v>
      </c>
      <c r="C40" s="6" t="s">
        <v>268</v>
      </c>
      <c r="D40" t="s">
        <v>268</v>
      </c>
      <c r="G40" t="s">
        <v>29</v>
      </c>
      <c r="H40" t="s">
        <v>30</v>
      </c>
      <c r="J40" t="s">
        <v>29</v>
      </c>
      <c r="K40" t="s">
        <v>32</v>
      </c>
      <c r="L40" t="s">
        <v>33</v>
      </c>
      <c r="M40" t="s">
        <v>269</v>
      </c>
      <c r="N40" t="s">
        <v>35</v>
      </c>
      <c r="O40" t="s">
        <v>178</v>
      </c>
      <c r="P40" t="s">
        <v>179</v>
      </c>
      <c r="Q40" s="2">
        <v>1000000</v>
      </c>
      <c r="R40" s="2">
        <v>1000000</v>
      </c>
      <c r="T40" t="s">
        <v>127</v>
      </c>
      <c r="U40" t="s">
        <v>128</v>
      </c>
      <c r="W40" t="s">
        <v>76</v>
      </c>
      <c r="X40" t="s">
        <v>143</v>
      </c>
      <c r="Y40" t="s">
        <v>270</v>
      </c>
    </row>
    <row r="41" spans="1:25" ht="45.75" thickBot="1" x14ac:dyDescent="0.3">
      <c r="A41" t="s">
        <v>123</v>
      </c>
      <c r="B41" t="s">
        <v>271</v>
      </c>
      <c r="C41" s="6" t="s">
        <v>272</v>
      </c>
      <c r="D41" t="s">
        <v>272</v>
      </c>
      <c r="G41" t="s">
        <v>29</v>
      </c>
      <c r="H41" t="s">
        <v>30</v>
      </c>
      <c r="J41" t="s">
        <v>29</v>
      </c>
      <c r="K41" t="s">
        <v>32</v>
      </c>
      <c r="L41" t="s">
        <v>33</v>
      </c>
      <c r="M41" t="s">
        <v>273</v>
      </c>
      <c r="N41" t="s">
        <v>35</v>
      </c>
      <c r="O41" t="s">
        <v>178</v>
      </c>
      <c r="P41" t="s">
        <v>179</v>
      </c>
      <c r="Q41" s="2">
        <v>2212600</v>
      </c>
      <c r="R41" s="2">
        <v>2212600</v>
      </c>
      <c r="T41" t="s">
        <v>127</v>
      </c>
      <c r="U41" t="s">
        <v>128</v>
      </c>
      <c r="W41" t="s">
        <v>76</v>
      </c>
      <c r="X41" t="s">
        <v>143</v>
      </c>
      <c r="Y41" t="s">
        <v>274</v>
      </c>
    </row>
    <row r="42" spans="1:25" ht="45.75" thickBot="1" x14ac:dyDescent="0.3">
      <c r="A42" t="s">
        <v>275</v>
      </c>
      <c r="B42" t="s">
        <v>276</v>
      </c>
      <c r="C42" s="6" t="s">
        <v>277</v>
      </c>
      <c r="D42" t="s">
        <v>277</v>
      </c>
      <c r="G42" t="s">
        <v>29</v>
      </c>
      <c r="H42" t="s">
        <v>30</v>
      </c>
      <c r="I42" t="s">
        <v>278</v>
      </c>
      <c r="J42" t="s">
        <v>29</v>
      </c>
      <c r="K42" t="s">
        <v>32</v>
      </c>
      <c r="L42" t="s">
        <v>33</v>
      </c>
      <c r="M42" t="s">
        <v>279</v>
      </c>
      <c r="N42" t="s">
        <v>35</v>
      </c>
      <c r="O42" t="s">
        <v>178</v>
      </c>
      <c r="P42" t="s">
        <v>179</v>
      </c>
      <c r="Q42" s="2">
        <v>6416700</v>
      </c>
      <c r="R42" s="2">
        <v>6416700</v>
      </c>
      <c r="S42" t="s">
        <v>280</v>
      </c>
      <c r="T42" t="s">
        <v>281</v>
      </c>
      <c r="U42" t="s">
        <v>128</v>
      </c>
      <c r="W42" t="s">
        <v>120</v>
      </c>
      <c r="X42" t="s">
        <v>121</v>
      </c>
      <c r="Y42" t="s">
        <v>282</v>
      </c>
    </row>
    <row r="43" spans="1:25" ht="90.75" thickBot="1" x14ac:dyDescent="0.3">
      <c r="A43" t="s">
        <v>283</v>
      </c>
      <c r="B43" t="s">
        <v>284</v>
      </c>
      <c r="C43" s="6" t="s">
        <v>285</v>
      </c>
      <c r="D43" t="s">
        <v>285</v>
      </c>
      <c r="G43" t="s">
        <v>29</v>
      </c>
      <c r="H43" t="s">
        <v>30</v>
      </c>
      <c r="J43" t="s">
        <v>29</v>
      </c>
      <c r="K43" t="s">
        <v>32</v>
      </c>
      <c r="L43" t="s">
        <v>33</v>
      </c>
      <c r="M43" t="s">
        <v>286</v>
      </c>
      <c r="N43" t="s">
        <v>35</v>
      </c>
      <c r="O43" t="s">
        <v>287</v>
      </c>
      <c r="P43" t="s">
        <v>288</v>
      </c>
      <c r="Q43" s="2">
        <v>23000000</v>
      </c>
      <c r="R43" s="2">
        <v>23000000</v>
      </c>
      <c r="S43" t="s">
        <v>289</v>
      </c>
      <c r="T43" t="s">
        <v>243</v>
      </c>
      <c r="U43" t="s">
        <v>167</v>
      </c>
      <c r="V43" t="s">
        <v>290</v>
      </c>
      <c r="W43" t="s">
        <v>291</v>
      </c>
      <c r="X43" t="s">
        <v>292</v>
      </c>
      <c r="Y43" t="s">
        <v>293</v>
      </c>
    </row>
    <row r="44" spans="1:25" ht="90.75" thickBot="1" x14ac:dyDescent="0.3">
      <c r="A44" t="s">
        <v>283</v>
      </c>
      <c r="B44" t="s">
        <v>294</v>
      </c>
      <c r="C44" s="6" t="s">
        <v>295</v>
      </c>
      <c r="D44" t="s">
        <v>295</v>
      </c>
      <c r="G44" t="s">
        <v>29</v>
      </c>
      <c r="H44" t="s">
        <v>30</v>
      </c>
      <c r="J44" t="s">
        <v>29</v>
      </c>
      <c r="K44" t="s">
        <v>32</v>
      </c>
      <c r="L44" t="s">
        <v>33</v>
      </c>
      <c r="M44" t="s">
        <v>296</v>
      </c>
      <c r="N44" t="s">
        <v>35</v>
      </c>
      <c r="O44" t="s">
        <v>287</v>
      </c>
      <c r="P44" t="s">
        <v>288</v>
      </c>
      <c r="Q44" s="2">
        <v>34000000</v>
      </c>
      <c r="R44" s="2">
        <v>34000000</v>
      </c>
      <c r="S44" t="s">
        <v>289</v>
      </c>
      <c r="T44" t="s">
        <v>243</v>
      </c>
      <c r="U44" t="s">
        <v>167</v>
      </c>
      <c r="V44" t="s">
        <v>290</v>
      </c>
      <c r="W44" t="s">
        <v>291</v>
      </c>
      <c r="X44" t="s">
        <v>292</v>
      </c>
      <c r="Y44" t="s">
        <v>297</v>
      </c>
    </row>
    <row r="45" spans="1:25" ht="90.75" thickBot="1" x14ac:dyDescent="0.3">
      <c r="A45" t="s">
        <v>298</v>
      </c>
      <c r="B45" t="s">
        <v>299</v>
      </c>
      <c r="C45" s="6" t="s">
        <v>300</v>
      </c>
      <c r="D45" t="s">
        <v>300</v>
      </c>
      <c r="G45" t="s">
        <v>29</v>
      </c>
      <c r="H45" t="s">
        <v>30</v>
      </c>
      <c r="J45" t="s">
        <v>29</v>
      </c>
      <c r="K45" t="s">
        <v>32</v>
      </c>
      <c r="L45" t="s">
        <v>33</v>
      </c>
      <c r="M45" t="s">
        <v>301</v>
      </c>
      <c r="N45" t="s">
        <v>35</v>
      </c>
      <c r="O45" t="s">
        <v>287</v>
      </c>
      <c r="P45" t="s">
        <v>288</v>
      </c>
      <c r="Q45" s="2">
        <v>90000000</v>
      </c>
      <c r="R45" s="2">
        <v>90000000</v>
      </c>
      <c r="S45" t="s">
        <v>156</v>
      </c>
      <c r="T45" t="s">
        <v>302</v>
      </c>
      <c r="U45" t="s">
        <v>158</v>
      </c>
      <c r="V45" t="s">
        <v>290</v>
      </c>
      <c r="W45" t="s">
        <v>303</v>
      </c>
      <c r="X45" t="s">
        <v>304</v>
      </c>
      <c r="Y45" t="s">
        <v>305</v>
      </c>
    </row>
    <row r="46" spans="1:25" ht="75.75" thickBot="1" x14ac:dyDescent="0.3">
      <c r="A46" t="s">
        <v>298</v>
      </c>
      <c r="B46" t="s">
        <v>306</v>
      </c>
      <c r="C46" s="6" t="s">
        <v>307</v>
      </c>
      <c r="D46" t="s">
        <v>307</v>
      </c>
      <c r="G46" t="s">
        <v>29</v>
      </c>
      <c r="H46" t="s">
        <v>240</v>
      </c>
      <c r="J46" t="s">
        <v>29</v>
      </c>
      <c r="K46" t="s">
        <v>32</v>
      </c>
      <c r="L46" t="s">
        <v>33</v>
      </c>
      <c r="M46" t="s">
        <v>308</v>
      </c>
      <c r="N46" t="s">
        <v>35</v>
      </c>
      <c r="O46" t="s">
        <v>287</v>
      </c>
      <c r="P46" t="s">
        <v>309</v>
      </c>
      <c r="Q46" s="2">
        <v>900000000</v>
      </c>
      <c r="R46" s="2">
        <v>900000000</v>
      </c>
      <c r="S46" t="s">
        <v>156</v>
      </c>
      <c r="T46" t="s">
        <v>302</v>
      </c>
      <c r="U46" t="s">
        <v>158</v>
      </c>
      <c r="V46" t="s">
        <v>290</v>
      </c>
      <c r="W46" t="s">
        <v>310</v>
      </c>
      <c r="X46" t="s">
        <v>311</v>
      </c>
      <c r="Y46" t="s">
        <v>312</v>
      </c>
    </row>
    <row r="47" spans="1:25" ht="105.75" thickBot="1" x14ac:dyDescent="0.3">
      <c r="A47" t="s">
        <v>313</v>
      </c>
      <c r="B47" t="s">
        <v>314</v>
      </c>
      <c r="C47" s="6" t="s">
        <v>315</v>
      </c>
      <c r="D47" t="s">
        <v>315</v>
      </c>
      <c r="G47" t="s">
        <v>29</v>
      </c>
      <c r="H47" t="s">
        <v>30</v>
      </c>
      <c r="J47" t="s">
        <v>29</v>
      </c>
      <c r="K47" t="s">
        <v>32</v>
      </c>
      <c r="L47" t="s">
        <v>33</v>
      </c>
      <c r="M47" t="s">
        <v>316</v>
      </c>
      <c r="N47" t="s">
        <v>35</v>
      </c>
      <c r="O47" t="s">
        <v>287</v>
      </c>
      <c r="P47" t="s">
        <v>288</v>
      </c>
      <c r="Q47" s="2">
        <v>5000000</v>
      </c>
      <c r="R47" s="2">
        <v>5000000</v>
      </c>
      <c r="S47" t="s">
        <v>156</v>
      </c>
      <c r="T47" t="s">
        <v>317</v>
      </c>
      <c r="U47" t="s">
        <v>158</v>
      </c>
      <c r="V47" t="s">
        <v>290</v>
      </c>
      <c r="W47" t="s">
        <v>303</v>
      </c>
      <c r="X47" t="s">
        <v>318</v>
      </c>
      <c r="Y47" t="s">
        <v>319</v>
      </c>
    </row>
    <row r="48" spans="1:25" ht="90.75" thickBot="1" x14ac:dyDescent="0.3">
      <c r="A48" t="s">
        <v>245</v>
      </c>
      <c r="B48" t="s">
        <v>320</v>
      </c>
      <c r="C48" s="6" t="s">
        <v>321</v>
      </c>
      <c r="D48" t="s">
        <v>321</v>
      </c>
      <c r="G48" t="s">
        <v>29</v>
      </c>
      <c r="H48" t="s">
        <v>30</v>
      </c>
      <c r="J48" t="s">
        <v>29</v>
      </c>
      <c r="K48" t="s">
        <v>32</v>
      </c>
      <c r="L48" t="s">
        <v>33</v>
      </c>
      <c r="M48" t="s">
        <v>322</v>
      </c>
      <c r="N48" t="s">
        <v>35</v>
      </c>
      <c r="O48" t="s">
        <v>116</v>
      </c>
      <c r="P48" t="s">
        <v>56</v>
      </c>
      <c r="Q48" s="2">
        <v>6098800</v>
      </c>
      <c r="R48" s="2">
        <v>6098800</v>
      </c>
      <c r="T48" t="s">
        <v>249</v>
      </c>
      <c r="U48" t="s">
        <v>84</v>
      </c>
      <c r="W48" t="s">
        <v>120</v>
      </c>
      <c r="X48" t="s">
        <v>129</v>
      </c>
      <c r="Y48" t="s">
        <v>323</v>
      </c>
    </row>
    <row r="49" spans="1:25" ht="45.75" thickBot="1" x14ac:dyDescent="0.3">
      <c r="A49" t="s">
        <v>42</v>
      </c>
      <c r="B49" t="s">
        <v>324</v>
      </c>
      <c r="C49" s="6" t="s">
        <v>325</v>
      </c>
      <c r="D49" t="s">
        <v>325</v>
      </c>
      <c r="G49" t="s">
        <v>29</v>
      </c>
      <c r="H49" t="s">
        <v>30</v>
      </c>
      <c r="J49" t="s">
        <v>29</v>
      </c>
      <c r="K49" t="s">
        <v>32</v>
      </c>
      <c r="L49" t="s">
        <v>33</v>
      </c>
      <c r="M49" t="s">
        <v>326</v>
      </c>
      <c r="N49" t="s">
        <v>35</v>
      </c>
      <c r="O49" t="s">
        <v>116</v>
      </c>
      <c r="P49" t="s">
        <v>56</v>
      </c>
      <c r="Q49" s="2">
        <v>7000000</v>
      </c>
      <c r="R49" s="2">
        <v>7000000</v>
      </c>
      <c r="S49" t="s">
        <v>47</v>
      </c>
      <c r="T49" t="s">
        <v>48</v>
      </c>
      <c r="U49" t="s">
        <v>49</v>
      </c>
      <c r="W49" t="s">
        <v>186</v>
      </c>
      <c r="X49" t="s">
        <v>187</v>
      </c>
      <c r="Y49" t="s">
        <v>327</v>
      </c>
    </row>
    <row r="50" spans="1:25" ht="75.75" thickBot="1" x14ac:dyDescent="0.3">
      <c r="A50" t="s">
        <v>328</v>
      </c>
      <c r="B50" t="s">
        <v>329</v>
      </c>
      <c r="C50" s="6" t="s">
        <v>330</v>
      </c>
      <c r="D50" t="s">
        <v>330</v>
      </c>
      <c r="G50" t="s">
        <v>29</v>
      </c>
      <c r="H50" t="s">
        <v>30</v>
      </c>
      <c r="J50" t="s">
        <v>29</v>
      </c>
      <c r="K50" t="s">
        <v>32</v>
      </c>
      <c r="L50" t="s">
        <v>33</v>
      </c>
      <c r="M50" t="s">
        <v>331</v>
      </c>
      <c r="N50" t="s">
        <v>35</v>
      </c>
      <c r="O50" t="s">
        <v>116</v>
      </c>
      <c r="P50" t="s">
        <v>56</v>
      </c>
      <c r="Q50" s="2">
        <v>2183800</v>
      </c>
      <c r="R50" s="2">
        <v>2183800</v>
      </c>
      <c r="S50" t="s">
        <v>332</v>
      </c>
      <c r="T50" t="s">
        <v>99</v>
      </c>
      <c r="U50" t="s">
        <v>49</v>
      </c>
      <c r="W50" t="s">
        <v>120</v>
      </c>
      <c r="X50" t="s">
        <v>129</v>
      </c>
      <c r="Y50" t="s">
        <v>333</v>
      </c>
    </row>
    <row r="51" spans="1:25" ht="60.75" thickBot="1" x14ac:dyDescent="0.3">
      <c r="A51" t="s">
        <v>245</v>
      </c>
      <c r="B51" t="s">
        <v>334</v>
      </c>
      <c r="C51" s="7" t="s">
        <v>335</v>
      </c>
      <c r="D51" t="s">
        <v>335</v>
      </c>
      <c r="G51" t="s">
        <v>29</v>
      </c>
      <c r="H51" t="s">
        <v>30</v>
      </c>
      <c r="J51" t="s">
        <v>29</v>
      </c>
      <c r="K51" t="s">
        <v>32</v>
      </c>
      <c r="L51" t="s">
        <v>33</v>
      </c>
      <c r="M51" t="s">
        <v>336</v>
      </c>
      <c r="N51" t="s">
        <v>35</v>
      </c>
      <c r="O51" t="s">
        <v>116</v>
      </c>
      <c r="P51" t="s">
        <v>56</v>
      </c>
      <c r="Q51" s="2">
        <v>620000</v>
      </c>
      <c r="R51" s="2">
        <v>620000</v>
      </c>
      <c r="T51" t="s">
        <v>249</v>
      </c>
      <c r="U51" t="s">
        <v>84</v>
      </c>
      <c r="W51" t="s">
        <v>136</v>
      </c>
      <c r="X51" t="s">
        <v>137</v>
      </c>
      <c r="Y51" t="s">
        <v>337</v>
      </c>
    </row>
  </sheetData>
  <hyperlinks>
    <hyperlink ref="C3" r:id="rId1" display="https://emenscr.nesdc.go.th/viewer/view.html?id=5b7d445fb76a640f339872af&amp;username=moac05051" xr:uid="{F5326EA2-1BB8-4FCC-9F93-FAF620FD0E24}"/>
    <hyperlink ref="C4" r:id="rId2" display="https://emenscr.nesdc.go.th/viewer/view.html?id=5bfe93c6fa8c8a66a4c0c979&amp;username=moc03041" xr:uid="{FD850DDF-A604-46AF-B2A3-7FA7F3E2E026}"/>
    <hyperlink ref="C5" r:id="rId3" display="https://emenscr.nesdc.go.th/viewer/view.html?id=5cc941a07a930d3fec2636ca&amp;username=moac06211" xr:uid="{BC31B71F-C73E-497C-9F7F-7048BDCC84CC}"/>
    <hyperlink ref="C6" r:id="rId4" display="https://emenscr.nesdc.go.th/viewer/view.html?id=5d760f5689e2df1450c651ac&amp;username=mol03161" xr:uid="{BE044DE2-414F-4EF1-BB5F-E23531016E0E}"/>
    <hyperlink ref="C7" r:id="rId5" display="https://emenscr.nesdc.go.th/viewer/view.html?id=5d9d5eb0c684aa5bce4a7c4b&amp;username=moac09051" xr:uid="{E5A2D835-A3B8-4330-B66A-6A9EA044FBAD}"/>
    <hyperlink ref="C8" r:id="rId6" display="https://emenscr.nesdc.go.th/viewer/view.html?id=5dcce2425e77a10312535f73&amp;username=moi0017241" xr:uid="{92538428-E712-4C03-8C04-A39A08689A3B}"/>
    <hyperlink ref="C9" r:id="rId7" display="https://emenscr.nesdc.go.th/viewer/view.html?id=5dfb3e66c552571a72d137e1&amp;username=moph09071" xr:uid="{128B4398-9E05-44A7-87A0-087DDD947479}"/>
    <hyperlink ref="C10" r:id="rId8" display="https://emenscr.nesdc.go.th/viewer/view.html?id=5e042e12b459dd49a9ac7b3a&amp;username=moc0016571" xr:uid="{21BCE6C4-6F28-4986-A3A1-A7E49009093C}"/>
    <hyperlink ref="C11" r:id="rId9" display="https://emenscr.nesdc.go.th/viewer/view.html?id=5e043ad1ca0feb49b458c633&amp;username=nesdb11121" xr:uid="{A1C083AE-8C7E-48A7-934F-68FE9D17D049}"/>
    <hyperlink ref="C12" r:id="rId10" display="https://emenscr.nesdc.go.th/viewer/view.html?id=5e05f4803b2bc044565f7bc3&amp;username=nesdb11121" xr:uid="{4407289B-460F-4AD6-887D-5C15A31BE89F}"/>
    <hyperlink ref="C13" r:id="rId11" display="https://emenscr.nesdc.go.th/viewer/view.html?id=5f23cf2dba92b151a5a68e21&amp;username=mol04041" xr:uid="{290C0C17-5FCD-4BE8-8E6A-AC6C5C55F549}"/>
    <hyperlink ref="C14" r:id="rId12" display="https://emenscr.nesdc.go.th/viewer/view.html?id=5f23e3923aa1a41b35ba0c01&amp;username=itd1" xr:uid="{C1710287-71C4-46FA-B3F6-864208991C20}"/>
    <hyperlink ref="C15" r:id="rId13" display="https://emenscr.nesdc.go.th/viewer/view.html?id=5f2a34d24ae89a0c1450e009&amp;username=moc03151" xr:uid="{93757BA3-F2EC-4D62-8479-927DD70E14CC}"/>
    <hyperlink ref="C16" r:id="rId14" display="https://emenscr.nesdc.go.th/viewer/view.html?id=5f2ba99558f327252403c69c&amp;username=moac06061" xr:uid="{67F50DB6-EF73-4CBE-9364-2CCD147C278E}"/>
    <hyperlink ref="C17" r:id="rId15" display="https://emenscr.nesdc.go.th/viewer/view.html?id=5f2ba9e65ae40c252664c0db&amp;username=moac05091" xr:uid="{4E671007-DC7E-42DB-99F6-34C8938BC6C7}"/>
    <hyperlink ref="C18" r:id="rId16" display="https://emenscr.nesdc.go.th/viewer/view.html?id=5f2cc8b95d3d8c1b64cee10d&amp;username=psu05211" xr:uid="{1E74ADCB-7ABD-44E4-B23D-BE81462513FD}"/>
    <hyperlink ref="C19" r:id="rId17" display="https://emenscr.nesdc.go.th/viewer/view.html?id=5f2cffd6ab64071b723c6cd4&amp;username=moi5571111" xr:uid="{FE016D9E-6FF9-49FF-9C33-5536930140D2}"/>
    <hyperlink ref="C20" r:id="rId18" display="https://emenscr.nesdc.go.th/viewer/view.html?id=5f3206fb7064400687835ddc&amp;username=moi5571321" xr:uid="{41526C33-21AB-43C4-959D-8AB2C21F8EF8}"/>
    <hyperlink ref="C21" r:id="rId19" display="https://emenscr.nesdc.go.th/viewer/view.html?id=5f7edc61d5b4f05ea86251af&amp;username=nesdb11121" xr:uid="{2C677772-D85D-4DC7-918D-06EC78C25D96}"/>
    <hyperlink ref="C22" r:id="rId20" display="https://emenscr.nesdc.go.th/viewer/view.html?id=5f9130dcad3e87101f407c28&amp;username=moc0016631" xr:uid="{7123FBC8-4B78-4913-B8D6-DFDD4CF2C460}"/>
    <hyperlink ref="C23" r:id="rId21" display="https://emenscr.nesdc.go.th/viewer/view.html?id=5faa036b7772696c41ccc0b1&amp;username=itd1" xr:uid="{92D8013D-C144-45EC-BB15-0C6D6F429242}"/>
    <hyperlink ref="C24" r:id="rId22" display="https://emenscr.nesdc.go.th/viewer/view.html?id=5faa1394e708b36c432df84e&amp;username=itd1" xr:uid="{6D95210A-2F71-43CB-A06F-C99E19FCF72E}"/>
    <hyperlink ref="C25" r:id="rId23" display="https://emenscr.nesdc.go.th/viewer/view.html?id=5faa18a2e708b36c432df85d&amp;username=itd1" xr:uid="{857639FC-FDE3-4ED6-95BE-DB7AD96A6F30}"/>
    <hyperlink ref="C26" r:id="rId24" display="https://emenscr.nesdc.go.th/viewer/view.html?id=5faa1bd97772696c41ccc0df&amp;username=itd1" xr:uid="{9FAC6580-E775-4DB0-A3CA-5ADE55385BD4}"/>
    <hyperlink ref="C27" r:id="rId25" display="https://emenscr.nesdc.go.th/viewer/view.html?id=5faa20412806e76c3c3d63cd&amp;username=itd1" xr:uid="{AA88B9AF-0EE0-461D-9C45-7BC6AF3E8A6F}"/>
    <hyperlink ref="C28" r:id="rId26" display="https://emenscr.nesdc.go.th/viewer/view.html?id=5faa387de708b36c432df87a&amp;username=itd1" xr:uid="{BCBF582C-489C-40BB-9EC8-B3EC1C9C1FDB}"/>
    <hyperlink ref="C29" r:id="rId27" display="https://emenscr.nesdc.go.th/viewer/view.html?id=5faa3a102806e76c3c3d63e7&amp;username=itd1" xr:uid="{43AFE2E1-D365-49D3-997F-DB5E69CF543E}"/>
    <hyperlink ref="C30" r:id="rId28" display="https://emenscr.nesdc.go.th/viewer/view.html?id=5faa3bb32806e76c3c3d63ec&amp;username=itd1" xr:uid="{EEBC22EA-D2F5-4151-A619-C656988799AB}"/>
    <hyperlink ref="C31" r:id="rId29" display="https://emenscr.nesdc.go.th/viewer/view.html?id=5fab9d893f6eff6c49213aa5&amp;username=moi0017241" xr:uid="{2D2631B8-8472-4A3A-86DD-3D29B3EE2819}"/>
    <hyperlink ref="C32" r:id="rId30" display="https://emenscr.nesdc.go.th/viewer/view.html?id=5fae37df3f6eff6c49213bb6&amp;username=mol04071" xr:uid="{5BB06DBA-1CB7-4829-8F41-0A1265DF4002}"/>
    <hyperlink ref="C33" r:id="rId31" display="https://emenscr.nesdc.go.th/viewer/view.html?id=5fbe3aac7232b72a71f77ebf&amp;username=moc03041" xr:uid="{D6B01A2B-30E7-4325-B177-050F90D6FA2F}"/>
    <hyperlink ref="C34" r:id="rId32" display="https://emenscr.nesdc.go.th/viewer/view.html?id=5fcda6361540bf161ab2768d&amp;username=district71081" xr:uid="{18593AE2-FF3F-478F-86A5-0D813E808564}"/>
    <hyperlink ref="C35" r:id="rId33" display="https://emenscr.nesdc.go.th/viewer/view.html?id=5fd44568a7ca1a34f39f33a6&amp;username=moi0017121" xr:uid="{298297A7-FE22-4292-840F-361DF16139CE}"/>
    <hyperlink ref="C36" r:id="rId34" display="https://emenscr.nesdc.go.th/viewer/view.html?id=5fd5e34e6eb12634f2968ba4&amp;username=moi0017121" xr:uid="{435879C2-B60D-4337-94B2-EC565FBF6F3D}"/>
    <hyperlink ref="C37" r:id="rId35" display="https://emenscr.nesdc.go.th/viewer/view.html?id=5fe2b84eea2eef1b27a27841&amp;username=itd1" xr:uid="{9E952B40-B1D9-4AC9-A235-319800FC49AB}"/>
    <hyperlink ref="C38" r:id="rId36" display="https://emenscr.nesdc.go.th/viewer/view.html?id=5fe2bd770573ae1b28632581&amp;username=itd1" xr:uid="{E1F830D6-AADC-4E83-A278-07E4A8DFC39D}"/>
    <hyperlink ref="C39" r:id="rId37" display="https://emenscr.nesdc.go.th/viewer/view.html?id=5fe2c0338ae2fc1b311d2582&amp;username=itd1" xr:uid="{20429003-5B24-46AF-B70D-341C92B0033C}"/>
    <hyperlink ref="C40" r:id="rId38" display="https://emenscr.nesdc.go.th/viewer/view.html?id=5fe2c2d0ea2eef1b27a27879&amp;username=itd1" xr:uid="{2E1E61F9-8E85-4E6F-8067-488B3FD4D510}"/>
    <hyperlink ref="C41" r:id="rId39" display="https://emenscr.nesdc.go.th/viewer/view.html?id=5fe2c5beea2eef1b27a27891&amp;username=itd1" xr:uid="{C2A8DE95-F1EC-4C8B-911D-FF72C4C24F43}"/>
    <hyperlink ref="C42" r:id="rId40" display="https://emenscr.nesdc.go.th/viewer/view.html?id=602f66d76fb631784021bc39&amp;username=moe06101" xr:uid="{66C66694-931C-4370-912A-9A21B4AB5DDC}"/>
    <hyperlink ref="C43" r:id="rId41" display="https://emenscr.nesdc.go.th/viewer/view.html?id=6112420b2482000361ae7f81&amp;username=moi03051" xr:uid="{384D0119-4901-4021-9B9E-920734FE7B66}"/>
    <hyperlink ref="C44" r:id="rId42" display="https://emenscr.nesdc.go.th/viewer/view.html?id=6113a422a330646ed4c197b3&amp;username=moi03051" xr:uid="{46D78D10-7384-475E-9691-B86F0E9D1E76}"/>
    <hyperlink ref="C45" r:id="rId43" display="https://emenscr.nesdc.go.th/viewer/view.html?id=6118c94e9b236c1f95b0c256&amp;username=rmutl0583011" xr:uid="{5DE0A10F-CBB5-4D01-98C5-2B22F3ABDDC8}"/>
    <hyperlink ref="C46" r:id="rId44" display="https://emenscr.nesdc.go.th/viewer/view.html?id=611a32d3454a1a7072169902&amp;username=rmutl0583011" xr:uid="{16EEF237-9934-4114-9E74-7D1E48533918}"/>
    <hyperlink ref="C47" r:id="rId45" display="https://emenscr.nesdc.go.th/viewer/view.html?id=611a94c383a6677074486395&amp;username=crru0532011" xr:uid="{E1E207F7-028F-4FA6-9A87-83C354AF6AC7}"/>
    <hyperlink ref="C48" r:id="rId46" display="https://emenscr.nesdc.go.th/viewer/view.html?id=617a63ee80f1fd6abd9e9e94&amp;username=moi0017121" xr:uid="{D12528BD-AD08-42B8-AEFD-D5B9CBE6CA80}"/>
    <hyperlink ref="C49" r:id="rId47" display="https://emenscr.nesdc.go.th/viewer/view.html?id=61839d18f1b02731a2313300&amp;username=moc03041" xr:uid="{E402C080-7C0B-4264-95B9-9BC446EDA49A}"/>
    <hyperlink ref="C50" r:id="rId48" display="https://emenscr.nesdc.go.th/viewer/view.html?id=61a0a627960f7861c4d87c0b&amp;username=moc0016271" xr:uid="{E8610C92-FD25-4527-8157-389A95EF4783}"/>
    <hyperlink ref="C51" r:id="rId49" display="https://emenscr.nesdc.go.th/viewer/view.html?id=61af1ab677658f43f3668804&amp;username=moi0017121" xr:uid="{F9F924A8-5904-472E-912F-F338104DD83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2E85-5F1B-4A53-85B1-A3CC404CA503}">
  <sheetPr>
    <tabColor rgb="FF00B050"/>
  </sheetPr>
  <dimension ref="A1:S6"/>
  <sheetViews>
    <sheetView topLeftCell="B1" zoomScale="85" zoomScaleNormal="85" workbookViewId="0">
      <selection activeCell="I17" sqref="I17"/>
    </sheetView>
  </sheetViews>
  <sheetFormatPr defaultRowHeight="15" x14ac:dyDescent="0.25"/>
  <cols>
    <col min="1" max="1" width="24.28515625" hidden="1" customWidth="1"/>
    <col min="2" max="2" width="87.7109375" customWidth="1"/>
    <col min="3" max="4" width="54" hidden="1" customWidth="1"/>
    <col min="5" max="5" width="12.28515625" customWidth="1"/>
    <col min="6" max="6" width="28.28515625" hidden="1" customWidth="1"/>
    <col min="7" max="7" width="27" hidden="1" customWidth="1"/>
    <col min="8" max="8" width="54" hidden="1" customWidth="1"/>
    <col min="9" max="11" width="54" customWidth="1"/>
    <col min="12" max="12" width="19.42578125" customWidth="1"/>
    <col min="13" max="13" width="23.140625" customWidth="1"/>
    <col min="14" max="14" width="40.7109375" hidden="1" customWidth="1"/>
    <col min="15" max="16" width="13.5703125" hidden="1" customWidth="1"/>
    <col min="17" max="17" width="16.7109375" hidden="1" customWidth="1"/>
    <col min="18" max="18" width="24.7109375" customWidth="1"/>
    <col min="19" max="19" width="31.85546875" customWidth="1"/>
  </cols>
  <sheetData>
    <row r="1" spans="1:19" ht="36" x14ac:dyDescent="0.55000000000000004">
      <c r="A1" s="50"/>
      <c r="B1" s="51" t="s">
        <v>512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s="49" customFormat="1" ht="21" x14ac:dyDescent="0.35">
      <c r="A2" s="60" t="s">
        <v>2</v>
      </c>
      <c r="B2" s="61" t="s">
        <v>3</v>
      </c>
      <c r="C2" s="58" t="s">
        <v>3</v>
      </c>
      <c r="D2" s="58" t="s">
        <v>7</v>
      </c>
      <c r="E2" s="59" t="s">
        <v>338</v>
      </c>
      <c r="F2" s="59" t="s">
        <v>14</v>
      </c>
      <c r="G2" s="59" t="s">
        <v>15</v>
      </c>
      <c r="H2" s="59" t="s">
        <v>18</v>
      </c>
      <c r="I2" s="59" t="s">
        <v>19</v>
      </c>
      <c r="J2" s="59" t="s">
        <v>20</v>
      </c>
      <c r="K2" s="59" t="s">
        <v>21</v>
      </c>
      <c r="L2" s="146" t="s">
        <v>513</v>
      </c>
      <c r="M2" s="146"/>
      <c r="N2" s="56" t="s">
        <v>514</v>
      </c>
      <c r="O2" s="56"/>
      <c r="P2" s="56"/>
      <c r="Q2" s="56"/>
      <c r="R2" s="147" t="s">
        <v>515</v>
      </c>
      <c r="S2" s="147"/>
    </row>
    <row r="3" spans="1:19" ht="21" x14ac:dyDescent="0.35">
      <c r="A3" s="52"/>
      <c r="B3" s="53"/>
      <c r="C3" s="52"/>
      <c r="D3" s="52"/>
      <c r="E3" s="54"/>
      <c r="F3" s="53"/>
      <c r="G3" s="53"/>
      <c r="H3" s="53"/>
      <c r="I3" s="53"/>
      <c r="J3" s="53"/>
      <c r="K3" s="53"/>
      <c r="L3" s="63" t="s">
        <v>22</v>
      </c>
      <c r="M3" s="63" t="s">
        <v>23</v>
      </c>
      <c r="N3" s="64"/>
      <c r="O3" s="64"/>
      <c r="P3" s="64"/>
      <c r="Q3" s="64"/>
      <c r="R3" s="65" t="s">
        <v>22</v>
      </c>
      <c r="S3" s="62" t="s">
        <v>23</v>
      </c>
    </row>
    <row r="4" spans="1:19" ht="21" x14ac:dyDescent="0.35">
      <c r="A4" s="56" t="s">
        <v>470</v>
      </c>
      <c r="B4" s="57" t="str">
        <f t="shared" ref="B4" si="0">HYPERLINK(N4,C4)</f>
        <v>โครงการขยายการค้าการลงทุนชายแดนและเขตพัฒนาเศรษฐกิจพิเศษ</v>
      </c>
      <c r="C4" s="56" t="s">
        <v>44</v>
      </c>
      <c r="D4" s="56" t="s">
        <v>30</v>
      </c>
      <c r="E4" s="56">
        <v>2567</v>
      </c>
      <c r="F4" s="56" t="s">
        <v>471</v>
      </c>
      <c r="G4" s="56" t="s">
        <v>155</v>
      </c>
      <c r="H4" s="56" t="s">
        <v>135</v>
      </c>
      <c r="I4" s="56" t="s">
        <v>48</v>
      </c>
      <c r="J4" s="56" t="s">
        <v>49</v>
      </c>
      <c r="K4" s="57" t="s">
        <v>472</v>
      </c>
      <c r="L4" s="56" t="s">
        <v>136</v>
      </c>
      <c r="M4" s="56" t="s">
        <v>434</v>
      </c>
      <c r="N4" s="56" t="s">
        <v>475</v>
      </c>
      <c r="O4" s="56" t="str">
        <f>IF(LEN(M4=11),_xlfn.CONCAT(L4,"F",RIGHT(M4,2)),M4)</f>
        <v>090301V03F01</v>
      </c>
      <c r="P4" s="56" t="s">
        <v>473</v>
      </c>
      <c r="Q4" s="56" t="s">
        <v>474</v>
      </c>
      <c r="R4" s="55" t="s">
        <v>634</v>
      </c>
      <c r="S4" s="55" t="s">
        <v>550</v>
      </c>
    </row>
    <row r="5" spans="1:19" ht="21" x14ac:dyDescent="0.35">
      <c r="A5" s="56"/>
      <c r="B5" s="57" t="str">
        <f>HYPERLINK(N5,C5)</f>
        <v>โครงการขยายการค้าการลงทุนชายแดนและเขตพัฒนาเศรษฐกิจพิเศษ</v>
      </c>
      <c r="C5" s="56" t="s">
        <v>44</v>
      </c>
      <c r="D5" s="56"/>
      <c r="E5" s="56">
        <v>2568</v>
      </c>
      <c r="F5" s="56"/>
      <c r="G5" s="56"/>
      <c r="H5" s="56"/>
      <c r="I5" s="56" t="s">
        <v>48</v>
      </c>
      <c r="J5" s="56" t="s">
        <v>49</v>
      </c>
      <c r="K5" s="57" t="s">
        <v>516</v>
      </c>
      <c r="L5" s="66"/>
      <c r="M5" s="66"/>
      <c r="N5" s="56" t="s">
        <v>504</v>
      </c>
      <c r="O5" s="56"/>
      <c r="P5" s="56"/>
      <c r="Q5" s="56"/>
      <c r="R5" s="138" t="s">
        <v>634</v>
      </c>
      <c r="S5" s="138" t="s">
        <v>550</v>
      </c>
    </row>
    <row r="6" spans="1:19" ht="21" x14ac:dyDescent="0.35">
      <c r="A6" s="8"/>
      <c r="B6" s="57" t="str">
        <f>HYPERLINK(N6,C6)</f>
        <v>โครงการส่งเสริมการท่องเที่ยวผ่านการสร้างและพัฒนา สินค้าและบริการของจังหวัดนครพนม (คณะเทคโนโลยีอุตสาหกรรม)</v>
      </c>
      <c r="C6" s="139" t="s">
        <v>677</v>
      </c>
      <c r="D6" s="8"/>
      <c r="E6" s="56">
        <v>2569</v>
      </c>
      <c r="F6" s="8"/>
      <c r="G6" s="8"/>
      <c r="H6" s="8"/>
      <c r="I6" s="142" t="s">
        <v>505</v>
      </c>
      <c r="J6" s="142" t="s">
        <v>158</v>
      </c>
      <c r="K6" s="57" t="s">
        <v>684</v>
      </c>
      <c r="L6" s="66"/>
      <c r="M6" s="66"/>
      <c r="N6" s="137" t="s">
        <v>683</v>
      </c>
      <c r="O6" s="8"/>
      <c r="P6" s="8"/>
      <c r="Q6" s="8"/>
      <c r="R6" s="140" t="s">
        <v>674</v>
      </c>
      <c r="S6" s="141" t="s">
        <v>675</v>
      </c>
    </row>
  </sheetData>
  <mergeCells count="2">
    <mergeCell ref="L2:M2"/>
    <mergeCell ref="R2:S2"/>
  </mergeCells>
  <hyperlinks>
    <hyperlink ref="N6" r:id="rId1" xr:uid="{D0C402DE-6249-4FF7-851C-8A63ABA4C5A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A5BDC-E4D6-4F72-9BFE-D003FF4EF536}">
  <dimension ref="A1:AV7"/>
  <sheetViews>
    <sheetView workbookViewId="0">
      <selection activeCell="C3" sqref="C3:C7"/>
    </sheetView>
  </sheetViews>
  <sheetFormatPr defaultRowHeight="15" x14ac:dyDescent="0.25"/>
  <cols>
    <col min="1" max="1" width="13.42578125" customWidth="1"/>
    <col min="2" max="2" width="20.28515625" customWidth="1"/>
    <col min="3" max="3" width="54" customWidth="1"/>
    <col min="4" max="4" width="44.5703125" customWidth="1"/>
    <col min="5" max="5" width="37.85546875" customWidth="1"/>
    <col min="6" max="6" width="33.7109375" customWidth="1"/>
    <col min="7" max="7" width="36.42578125" customWidth="1"/>
    <col min="8" max="9" width="54" customWidth="1"/>
    <col min="10" max="10" width="51.28515625" customWidth="1"/>
    <col min="11" max="12" width="54" customWidth="1"/>
    <col min="13" max="13" width="31" customWidth="1"/>
    <col min="14" max="14" width="54" customWidth="1"/>
    <col min="15" max="15" width="24.28515625" customWidth="1"/>
    <col min="16" max="16" width="28.28515625" customWidth="1"/>
    <col min="17" max="17" width="35.140625" customWidth="1"/>
    <col min="18" max="18" width="28.28515625" customWidth="1"/>
    <col min="19" max="19" width="35.140625" customWidth="1"/>
    <col min="20" max="20" width="29.7109375" customWidth="1"/>
    <col min="21" max="21" width="50" customWidth="1"/>
    <col min="22" max="22" width="44.5703125" customWidth="1"/>
    <col min="23" max="24" width="28.28515625" customWidth="1"/>
    <col min="25" max="26" width="20.28515625" customWidth="1"/>
    <col min="27" max="28" width="33.7109375" customWidth="1"/>
    <col min="29" max="30" width="39.140625" customWidth="1"/>
    <col min="31" max="31" width="35.140625" customWidth="1"/>
    <col min="32" max="32" width="14.85546875" customWidth="1"/>
    <col min="33" max="33" width="13.42578125" customWidth="1"/>
    <col min="34" max="34" width="28.28515625" customWidth="1"/>
    <col min="35" max="35" width="27" customWidth="1"/>
    <col min="36" max="36" width="32.42578125" customWidth="1"/>
    <col min="37" max="37" width="45.85546875" customWidth="1"/>
    <col min="38" max="38" width="44.5703125" customWidth="1"/>
    <col min="39" max="39" width="39.140625" customWidth="1"/>
    <col min="40" max="40" width="44.5703125" customWidth="1"/>
    <col min="41" max="41" width="17.5703125" customWidth="1"/>
    <col min="42" max="42" width="33.7109375" customWidth="1"/>
    <col min="43" max="43" width="28.28515625" customWidth="1"/>
    <col min="44" max="44" width="13.42578125" customWidth="1"/>
    <col min="45" max="45" width="16.140625" customWidth="1"/>
    <col min="46" max="47" width="54" customWidth="1"/>
    <col min="48" max="48" width="17.5703125" customWidth="1"/>
  </cols>
  <sheetData>
    <row r="1" spans="1:48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</row>
    <row r="2" spans="1:48" x14ac:dyDescent="0.25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407</v>
      </c>
      <c r="G2" s="37" t="s">
        <v>408</v>
      </c>
      <c r="H2" s="37" t="s">
        <v>6</v>
      </c>
      <c r="I2" s="37" t="s">
        <v>7</v>
      </c>
      <c r="J2" s="37" t="s">
        <v>8</v>
      </c>
      <c r="K2" s="37" t="s">
        <v>9</v>
      </c>
      <c r="L2" s="37" t="s">
        <v>409</v>
      </c>
      <c r="M2" s="37" t="s">
        <v>10</v>
      </c>
      <c r="N2" s="37" t="s">
        <v>11</v>
      </c>
      <c r="O2" s="37" t="s">
        <v>410</v>
      </c>
      <c r="P2" s="37" t="s">
        <v>411</v>
      </c>
      <c r="Q2" s="37" t="s">
        <v>412</v>
      </c>
      <c r="R2" s="37" t="s">
        <v>413</v>
      </c>
      <c r="S2" s="37" t="s">
        <v>414</v>
      </c>
      <c r="T2" s="37" t="s">
        <v>415</v>
      </c>
      <c r="U2" s="37" t="s">
        <v>416</v>
      </c>
      <c r="V2" s="37" t="s">
        <v>417</v>
      </c>
      <c r="W2" s="37" t="s">
        <v>418</v>
      </c>
      <c r="X2" s="37" t="s">
        <v>419</v>
      </c>
      <c r="Y2" s="37" t="s">
        <v>420</v>
      </c>
      <c r="Z2" s="37" t="s">
        <v>421</v>
      </c>
      <c r="AA2" s="37" t="s">
        <v>422</v>
      </c>
      <c r="AB2" s="37" t="s">
        <v>423</v>
      </c>
      <c r="AC2" s="37" t="s">
        <v>424</v>
      </c>
      <c r="AD2" s="37" t="s">
        <v>425</v>
      </c>
      <c r="AE2" s="37" t="s">
        <v>12</v>
      </c>
      <c r="AF2" s="37" t="s">
        <v>13</v>
      </c>
      <c r="AG2" s="37" t="s">
        <v>338</v>
      </c>
      <c r="AH2" s="37" t="s">
        <v>14</v>
      </c>
      <c r="AI2" s="37" t="s">
        <v>15</v>
      </c>
      <c r="AJ2" s="37" t="s">
        <v>16</v>
      </c>
      <c r="AK2" s="37" t="s">
        <v>17</v>
      </c>
      <c r="AL2" s="37" t="s">
        <v>18</v>
      </c>
      <c r="AM2" s="37" t="s">
        <v>19</v>
      </c>
      <c r="AN2" s="37" t="s">
        <v>20</v>
      </c>
      <c r="AO2" s="37" t="s">
        <v>21</v>
      </c>
      <c r="AP2" s="37" t="s">
        <v>426</v>
      </c>
      <c r="AQ2" s="37" t="s">
        <v>427</v>
      </c>
      <c r="AR2" s="37" t="s">
        <v>22</v>
      </c>
      <c r="AS2" s="37" t="s">
        <v>23</v>
      </c>
      <c r="AT2" s="37" t="s">
        <v>24</v>
      </c>
      <c r="AU2" s="37" t="s">
        <v>428</v>
      </c>
      <c r="AV2" s="37" t="s">
        <v>25</v>
      </c>
    </row>
    <row r="3" spans="1:48" x14ac:dyDescent="0.25">
      <c r="A3" t="s">
        <v>245</v>
      </c>
      <c r="B3" t="s">
        <v>320</v>
      </c>
      <c r="C3" t="s">
        <v>321</v>
      </c>
      <c r="H3" t="s">
        <v>29</v>
      </c>
      <c r="I3" t="s">
        <v>30</v>
      </c>
      <c r="K3" t="s">
        <v>29</v>
      </c>
      <c r="L3" t="s">
        <v>32</v>
      </c>
      <c r="N3" t="s">
        <v>33</v>
      </c>
      <c r="AE3" t="s">
        <v>322</v>
      </c>
      <c r="AF3" t="s">
        <v>35</v>
      </c>
      <c r="AG3" s="3">
        <v>2565</v>
      </c>
      <c r="AH3" t="s">
        <v>116</v>
      </c>
      <c r="AI3" t="s">
        <v>56</v>
      </c>
      <c r="AJ3" s="2">
        <v>6098800</v>
      </c>
      <c r="AK3" s="2">
        <v>6098800</v>
      </c>
      <c r="AM3" t="s">
        <v>249</v>
      </c>
      <c r="AN3" t="s">
        <v>84</v>
      </c>
      <c r="AP3" t="s">
        <v>120</v>
      </c>
      <c r="AQ3" t="s">
        <v>129</v>
      </c>
      <c r="AR3" t="s">
        <v>120</v>
      </c>
      <c r="AS3" t="s">
        <v>429</v>
      </c>
      <c r="AT3" t="s">
        <v>323</v>
      </c>
      <c r="AU3" t="s">
        <v>430</v>
      </c>
    </row>
    <row r="4" spans="1:48" x14ac:dyDescent="0.25">
      <c r="A4" t="s">
        <v>42</v>
      </c>
      <c r="B4" t="s">
        <v>324</v>
      </c>
      <c r="C4" t="s">
        <v>325</v>
      </c>
      <c r="H4" t="s">
        <v>29</v>
      </c>
      <c r="I4" t="s">
        <v>30</v>
      </c>
      <c r="K4" t="s">
        <v>29</v>
      </c>
      <c r="L4" t="s">
        <v>32</v>
      </c>
      <c r="N4" t="s">
        <v>33</v>
      </c>
      <c r="AE4" t="s">
        <v>326</v>
      </c>
      <c r="AF4" t="s">
        <v>35</v>
      </c>
      <c r="AG4" s="3">
        <v>2565</v>
      </c>
      <c r="AH4" t="s">
        <v>116</v>
      </c>
      <c r="AI4" t="s">
        <v>56</v>
      </c>
      <c r="AJ4" s="2">
        <v>7000000</v>
      </c>
      <c r="AK4" s="2">
        <v>7000000</v>
      </c>
      <c r="AL4" t="s">
        <v>47</v>
      </c>
      <c r="AM4" t="s">
        <v>48</v>
      </c>
      <c r="AN4" t="s">
        <v>49</v>
      </c>
      <c r="AP4" t="s">
        <v>186</v>
      </c>
      <c r="AQ4" t="s">
        <v>187</v>
      </c>
      <c r="AR4" t="s">
        <v>186</v>
      </c>
      <c r="AS4" t="s">
        <v>431</v>
      </c>
      <c r="AT4" t="s">
        <v>327</v>
      </c>
      <c r="AU4" t="s">
        <v>432</v>
      </c>
    </row>
    <row r="5" spans="1:48" x14ac:dyDescent="0.25">
      <c r="A5" t="s">
        <v>328</v>
      </c>
      <c r="B5" t="s">
        <v>329</v>
      </c>
      <c r="C5" t="s">
        <v>330</v>
      </c>
      <c r="H5" t="s">
        <v>29</v>
      </c>
      <c r="I5" t="s">
        <v>30</v>
      </c>
      <c r="K5" t="s">
        <v>29</v>
      </c>
      <c r="L5" t="s">
        <v>32</v>
      </c>
      <c r="N5" t="s">
        <v>33</v>
      </c>
      <c r="AE5" t="s">
        <v>331</v>
      </c>
      <c r="AF5" t="s">
        <v>35</v>
      </c>
      <c r="AG5" s="3">
        <v>2565</v>
      </c>
      <c r="AH5" t="s">
        <v>116</v>
      </c>
      <c r="AI5" t="s">
        <v>56</v>
      </c>
      <c r="AJ5" s="2">
        <v>2183800</v>
      </c>
      <c r="AK5" s="2">
        <v>2183800</v>
      </c>
      <c r="AL5" t="s">
        <v>332</v>
      </c>
      <c r="AM5" t="s">
        <v>99</v>
      </c>
      <c r="AN5" t="s">
        <v>49</v>
      </c>
      <c r="AP5" t="s">
        <v>120</v>
      </c>
      <c r="AQ5" t="s">
        <v>129</v>
      </c>
      <c r="AR5" t="s">
        <v>120</v>
      </c>
      <c r="AS5" t="s">
        <v>429</v>
      </c>
      <c r="AT5" t="s">
        <v>333</v>
      </c>
      <c r="AU5" t="s">
        <v>433</v>
      </c>
    </row>
    <row r="6" spans="1:48" x14ac:dyDescent="0.25">
      <c r="A6" t="s">
        <v>245</v>
      </c>
      <c r="B6" t="s">
        <v>334</v>
      </c>
      <c r="C6" t="s">
        <v>335</v>
      </c>
      <c r="H6" t="s">
        <v>29</v>
      </c>
      <c r="I6" t="s">
        <v>30</v>
      </c>
      <c r="K6" t="s">
        <v>29</v>
      </c>
      <c r="L6" t="s">
        <v>32</v>
      </c>
      <c r="N6" t="s">
        <v>33</v>
      </c>
      <c r="AE6" t="s">
        <v>336</v>
      </c>
      <c r="AF6" t="s">
        <v>35</v>
      </c>
      <c r="AG6" s="3">
        <v>2565</v>
      </c>
      <c r="AH6" t="s">
        <v>116</v>
      </c>
      <c r="AI6" t="s">
        <v>56</v>
      </c>
      <c r="AJ6" s="2">
        <v>620000</v>
      </c>
      <c r="AK6" s="2">
        <v>620000</v>
      </c>
      <c r="AM6" t="s">
        <v>249</v>
      </c>
      <c r="AN6" t="s">
        <v>84</v>
      </c>
      <c r="AP6" t="s">
        <v>136</v>
      </c>
      <c r="AQ6" t="s">
        <v>137</v>
      </c>
      <c r="AR6" t="s">
        <v>136</v>
      </c>
      <c r="AS6" t="s">
        <v>434</v>
      </c>
      <c r="AT6" t="s">
        <v>337</v>
      </c>
      <c r="AU6" t="s">
        <v>435</v>
      </c>
    </row>
    <row r="7" spans="1:48" x14ac:dyDescent="0.25">
      <c r="A7" t="s">
        <v>436</v>
      </c>
      <c r="B7" t="s">
        <v>437</v>
      </c>
      <c r="C7" t="s">
        <v>438</v>
      </c>
      <c r="H7" t="s">
        <v>29</v>
      </c>
      <c r="I7" t="s">
        <v>240</v>
      </c>
      <c r="K7" t="s">
        <v>29</v>
      </c>
      <c r="L7" t="s">
        <v>32</v>
      </c>
      <c r="N7" t="s">
        <v>33</v>
      </c>
      <c r="AE7" t="s">
        <v>439</v>
      </c>
      <c r="AF7" t="s">
        <v>35</v>
      </c>
      <c r="AG7" s="3">
        <v>2565</v>
      </c>
      <c r="AH7" t="s">
        <v>440</v>
      </c>
      <c r="AI7" t="s">
        <v>56</v>
      </c>
      <c r="AJ7" s="2">
        <v>17395840</v>
      </c>
      <c r="AK7" s="2">
        <v>17395840</v>
      </c>
      <c r="AL7" t="s">
        <v>441</v>
      </c>
      <c r="AM7" t="s">
        <v>442</v>
      </c>
      <c r="AN7" t="s">
        <v>167</v>
      </c>
      <c r="AP7" t="s">
        <v>136</v>
      </c>
      <c r="AQ7" t="s">
        <v>344</v>
      </c>
      <c r="AR7" t="s">
        <v>136</v>
      </c>
      <c r="AS7" t="s">
        <v>443</v>
      </c>
      <c r="AT7" t="s">
        <v>444</v>
      </c>
      <c r="AU7" t="s">
        <v>445</v>
      </c>
    </row>
  </sheetData>
  <mergeCells count="1">
    <mergeCell ref="A1:AV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DEB53-2AF1-4D37-82D1-392EE478EB4E}">
  <sheetPr filterMode="1"/>
  <dimension ref="A1:N11"/>
  <sheetViews>
    <sheetView topLeftCell="J1" workbookViewId="0">
      <selection activeCell="N24" sqref="N24"/>
    </sheetView>
  </sheetViews>
  <sheetFormatPr defaultColWidth="9.140625" defaultRowHeight="15" x14ac:dyDescent="0.25"/>
  <cols>
    <col min="1" max="2" width="23" style="36" customWidth="1"/>
    <col min="3" max="4" width="54" style="36" customWidth="1"/>
    <col min="5" max="5" width="13.42578125" style="36" customWidth="1"/>
    <col min="6" max="6" width="28.28515625" style="36" customWidth="1"/>
    <col min="7" max="7" width="27" style="36" customWidth="1"/>
    <col min="8" max="8" width="43.140625" style="36" customWidth="1"/>
    <col min="9" max="9" width="44.5703125" style="36" customWidth="1"/>
    <col min="10" max="11" width="54" style="36" customWidth="1"/>
    <col min="12" max="12" width="13.42578125" style="36" customWidth="1"/>
    <col min="13" max="13" width="16.140625" style="36" customWidth="1"/>
    <col min="14" max="14" width="54" style="36" customWidth="1"/>
    <col min="15" max="16384" width="9.140625" style="36"/>
  </cols>
  <sheetData>
    <row r="1" spans="1:14" x14ac:dyDescent="0.2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x14ac:dyDescent="0.25">
      <c r="A2" s="37" t="s">
        <v>2</v>
      </c>
      <c r="B2" s="37"/>
      <c r="C2" s="37" t="s">
        <v>3</v>
      </c>
      <c r="D2" s="37" t="s">
        <v>7</v>
      </c>
      <c r="E2" s="37" t="s">
        <v>338</v>
      </c>
      <c r="F2" s="37" t="s">
        <v>14</v>
      </c>
      <c r="G2" s="37" t="s">
        <v>15</v>
      </c>
      <c r="H2" s="37" t="s">
        <v>18</v>
      </c>
      <c r="I2" s="37" t="s">
        <v>19</v>
      </c>
      <c r="J2" s="37" t="s">
        <v>20</v>
      </c>
      <c r="K2" s="37" t="s">
        <v>21</v>
      </c>
      <c r="L2" s="37" t="s">
        <v>22</v>
      </c>
      <c r="M2" s="37" t="s">
        <v>23</v>
      </c>
      <c r="N2" s="37" t="s">
        <v>24</v>
      </c>
    </row>
    <row r="3" spans="1:14" hidden="1" x14ac:dyDescent="0.25">
      <c r="A3" s="36" t="s">
        <v>284</v>
      </c>
      <c r="C3" s="36" t="s">
        <v>285</v>
      </c>
      <c r="D3" s="36" t="s">
        <v>30</v>
      </c>
      <c r="E3" s="3">
        <v>2566</v>
      </c>
      <c r="F3" s="36" t="s">
        <v>287</v>
      </c>
      <c r="G3" s="36" t="s">
        <v>288</v>
      </c>
      <c r="H3" s="36" t="s">
        <v>289</v>
      </c>
      <c r="I3" s="36" t="s">
        <v>243</v>
      </c>
      <c r="J3" s="36" t="s">
        <v>167</v>
      </c>
      <c r="K3" s="36" t="s">
        <v>290</v>
      </c>
      <c r="L3" s="36" t="s">
        <v>186</v>
      </c>
      <c r="M3" s="36" t="s">
        <v>431</v>
      </c>
      <c r="N3" s="36" t="s">
        <v>293</v>
      </c>
    </row>
    <row r="4" spans="1:14" hidden="1" x14ac:dyDescent="0.25">
      <c r="A4" s="36" t="s">
        <v>294</v>
      </c>
      <c r="C4" s="36" t="s">
        <v>295</v>
      </c>
      <c r="D4" s="36" t="s">
        <v>30</v>
      </c>
      <c r="E4" s="3">
        <v>2566</v>
      </c>
      <c r="F4" s="36" t="s">
        <v>287</v>
      </c>
      <c r="G4" s="36" t="s">
        <v>288</v>
      </c>
      <c r="H4" s="36" t="s">
        <v>289</v>
      </c>
      <c r="I4" s="36" t="s">
        <v>243</v>
      </c>
      <c r="J4" s="36" t="s">
        <v>167</v>
      </c>
      <c r="K4" s="36" t="s">
        <v>290</v>
      </c>
      <c r="L4" s="36" t="s">
        <v>186</v>
      </c>
      <c r="M4" s="36" t="s">
        <v>431</v>
      </c>
      <c r="N4" s="36" t="s">
        <v>297</v>
      </c>
    </row>
    <row r="5" spans="1:14" hidden="1" x14ac:dyDescent="0.25">
      <c r="A5" s="36" t="s">
        <v>299</v>
      </c>
      <c r="C5" s="36" t="s">
        <v>300</v>
      </c>
      <c r="D5" s="36" t="s">
        <v>30</v>
      </c>
      <c r="E5" s="3">
        <v>2566</v>
      </c>
      <c r="F5" s="36" t="s">
        <v>287</v>
      </c>
      <c r="G5" s="36" t="s">
        <v>288</v>
      </c>
      <c r="H5" s="36" t="s">
        <v>156</v>
      </c>
      <c r="I5" s="36" t="s">
        <v>302</v>
      </c>
      <c r="J5" s="36" t="s">
        <v>158</v>
      </c>
      <c r="K5" s="36" t="s">
        <v>290</v>
      </c>
      <c r="L5" s="36" t="s">
        <v>120</v>
      </c>
      <c r="M5" s="36" t="s">
        <v>449</v>
      </c>
      <c r="N5" s="36" t="s">
        <v>305</v>
      </c>
    </row>
    <row r="6" spans="1:14" hidden="1" x14ac:dyDescent="0.25">
      <c r="A6" s="36" t="s">
        <v>306</v>
      </c>
      <c r="C6" s="36" t="s">
        <v>307</v>
      </c>
      <c r="D6" s="36" t="s">
        <v>240</v>
      </c>
      <c r="E6" s="3">
        <v>2566</v>
      </c>
      <c r="F6" s="36" t="s">
        <v>287</v>
      </c>
      <c r="G6" s="36" t="s">
        <v>309</v>
      </c>
      <c r="H6" s="36" t="s">
        <v>156</v>
      </c>
      <c r="I6" s="36" t="s">
        <v>302</v>
      </c>
      <c r="J6" s="36" t="s">
        <v>158</v>
      </c>
      <c r="K6" s="36" t="s">
        <v>290</v>
      </c>
      <c r="L6" s="36" t="s">
        <v>76</v>
      </c>
      <c r="M6" s="36" t="s">
        <v>447</v>
      </c>
      <c r="N6" s="36" t="s">
        <v>312</v>
      </c>
    </row>
    <row r="7" spans="1:14" hidden="1" x14ac:dyDescent="0.25">
      <c r="A7" s="36" t="s">
        <v>314</v>
      </c>
      <c r="C7" s="36" t="s">
        <v>315</v>
      </c>
      <c r="D7" s="36" t="s">
        <v>30</v>
      </c>
      <c r="E7" s="3">
        <v>2566</v>
      </c>
      <c r="F7" s="36" t="s">
        <v>287</v>
      </c>
      <c r="G7" s="36" t="s">
        <v>288</v>
      </c>
      <c r="H7" s="36" t="s">
        <v>156</v>
      </c>
      <c r="I7" s="36" t="s">
        <v>317</v>
      </c>
      <c r="J7" s="36" t="s">
        <v>158</v>
      </c>
      <c r="K7" s="36" t="s">
        <v>290</v>
      </c>
      <c r="L7" s="36" t="s">
        <v>120</v>
      </c>
      <c r="M7" s="36" t="s">
        <v>429</v>
      </c>
      <c r="N7" s="36" t="s">
        <v>319</v>
      </c>
    </row>
    <row r="8" spans="1:14" x14ac:dyDescent="0.25">
      <c r="A8" s="36" t="s">
        <v>452</v>
      </c>
      <c r="C8" s="36" t="s">
        <v>453</v>
      </c>
      <c r="D8" s="36" t="s">
        <v>30</v>
      </c>
      <c r="E8" s="3">
        <v>2566</v>
      </c>
      <c r="F8" s="36" t="s">
        <v>287</v>
      </c>
      <c r="G8" s="36" t="s">
        <v>288</v>
      </c>
      <c r="H8" s="36" t="s">
        <v>47</v>
      </c>
      <c r="I8" s="36" t="s">
        <v>48</v>
      </c>
      <c r="J8" s="36" t="s">
        <v>49</v>
      </c>
      <c r="L8" s="36" t="s">
        <v>186</v>
      </c>
      <c r="M8" s="36" t="s">
        <v>431</v>
      </c>
      <c r="N8" s="36" t="s">
        <v>454</v>
      </c>
    </row>
    <row r="9" spans="1:14" x14ac:dyDescent="0.25">
      <c r="A9" s="36" t="s">
        <v>455</v>
      </c>
      <c r="C9" s="36" t="s">
        <v>456</v>
      </c>
      <c r="D9" s="36" t="s">
        <v>30</v>
      </c>
      <c r="E9" s="3">
        <v>2566</v>
      </c>
      <c r="F9" s="36" t="s">
        <v>287</v>
      </c>
      <c r="G9" s="36" t="s">
        <v>288</v>
      </c>
      <c r="H9" s="36" t="s">
        <v>457</v>
      </c>
      <c r="I9" s="36" t="s">
        <v>458</v>
      </c>
      <c r="J9" s="36" t="s">
        <v>167</v>
      </c>
      <c r="L9" s="36" t="s">
        <v>76</v>
      </c>
      <c r="M9" s="36" t="s">
        <v>446</v>
      </c>
      <c r="N9" s="36" t="s">
        <v>459</v>
      </c>
    </row>
    <row r="10" spans="1:14" x14ac:dyDescent="0.25">
      <c r="A10" s="36" t="s">
        <v>460</v>
      </c>
      <c r="C10" s="36" t="s">
        <v>461</v>
      </c>
      <c r="D10" s="36" t="s">
        <v>30</v>
      </c>
      <c r="E10" s="3">
        <v>2566</v>
      </c>
      <c r="F10" s="36" t="s">
        <v>287</v>
      </c>
      <c r="G10" s="36" t="s">
        <v>288</v>
      </c>
      <c r="H10" s="36" t="s">
        <v>462</v>
      </c>
      <c r="I10" s="36" t="s">
        <v>463</v>
      </c>
      <c r="J10" s="36" t="s">
        <v>464</v>
      </c>
      <c r="L10" s="36" t="s">
        <v>76</v>
      </c>
      <c r="M10" s="36" t="s">
        <v>447</v>
      </c>
      <c r="N10" s="36" t="s">
        <v>465</v>
      </c>
    </row>
    <row r="11" spans="1:14" x14ac:dyDescent="0.25">
      <c r="A11" s="36" t="s">
        <v>466</v>
      </c>
      <c r="C11" s="36" t="s">
        <v>467</v>
      </c>
      <c r="D11" s="36" t="s">
        <v>30</v>
      </c>
      <c r="E11" s="3">
        <v>2566</v>
      </c>
      <c r="F11" s="36" t="s">
        <v>287</v>
      </c>
      <c r="G11" s="36" t="s">
        <v>288</v>
      </c>
      <c r="H11" s="36" t="s">
        <v>468</v>
      </c>
      <c r="I11" s="36" t="s">
        <v>99</v>
      </c>
      <c r="J11" s="36" t="s">
        <v>49</v>
      </c>
      <c r="L11" s="36" t="s">
        <v>120</v>
      </c>
      <c r="M11" s="36" t="s">
        <v>429</v>
      </c>
      <c r="N11" s="36" t="s">
        <v>469</v>
      </c>
    </row>
  </sheetData>
  <autoFilter ref="A2:AV11" xr:uid="{66C59FC8-5E99-4862-ACFD-1ED247AE0730}">
    <filterColumn colId="10">
      <filters blank="1"/>
    </filterColumn>
  </autoFilter>
  <mergeCells count="1">
    <mergeCell ref="A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724C-B246-45D8-AE8D-1145E029944C}">
  <sheetPr filterMode="1"/>
  <dimension ref="A1:Q8"/>
  <sheetViews>
    <sheetView topLeftCell="M1" workbookViewId="0">
      <selection activeCell="N24" sqref="N24"/>
    </sheetView>
  </sheetViews>
  <sheetFormatPr defaultColWidth="9.140625" defaultRowHeight="15" x14ac:dyDescent="0.25"/>
  <cols>
    <col min="1" max="2" width="27" style="36" customWidth="1"/>
    <col min="3" max="4" width="54" style="36" customWidth="1"/>
    <col min="5" max="5" width="13.42578125" style="36" customWidth="1"/>
    <col min="6" max="6" width="28.28515625" style="36" customWidth="1"/>
    <col min="7" max="7" width="27" style="36" customWidth="1"/>
    <col min="8" max="8" width="54" style="36" customWidth="1"/>
    <col min="9" max="9" width="39.140625" style="36" customWidth="1"/>
    <col min="10" max="10" width="44.5703125" style="36" customWidth="1"/>
    <col min="11" max="11" width="54" style="36" customWidth="1"/>
    <col min="12" max="12" width="13.42578125" style="36" customWidth="1"/>
    <col min="13" max="13" width="16.140625" style="36" customWidth="1"/>
    <col min="14" max="15" width="54" style="36" customWidth="1"/>
    <col min="16" max="16" width="33.7109375" style="36" customWidth="1"/>
    <col min="17" max="17" width="28.28515625" style="36" customWidth="1"/>
    <col min="18" max="16384" width="9.140625" style="36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37" t="s">
        <v>2</v>
      </c>
      <c r="B2" s="37"/>
      <c r="C2" s="37" t="s">
        <v>3</v>
      </c>
      <c r="D2" s="37" t="s">
        <v>7</v>
      </c>
      <c r="E2" s="37" t="s">
        <v>338</v>
      </c>
      <c r="F2" s="37" t="s">
        <v>14</v>
      </c>
      <c r="G2" s="37" t="s">
        <v>15</v>
      </c>
      <c r="H2" s="37" t="s">
        <v>18</v>
      </c>
      <c r="I2" s="37" t="s">
        <v>19</v>
      </c>
      <c r="J2" s="37" t="s">
        <v>20</v>
      </c>
      <c r="K2" s="37" t="s">
        <v>21</v>
      </c>
      <c r="L2" s="37" t="s">
        <v>22</v>
      </c>
      <c r="M2" s="37" t="s">
        <v>23</v>
      </c>
      <c r="N2" s="37" t="s">
        <v>24</v>
      </c>
      <c r="O2" s="37"/>
      <c r="P2" s="37" t="s">
        <v>426</v>
      </c>
      <c r="Q2" s="37" t="s">
        <v>427</v>
      </c>
    </row>
    <row r="3" spans="1:17" x14ac:dyDescent="0.25">
      <c r="A3" s="36" t="s">
        <v>470</v>
      </c>
      <c r="C3" s="36" t="s">
        <v>44</v>
      </c>
      <c r="D3" s="36" t="s">
        <v>30</v>
      </c>
      <c r="E3" s="3">
        <v>2567</v>
      </c>
      <c r="F3" s="36" t="s">
        <v>471</v>
      </c>
      <c r="G3" s="36" t="s">
        <v>155</v>
      </c>
      <c r="H3" s="36" t="s">
        <v>135</v>
      </c>
      <c r="I3" s="36" t="s">
        <v>48</v>
      </c>
      <c r="J3" s="36" t="s">
        <v>49</v>
      </c>
      <c r="K3" s="36" t="s">
        <v>472</v>
      </c>
      <c r="L3" s="36" t="s">
        <v>136</v>
      </c>
      <c r="M3" s="36" t="s">
        <v>434</v>
      </c>
      <c r="N3" s="36" t="s">
        <v>475</v>
      </c>
      <c r="P3" s="36" t="s">
        <v>473</v>
      </c>
      <c r="Q3" s="36" t="s">
        <v>474</v>
      </c>
    </row>
    <row r="4" spans="1:17" hidden="1" x14ac:dyDescent="0.25">
      <c r="A4" s="36" t="s">
        <v>476</v>
      </c>
      <c r="C4" s="36" t="s">
        <v>477</v>
      </c>
      <c r="D4" s="36" t="s">
        <v>30</v>
      </c>
      <c r="E4" s="3">
        <v>2567</v>
      </c>
      <c r="F4" s="36" t="s">
        <v>471</v>
      </c>
      <c r="G4" s="36" t="s">
        <v>309</v>
      </c>
      <c r="H4" s="36" t="s">
        <v>74</v>
      </c>
      <c r="I4" s="36" t="s">
        <v>75</v>
      </c>
      <c r="J4" s="36" t="s">
        <v>40</v>
      </c>
      <c r="K4" s="36" t="s">
        <v>478</v>
      </c>
      <c r="L4" s="36" t="s">
        <v>136</v>
      </c>
      <c r="M4" s="36" t="s">
        <v>450</v>
      </c>
      <c r="N4" s="36" t="s">
        <v>480</v>
      </c>
      <c r="P4" s="36" t="s">
        <v>473</v>
      </c>
      <c r="Q4" s="36" t="s">
        <v>479</v>
      </c>
    </row>
    <row r="5" spans="1:17" hidden="1" x14ac:dyDescent="0.25">
      <c r="A5" s="36" t="s">
        <v>481</v>
      </c>
      <c r="C5" s="36" t="s">
        <v>482</v>
      </c>
      <c r="D5" s="36" t="s">
        <v>30</v>
      </c>
      <c r="E5" s="3">
        <v>2567</v>
      </c>
      <c r="F5" s="36" t="s">
        <v>471</v>
      </c>
      <c r="G5" s="36" t="s">
        <v>155</v>
      </c>
      <c r="H5" s="36" t="s">
        <v>483</v>
      </c>
      <c r="I5" s="36" t="s">
        <v>39</v>
      </c>
      <c r="J5" s="36" t="s">
        <v>40</v>
      </c>
      <c r="K5" s="36" t="s">
        <v>478</v>
      </c>
      <c r="L5" s="36" t="s">
        <v>136</v>
      </c>
      <c r="M5" s="36" t="s">
        <v>450</v>
      </c>
      <c r="N5" s="36" t="s">
        <v>484</v>
      </c>
      <c r="P5" s="36" t="s">
        <v>473</v>
      </c>
      <c r="Q5" s="36" t="s">
        <v>479</v>
      </c>
    </row>
    <row r="6" spans="1:17" hidden="1" x14ac:dyDescent="0.25">
      <c r="A6" s="36" t="s">
        <v>485</v>
      </c>
      <c r="C6" s="36" t="s">
        <v>486</v>
      </c>
      <c r="D6" s="36" t="s">
        <v>30</v>
      </c>
      <c r="E6" s="3">
        <v>2567</v>
      </c>
      <c r="F6" s="36" t="s">
        <v>471</v>
      </c>
      <c r="G6" s="36" t="s">
        <v>487</v>
      </c>
      <c r="H6" s="36" t="s">
        <v>488</v>
      </c>
      <c r="I6" s="36" t="s">
        <v>166</v>
      </c>
      <c r="J6" s="36" t="s">
        <v>167</v>
      </c>
      <c r="K6" s="36" t="s">
        <v>478</v>
      </c>
      <c r="L6" s="36" t="s">
        <v>76</v>
      </c>
      <c r="M6" s="36" t="s">
        <v>447</v>
      </c>
      <c r="N6" s="36" t="s">
        <v>489</v>
      </c>
      <c r="P6" s="36" t="s">
        <v>310</v>
      </c>
      <c r="Q6" s="36" t="s">
        <v>311</v>
      </c>
    </row>
    <row r="7" spans="1:17" x14ac:dyDescent="0.25">
      <c r="A7" s="36" t="s">
        <v>490</v>
      </c>
      <c r="C7" s="36" t="s">
        <v>491</v>
      </c>
      <c r="D7" s="36" t="s">
        <v>30</v>
      </c>
      <c r="E7" s="3">
        <v>2567</v>
      </c>
      <c r="F7" s="36" t="s">
        <v>471</v>
      </c>
      <c r="G7" s="36" t="s">
        <v>155</v>
      </c>
      <c r="H7" s="36" t="s">
        <v>492</v>
      </c>
      <c r="I7" s="36" t="s">
        <v>493</v>
      </c>
      <c r="J7" s="36" t="s">
        <v>494</v>
      </c>
      <c r="L7" s="36" t="s">
        <v>76</v>
      </c>
      <c r="M7" s="36" t="s">
        <v>446</v>
      </c>
      <c r="N7" s="36" t="s">
        <v>497</v>
      </c>
      <c r="P7" s="36" t="s">
        <v>495</v>
      </c>
      <c r="Q7" s="36" t="s">
        <v>496</v>
      </c>
    </row>
    <row r="8" spans="1:17" x14ac:dyDescent="0.25">
      <c r="A8" s="36" t="s">
        <v>498</v>
      </c>
      <c r="C8" s="36" t="s">
        <v>456</v>
      </c>
      <c r="D8" s="36" t="s">
        <v>30</v>
      </c>
      <c r="E8" s="3">
        <v>2567</v>
      </c>
      <c r="F8" s="36" t="s">
        <v>471</v>
      </c>
      <c r="G8" s="36" t="s">
        <v>155</v>
      </c>
      <c r="H8" s="36" t="s">
        <v>457</v>
      </c>
      <c r="I8" s="36" t="s">
        <v>458</v>
      </c>
      <c r="J8" s="36" t="s">
        <v>167</v>
      </c>
      <c r="L8" s="36" t="s">
        <v>76</v>
      </c>
      <c r="M8" s="36" t="s">
        <v>447</v>
      </c>
      <c r="N8" s="36" t="s">
        <v>500</v>
      </c>
      <c r="P8" s="36" t="s">
        <v>495</v>
      </c>
      <c r="Q8" s="36" t="s">
        <v>499</v>
      </c>
    </row>
  </sheetData>
  <autoFilter ref="A2:AY8" xr:uid="{5ACD622F-9D1E-49AE-8966-128D2E3628E3}">
    <filterColumn colId="10">
      <filters blank="1">
        <filter val="ข้อเสนอโครงการสำคัญ 2567 ที่ผ่านเข้ารอบ"/>
      </filters>
    </filterColumn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2964-6C2F-4B28-B557-A2A260890BC9}">
  <dimension ref="A3:P32"/>
  <sheetViews>
    <sheetView zoomScale="40" zoomScaleNormal="40" workbookViewId="0">
      <selection activeCell="M1" sqref="M1:M1048576"/>
    </sheetView>
  </sheetViews>
  <sheetFormatPr defaultColWidth="9.140625" defaultRowHeight="21" x14ac:dyDescent="0.35"/>
  <cols>
    <col min="1" max="1" width="35.85546875" style="14" bestFit="1" customWidth="1"/>
    <col min="2" max="2" width="148.85546875" style="15" hidden="1" customWidth="1"/>
    <col min="3" max="3" width="14.85546875" style="16" customWidth="1"/>
    <col min="4" max="4" width="28.28515625" style="16" customWidth="1"/>
    <col min="5" max="5" width="14.140625" style="16" customWidth="1"/>
    <col min="6" max="6" width="27" style="16" customWidth="1"/>
    <col min="7" max="7" width="32.42578125" style="16" customWidth="1"/>
    <col min="8" max="8" width="45.85546875" style="16" customWidth="1"/>
    <col min="9" max="11" width="54" style="16" customWidth="1"/>
    <col min="12" max="13" width="17.5703125" style="16" customWidth="1"/>
    <col min="14" max="14" width="13.42578125" style="17" customWidth="1"/>
    <col min="15" max="15" width="14.85546875" style="17" customWidth="1"/>
    <col min="16" max="16384" width="9.140625" style="16"/>
  </cols>
  <sheetData>
    <row r="3" spans="1:16" ht="40.9" customHeight="1" x14ac:dyDescent="0.35"/>
    <row r="4" spans="1:16" ht="27.4" customHeight="1" x14ac:dyDescent="0.45">
      <c r="L4" s="18" t="s">
        <v>339</v>
      </c>
      <c r="M4" s="25"/>
      <c r="N4" s="19"/>
    </row>
    <row r="5" spans="1:16" ht="42.4" customHeight="1" x14ac:dyDescent="0.35">
      <c r="L5" s="19"/>
      <c r="M5" s="19"/>
      <c r="N5" s="14" t="s">
        <v>340</v>
      </c>
    </row>
    <row r="6" spans="1:16" x14ac:dyDescent="0.35">
      <c r="A6" s="20" t="s">
        <v>341</v>
      </c>
      <c r="B6" s="14" t="s">
        <v>342</v>
      </c>
      <c r="C6" s="20" t="s">
        <v>13</v>
      </c>
      <c r="D6" s="20" t="s">
        <v>14</v>
      </c>
      <c r="E6" s="20" t="s">
        <v>338</v>
      </c>
      <c r="F6" s="20" t="s">
        <v>15</v>
      </c>
      <c r="G6" s="20" t="s">
        <v>16</v>
      </c>
      <c r="H6" s="20" t="s">
        <v>17</v>
      </c>
      <c r="I6" s="20" t="s">
        <v>18</v>
      </c>
      <c r="J6" s="20" t="s">
        <v>19</v>
      </c>
      <c r="K6" s="20" t="s">
        <v>20</v>
      </c>
      <c r="L6" s="20" t="s">
        <v>21</v>
      </c>
      <c r="M6" s="20" t="s">
        <v>378</v>
      </c>
      <c r="N6" s="20" t="s">
        <v>22</v>
      </c>
      <c r="O6" s="20" t="s">
        <v>23</v>
      </c>
    </row>
    <row r="7" spans="1:16" x14ac:dyDescent="0.35">
      <c r="A7" s="21" t="str">
        <f>HYPERLINK(VLOOKUP(B7,'[2]7.LINK'!$B$2:$C$95,2,FALSE),LEFT(B7,LEN(B7)-4))</f>
        <v>ขับเคลื่อนนโยบายเขตพัฒนาเศรษฐกิจพิเศษ</v>
      </c>
      <c r="B7" s="14" t="s">
        <v>343</v>
      </c>
      <c r="C7" s="19" t="s">
        <v>35</v>
      </c>
      <c r="D7" s="19" t="s">
        <v>46</v>
      </c>
      <c r="E7" s="19">
        <v>2562</v>
      </c>
      <c r="F7" s="19" t="s">
        <v>37</v>
      </c>
      <c r="G7" s="22">
        <v>1700000</v>
      </c>
      <c r="H7" s="22">
        <v>1700000</v>
      </c>
      <c r="I7" s="19" t="s">
        <v>105</v>
      </c>
      <c r="J7" s="19" t="s">
        <v>106</v>
      </c>
      <c r="K7" s="19" t="s">
        <v>107</v>
      </c>
      <c r="L7" s="19"/>
      <c r="M7" s="19" t="s">
        <v>383</v>
      </c>
      <c r="N7" s="23" t="s">
        <v>136</v>
      </c>
      <c r="O7" s="23" t="s">
        <v>344</v>
      </c>
      <c r="P7" s="16" t="s">
        <v>345</v>
      </c>
    </row>
    <row r="8" spans="1:16" x14ac:dyDescent="0.35">
      <c r="A8" s="21" t="str">
        <f>HYPERLINK(VLOOKUP(B8,'[2]7.LINK'!$B$2:$C$95,2,FALSE),LEFT(B8,LEN(B8)-4))</f>
        <v>ขับเคลื่อนนโยบายเขตพัฒนาเศรษฐกิจพิเศษ</v>
      </c>
      <c r="B8" s="14" t="s">
        <v>346</v>
      </c>
      <c r="C8" s="19" t="s">
        <v>35</v>
      </c>
      <c r="D8" s="19" t="s">
        <v>55</v>
      </c>
      <c r="E8" s="19">
        <v>2563</v>
      </c>
      <c r="F8" s="19" t="s">
        <v>64</v>
      </c>
      <c r="G8" s="22">
        <v>1700000</v>
      </c>
      <c r="H8" s="22">
        <v>1700000</v>
      </c>
      <c r="I8" s="19" t="s">
        <v>105</v>
      </c>
      <c r="J8" s="19" t="s">
        <v>106</v>
      </c>
      <c r="K8" s="19" t="s">
        <v>107</v>
      </c>
      <c r="L8" s="19"/>
      <c r="M8" s="19" t="s">
        <v>387</v>
      </c>
      <c r="N8" s="23" t="s">
        <v>136</v>
      </c>
      <c r="O8" s="23" t="s">
        <v>344</v>
      </c>
      <c r="P8" s="16" t="s">
        <v>345</v>
      </c>
    </row>
    <row r="9" spans="1:16" x14ac:dyDescent="0.35">
      <c r="A9" s="21" t="str">
        <f>HYPERLINK(VLOOKUP(B9,'[2]7.LINK'!$B$2:$C$95,2,FALSE),LEFT(B9,LEN(B9)-4))</f>
        <v>ขับเคลื่อนนโยบายเขตพัฒนาเศรษฐกิจพิเศษและพื้นที่เศรษฐกิจแห่งอื่น</v>
      </c>
      <c r="B9" s="14" t="s">
        <v>347</v>
      </c>
      <c r="C9" s="19" t="s">
        <v>35</v>
      </c>
      <c r="D9" s="19" t="s">
        <v>178</v>
      </c>
      <c r="E9" s="19">
        <v>2564</v>
      </c>
      <c r="F9" s="19" t="s">
        <v>179</v>
      </c>
      <c r="G9" s="22">
        <v>872500</v>
      </c>
      <c r="H9" s="22">
        <v>872500</v>
      </c>
      <c r="I9" s="19" t="s">
        <v>105</v>
      </c>
      <c r="J9" s="19" t="s">
        <v>106</v>
      </c>
      <c r="K9" s="19" t="s">
        <v>107</v>
      </c>
      <c r="L9" s="19"/>
      <c r="M9" s="19" t="s">
        <v>388</v>
      </c>
      <c r="N9" s="19" t="s">
        <v>76</v>
      </c>
      <c r="O9" s="19" t="s">
        <v>143</v>
      </c>
    </row>
    <row r="10" spans="1:16" x14ac:dyDescent="0.35">
      <c r="A10" s="21" t="str">
        <f>HYPERLINK(VLOOKUP(B10,'[2]7.LINK'!$B$2:$C$95,2,FALSE),LEFT(B10,LEN(B10)-4))</f>
        <v>โครงการเสริมสร้างศักยภาพการขับเคลื่อนเขตพัฒนาเศรษฐกิจพิเศษจังหวัดนราธิวาส:มั่นคงมั่งคั่งยั่งยืนเชื่อมโยงประชาคมอาเซียน</v>
      </c>
      <c r="B10" s="14" t="s">
        <v>348</v>
      </c>
      <c r="C10" s="19" t="s">
        <v>35</v>
      </c>
      <c r="D10" s="19" t="s">
        <v>55</v>
      </c>
      <c r="E10" s="19">
        <v>2563</v>
      </c>
      <c r="F10" s="19" t="s">
        <v>64</v>
      </c>
      <c r="G10" s="22">
        <v>188000</v>
      </c>
      <c r="H10" s="22">
        <v>188000</v>
      </c>
      <c r="I10" s="19"/>
      <c r="J10" s="19" t="s">
        <v>83</v>
      </c>
      <c r="K10" s="19" t="s">
        <v>84</v>
      </c>
      <c r="L10" s="19"/>
      <c r="M10" s="19" t="s">
        <v>389</v>
      </c>
      <c r="N10" s="23" t="s">
        <v>120</v>
      </c>
      <c r="O10" s="23" t="s">
        <v>121</v>
      </c>
    </row>
    <row r="11" spans="1:16" x14ac:dyDescent="0.35">
      <c r="A11" s="21" t="str">
        <f>HYPERLINK(VLOOKUP(B11,'[2]7.LINK'!$B$2:$C$95,2,FALSE),LEFT(B11,LEN(B11)-4))</f>
        <v>โครงการเสริมสร้างศักยภาพการขับเคลื่อนเขตพัฒนาเศรษฐกิจพิเศษนราธิวาส:มั่นคงมั่งคั่งยั่งยืนเชื่อมโยงประชาคมอาเซียน</v>
      </c>
      <c r="B11" s="14" t="s">
        <v>349</v>
      </c>
      <c r="C11" s="19" t="s">
        <v>35</v>
      </c>
      <c r="D11" s="19" t="s">
        <v>178</v>
      </c>
      <c r="E11" s="19">
        <v>2564</v>
      </c>
      <c r="F11" s="19" t="s">
        <v>179</v>
      </c>
      <c r="G11" s="22">
        <v>228800</v>
      </c>
      <c r="H11" s="22">
        <v>228800</v>
      </c>
      <c r="I11" s="19"/>
      <c r="J11" s="19" t="s">
        <v>83</v>
      </c>
      <c r="K11" s="19" t="s">
        <v>84</v>
      </c>
      <c r="L11" s="19"/>
      <c r="M11" s="19" t="s">
        <v>390</v>
      </c>
      <c r="N11" s="19" t="s">
        <v>120</v>
      </c>
      <c r="O11" s="19" t="s">
        <v>129</v>
      </c>
    </row>
    <row r="12" spans="1:16" x14ac:dyDescent="0.35">
      <c r="A12" s="21" t="str">
        <f>HYPERLINK(VLOOKUP(B12,'[2]7.LINK'!$B$2:$C$95,2,FALSE),LEFT(B12,LEN(B12)-4))</f>
        <v>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</v>
      </c>
      <c r="B12" s="14" t="s">
        <v>350</v>
      </c>
      <c r="C12" s="19" t="s">
        <v>35</v>
      </c>
      <c r="D12" s="19" t="s">
        <v>178</v>
      </c>
      <c r="E12" s="19">
        <v>2564</v>
      </c>
      <c r="F12" s="19" t="s">
        <v>179</v>
      </c>
      <c r="G12" s="22">
        <v>5000000</v>
      </c>
      <c r="H12" s="22">
        <v>5000000</v>
      </c>
      <c r="I12" s="19"/>
      <c r="J12" s="19" t="s">
        <v>249</v>
      </c>
      <c r="K12" s="19" t="s">
        <v>84</v>
      </c>
      <c r="L12" s="19"/>
      <c r="M12" s="19" t="s">
        <v>391</v>
      </c>
      <c r="N12" s="19" t="s">
        <v>120</v>
      </c>
      <c r="O12" s="19" t="s">
        <v>129</v>
      </c>
    </row>
    <row r="13" spans="1:16" x14ac:dyDescent="0.35">
      <c r="A13" s="21" t="str">
        <f>HYPERLINK(VLOOKUP(B13,'[2]7.LINK'!$B$2:$C$95,2,FALSE),LEFT(B13,LEN(B13)-4))</f>
        <v>โครงการส่งเสริมพัฒนาขีดความสามารถด้านการค้าการลงทุนประชาสัมพันธ์สินค้าจังหวัดเชียงรายและขับเคลื่อนเศรษฐกิจชายแดนเชื่อมโยงGMS/อาเซียน+3/อาเซียน+6</v>
      </c>
      <c r="B13" s="14" t="s">
        <v>351</v>
      </c>
      <c r="C13" s="19" t="s">
        <v>35</v>
      </c>
      <c r="D13" s="19" t="s">
        <v>178</v>
      </c>
      <c r="E13" s="19">
        <v>2564</v>
      </c>
      <c r="F13" s="19" t="s">
        <v>179</v>
      </c>
      <c r="G13" s="22">
        <v>11192100</v>
      </c>
      <c r="H13" s="22">
        <v>11192100</v>
      </c>
      <c r="I13" s="19"/>
      <c r="J13" s="19" t="s">
        <v>249</v>
      </c>
      <c r="K13" s="19" t="s">
        <v>84</v>
      </c>
      <c r="L13" s="19"/>
      <c r="M13" s="19" t="s">
        <v>392</v>
      </c>
      <c r="N13" s="19" t="s">
        <v>120</v>
      </c>
      <c r="O13" s="19" t="s">
        <v>159</v>
      </c>
    </row>
    <row r="14" spans="1:16" x14ac:dyDescent="0.35">
      <c r="A14" s="21" t="str">
        <f>HYPERLINK(VLOOKUP(B14,'[2]7.LINK'!$B$2:$C$95,2,FALSE),LEFT(B14,LEN(B14)-4))</f>
        <v>โครงการศูนย์บริการแบบเบ็ดเสร็จ(OneStopService)ด้านแรงงานต่างด้าวเพื่อสนับสนุนเขตเศรษฐกิจพิเศษ</v>
      </c>
      <c r="B14" s="14" t="s">
        <v>352</v>
      </c>
      <c r="C14" s="19" t="s">
        <v>35</v>
      </c>
      <c r="D14" s="19" t="s">
        <v>55</v>
      </c>
      <c r="E14" s="19">
        <v>2563</v>
      </c>
      <c r="F14" s="19" t="s">
        <v>64</v>
      </c>
      <c r="G14" s="22">
        <v>21340000</v>
      </c>
      <c r="H14" s="22">
        <v>21340000</v>
      </c>
      <c r="I14" s="19" t="s">
        <v>65</v>
      </c>
      <c r="J14" s="19" t="s">
        <v>66</v>
      </c>
      <c r="K14" s="19" t="s">
        <v>67</v>
      </c>
      <c r="L14" s="19"/>
      <c r="M14" s="19" t="s">
        <v>393</v>
      </c>
      <c r="N14" s="23" t="s">
        <v>120</v>
      </c>
      <c r="O14" s="23" t="s">
        <v>353</v>
      </c>
    </row>
    <row r="15" spans="1:16" x14ac:dyDescent="0.35">
      <c r="A15" s="21" t="str">
        <f>HYPERLINK(VLOOKUP(B15,'[2]7.LINK'!$B$2:$C$95,2,FALSE),LEFT(B15,LEN(B15)-4))</f>
        <v>เพิ่มทักษะกำลังแรงงานในพื้นที่เขตพัฒนาเศรษฐกิจพิเศษ</v>
      </c>
      <c r="B15" s="14" t="s">
        <v>354</v>
      </c>
      <c r="C15" s="19" t="s">
        <v>35</v>
      </c>
      <c r="D15" s="19" t="s">
        <v>116</v>
      </c>
      <c r="E15" s="19">
        <v>2565</v>
      </c>
      <c r="F15" s="19" t="s">
        <v>56</v>
      </c>
      <c r="G15" s="22">
        <v>45000000</v>
      </c>
      <c r="H15" s="24">
        <v>0</v>
      </c>
      <c r="I15" s="19" t="s">
        <v>117</v>
      </c>
      <c r="J15" s="19" t="s">
        <v>118</v>
      </c>
      <c r="K15" s="19" t="s">
        <v>67</v>
      </c>
      <c r="L15" s="19" t="s">
        <v>355</v>
      </c>
      <c r="M15" s="19" t="s">
        <v>394</v>
      </c>
      <c r="N15" s="19" t="s">
        <v>120</v>
      </c>
      <c r="O15" s="19" t="s">
        <v>121</v>
      </c>
    </row>
    <row r="16" spans="1:16" x14ac:dyDescent="0.35">
      <c r="A16" s="21" t="str">
        <f>HYPERLINK(VLOOKUP(B16,'[2]7.LINK'!$B$2:$C$95,2,FALSE),LEFT(B16,LEN(B16)-4))</f>
        <v>โครงการเพิ่มทักษะกำลังแรงงานในพื้นที่เขตพัฒนาเศรษฐกิจพิเศษ</v>
      </c>
      <c r="B16" s="14" t="s">
        <v>356</v>
      </c>
      <c r="C16" s="19" t="s">
        <v>35</v>
      </c>
      <c r="D16" s="19" t="s">
        <v>178</v>
      </c>
      <c r="E16" s="19">
        <v>2564</v>
      </c>
      <c r="F16" s="19" t="s">
        <v>179</v>
      </c>
      <c r="G16" s="22">
        <v>31000000</v>
      </c>
      <c r="H16" s="22">
        <v>31000000</v>
      </c>
      <c r="I16" s="19" t="s">
        <v>230</v>
      </c>
      <c r="J16" s="19" t="s">
        <v>118</v>
      </c>
      <c r="K16" s="19" t="s">
        <v>67</v>
      </c>
      <c r="L16" s="19"/>
      <c r="M16" s="19" t="s">
        <v>379</v>
      </c>
      <c r="N16" s="19" t="s">
        <v>120</v>
      </c>
      <c r="O16" s="19" t="s">
        <v>121</v>
      </c>
    </row>
    <row r="17" spans="1:15" x14ac:dyDescent="0.35">
      <c r="A17" s="21" t="str">
        <f>HYPERLINK(VLOOKUP(B17,'[2]7.LINK'!$B$2:$C$95,2,FALSE),LEFT(B17,LEN(B17)-4))</f>
        <v>โครงการเพิ่มศักยภาพด่านสินค้าเกษตรชายแดนเพื่อรองรับการเข้าสู่ประชาคมอาเซียน</v>
      </c>
      <c r="B17" s="14" t="s">
        <v>357</v>
      </c>
      <c r="C17" s="19" t="s">
        <v>35</v>
      </c>
      <c r="D17" s="19" t="s">
        <v>36</v>
      </c>
      <c r="E17" s="19">
        <v>2559</v>
      </c>
      <c r="F17" s="19" t="s">
        <v>37</v>
      </c>
      <c r="G17" s="22">
        <v>74811400</v>
      </c>
      <c r="H17" s="22">
        <v>74811400</v>
      </c>
      <c r="I17" s="19" t="s">
        <v>38</v>
      </c>
      <c r="J17" s="19" t="s">
        <v>39</v>
      </c>
      <c r="K17" s="19" t="s">
        <v>40</v>
      </c>
      <c r="L17" s="19"/>
      <c r="M17" s="19" t="s">
        <v>381</v>
      </c>
      <c r="N17" s="23" t="s">
        <v>76</v>
      </c>
      <c r="O17" s="23" t="s">
        <v>143</v>
      </c>
    </row>
    <row r="18" spans="1:15" x14ac:dyDescent="0.35">
      <c r="A18" s="21" t="str">
        <f>HYPERLINK(VLOOKUP(B18,'[2]7.LINK'!$B$2:$C$95,2,FALSE),LEFT(B18,LEN(B18)-4))</f>
        <v>โครงการพัฒนาด่านเขตเศรษฐกิจพิเศษ</v>
      </c>
      <c r="B18" s="14" t="s">
        <v>358</v>
      </c>
      <c r="C18" s="19" t="s">
        <v>35</v>
      </c>
      <c r="D18" s="19" t="s">
        <v>55</v>
      </c>
      <c r="E18" s="19">
        <v>2563</v>
      </c>
      <c r="F18" s="19" t="s">
        <v>56</v>
      </c>
      <c r="G18" s="22">
        <v>137699600</v>
      </c>
      <c r="H18" s="22">
        <v>137699600</v>
      </c>
      <c r="I18" s="19" t="s">
        <v>359</v>
      </c>
      <c r="J18" s="19" t="s">
        <v>58</v>
      </c>
      <c r="K18" s="19" t="s">
        <v>40</v>
      </c>
      <c r="L18" s="19"/>
      <c r="M18" s="19" t="s">
        <v>384</v>
      </c>
      <c r="N18" s="23" t="s">
        <v>76</v>
      </c>
      <c r="O18" s="23" t="s">
        <v>143</v>
      </c>
    </row>
    <row r="19" spans="1:15" x14ac:dyDescent="0.35">
      <c r="A19" s="21" t="str">
        <f>HYPERLINK(VLOOKUP(B19,'[2]7.LINK'!$B$2:$C$95,2,FALSE),LEFT(B19,LEN(B19)-4))</f>
        <v>โครงการเพิ่มศักยภาพด่านสินค้าเกษตรชายแดนเพื่อรองรับประชาคมอาเซียน</v>
      </c>
      <c r="B19" s="14" t="s">
        <v>360</v>
      </c>
      <c r="C19" s="19" t="s">
        <v>35</v>
      </c>
      <c r="D19" s="19" t="s">
        <v>73</v>
      </c>
      <c r="E19" s="19">
        <v>2560</v>
      </c>
      <c r="F19" s="19" t="s">
        <v>64</v>
      </c>
      <c r="G19" s="22">
        <v>6922800</v>
      </c>
      <c r="H19" s="22">
        <v>6922800</v>
      </c>
      <c r="I19" s="19" t="s">
        <v>74</v>
      </c>
      <c r="J19" s="19" t="s">
        <v>75</v>
      </c>
      <c r="K19" s="19" t="s">
        <v>40</v>
      </c>
      <c r="L19" s="19"/>
      <c r="M19" s="19" t="s">
        <v>395</v>
      </c>
      <c r="N19" s="19" t="s">
        <v>76</v>
      </c>
      <c r="O19" s="19" t="s">
        <v>77</v>
      </c>
    </row>
    <row r="20" spans="1:15" x14ac:dyDescent="0.35">
      <c r="A20" s="21" t="str">
        <f>HYPERLINK(VLOOKUP(B20,'[2]7.LINK'!$B$2:$C$95,2,FALSE),LEFT(B20,LEN(B20)-4))</f>
        <v>โครงการพัฒนาด่านเขตเศรษฐกิจพิเศษ</v>
      </c>
      <c r="B20" s="14" t="s">
        <v>361</v>
      </c>
      <c r="C20" s="19" t="s">
        <v>35</v>
      </c>
      <c r="D20" s="19" t="s">
        <v>116</v>
      </c>
      <c r="E20" s="19">
        <v>2565</v>
      </c>
      <c r="F20" s="19" t="s">
        <v>56</v>
      </c>
      <c r="G20" s="22">
        <v>127221700</v>
      </c>
      <c r="H20" s="22">
        <v>127221700</v>
      </c>
      <c r="I20" s="19" t="s">
        <v>362</v>
      </c>
      <c r="J20" s="19" t="s">
        <v>58</v>
      </c>
      <c r="K20" s="19" t="s">
        <v>40</v>
      </c>
      <c r="L20" s="19" t="s">
        <v>355</v>
      </c>
      <c r="M20" s="19" t="s">
        <v>396</v>
      </c>
      <c r="N20" s="19" t="s">
        <v>76</v>
      </c>
      <c r="O20" s="19" t="s">
        <v>143</v>
      </c>
    </row>
    <row r="21" spans="1:15" x14ac:dyDescent="0.35">
      <c r="A21" s="21" t="str">
        <f>HYPERLINK(VLOOKUP(B21,'[2]7.LINK'!$B$2:$C$95,2,FALSE),LEFT(B21,LEN(B21)-4))</f>
        <v>โครงการพัฒนาด่านตรวจประมงในพื้นที่เขตเศรษฐกิจพิเศษ</v>
      </c>
      <c r="B21" s="14" t="s">
        <v>363</v>
      </c>
      <c r="C21" s="19" t="s">
        <v>35</v>
      </c>
      <c r="D21" s="19" t="s">
        <v>116</v>
      </c>
      <c r="E21" s="19">
        <v>2565</v>
      </c>
      <c r="F21" s="19" t="s">
        <v>56</v>
      </c>
      <c r="G21" s="22">
        <v>27345200</v>
      </c>
      <c r="H21" s="22">
        <v>27345200</v>
      </c>
      <c r="I21" s="19" t="s">
        <v>149</v>
      </c>
      <c r="J21" s="19" t="s">
        <v>39</v>
      </c>
      <c r="K21" s="19" t="s">
        <v>40</v>
      </c>
      <c r="L21" s="19" t="s">
        <v>355</v>
      </c>
      <c r="M21" s="19" t="s">
        <v>397</v>
      </c>
      <c r="N21" s="19" t="s">
        <v>76</v>
      </c>
      <c r="O21" s="19" t="s">
        <v>143</v>
      </c>
    </row>
    <row r="22" spans="1:15" x14ac:dyDescent="0.35">
      <c r="A22" s="21" t="str">
        <f>HYPERLINK(VLOOKUP(B22,'[2]7.LINK'!$B$2:$C$95,2,FALSE),LEFT(B22,LEN(B22)-4))</f>
        <v>โครงการลดและป้องกันปัจจัยเสี่ยงจากมลพิษสิ่งแวดล้อมในพื้นที่เขตเศรษฐกิจพิเศษ</v>
      </c>
      <c r="B22" s="14" t="s">
        <v>364</v>
      </c>
      <c r="C22" s="19" t="s">
        <v>35</v>
      </c>
      <c r="D22" s="19" t="s">
        <v>55</v>
      </c>
      <c r="E22" s="19">
        <v>2563</v>
      </c>
      <c r="F22" s="19" t="s">
        <v>64</v>
      </c>
      <c r="G22" s="22">
        <v>10307300</v>
      </c>
      <c r="H22" s="22">
        <v>10307300</v>
      </c>
      <c r="I22" s="19" t="s">
        <v>90</v>
      </c>
      <c r="J22" s="19" t="s">
        <v>91</v>
      </c>
      <c r="K22" s="19" t="s">
        <v>92</v>
      </c>
      <c r="L22" s="19"/>
      <c r="M22" s="19" t="s">
        <v>385</v>
      </c>
      <c r="N22" s="23" t="s">
        <v>76</v>
      </c>
      <c r="O22" s="23" t="s">
        <v>143</v>
      </c>
    </row>
    <row r="23" spans="1:15" x14ac:dyDescent="0.35">
      <c r="A23" s="21" t="str">
        <f>HYPERLINK(VLOOKUP(B23,'[2]7.LINK'!$B$2:$C$95,2,FALSE),LEFT(B23,LEN(B23)-4))</f>
        <v>โครงการพัฒนาระบบการค้าดิจิทัลเพื่อยกระดับการค้าสินค้าและบริการชายแดนและข้ามแดนระหว่างไทยกับประเทศสมาชิกACMECS</v>
      </c>
      <c r="B23" s="14" t="s">
        <v>365</v>
      </c>
      <c r="C23" s="19" t="s">
        <v>35</v>
      </c>
      <c r="D23" s="19" t="s">
        <v>116</v>
      </c>
      <c r="E23" s="19">
        <v>2565</v>
      </c>
      <c r="F23" s="19" t="s">
        <v>56</v>
      </c>
      <c r="G23" s="22">
        <v>20000000</v>
      </c>
      <c r="H23" s="22">
        <v>20000000</v>
      </c>
      <c r="I23" s="19"/>
      <c r="J23" s="19" t="s">
        <v>127</v>
      </c>
      <c r="K23" s="19" t="s">
        <v>128</v>
      </c>
      <c r="L23" s="19" t="s">
        <v>355</v>
      </c>
      <c r="M23" s="19" t="s">
        <v>398</v>
      </c>
      <c r="N23" s="19" t="s">
        <v>120</v>
      </c>
      <c r="O23" s="19" t="s">
        <v>129</v>
      </c>
    </row>
    <row r="24" spans="1:15" x14ac:dyDescent="0.35">
      <c r="A24" s="21" t="str">
        <f>HYPERLINK(VLOOKUP(B24,'[2]7.LINK'!$B$2:$C$95,2,FALSE),LEFT(B24,LEN(B24)-4))</f>
        <v>โครงการก่อสร้างปรับปรุงขยาย(SEZ)</v>
      </c>
      <c r="B24" s="14" t="s">
        <v>366</v>
      </c>
      <c r="C24" s="19" t="s">
        <v>35</v>
      </c>
      <c r="D24" s="19" t="s">
        <v>116</v>
      </c>
      <c r="E24" s="19">
        <v>2565</v>
      </c>
      <c r="F24" s="19" t="s">
        <v>155</v>
      </c>
      <c r="G24" s="22">
        <v>916000000</v>
      </c>
      <c r="H24" s="24">
        <v>0</v>
      </c>
      <c r="I24" s="19" t="s">
        <v>165</v>
      </c>
      <c r="J24" s="19" t="s">
        <v>166</v>
      </c>
      <c r="K24" s="19" t="s">
        <v>167</v>
      </c>
      <c r="L24" s="19" t="s">
        <v>355</v>
      </c>
      <c r="M24" s="19" t="s">
        <v>399</v>
      </c>
      <c r="N24" s="19" t="s">
        <v>76</v>
      </c>
      <c r="O24" s="19" t="s">
        <v>143</v>
      </c>
    </row>
    <row r="25" spans="1:15" x14ac:dyDescent="0.35">
      <c r="A25" s="21" t="str">
        <f>HYPERLINK(VLOOKUP(B25,'[2]7.LINK'!$B$2:$C$95,2,FALSE),LEFT(B25,LEN(B25)-4))</f>
        <v>โครงการก่อสร้างปรับปรุงขยายการประปาส่วนภูมิภาคสาขาสุไหงโก-ลก–(ตากใบ)(เขตพัฒนาเศรษฐกิจพิเศษนราธิวาส)อำเภอสุไหงโก-ลก-แว้ง-ตากใบจังหวัดนราธิวาส</v>
      </c>
      <c r="B25" s="14" t="s">
        <v>367</v>
      </c>
      <c r="C25" s="19" t="s">
        <v>35</v>
      </c>
      <c r="D25" s="19" t="s">
        <v>55</v>
      </c>
      <c r="E25" s="19">
        <v>2563</v>
      </c>
      <c r="F25" s="19" t="s">
        <v>56</v>
      </c>
      <c r="G25" s="22">
        <v>296598000</v>
      </c>
      <c r="H25" s="22">
        <v>296598000</v>
      </c>
      <c r="I25" s="19" t="s">
        <v>368</v>
      </c>
      <c r="J25" s="19" t="s">
        <v>166</v>
      </c>
      <c r="K25" s="19" t="s">
        <v>167</v>
      </c>
      <c r="L25" s="19"/>
      <c r="M25" s="19" t="s">
        <v>400</v>
      </c>
      <c r="N25" s="19" t="s">
        <v>76</v>
      </c>
      <c r="O25" s="19" t="s">
        <v>143</v>
      </c>
    </row>
    <row r="26" spans="1:15" x14ac:dyDescent="0.35">
      <c r="A26" s="21" t="str">
        <f>HYPERLINK(VLOOKUP(B26,'[2]7.LINK'!$B$2:$C$95,2,FALSE),LEFT(B26,LEN(B26)-4))</f>
        <v>โครงการส่งเสริมและพัฒนาความพร้อมในทุกด้านเพื่อการพัฒนาพื้นที่เขตเศรษฐกิจพิเศษและการค้าชายแดน</v>
      </c>
      <c r="B26" s="14" t="s">
        <v>369</v>
      </c>
      <c r="C26" s="19" t="s">
        <v>35</v>
      </c>
      <c r="D26" s="19" t="s">
        <v>178</v>
      </c>
      <c r="E26" s="19">
        <v>2564</v>
      </c>
      <c r="F26" s="19" t="s">
        <v>179</v>
      </c>
      <c r="G26" s="22">
        <v>909600</v>
      </c>
      <c r="H26" s="22">
        <v>909600</v>
      </c>
      <c r="I26" s="19" t="s">
        <v>370</v>
      </c>
      <c r="J26" s="19" t="s">
        <v>243</v>
      </c>
      <c r="K26" s="19" t="s">
        <v>167</v>
      </c>
      <c r="L26" s="19"/>
      <c r="M26" s="19" t="s">
        <v>380</v>
      </c>
      <c r="N26" s="19" t="s">
        <v>120</v>
      </c>
      <c r="O26" s="19" t="s">
        <v>121</v>
      </c>
    </row>
    <row r="27" spans="1:15" x14ac:dyDescent="0.35">
      <c r="A27" s="21" t="str">
        <f>HYPERLINK(VLOOKUP(B27,'[2]7.LINK'!$B$2:$C$95,2,FALSE),LEFT(B27,LEN(B27)-4))</f>
        <v>โครงการขยายการค้าการลงทุนชายแดนและเขตพัฒนาเศรษฐกิจพิเศษ</v>
      </c>
      <c r="B27" s="14" t="s">
        <v>371</v>
      </c>
      <c r="C27" s="19" t="s">
        <v>35</v>
      </c>
      <c r="D27" s="19" t="s">
        <v>46</v>
      </c>
      <c r="E27" s="19">
        <v>2562</v>
      </c>
      <c r="F27" s="19" t="s">
        <v>37</v>
      </c>
      <c r="G27" s="22">
        <v>29109500</v>
      </c>
      <c r="H27" s="22">
        <v>29109500</v>
      </c>
      <c r="I27" s="19" t="s">
        <v>47</v>
      </c>
      <c r="J27" s="19" t="s">
        <v>48</v>
      </c>
      <c r="K27" s="19" t="s">
        <v>49</v>
      </c>
      <c r="L27" s="19"/>
      <c r="M27" s="19" t="s">
        <v>382</v>
      </c>
      <c r="N27" s="23" t="s">
        <v>136</v>
      </c>
      <c r="O27" s="23" t="s">
        <v>137</v>
      </c>
    </row>
    <row r="28" spans="1:15" x14ac:dyDescent="0.35">
      <c r="A28" s="21" t="str">
        <f>HYPERLINK(VLOOKUP(B28,'[2]7.LINK'!$B$2:$C$95,2,FALSE),LEFT(B28,LEN(B28)-4))</f>
        <v>โครงการพัฒนาขีดความสามารถในการแข่งขันด้านการลงทุน</v>
      </c>
      <c r="B28" s="14" t="s">
        <v>372</v>
      </c>
      <c r="C28" s="19" t="s">
        <v>35</v>
      </c>
      <c r="D28" s="19" t="s">
        <v>55</v>
      </c>
      <c r="E28" s="19">
        <v>2563</v>
      </c>
      <c r="F28" s="19" t="s">
        <v>64</v>
      </c>
      <c r="G28" s="22">
        <v>4000000</v>
      </c>
      <c r="H28" s="22">
        <v>4000000</v>
      </c>
      <c r="I28" s="19" t="s">
        <v>98</v>
      </c>
      <c r="J28" s="19" t="s">
        <v>99</v>
      </c>
      <c r="K28" s="19" t="s">
        <v>49</v>
      </c>
      <c r="L28" s="19"/>
      <c r="M28" s="19" t="s">
        <v>386</v>
      </c>
      <c r="N28" s="23" t="s">
        <v>120</v>
      </c>
      <c r="O28" s="23" t="s">
        <v>129</v>
      </c>
    </row>
    <row r="29" spans="1:15" x14ac:dyDescent="0.35">
      <c r="A29" s="21" t="str">
        <f>HYPERLINK(VLOOKUP(B29,'[2]7.LINK'!$B$2:$C$95,2,FALSE),LEFT(B29,LEN(B29)-4))</f>
        <v>ส่งเสริมการค้าการลงทุนในพื้นที่เขตเศรษฐกิจพิเศษชายแดนเชื่อมโยงกับประเทศเพื่อนบ้านสู่ระดับสากล</v>
      </c>
      <c r="B29" s="14" t="s">
        <v>373</v>
      </c>
      <c r="C29" s="19" t="s">
        <v>35</v>
      </c>
      <c r="D29" s="19" t="s">
        <v>116</v>
      </c>
      <c r="E29" s="19">
        <v>2565</v>
      </c>
      <c r="F29" s="19" t="s">
        <v>56</v>
      </c>
      <c r="G29" s="22">
        <v>35000000</v>
      </c>
      <c r="H29" s="24">
        <v>0</v>
      </c>
      <c r="I29" s="19" t="s">
        <v>135</v>
      </c>
      <c r="J29" s="19" t="s">
        <v>48</v>
      </c>
      <c r="K29" s="19" t="s">
        <v>49</v>
      </c>
      <c r="L29" s="19" t="s">
        <v>355</v>
      </c>
      <c r="M29" s="19" t="s">
        <v>401</v>
      </c>
      <c r="N29" s="19" t="s">
        <v>136</v>
      </c>
      <c r="O29" s="19" t="s">
        <v>137</v>
      </c>
    </row>
    <row r="30" spans="1:15" x14ac:dyDescent="0.35">
      <c r="A30" s="21" t="str">
        <f>HYPERLINK(VLOOKUP(B30,'[2]7.LINK'!$B$2:$C$95,2,FALSE),LEFT(B30,LEN(B30)-4))</f>
        <v>พัฒนาความร่วมมือทางเศรษฐกิจการค้าจังหวัดตากกับประเทศเพื่อนบ้าน(ภายใต้โครงการเพิ่มขีดความสามารถในการแข่งขันด้านค้าชายแดนและขับเคลื่อนเขตพัฒนาเศรษฐกิจพิเศษตาก)</v>
      </c>
      <c r="B30" s="14" t="s">
        <v>374</v>
      </c>
      <c r="C30" s="19" t="s">
        <v>35</v>
      </c>
      <c r="D30" s="19" t="s">
        <v>178</v>
      </c>
      <c r="E30" s="19">
        <v>2564</v>
      </c>
      <c r="F30" s="19" t="s">
        <v>179</v>
      </c>
      <c r="G30" s="22">
        <v>2840700</v>
      </c>
      <c r="H30" s="22">
        <v>2840700</v>
      </c>
      <c r="I30" s="19" t="s">
        <v>185</v>
      </c>
      <c r="J30" s="19" t="s">
        <v>99</v>
      </c>
      <c r="K30" s="19" t="s">
        <v>49</v>
      </c>
      <c r="L30" s="19"/>
      <c r="M30" s="19" t="s">
        <v>402</v>
      </c>
      <c r="N30" s="19" t="s">
        <v>186</v>
      </c>
      <c r="O30" s="19" t="s">
        <v>187</v>
      </c>
    </row>
    <row r="31" spans="1:15" x14ac:dyDescent="0.35">
      <c r="A31" s="21" t="str">
        <f>HYPERLINK(VLOOKUP(B31,'[2]7.LINK'!$B$2:$C$95,2,FALSE),LEFT(B31,LEN(B31)-4))</f>
        <v>5/64โครงการขยายการค้าการลงทุนชายแดนและเขตพัฒนาเศรษฐกิจพิเศษ</v>
      </c>
      <c r="B31" s="14" t="s">
        <v>375</v>
      </c>
      <c r="C31" s="19" t="s">
        <v>35</v>
      </c>
      <c r="D31" s="19" t="s">
        <v>178</v>
      </c>
      <c r="E31" s="19">
        <v>2564</v>
      </c>
      <c r="F31" s="19" t="s">
        <v>179</v>
      </c>
      <c r="G31" s="22">
        <v>20000000</v>
      </c>
      <c r="H31" s="22">
        <v>20000000</v>
      </c>
      <c r="I31" s="19" t="s">
        <v>47</v>
      </c>
      <c r="J31" s="19" t="s">
        <v>48</v>
      </c>
      <c r="K31" s="19" t="s">
        <v>49</v>
      </c>
      <c r="L31" s="19"/>
      <c r="M31" s="19" t="s">
        <v>403</v>
      </c>
      <c r="N31" s="19" t="s">
        <v>186</v>
      </c>
      <c r="O31" s="19" t="s">
        <v>235</v>
      </c>
    </row>
    <row r="32" spans="1:15" x14ac:dyDescent="0.35">
      <c r="A32" s="21" t="str">
        <f>HYPERLINK(VLOOKUP(B32,'[2]7.LINK'!$B$2:$C$95,2,FALSE),LEFT(B32,LEN(B32)-4))</f>
        <v>โครงการการพัฒนาคุณภาพการผลิตยาและผลิตภัณฑ์สุขภาพจากสมุนไพรในภาคใต้</v>
      </c>
      <c r="B32" s="14" t="s">
        <v>376</v>
      </c>
      <c r="C32" s="19" t="s">
        <v>35</v>
      </c>
      <c r="D32" s="19" t="s">
        <v>116</v>
      </c>
      <c r="E32" s="19">
        <v>2565</v>
      </c>
      <c r="F32" s="19" t="s">
        <v>155</v>
      </c>
      <c r="G32" s="22">
        <v>30000000</v>
      </c>
      <c r="H32" s="22">
        <v>30000000</v>
      </c>
      <c r="I32" s="19" t="s">
        <v>156</v>
      </c>
      <c r="J32" s="19" t="s">
        <v>157</v>
      </c>
      <c r="K32" s="19" t="s">
        <v>377</v>
      </c>
      <c r="L32" s="19" t="s">
        <v>355</v>
      </c>
      <c r="M32" s="19" t="s">
        <v>404</v>
      </c>
      <c r="N32" s="19" t="s">
        <v>120</v>
      </c>
      <c r="O32" s="19" t="s">
        <v>159</v>
      </c>
    </row>
  </sheetData>
  <autoFilter ref="C6:AA32" xr:uid="{00000000-0009-0000-0000-000000000000}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D622-24B3-48C0-B34A-62977F656575}">
  <sheetPr filterMode="1"/>
  <dimension ref="A2:O51"/>
  <sheetViews>
    <sheetView workbookViewId="0">
      <selection activeCell="B13" sqref="B13"/>
    </sheetView>
  </sheetViews>
  <sheetFormatPr defaultColWidth="9.140625" defaultRowHeight="21" x14ac:dyDescent="0.25"/>
  <cols>
    <col min="1" max="2" width="27" style="9" customWidth="1"/>
    <col min="3" max="4" width="54" style="9" customWidth="1"/>
    <col min="5" max="6" width="28.28515625" style="9" customWidth="1"/>
    <col min="7" max="7" width="27" style="9" customWidth="1"/>
    <col min="8" max="11" width="54" style="9" customWidth="1"/>
    <col min="12" max="12" width="16.140625" style="9" customWidth="1"/>
    <col min="13" max="13" width="20.28515625" style="9" customWidth="1"/>
    <col min="14" max="14" width="54" style="9" customWidth="1"/>
    <col min="15" max="15" width="17.5703125" style="9" customWidth="1"/>
    <col min="16" max="16384" width="9.140625" style="9"/>
  </cols>
  <sheetData>
    <row r="2" spans="1:15" x14ac:dyDescent="0.25">
      <c r="A2" s="10" t="s">
        <v>2</v>
      </c>
      <c r="B2" s="10" t="s">
        <v>3</v>
      </c>
      <c r="C2" s="10" t="s">
        <v>3</v>
      </c>
      <c r="D2" s="10" t="s">
        <v>7</v>
      </c>
      <c r="E2" s="10" t="s">
        <v>14</v>
      </c>
      <c r="F2" s="10"/>
      <c r="G2" s="10" t="s">
        <v>15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</row>
    <row r="3" spans="1:15" ht="63.75" thickBot="1" x14ac:dyDescent="0.3">
      <c r="A3" s="9" t="s">
        <v>27</v>
      </c>
      <c r="B3" s="11" t="s">
        <v>28</v>
      </c>
      <c r="C3" s="9" t="s">
        <v>28</v>
      </c>
      <c r="D3" s="9" t="s">
        <v>30</v>
      </c>
      <c r="E3" s="9" t="s">
        <v>36</v>
      </c>
      <c r="G3" s="9" t="s">
        <v>37</v>
      </c>
      <c r="H3" s="9" t="s">
        <v>38</v>
      </c>
      <c r="I3" s="9" t="s">
        <v>39</v>
      </c>
      <c r="J3" s="9" t="s">
        <v>40</v>
      </c>
      <c r="N3" s="9" t="s">
        <v>41</v>
      </c>
    </row>
    <row r="4" spans="1:15" ht="63.75" thickBot="1" x14ac:dyDescent="0.3">
      <c r="A4" s="9" t="s">
        <v>43</v>
      </c>
      <c r="B4" s="12" t="s">
        <v>44</v>
      </c>
      <c r="C4" s="9" t="s">
        <v>44</v>
      </c>
      <c r="D4" s="9" t="s">
        <v>30</v>
      </c>
      <c r="E4" s="9" t="s">
        <v>46</v>
      </c>
      <c r="G4" s="9" t="s">
        <v>37</v>
      </c>
      <c r="H4" s="9" t="s">
        <v>47</v>
      </c>
      <c r="I4" s="9" t="s">
        <v>48</v>
      </c>
      <c r="J4" s="9" t="s">
        <v>49</v>
      </c>
      <c r="N4" s="9" t="s">
        <v>50</v>
      </c>
    </row>
    <row r="5" spans="1:15" ht="42.75" thickBot="1" x14ac:dyDescent="0.3">
      <c r="A5" s="9" t="s">
        <v>52</v>
      </c>
      <c r="B5" s="12" t="s">
        <v>53</v>
      </c>
      <c r="C5" s="9" t="s">
        <v>53</v>
      </c>
      <c r="D5" s="9" t="s">
        <v>30</v>
      </c>
      <c r="E5" s="9" t="s">
        <v>55</v>
      </c>
      <c r="G5" s="9" t="s">
        <v>56</v>
      </c>
      <c r="H5" s="9" t="s">
        <v>57</v>
      </c>
      <c r="I5" s="9" t="s">
        <v>58</v>
      </c>
      <c r="J5" s="9" t="s">
        <v>40</v>
      </c>
      <c r="N5" s="9" t="s">
        <v>59</v>
      </c>
    </row>
    <row r="6" spans="1:15" ht="84.75" thickBot="1" x14ac:dyDescent="0.3">
      <c r="A6" s="9" t="s">
        <v>61</v>
      </c>
      <c r="B6" s="12" t="s">
        <v>62</v>
      </c>
      <c r="C6" s="9" t="s">
        <v>62</v>
      </c>
      <c r="D6" s="9" t="s">
        <v>30</v>
      </c>
      <c r="E6" s="9" t="s">
        <v>55</v>
      </c>
      <c r="G6" s="9" t="s">
        <v>64</v>
      </c>
      <c r="H6" s="9" t="s">
        <v>65</v>
      </c>
      <c r="I6" s="9" t="s">
        <v>66</v>
      </c>
      <c r="J6" s="9" t="s">
        <v>67</v>
      </c>
      <c r="N6" s="9" t="s">
        <v>68</v>
      </c>
    </row>
    <row r="7" spans="1:15" ht="63.75" thickBot="1" x14ac:dyDescent="0.3">
      <c r="A7" s="9" t="s">
        <v>70</v>
      </c>
      <c r="B7" s="12" t="s">
        <v>71</v>
      </c>
      <c r="C7" s="9" t="s">
        <v>71</v>
      </c>
      <c r="D7" s="9" t="s">
        <v>30</v>
      </c>
      <c r="E7" s="9" t="s">
        <v>73</v>
      </c>
      <c r="G7" s="9" t="s">
        <v>64</v>
      </c>
      <c r="H7" s="9" t="s">
        <v>74</v>
      </c>
      <c r="I7" s="9" t="s">
        <v>75</v>
      </c>
      <c r="J7" s="9" t="s">
        <v>40</v>
      </c>
      <c r="L7" s="9" t="s">
        <v>76</v>
      </c>
      <c r="M7" s="9" t="s">
        <v>77</v>
      </c>
      <c r="N7" s="9" t="s">
        <v>78</v>
      </c>
    </row>
    <row r="8" spans="1:15" ht="105.75" thickBot="1" x14ac:dyDescent="0.3">
      <c r="A8" s="9" t="s">
        <v>80</v>
      </c>
      <c r="B8" s="12" t="s">
        <v>81</v>
      </c>
      <c r="C8" s="9" t="s">
        <v>81</v>
      </c>
      <c r="D8" s="9" t="s">
        <v>30</v>
      </c>
      <c r="E8" s="9" t="s">
        <v>55</v>
      </c>
      <c r="G8" s="9" t="s">
        <v>64</v>
      </c>
      <c r="I8" s="9" t="s">
        <v>83</v>
      </c>
      <c r="J8" s="9" t="s">
        <v>84</v>
      </c>
      <c r="N8" s="9" t="s">
        <v>85</v>
      </c>
    </row>
    <row r="9" spans="1:15" ht="63.75" thickBot="1" x14ac:dyDescent="0.3">
      <c r="A9" s="9" t="s">
        <v>87</v>
      </c>
      <c r="B9" s="12" t="s">
        <v>88</v>
      </c>
      <c r="C9" s="9" t="s">
        <v>88</v>
      </c>
      <c r="D9" s="9" t="s">
        <v>30</v>
      </c>
      <c r="E9" s="9" t="s">
        <v>55</v>
      </c>
      <c r="G9" s="9" t="s">
        <v>64</v>
      </c>
      <c r="H9" s="9" t="s">
        <v>90</v>
      </c>
      <c r="I9" s="9" t="s">
        <v>91</v>
      </c>
      <c r="J9" s="9" t="s">
        <v>92</v>
      </c>
      <c r="N9" s="9" t="s">
        <v>93</v>
      </c>
    </row>
    <row r="10" spans="1:15" ht="63.75" thickBot="1" x14ac:dyDescent="0.3">
      <c r="A10" s="9" t="s">
        <v>95</v>
      </c>
      <c r="B10" s="12" t="s">
        <v>96</v>
      </c>
      <c r="C10" s="9" t="s">
        <v>96</v>
      </c>
      <c r="D10" s="9" t="s">
        <v>30</v>
      </c>
      <c r="E10" s="9" t="s">
        <v>55</v>
      </c>
      <c r="G10" s="9" t="s">
        <v>64</v>
      </c>
      <c r="H10" s="9" t="s">
        <v>98</v>
      </c>
      <c r="I10" s="9" t="s">
        <v>99</v>
      </c>
      <c r="J10" s="9" t="s">
        <v>49</v>
      </c>
      <c r="N10" s="9" t="s">
        <v>100</v>
      </c>
    </row>
    <row r="11" spans="1:15" ht="42.75" thickBot="1" x14ac:dyDescent="0.3">
      <c r="A11" s="9" t="s">
        <v>102</v>
      </c>
      <c r="B11" s="12" t="s">
        <v>103</v>
      </c>
      <c r="C11" s="9" t="s">
        <v>103</v>
      </c>
      <c r="D11" s="9" t="s">
        <v>30</v>
      </c>
      <c r="E11" s="9" t="s">
        <v>46</v>
      </c>
      <c r="G11" s="9" t="s">
        <v>37</v>
      </c>
      <c r="H11" s="9" t="s">
        <v>105</v>
      </c>
      <c r="I11" s="9" t="s">
        <v>106</v>
      </c>
      <c r="J11" s="9" t="s">
        <v>107</v>
      </c>
      <c r="N11" s="9" t="s">
        <v>108</v>
      </c>
    </row>
    <row r="12" spans="1:15" ht="42.75" thickBot="1" x14ac:dyDescent="0.3">
      <c r="A12" s="9" t="s">
        <v>109</v>
      </c>
      <c r="B12" s="12" t="s">
        <v>103</v>
      </c>
      <c r="C12" s="9" t="s">
        <v>103</v>
      </c>
      <c r="D12" s="9" t="s">
        <v>30</v>
      </c>
      <c r="E12" s="9" t="s">
        <v>55</v>
      </c>
      <c r="G12" s="9" t="s">
        <v>64</v>
      </c>
      <c r="H12" s="9" t="s">
        <v>105</v>
      </c>
      <c r="I12" s="9" t="s">
        <v>106</v>
      </c>
      <c r="J12" s="9" t="s">
        <v>107</v>
      </c>
      <c r="N12" s="9" t="s">
        <v>111</v>
      </c>
    </row>
    <row r="13" spans="1:15" ht="42.75" hidden="1" thickBot="1" x14ac:dyDescent="0.3">
      <c r="A13" s="9" t="s">
        <v>113</v>
      </c>
      <c r="B13" s="12" t="s">
        <v>114</v>
      </c>
      <c r="C13" s="9" t="s">
        <v>114</v>
      </c>
      <c r="D13" s="9" t="s">
        <v>30</v>
      </c>
      <c r="E13" s="9" t="s">
        <v>116</v>
      </c>
      <c r="G13" s="9" t="s">
        <v>56</v>
      </c>
      <c r="H13" s="9" t="s">
        <v>117</v>
      </c>
      <c r="I13" s="9" t="s">
        <v>118</v>
      </c>
      <c r="J13" s="9" t="s">
        <v>67</v>
      </c>
      <c r="K13" s="9" t="s">
        <v>119</v>
      </c>
      <c r="L13" s="9" t="s">
        <v>120</v>
      </c>
      <c r="M13" s="9" t="s">
        <v>121</v>
      </c>
      <c r="N13" s="9" t="s">
        <v>122</v>
      </c>
    </row>
    <row r="14" spans="1:15" ht="105.75" hidden="1" thickBot="1" x14ac:dyDescent="0.3">
      <c r="A14" s="9" t="s">
        <v>124</v>
      </c>
      <c r="B14" s="12" t="s">
        <v>125</v>
      </c>
      <c r="C14" s="9" t="s">
        <v>125</v>
      </c>
      <c r="D14" s="9" t="s">
        <v>30</v>
      </c>
      <c r="E14" s="9" t="s">
        <v>116</v>
      </c>
      <c r="G14" s="9" t="s">
        <v>56</v>
      </c>
      <c r="I14" s="9" t="s">
        <v>127</v>
      </c>
      <c r="J14" s="9" t="s">
        <v>128</v>
      </c>
      <c r="K14" s="9" t="s">
        <v>119</v>
      </c>
      <c r="L14" s="9" t="s">
        <v>120</v>
      </c>
      <c r="M14" s="9" t="s">
        <v>129</v>
      </c>
      <c r="N14" s="9" t="s">
        <v>130</v>
      </c>
    </row>
    <row r="15" spans="1:15" ht="84.75" hidden="1" thickBot="1" x14ac:dyDescent="0.3">
      <c r="A15" s="9" t="s">
        <v>132</v>
      </c>
      <c r="B15" s="12" t="s">
        <v>133</v>
      </c>
      <c r="C15" s="9" t="s">
        <v>133</v>
      </c>
      <c r="D15" s="9" t="s">
        <v>30</v>
      </c>
      <c r="E15" s="9" t="s">
        <v>116</v>
      </c>
      <c r="G15" s="9" t="s">
        <v>56</v>
      </c>
      <c r="H15" s="9" t="s">
        <v>135</v>
      </c>
      <c r="I15" s="9" t="s">
        <v>48</v>
      </c>
      <c r="J15" s="9" t="s">
        <v>49</v>
      </c>
      <c r="K15" s="9" t="s">
        <v>119</v>
      </c>
      <c r="L15" s="9" t="s">
        <v>136</v>
      </c>
      <c r="M15" s="9" t="s">
        <v>137</v>
      </c>
      <c r="N15" s="9" t="s">
        <v>138</v>
      </c>
    </row>
    <row r="16" spans="1:15" ht="42.75" hidden="1" thickBot="1" x14ac:dyDescent="0.3">
      <c r="A16" s="9" t="s">
        <v>140</v>
      </c>
      <c r="B16" s="12" t="s">
        <v>53</v>
      </c>
      <c r="C16" s="9" t="s">
        <v>53</v>
      </c>
      <c r="D16" s="9" t="s">
        <v>30</v>
      </c>
      <c r="E16" s="9" t="s">
        <v>116</v>
      </c>
      <c r="G16" s="9" t="s">
        <v>56</v>
      </c>
      <c r="H16" s="9" t="s">
        <v>142</v>
      </c>
      <c r="I16" s="9" t="s">
        <v>58</v>
      </c>
      <c r="J16" s="9" t="s">
        <v>40</v>
      </c>
      <c r="K16" s="9" t="s">
        <v>119</v>
      </c>
      <c r="L16" s="9" t="s">
        <v>76</v>
      </c>
      <c r="M16" s="9" t="s">
        <v>143</v>
      </c>
      <c r="N16" s="9" t="s">
        <v>144</v>
      </c>
    </row>
    <row r="17" spans="1:14" ht="63.75" hidden="1" thickBot="1" x14ac:dyDescent="0.3">
      <c r="A17" s="9" t="s">
        <v>146</v>
      </c>
      <c r="B17" s="12" t="s">
        <v>147</v>
      </c>
      <c r="C17" s="9" t="s">
        <v>147</v>
      </c>
      <c r="D17" s="9" t="s">
        <v>30</v>
      </c>
      <c r="E17" s="9" t="s">
        <v>116</v>
      </c>
      <c r="G17" s="9" t="s">
        <v>56</v>
      </c>
      <c r="H17" s="9" t="s">
        <v>149</v>
      </c>
      <c r="I17" s="9" t="s">
        <v>39</v>
      </c>
      <c r="J17" s="9" t="s">
        <v>40</v>
      </c>
      <c r="K17" s="9" t="s">
        <v>119</v>
      </c>
      <c r="L17" s="9" t="s">
        <v>76</v>
      </c>
      <c r="M17" s="9" t="s">
        <v>143</v>
      </c>
      <c r="N17" s="9" t="s">
        <v>150</v>
      </c>
    </row>
    <row r="18" spans="1:14" ht="63.75" hidden="1" thickBot="1" x14ac:dyDescent="0.3">
      <c r="A18" s="9" t="s">
        <v>152</v>
      </c>
      <c r="B18" s="12" t="s">
        <v>153</v>
      </c>
      <c r="C18" s="9" t="s">
        <v>153</v>
      </c>
      <c r="D18" s="9" t="s">
        <v>30</v>
      </c>
      <c r="E18" s="9" t="s">
        <v>116</v>
      </c>
      <c r="G18" s="9" t="s">
        <v>155</v>
      </c>
      <c r="H18" s="9" t="s">
        <v>156</v>
      </c>
      <c r="I18" s="9" t="s">
        <v>157</v>
      </c>
      <c r="J18" s="9" t="s">
        <v>158</v>
      </c>
      <c r="K18" s="9" t="s">
        <v>119</v>
      </c>
      <c r="L18" s="9" t="s">
        <v>120</v>
      </c>
      <c r="M18" s="9" t="s">
        <v>159</v>
      </c>
      <c r="N18" s="9" t="s">
        <v>160</v>
      </c>
    </row>
    <row r="19" spans="1:14" ht="42.75" hidden="1" thickBot="1" x14ac:dyDescent="0.3">
      <c r="A19" s="9" t="s">
        <v>162</v>
      </c>
      <c r="B19" s="12" t="s">
        <v>163</v>
      </c>
      <c r="C19" s="9" t="s">
        <v>163</v>
      </c>
      <c r="D19" s="9" t="s">
        <v>30</v>
      </c>
      <c r="E19" s="9" t="s">
        <v>116</v>
      </c>
      <c r="G19" s="9" t="s">
        <v>155</v>
      </c>
      <c r="H19" s="9" t="s">
        <v>165</v>
      </c>
      <c r="I19" s="9" t="s">
        <v>166</v>
      </c>
      <c r="J19" s="9" t="s">
        <v>167</v>
      </c>
      <c r="K19" s="9" t="s">
        <v>119</v>
      </c>
      <c r="L19" s="9" t="s">
        <v>76</v>
      </c>
      <c r="M19" s="9" t="s">
        <v>143</v>
      </c>
      <c r="N19" s="9" t="s">
        <v>168</v>
      </c>
    </row>
    <row r="20" spans="1:14" ht="126.75" thickBot="1" x14ac:dyDescent="0.3">
      <c r="A20" s="9" t="s">
        <v>170</v>
      </c>
      <c r="B20" s="12" t="s">
        <v>171</v>
      </c>
      <c r="C20" s="9" t="s">
        <v>171</v>
      </c>
      <c r="D20" s="9" t="s">
        <v>30</v>
      </c>
      <c r="E20" s="9" t="s">
        <v>55</v>
      </c>
      <c r="G20" s="9" t="s">
        <v>56</v>
      </c>
      <c r="H20" s="9" t="s">
        <v>173</v>
      </c>
      <c r="I20" s="9" t="s">
        <v>166</v>
      </c>
      <c r="J20" s="9" t="s">
        <v>167</v>
      </c>
      <c r="L20" s="9" t="s">
        <v>76</v>
      </c>
      <c r="M20" s="9" t="s">
        <v>143</v>
      </c>
      <c r="N20" s="9" t="s">
        <v>174</v>
      </c>
    </row>
    <row r="21" spans="1:14" ht="63.75" thickBot="1" x14ac:dyDescent="0.3">
      <c r="A21" s="9" t="s">
        <v>175</v>
      </c>
      <c r="B21" s="12" t="s">
        <v>176</v>
      </c>
      <c r="C21" s="9" t="s">
        <v>176</v>
      </c>
      <c r="D21" s="9" t="s">
        <v>30</v>
      </c>
      <c r="E21" s="9" t="s">
        <v>178</v>
      </c>
      <c r="G21" s="9" t="s">
        <v>179</v>
      </c>
      <c r="H21" s="9" t="s">
        <v>105</v>
      </c>
      <c r="I21" s="9" t="s">
        <v>106</v>
      </c>
      <c r="J21" s="9" t="s">
        <v>107</v>
      </c>
      <c r="L21" s="9" t="s">
        <v>76</v>
      </c>
      <c r="M21" s="9" t="s">
        <v>143</v>
      </c>
      <c r="N21" s="9" t="s">
        <v>180</v>
      </c>
    </row>
    <row r="22" spans="1:14" ht="147.75" thickBot="1" x14ac:dyDescent="0.3">
      <c r="A22" s="9" t="s">
        <v>182</v>
      </c>
      <c r="B22" s="12" t="s">
        <v>183</v>
      </c>
      <c r="C22" s="9" t="s">
        <v>183</v>
      </c>
      <c r="D22" s="9" t="s">
        <v>30</v>
      </c>
      <c r="E22" s="9" t="s">
        <v>178</v>
      </c>
      <c r="G22" s="9" t="s">
        <v>179</v>
      </c>
      <c r="H22" s="9" t="s">
        <v>185</v>
      </c>
      <c r="I22" s="9" t="s">
        <v>99</v>
      </c>
      <c r="J22" s="9" t="s">
        <v>49</v>
      </c>
      <c r="L22" s="9" t="s">
        <v>186</v>
      </c>
      <c r="M22" s="9" t="s">
        <v>187</v>
      </c>
      <c r="N22" s="9" t="s">
        <v>188</v>
      </c>
    </row>
    <row r="23" spans="1:14" ht="105.75" thickBot="1" x14ac:dyDescent="0.3">
      <c r="A23" s="9" t="s">
        <v>189</v>
      </c>
      <c r="B23" s="12" t="s">
        <v>190</v>
      </c>
      <c r="C23" s="9" t="s">
        <v>190</v>
      </c>
      <c r="D23" s="9" t="s">
        <v>30</v>
      </c>
      <c r="E23" s="9" t="s">
        <v>178</v>
      </c>
      <c r="G23" s="9" t="s">
        <v>179</v>
      </c>
      <c r="I23" s="9" t="s">
        <v>127</v>
      </c>
      <c r="J23" s="9" t="s">
        <v>128</v>
      </c>
      <c r="L23" s="9" t="s">
        <v>136</v>
      </c>
      <c r="M23" s="9" t="s">
        <v>192</v>
      </c>
      <c r="N23" s="9" t="s">
        <v>193</v>
      </c>
    </row>
    <row r="24" spans="1:14" ht="84.75" thickBot="1" x14ac:dyDescent="0.3">
      <c r="A24" s="9" t="s">
        <v>194</v>
      </c>
      <c r="B24" s="12" t="s">
        <v>195</v>
      </c>
      <c r="C24" s="9" t="s">
        <v>195</v>
      </c>
      <c r="D24" s="9" t="s">
        <v>30</v>
      </c>
      <c r="E24" s="9" t="s">
        <v>178</v>
      </c>
      <c r="G24" s="9" t="s">
        <v>179</v>
      </c>
      <c r="I24" s="9" t="s">
        <v>127</v>
      </c>
      <c r="J24" s="9" t="s">
        <v>128</v>
      </c>
      <c r="L24" s="9" t="s">
        <v>76</v>
      </c>
      <c r="M24" s="9" t="s">
        <v>143</v>
      </c>
      <c r="N24" s="9" t="s">
        <v>197</v>
      </c>
    </row>
    <row r="25" spans="1:14" ht="147.75" thickBot="1" x14ac:dyDescent="0.3">
      <c r="A25" s="9" t="s">
        <v>198</v>
      </c>
      <c r="B25" s="12" t="s">
        <v>199</v>
      </c>
      <c r="C25" s="9" t="s">
        <v>199</v>
      </c>
      <c r="D25" s="9" t="s">
        <v>30</v>
      </c>
      <c r="E25" s="9" t="s">
        <v>178</v>
      </c>
      <c r="G25" s="9" t="s">
        <v>179</v>
      </c>
      <c r="I25" s="9" t="s">
        <v>127</v>
      </c>
      <c r="J25" s="9" t="s">
        <v>128</v>
      </c>
      <c r="L25" s="9" t="s">
        <v>76</v>
      </c>
      <c r="M25" s="9" t="s">
        <v>143</v>
      </c>
      <c r="N25" s="9" t="s">
        <v>201</v>
      </c>
    </row>
    <row r="26" spans="1:14" ht="126.75" thickBot="1" x14ac:dyDescent="0.3">
      <c r="A26" s="9" t="s">
        <v>202</v>
      </c>
      <c r="B26" s="12" t="s">
        <v>203</v>
      </c>
      <c r="C26" s="9" t="s">
        <v>203</v>
      </c>
      <c r="D26" s="9" t="s">
        <v>30</v>
      </c>
      <c r="E26" s="9" t="s">
        <v>178</v>
      </c>
      <c r="G26" s="9" t="s">
        <v>179</v>
      </c>
      <c r="I26" s="9" t="s">
        <v>127</v>
      </c>
      <c r="J26" s="9" t="s">
        <v>128</v>
      </c>
      <c r="L26" s="9" t="s">
        <v>76</v>
      </c>
      <c r="M26" s="9" t="s">
        <v>143</v>
      </c>
      <c r="N26" s="9" t="s">
        <v>205</v>
      </c>
    </row>
    <row r="27" spans="1:14" ht="126.75" thickBot="1" x14ac:dyDescent="0.3">
      <c r="A27" s="9" t="s">
        <v>206</v>
      </c>
      <c r="B27" s="12" t="s">
        <v>207</v>
      </c>
      <c r="C27" s="9" t="s">
        <v>207</v>
      </c>
      <c r="D27" s="9" t="s">
        <v>30</v>
      </c>
      <c r="E27" s="9" t="s">
        <v>178</v>
      </c>
      <c r="G27" s="9" t="s">
        <v>179</v>
      </c>
      <c r="I27" s="9" t="s">
        <v>127</v>
      </c>
      <c r="J27" s="9" t="s">
        <v>128</v>
      </c>
      <c r="L27" s="9" t="s">
        <v>76</v>
      </c>
      <c r="M27" s="9" t="s">
        <v>143</v>
      </c>
      <c r="N27" s="9" t="s">
        <v>209</v>
      </c>
    </row>
    <row r="28" spans="1:14" ht="105.75" thickBot="1" x14ac:dyDescent="0.3">
      <c r="A28" s="9" t="s">
        <v>210</v>
      </c>
      <c r="B28" s="12" t="s">
        <v>211</v>
      </c>
      <c r="C28" s="9" t="s">
        <v>211</v>
      </c>
      <c r="D28" s="9" t="s">
        <v>30</v>
      </c>
      <c r="E28" s="9" t="s">
        <v>178</v>
      </c>
      <c r="G28" s="9" t="s">
        <v>179</v>
      </c>
      <c r="I28" s="9" t="s">
        <v>127</v>
      </c>
      <c r="J28" s="9" t="s">
        <v>128</v>
      </c>
      <c r="L28" s="9" t="s">
        <v>76</v>
      </c>
      <c r="M28" s="9" t="s">
        <v>143</v>
      </c>
      <c r="N28" s="9" t="s">
        <v>213</v>
      </c>
    </row>
    <row r="29" spans="1:14" ht="105.75" thickBot="1" x14ac:dyDescent="0.3">
      <c r="A29" s="9" t="s">
        <v>214</v>
      </c>
      <c r="B29" s="12" t="s">
        <v>215</v>
      </c>
      <c r="C29" s="9" t="s">
        <v>215</v>
      </c>
      <c r="D29" s="9" t="s">
        <v>30</v>
      </c>
      <c r="E29" s="9" t="s">
        <v>178</v>
      </c>
      <c r="G29" s="9" t="s">
        <v>179</v>
      </c>
      <c r="I29" s="9" t="s">
        <v>127</v>
      </c>
      <c r="J29" s="9" t="s">
        <v>128</v>
      </c>
      <c r="L29" s="9" t="s">
        <v>76</v>
      </c>
      <c r="M29" s="9" t="s">
        <v>143</v>
      </c>
      <c r="N29" s="9" t="s">
        <v>217</v>
      </c>
    </row>
    <row r="30" spans="1:14" ht="84.75" thickBot="1" x14ac:dyDescent="0.3">
      <c r="A30" s="9" t="s">
        <v>218</v>
      </c>
      <c r="B30" s="12" t="s">
        <v>219</v>
      </c>
      <c r="C30" s="9" t="s">
        <v>219</v>
      </c>
      <c r="D30" s="9" t="s">
        <v>30</v>
      </c>
      <c r="E30" s="9" t="s">
        <v>178</v>
      </c>
      <c r="G30" s="9" t="s">
        <v>179</v>
      </c>
      <c r="I30" s="9" t="s">
        <v>127</v>
      </c>
      <c r="J30" s="9" t="s">
        <v>128</v>
      </c>
      <c r="L30" s="9" t="s">
        <v>76</v>
      </c>
      <c r="M30" s="9" t="s">
        <v>143</v>
      </c>
      <c r="N30" s="9" t="s">
        <v>221</v>
      </c>
    </row>
    <row r="31" spans="1:14" ht="105.75" thickBot="1" x14ac:dyDescent="0.3">
      <c r="A31" s="9" t="s">
        <v>222</v>
      </c>
      <c r="B31" s="12" t="s">
        <v>223</v>
      </c>
      <c r="C31" s="9" t="s">
        <v>223</v>
      </c>
      <c r="D31" s="9" t="s">
        <v>30</v>
      </c>
      <c r="E31" s="9" t="s">
        <v>178</v>
      </c>
      <c r="G31" s="9" t="s">
        <v>179</v>
      </c>
      <c r="I31" s="9" t="s">
        <v>83</v>
      </c>
      <c r="J31" s="9" t="s">
        <v>84</v>
      </c>
      <c r="L31" s="9" t="s">
        <v>120</v>
      </c>
      <c r="M31" s="9" t="s">
        <v>129</v>
      </c>
      <c r="N31" s="9" t="s">
        <v>225</v>
      </c>
    </row>
    <row r="32" spans="1:14" ht="63.75" thickBot="1" x14ac:dyDescent="0.3">
      <c r="A32" s="9" t="s">
        <v>227</v>
      </c>
      <c r="B32" s="12" t="s">
        <v>228</v>
      </c>
      <c r="C32" s="9" t="s">
        <v>228</v>
      </c>
      <c r="D32" s="9" t="s">
        <v>30</v>
      </c>
      <c r="E32" s="9" t="s">
        <v>178</v>
      </c>
      <c r="G32" s="9" t="s">
        <v>179</v>
      </c>
      <c r="H32" s="9" t="s">
        <v>230</v>
      </c>
      <c r="I32" s="9" t="s">
        <v>118</v>
      </c>
      <c r="J32" s="9" t="s">
        <v>67</v>
      </c>
      <c r="L32" s="9" t="s">
        <v>120</v>
      </c>
      <c r="M32" s="9" t="s">
        <v>121</v>
      </c>
      <c r="N32" s="9" t="s">
        <v>231</v>
      </c>
    </row>
    <row r="33" spans="1:14" ht="63.75" thickBot="1" x14ac:dyDescent="0.3">
      <c r="A33" s="9" t="s">
        <v>232</v>
      </c>
      <c r="B33" s="12" t="s">
        <v>233</v>
      </c>
      <c r="C33" s="9" t="s">
        <v>233</v>
      </c>
      <c r="D33" s="9" t="s">
        <v>30</v>
      </c>
      <c r="E33" s="9" t="s">
        <v>178</v>
      </c>
      <c r="G33" s="9" t="s">
        <v>179</v>
      </c>
      <c r="H33" s="9" t="s">
        <v>47</v>
      </c>
      <c r="I33" s="9" t="s">
        <v>48</v>
      </c>
      <c r="J33" s="9" t="s">
        <v>49</v>
      </c>
      <c r="L33" s="9" t="s">
        <v>186</v>
      </c>
      <c r="M33" s="9" t="s">
        <v>235</v>
      </c>
      <c r="N33" s="9" t="s">
        <v>236</v>
      </c>
    </row>
    <row r="34" spans="1:14" ht="84.75" thickBot="1" x14ac:dyDescent="0.3">
      <c r="A34" s="9" t="s">
        <v>238</v>
      </c>
      <c r="B34" s="12" t="s">
        <v>239</v>
      </c>
      <c r="C34" s="9" t="s">
        <v>239</v>
      </c>
      <c r="D34" s="9" t="s">
        <v>240</v>
      </c>
      <c r="E34" s="9" t="s">
        <v>178</v>
      </c>
      <c r="G34" s="9" t="s">
        <v>179</v>
      </c>
      <c r="H34" s="9" t="s">
        <v>242</v>
      </c>
      <c r="I34" s="9" t="s">
        <v>243</v>
      </c>
      <c r="J34" s="9" t="s">
        <v>167</v>
      </c>
      <c r="L34" s="9" t="s">
        <v>120</v>
      </c>
      <c r="M34" s="9" t="s">
        <v>121</v>
      </c>
      <c r="N34" s="9" t="s">
        <v>244</v>
      </c>
    </row>
    <row r="35" spans="1:14" ht="147.75" thickBot="1" x14ac:dyDescent="0.3">
      <c r="A35" s="9" t="s">
        <v>246</v>
      </c>
      <c r="B35" s="12" t="s">
        <v>247</v>
      </c>
      <c r="C35" s="9" t="s">
        <v>247</v>
      </c>
      <c r="D35" s="9" t="s">
        <v>30</v>
      </c>
      <c r="E35" s="9" t="s">
        <v>178</v>
      </c>
      <c r="G35" s="9" t="s">
        <v>179</v>
      </c>
      <c r="I35" s="9" t="s">
        <v>249</v>
      </c>
      <c r="J35" s="9" t="s">
        <v>84</v>
      </c>
      <c r="L35" s="9" t="s">
        <v>120</v>
      </c>
      <c r="M35" s="9" t="s">
        <v>129</v>
      </c>
      <c r="N35" s="9" t="s">
        <v>250</v>
      </c>
    </row>
    <row r="36" spans="1:14" ht="126.75" thickBot="1" x14ac:dyDescent="0.3">
      <c r="A36" s="9" t="s">
        <v>251</v>
      </c>
      <c r="B36" s="12" t="s">
        <v>252</v>
      </c>
      <c r="C36" s="9" t="s">
        <v>252</v>
      </c>
      <c r="D36" s="9" t="s">
        <v>30</v>
      </c>
      <c r="E36" s="9" t="s">
        <v>178</v>
      </c>
      <c r="G36" s="9" t="s">
        <v>179</v>
      </c>
      <c r="I36" s="9" t="s">
        <v>249</v>
      </c>
      <c r="J36" s="9" t="s">
        <v>84</v>
      </c>
      <c r="L36" s="9" t="s">
        <v>120</v>
      </c>
      <c r="M36" s="9" t="s">
        <v>159</v>
      </c>
      <c r="N36" s="9" t="s">
        <v>254</v>
      </c>
    </row>
    <row r="37" spans="1:14" ht="126.75" thickBot="1" x14ac:dyDescent="0.3">
      <c r="A37" s="9" t="s">
        <v>255</v>
      </c>
      <c r="B37" s="12" t="s">
        <v>256</v>
      </c>
      <c r="C37" s="9" t="s">
        <v>256</v>
      </c>
      <c r="D37" s="9" t="s">
        <v>30</v>
      </c>
      <c r="E37" s="9" t="s">
        <v>178</v>
      </c>
      <c r="G37" s="9" t="s">
        <v>179</v>
      </c>
      <c r="I37" s="9" t="s">
        <v>127</v>
      </c>
      <c r="J37" s="9" t="s">
        <v>128</v>
      </c>
      <c r="L37" s="9" t="s">
        <v>76</v>
      </c>
      <c r="M37" s="9" t="s">
        <v>143</v>
      </c>
      <c r="N37" s="9" t="s">
        <v>258</v>
      </c>
    </row>
    <row r="38" spans="1:14" ht="105.75" thickBot="1" x14ac:dyDescent="0.3">
      <c r="A38" s="9" t="s">
        <v>259</v>
      </c>
      <c r="B38" s="12" t="s">
        <v>260</v>
      </c>
      <c r="C38" s="9" t="s">
        <v>260</v>
      </c>
      <c r="D38" s="9" t="s">
        <v>30</v>
      </c>
      <c r="E38" s="9" t="s">
        <v>178</v>
      </c>
      <c r="G38" s="9" t="s">
        <v>179</v>
      </c>
      <c r="I38" s="9" t="s">
        <v>127</v>
      </c>
      <c r="J38" s="9" t="s">
        <v>128</v>
      </c>
      <c r="L38" s="9" t="s">
        <v>76</v>
      </c>
      <c r="M38" s="9" t="s">
        <v>143</v>
      </c>
      <c r="N38" s="9" t="s">
        <v>262</v>
      </c>
    </row>
    <row r="39" spans="1:14" ht="105.75" thickBot="1" x14ac:dyDescent="0.3">
      <c r="A39" s="9" t="s">
        <v>263</v>
      </c>
      <c r="B39" s="12" t="s">
        <v>264</v>
      </c>
      <c r="C39" s="9" t="s">
        <v>264</v>
      </c>
      <c r="D39" s="9" t="s">
        <v>30</v>
      </c>
      <c r="E39" s="9" t="s">
        <v>178</v>
      </c>
      <c r="G39" s="9" t="s">
        <v>179</v>
      </c>
      <c r="I39" s="9" t="s">
        <v>127</v>
      </c>
      <c r="J39" s="9" t="s">
        <v>128</v>
      </c>
      <c r="L39" s="9" t="s">
        <v>76</v>
      </c>
      <c r="M39" s="9" t="s">
        <v>143</v>
      </c>
      <c r="N39" s="9" t="s">
        <v>266</v>
      </c>
    </row>
    <row r="40" spans="1:14" ht="63.75" thickBot="1" x14ac:dyDescent="0.3">
      <c r="A40" s="9" t="s">
        <v>267</v>
      </c>
      <c r="B40" s="12" t="s">
        <v>268</v>
      </c>
      <c r="C40" s="9" t="s">
        <v>268</v>
      </c>
      <c r="D40" s="9" t="s">
        <v>30</v>
      </c>
      <c r="E40" s="9" t="s">
        <v>178</v>
      </c>
      <c r="G40" s="9" t="s">
        <v>179</v>
      </c>
      <c r="I40" s="9" t="s">
        <v>127</v>
      </c>
      <c r="J40" s="9" t="s">
        <v>128</v>
      </c>
      <c r="L40" s="9" t="s">
        <v>76</v>
      </c>
      <c r="M40" s="9" t="s">
        <v>143</v>
      </c>
      <c r="N40" s="9" t="s">
        <v>270</v>
      </c>
    </row>
    <row r="41" spans="1:14" ht="63.75" thickBot="1" x14ac:dyDescent="0.3">
      <c r="A41" s="9" t="s">
        <v>271</v>
      </c>
      <c r="B41" s="12" t="s">
        <v>272</v>
      </c>
      <c r="C41" s="9" t="s">
        <v>272</v>
      </c>
      <c r="D41" s="9" t="s">
        <v>30</v>
      </c>
      <c r="E41" s="9" t="s">
        <v>178</v>
      </c>
      <c r="G41" s="9" t="s">
        <v>179</v>
      </c>
      <c r="I41" s="9" t="s">
        <v>127</v>
      </c>
      <c r="J41" s="9" t="s">
        <v>128</v>
      </c>
      <c r="L41" s="9" t="s">
        <v>76</v>
      </c>
      <c r="M41" s="9" t="s">
        <v>143</v>
      </c>
      <c r="N41" s="9" t="s">
        <v>274</v>
      </c>
    </row>
    <row r="42" spans="1:14" ht="63.75" thickBot="1" x14ac:dyDescent="0.3">
      <c r="A42" s="9" t="s">
        <v>276</v>
      </c>
      <c r="B42" s="12" t="s">
        <v>277</v>
      </c>
      <c r="C42" s="9" t="s">
        <v>277</v>
      </c>
      <c r="D42" s="9" t="s">
        <v>30</v>
      </c>
      <c r="E42" s="9" t="s">
        <v>178</v>
      </c>
      <c r="G42" s="9" t="s">
        <v>179</v>
      </c>
      <c r="H42" s="9" t="s">
        <v>280</v>
      </c>
      <c r="I42" s="9" t="s">
        <v>281</v>
      </c>
      <c r="J42" s="9" t="s">
        <v>128</v>
      </c>
      <c r="L42" s="9" t="s">
        <v>120</v>
      </c>
      <c r="M42" s="9" t="s">
        <v>121</v>
      </c>
      <c r="N42" s="9" t="s">
        <v>282</v>
      </c>
    </row>
    <row r="43" spans="1:14" ht="105.75" hidden="1" thickBot="1" x14ac:dyDescent="0.3">
      <c r="A43" s="9" t="s">
        <v>284</v>
      </c>
      <c r="B43" s="12" t="s">
        <v>285</v>
      </c>
      <c r="C43" s="9" t="s">
        <v>285</v>
      </c>
      <c r="D43" s="9" t="s">
        <v>30</v>
      </c>
      <c r="E43" s="9" t="s">
        <v>287</v>
      </c>
      <c r="G43" s="9" t="s">
        <v>288</v>
      </c>
      <c r="H43" s="9" t="s">
        <v>289</v>
      </c>
      <c r="I43" s="9" t="s">
        <v>243</v>
      </c>
      <c r="J43" s="9" t="s">
        <v>167</v>
      </c>
      <c r="K43" s="9" t="s">
        <v>290</v>
      </c>
      <c r="L43" s="9" t="s">
        <v>291</v>
      </c>
      <c r="M43" s="9" t="s">
        <v>292</v>
      </c>
      <c r="N43" s="9" t="s">
        <v>293</v>
      </c>
    </row>
    <row r="44" spans="1:14" ht="105.75" hidden="1" thickBot="1" x14ac:dyDescent="0.3">
      <c r="A44" s="9" t="s">
        <v>294</v>
      </c>
      <c r="B44" s="12" t="s">
        <v>295</v>
      </c>
      <c r="C44" s="9" t="s">
        <v>295</v>
      </c>
      <c r="D44" s="9" t="s">
        <v>30</v>
      </c>
      <c r="E44" s="9" t="s">
        <v>287</v>
      </c>
      <c r="G44" s="9" t="s">
        <v>288</v>
      </c>
      <c r="H44" s="9" t="s">
        <v>289</v>
      </c>
      <c r="I44" s="9" t="s">
        <v>243</v>
      </c>
      <c r="J44" s="9" t="s">
        <v>167</v>
      </c>
      <c r="K44" s="9" t="s">
        <v>290</v>
      </c>
      <c r="L44" s="9" t="s">
        <v>291</v>
      </c>
      <c r="M44" s="9" t="s">
        <v>292</v>
      </c>
      <c r="N44" s="9" t="s">
        <v>297</v>
      </c>
    </row>
    <row r="45" spans="1:14" ht="126.75" hidden="1" thickBot="1" x14ac:dyDescent="0.3">
      <c r="A45" s="9" t="s">
        <v>299</v>
      </c>
      <c r="B45" s="12" t="s">
        <v>300</v>
      </c>
      <c r="C45" s="9" t="s">
        <v>300</v>
      </c>
      <c r="D45" s="9" t="s">
        <v>30</v>
      </c>
      <c r="E45" s="9" t="s">
        <v>287</v>
      </c>
      <c r="G45" s="9" t="s">
        <v>288</v>
      </c>
      <c r="H45" s="9" t="s">
        <v>156</v>
      </c>
      <c r="I45" s="9" t="s">
        <v>302</v>
      </c>
      <c r="J45" s="9" t="s">
        <v>158</v>
      </c>
      <c r="K45" s="9" t="s">
        <v>290</v>
      </c>
      <c r="L45" s="9" t="s">
        <v>303</v>
      </c>
      <c r="M45" s="9" t="s">
        <v>304</v>
      </c>
      <c r="N45" s="9" t="s">
        <v>305</v>
      </c>
    </row>
    <row r="46" spans="1:14" ht="105.75" hidden="1" thickBot="1" x14ac:dyDescent="0.3">
      <c r="A46" s="9" t="s">
        <v>306</v>
      </c>
      <c r="B46" s="12" t="s">
        <v>307</v>
      </c>
      <c r="C46" s="9" t="s">
        <v>307</v>
      </c>
      <c r="D46" s="9" t="s">
        <v>240</v>
      </c>
      <c r="E46" s="9" t="s">
        <v>287</v>
      </c>
      <c r="G46" s="9" t="s">
        <v>309</v>
      </c>
      <c r="H46" s="9" t="s">
        <v>156</v>
      </c>
      <c r="I46" s="9" t="s">
        <v>302</v>
      </c>
      <c r="J46" s="9" t="s">
        <v>158</v>
      </c>
      <c r="K46" s="9" t="s">
        <v>290</v>
      </c>
      <c r="L46" s="9" t="s">
        <v>310</v>
      </c>
      <c r="M46" s="9" t="s">
        <v>311</v>
      </c>
      <c r="N46" s="9" t="s">
        <v>312</v>
      </c>
    </row>
    <row r="47" spans="1:14" ht="126.75" hidden="1" thickBot="1" x14ac:dyDescent="0.3">
      <c r="A47" s="9" t="s">
        <v>314</v>
      </c>
      <c r="B47" s="12" t="s">
        <v>315</v>
      </c>
      <c r="C47" s="9" t="s">
        <v>315</v>
      </c>
      <c r="D47" s="9" t="s">
        <v>30</v>
      </c>
      <c r="E47" s="9" t="s">
        <v>287</v>
      </c>
      <c r="G47" s="9" t="s">
        <v>288</v>
      </c>
      <c r="H47" s="9" t="s">
        <v>156</v>
      </c>
      <c r="I47" s="9" t="s">
        <v>317</v>
      </c>
      <c r="J47" s="9" t="s">
        <v>158</v>
      </c>
      <c r="K47" s="9" t="s">
        <v>290</v>
      </c>
      <c r="L47" s="9" t="s">
        <v>303</v>
      </c>
      <c r="M47" s="9" t="s">
        <v>318</v>
      </c>
      <c r="N47" s="9" t="s">
        <v>319</v>
      </c>
    </row>
    <row r="48" spans="1:14" ht="105.75" thickBot="1" x14ac:dyDescent="0.3">
      <c r="A48" s="9" t="s">
        <v>320</v>
      </c>
      <c r="B48" s="12" t="s">
        <v>321</v>
      </c>
      <c r="C48" s="9" t="s">
        <v>321</v>
      </c>
      <c r="D48" s="9" t="s">
        <v>30</v>
      </c>
      <c r="E48" s="9" t="s">
        <v>116</v>
      </c>
      <c r="G48" s="9" t="s">
        <v>56</v>
      </c>
      <c r="I48" s="9" t="s">
        <v>249</v>
      </c>
      <c r="J48" s="9" t="s">
        <v>84</v>
      </c>
      <c r="L48" s="9" t="s">
        <v>120</v>
      </c>
      <c r="M48" s="9" t="s">
        <v>129</v>
      </c>
      <c r="N48" s="9" t="s">
        <v>323</v>
      </c>
    </row>
    <row r="49" spans="1:14" ht="63.75" thickBot="1" x14ac:dyDescent="0.3">
      <c r="A49" s="9" t="s">
        <v>324</v>
      </c>
      <c r="B49" s="12" t="s">
        <v>325</v>
      </c>
      <c r="C49" s="9" t="s">
        <v>325</v>
      </c>
      <c r="D49" s="9" t="s">
        <v>30</v>
      </c>
      <c r="E49" s="9" t="s">
        <v>116</v>
      </c>
      <c r="G49" s="9" t="s">
        <v>56</v>
      </c>
      <c r="H49" s="9" t="s">
        <v>47</v>
      </c>
      <c r="I49" s="9" t="s">
        <v>48</v>
      </c>
      <c r="J49" s="9" t="s">
        <v>49</v>
      </c>
      <c r="L49" s="9" t="s">
        <v>186</v>
      </c>
      <c r="M49" s="9" t="s">
        <v>187</v>
      </c>
      <c r="N49" s="9" t="s">
        <v>327</v>
      </c>
    </row>
    <row r="50" spans="1:14" ht="105.75" thickBot="1" x14ac:dyDescent="0.3">
      <c r="A50" s="9" t="s">
        <v>329</v>
      </c>
      <c r="B50" s="12" t="s">
        <v>330</v>
      </c>
      <c r="C50" s="9" t="s">
        <v>330</v>
      </c>
      <c r="D50" s="9" t="s">
        <v>30</v>
      </c>
      <c r="E50" s="9" t="s">
        <v>116</v>
      </c>
      <c r="G50" s="9" t="s">
        <v>56</v>
      </c>
      <c r="H50" s="9" t="s">
        <v>332</v>
      </c>
      <c r="I50" s="9" t="s">
        <v>99</v>
      </c>
      <c r="J50" s="9" t="s">
        <v>49</v>
      </c>
      <c r="L50" s="9" t="s">
        <v>120</v>
      </c>
      <c r="M50" s="9" t="s">
        <v>129</v>
      </c>
      <c r="N50" s="9" t="s">
        <v>333</v>
      </c>
    </row>
    <row r="51" spans="1:14" ht="84.75" thickBot="1" x14ac:dyDescent="0.3">
      <c r="A51" s="9" t="s">
        <v>334</v>
      </c>
      <c r="B51" s="13" t="s">
        <v>335</v>
      </c>
      <c r="C51" s="9" t="s">
        <v>335</v>
      </c>
      <c r="D51" s="9" t="s">
        <v>30</v>
      </c>
      <c r="E51" s="9" t="s">
        <v>116</v>
      </c>
      <c r="G51" s="9" t="s">
        <v>56</v>
      </c>
      <c r="I51" s="9" t="s">
        <v>249</v>
      </c>
      <c r="J51" s="9" t="s">
        <v>84</v>
      </c>
      <c r="L51" s="9" t="s">
        <v>136</v>
      </c>
      <c r="M51" s="9" t="s">
        <v>137</v>
      </c>
      <c r="N51" s="9" t="s">
        <v>337</v>
      </c>
    </row>
  </sheetData>
  <autoFilter ref="A2:AA51" xr:uid="{8A63A783-8A57-4A8C-8675-BA35274E0573}">
    <filterColumn colId="10">
      <filters blank="1"/>
    </filterColumn>
  </autoFilter>
  <hyperlinks>
    <hyperlink ref="B3" r:id="rId1" display="https://emenscr.nesdc.go.th/viewer/view.html?id=5b7d445fb76a640f339872af&amp;username=moac05051" xr:uid="{478A9EE2-EA09-47BD-A0B9-65E2B713D641}"/>
    <hyperlink ref="B4" r:id="rId2" display="https://emenscr.nesdc.go.th/viewer/view.html?id=5bfe93c6fa8c8a66a4c0c979&amp;username=moc03041" xr:uid="{66084C50-5C86-4B31-8C33-B144AB21E98E}"/>
    <hyperlink ref="B5" r:id="rId3" display="https://emenscr.nesdc.go.th/viewer/view.html?id=5cc941a07a930d3fec2636ca&amp;username=moac06211" xr:uid="{C17C546D-494C-4115-AB78-B47325B0F2D4}"/>
    <hyperlink ref="B6" r:id="rId4" display="https://emenscr.nesdc.go.th/viewer/view.html?id=5d760f5689e2df1450c651ac&amp;username=mol03161" xr:uid="{1B5DFA84-AE90-409A-8532-A86B30ACDFA1}"/>
    <hyperlink ref="B7" r:id="rId5" display="https://emenscr.nesdc.go.th/viewer/view.html?id=5d9d5eb0c684aa5bce4a7c4b&amp;username=moac09051" xr:uid="{530957C1-7CF6-4BAD-A5DB-E67C92130488}"/>
    <hyperlink ref="B8" r:id="rId6" display="https://emenscr.nesdc.go.th/viewer/view.html?id=5dcce2425e77a10312535f73&amp;username=moi0017241" xr:uid="{17D6D7A1-EBA4-416D-A421-D9E7C8001DC2}"/>
    <hyperlink ref="B9" r:id="rId7" display="https://emenscr.nesdc.go.th/viewer/view.html?id=5dfb3e66c552571a72d137e1&amp;username=moph09071" xr:uid="{8BBA0A7B-5658-4D10-8D64-2F6DDA04BB15}"/>
    <hyperlink ref="B10" r:id="rId8" display="https://emenscr.nesdc.go.th/viewer/view.html?id=5e042e12b459dd49a9ac7b3a&amp;username=moc0016571" xr:uid="{8273B8A1-804D-4E78-B60C-1B63DAB68287}"/>
    <hyperlink ref="B11" r:id="rId9" display="https://emenscr.nesdc.go.th/viewer/view.html?id=5e043ad1ca0feb49b458c633&amp;username=nesdb11121" xr:uid="{25BB1D20-3BF4-4285-A189-7F99E35B506C}"/>
    <hyperlink ref="B12" r:id="rId10" display="https://emenscr.nesdc.go.th/viewer/view.html?id=5e05f4803b2bc044565f7bc3&amp;username=nesdb11121" xr:uid="{779F70FC-CBCF-458D-800E-A51C2D22C2D0}"/>
    <hyperlink ref="B13" r:id="rId11" display="https://emenscr.nesdc.go.th/viewer/view.html?id=5f23cf2dba92b151a5a68e21&amp;username=mol04041" xr:uid="{EF1534F7-C43C-4415-AFFB-93CD9CBB0A10}"/>
    <hyperlink ref="B14" r:id="rId12" display="https://emenscr.nesdc.go.th/viewer/view.html?id=5f23e3923aa1a41b35ba0c01&amp;username=itd1" xr:uid="{6452E0CF-9DBC-47A5-B738-00A9F4BC3B32}"/>
    <hyperlink ref="B15" r:id="rId13" display="https://emenscr.nesdc.go.th/viewer/view.html?id=5f2a34d24ae89a0c1450e009&amp;username=moc03151" xr:uid="{395DC6A9-E332-4D61-B01F-B5314D03EDB7}"/>
    <hyperlink ref="B16" r:id="rId14" display="https://emenscr.nesdc.go.th/viewer/view.html?id=5f2ba99558f327252403c69c&amp;username=moac06061" xr:uid="{17BB3A32-1AC7-4BC6-BB22-BC4896CEC9C9}"/>
    <hyperlink ref="B17" r:id="rId15" display="https://emenscr.nesdc.go.th/viewer/view.html?id=5f2ba9e65ae40c252664c0db&amp;username=moac05091" xr:uid="{33B55B05-86D1-4969-8C69-0B382E56F8D5}"/>
    <hyperlink ref="B18" r:id="rId16" display="https://emenscr.nesdc.go.th/viewer/view.html?id=5f2cc8b95d3d8c1b64cee10d&amp;username=psu05211" xr:uid="{DE022388-7619-4B98-A2CD-C0A51FB30C05}"/>
    <hyperlink ref="B19" r:id="rId17" display="https://emenscr.nesdc.go.th/viewer/view.html?id=5f2cffd6ab64071b723c6cd4&amp;username=moi5571111" xr:uid="{BED7EEBE-846F-451F-9D85-23C5376B2C2F}"/>
    <hyperlink ref="B20" r:id="rId18" display="https://emenscr.nesdc.go.th/viewer/view.html?id=5f3206fb7064400687835ddc&amp;username=moi5571321" xr:uid="{A59FECBB-8878-489D-BE1B-9C174F58982D}"/>
    <hyperlink ref="B21" r:id="rId19" display="https://emenscr.nesdc.go.th/viewer/view.html?id=5f7edc61d5b4f05ea86251af&amp;username=nesdb11121" xr:uid="{B7317D28-93BD-4FD0-89AC-35934833C60B}"/>
    <hyperlink ref="B22" r:id="rId20" display="https://emenscr.nesdc.go.th/viewer/view.html?id=5f9130dcad3e87101f407c28&amp;username=moc0016631" xr:uid="{3F9B1E24-A346-450F-B3FE-E91EAB9D47DC}"/>
    <hyperlink ref="B23" r:id="rId21" display="https://emenscr.nesdc.go.th/viewer/view.html?id=5faa036b7772696c41ccc0b1&amp;username=itd1" xr:uid="{8BE65B2D-8B7E-4BD7-A443-711338610CD3}"/>
    <hyperlink ref="B24" r:id="rId22" display="https://emenscr.nesdc.go.th/viewer/view.html?id=5faa1394e708b36c432df84e&amp;username=itd1" xr:uid="{F106DDF8-2E9A-420B-9C51-36B1BBE3DBEC}"/>
    <hyperlink ref="B25" r:id="rId23" display="https://emenscr.nesdc.go.th/viewer/view.html?id=5faa18a2e708b36c432df85d&amp;username=itd1" xr:uid="{9F5D405C-C049-4DD7-989D-4BFF3E78FE59}"/>
    <hyperlink ref="B26" r:id="rId24" display="https://emenscr.nesdc.go.th/viewer/view.html?id=5faa1bd97772696c41ccc0df&amp;username=itd1" xr:uid="{58CB3608-864F-41AC-83EC-CF3811B1DB82}"/>
    <hyperlink ref="B27" r:id="rId25" display="https://emenscr.nesdc.go.th/viewer/view.html?id=5faa20412806e76c3c3d63cd&amp;username=itd1" xr:uid="{2FA659AD-E5FA-434A-93C1-EE02DF9C4310}"/>
    <hyperlink ref="B28" r:id="rId26" display="https://emenscr.nesdc.go.th/viewer/view.html?id=5faa387de708b36c432df87a&amp;username=itd1" xr:uid="{A23DD868-826D-47F6-AE87-428B2EB04E6F}"/>
    <hyperlink ref="B29" r:id="rId27" display="https://emenscr.nesdc.go.th/viewer/view.html?id=5faa3a102806e76c3c3d63e7&amp;username=itd1" xr:uid="{1B8AFCC9-AEB4-402C-BFBD-4C4D56C8E09A}"/>
    <hyperlink ref="B30" r:id="rId28" display="https://emenscr.nesdc.go.th/viewer/view.html?id=5faa3bb32806e76c3c3d63ec&amp;username=itd1" xr:uid="{8CBEB016-6DC8-4913-BED5-A630F3D482B6}"/>
    <hyperlink ref="B31" r:id="rId29" display="https://emenscr.nesdc.go.th/viewer/view.html?id=5fab9d893f6eff6c49213aa5&amp;username=moi0017241" xr:uid="{13FEEE1B-59C1-43A3-97FA-0BA17FA50C1F}"/>
    <hyperlink ref="B32" r:id="rId30" display="https://emenscr.nesdc.go.th/viewer/view.html?id=5fae37df3f6eff6c49213bb6&amp;username=mol04071" xr:uid="{9BDD1549-61CE-4876-A2A5-BDB39BB447EB}"/>
    <hyperlink ref="B33" r:id="rId31" display="https://emenscr.nesdc.go.th/viewer/view.html?id=5fbe3aac7232b72a71f77ebf&amp;username=moc03041" xr:uid="{BA196BB2-A4DA-4CA0-B890-73B851E8C5F4}"/>
    <hyperlink ref="B34" r:id="rId32" display="https://emenscr.nesdc.go.th/viewer/view.html?id=5fcda6361540bf161ab2768d&amp;username=district71081" xr:uid="{5796D3C7-1393-428C-9E58-516D652FCCF9}"/>
    <hyperlink ref="B35" r:id="rId33" display="https://emenscr.nesdc.go.th/viewer/view.html?id=5fd44568a7ca1a34f39f33a6&amp;username=moi0017121" xr:uid="{AFDF42D4-AF5B-42C2-B6E9-C6498F5906CB}"/>
    <hyperlink ref="B36" r:id="rId34" display="https://emenscr.nesdc.go.th/viewer/view.html?id=5fd5e34e6eb12634f2968ba4&amp;username=moi0017121" xr:uid="{77558506-35ED-4DBE-AA39-06CD9FBEF92B}"/>
    <hyperlink ref="B37" r:id="rId35" display="https://emenscr.nesdc.go.th/viewer/view.html?id=5fe2b84eea2eef1b27a27841&amp;username=itd1" xr:uid="{ABB709FE-DDDA-45C8-BE01-7730EBAF9F67}"/>
    <hyperlink ref="B38" r:id="rId36" display="https://emenscr.nesdc.go.th/viewer/view.html?id=5fe2bd770573ae1b28632581&amp;username=itd1" xr:uid="{74C7A864-A2BD-45E3-9A88-63F4389CC57C}"/>
    <hyperlink ref="B39" r:id="rId37" display="https://emenscr.nesdc.go.th/viewer/view.html?id=5fe2c0338ae2fc1b311d2582&amp;username=itd1" xr:uid="{76FB9B65-802F-47AF-80E2-AE241DEA55E2}"/>
    <hyperlink ref="B40" r:id="rId38" display="https://emenscr.nesdc.go.th/viewer/view.html?id=5fe2c2d0ea2eef1b27a27879&amp;username=itd1" xr:uid="{DE863479-181A-4C4D-B40F-AA7E27704205}"/>
    <hyperlink ref="B41" r:id="rId39" display="https://emenscr.nesdc.go.th/viewer/view.html?id=5fe2c5beea2eef1b27a27891&amp;username=itd1" xr:uid="{245A3517-B309-48A5-BE9B-88524D1205C2}"/>
    <hyperlink ref="B42" r:id="rId40" display="https://emenscr.nesdc.go.th/viewer/view.html?id=602f66d76fb631784021bc39&amp;username=moe06101" xr:uid="{AA2271DD-5EDE-479A-B17A-08B117F48E9A}"/>
    <hyperlink ref="B43" r:id="rId41" display="https://emenscr.nesdc.go.th/viewer/view.html?id=6112420b2482000361ae7f81&amp;username=moi03051" xr:uid="{79E97F4D-4A4B-4CA1-A9AD-BCCDD7BDB5AD}"/>
    <hyperlink ref="B44" r:id="rId42" display="https://emenscr.nesdc.go.th/viewer/view.html?id=6113a422a330646ed4c197b3&amp;username=moi03051" xr:uid="{69407AC7-4B27-4B65-954B-F695F9C02F93}"/>
    <hyperlink ref="B45" r:id="rId43" display="https://emenscr.nesdc.go.th/viewer/view.html?id=6118c94e9b236c1f95b0c256&amp;username=rmutl0583011" xr:uid="{5B32E39C-A064-403D-9D5E-23CDADECE667}"/>
    <hyperlink ref="B46" r:id="rId44" display="https://emenscr.nesdc.go.th/viewer/view.html?id=611a32d3454a1a7072169902&amp;username=rmutl0583011" xr:uid="{E4E5AEDE-8C61-45C4-A671-C1611ECE9ECC}"/>
    <hyperlink ref="B47" r:id="rId45" display="https://emenscr.nesdc.go.th/viewer/view.html?id=611a94c383a6677074486395&amp;username=crru0532011" xr:uid="{25061135-5B73-4FE4-B5FF-90F3DCA778B9}"/>
    <hyperlink ref="B48" r:id="rId46" display="https://emenscr.nesdc.go.th/viewer/view.html?id=617a63ee80f1fd6abd9e9e94&amp;username=moi0017121" xr:uid="{967C2400-775E-42D9-896C-94380526EDF3}"/>
    <hyperlink ref="B49" r:id="rId47" display="https://emenscr.nesdc.go.th/viewer/view.html?id=61839d18f1b02731a2313300&amp;username=moc03041" xr:uid="{A0897D1A-CCED-4C1E-9592-119C5C056977}"/>
    <hyperlink ref="B50" r:id="rId48" display="https://emenscr.nesdc.go.th/viewer/view.html?id=61a0a627960f7861c4d87c0b&amp;username=moc0016271" xr:uid="{DD82CA2A-6D15-4AA1-BC9A-05BFADE3B9CF}"/>
    <hyperlink ref="B51" r:id="rId49" display="https://emenscr.nesdc.go.th/viewer/view.html?id=61af1ab677658f43f3668804&amp;username=moi0017121" xr:uid="{5A1584A5-75DA-4E71-9DF5-064A8162271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E5A9-5EC8-4C1D-8D51-9414AE7DB2FA}">
  <dimension ref="A1:T121"/>
  <sheetViews>
    <sheetView tabSelected="1" topLeftCell="B1" zoomScale="85" zoomScaleNormal="85" workbookViewId="0">
      <selection activeCell="B1" sqref="B1"/>
    </sheetView>
  </sheetViews>
  <sheetFormatPr defaultColWidth="9.140625" defaultRowHeight="21" x14ac:dyDescent="0.35"/>
  <cols>
    <col min="1" max="1" width="27" style="8" hidden="1" customWidth="1"/>
    <col min="2" max="2" width="153.85546875" style="31" bestFit="1" customWidth="1"/>
    <col min="3" max="3" width="54" style="8" hidden="1" customWidth="1"/>
    <col min="4" max="4" width="54" style="8" customWidth="1"/>
    <col min="5" max="5" width="14.140625" style="8" bestFit="1" customWidth="1"/>
    <col min="6" max="6" width="19.5703125" style="8" bestFit="1" customWidth="1"/>
    <col min="7" max="7" width="18.85546875" style="8" bestFit="1" customWidth="1"/>
    <col min="8" max="8" width="56.85546875" style="8" bestFit="1" customWidth="1"/>
    <col min="9" max="11" width="54" style="8" customWidth="1"/>
    <col min="12" max="12" width="38" style="8" bestFit="1" customWidth="1"/>
    <col min="13" max="13" width="16.140625" style="8" customWidth="1"/>
    <col min="14" max="14" width="20.28515625" style="8" customWidth="1"/>
    <col min="15" max="15" width="75" style="8" bestFit="1" customWidth="1"/>
    <col min="16" max="16" width="15.28515625" style="8" customWidth="1"/>
    <col min="17" max="19" width="9.140625" style="8" hidden="1" customWidth="1"/>
    <col min="20" max="20" width="0" style="8" hidden="1" customWidth="1"/>
    <col min="21" max="16384" width="9.140625" style="8"/>
  </cols>
  <sheetData>
    <row r="1" spans="1:19" x14ac:dyDescent="0.35">
      <c r="B1" s="34" t="s">
        <v>406</v>
      </c>
    </row>
    <row r="5" spans="1:19" x14ac:dyDescent="0.35">
      <c r="A5" s="26" t="s">
        <v>2</v>
      </c>
      <c r="B5" s="28" t="s">
        <v>3</v>
      </c>
      <c r="C5" s="26" t="s">
        <v>3</v>
      </c>
      <c r="D5" s="26" t="s">
        <v>7</v>
      </c>
      <c r="E5" s="26" t="s">
        <v>338</v>
      </c>
      <c r="F5" s="26" t="s">
        <v>14</v>
      </c>
      <c r="G5" s="26" t="s">
        <v>15</v>
      </c>
      <c r="H5" s="26" t="s">
        <v>18</v>
      </c>
      <c r="I5" s="26" t="s">
        <v>19</v>
      </c>
      <c r="J5" s="26" t="s">
        <v>627</v>
      </c>
      <c r="K5" s="26" t="s">
        <v>20</v>
      </c>
      <c r="L5" s="26" t="s">
        <v>21</v>
      </c>
      <c r="M5" s="100" t="s">
        <v>22</v>
      </c>
      <c r="N5" s="100" t="s">
        <v>23</v>
      </c>
      <c r="O5" s="100" t="s">
        <v>629</v>
      </c>
      <c r="P5" s="100" t="s">
        <v>607</v>
      </c>
      <c r="Q5" s="8" t="s">
        <v>635</v>
      </c>
      <c r="R5" s="8" t="s">
        <v>636</v>
      </c>
    </row>
    <row r="6" spans="1:19" x14ac:dyDescent="0.35">
      <c r="A6" s="27" t="s">
        <v>27</v>
      </c>
      <c r="B6" s="29" t="s">
        <v>28</v>
      </c>
      <c r="C6" s="27" t="s">
        <v>28</v>
      </c>
      <c r="D6" s="27" t="s">
        <v>30</v>
      </c>
      <c r="E6" s="144">
        <v>2559</v>
      </c>
      <c r="F6" s="27" t="s">
        <v>36</v>
      </c>
      <c r="G6" s="27" t="s">
        <v>37</v>
      </c>
      <c r="H6" s="27" t="s">
        <v>38</v>
      </c>
      <c r="I6" s="27" t="s">
        <v>39</v>
      </c>
      <c r="J6" s="27" t="s">
        <v>638</v>
      </c>
      <c r="K6" s="27" t="s">
        <v>40</v>
      </c>
      <c r="L6" s="27"/>
      <c r="M6" s="27" t="str">
        <f>LEFT(N6,12)</f>
        <v>v3_090301V01</v>
      </c>
      <c r="N6" s="27" t="s">
        <v>499</v>
      </c>
      <c r="O6" s="40" t="s">
        <v>630</v>
      </c>
      <c r="P6" s="95"/>
      <c r="Q6" s="97"/>
      <c r="R6" s="93" t="s">
        <v>531</v>
      </c>
      <c r="S6" s="91" t="s">
        <v>292</v>
      </c>
    </row>
    <row r="7" spans="1:19" x14ac:dyDescent="0.35">
      <c r="A7" s="27" t="s">
        <v>70</v>
      </c>
      <c r="B7" s="29" t="s">
        <v>71</v>
      </c>
      <c r="C7" s="27" t="s">
        <v>71</v>
      </c>
      <c r="D7" s="27" t="s">
        <v>30</v>
      </c>
      <c r="E7" s="144">
        <v>2560</v>
      </c>
      <c r="F7" s="27" t="s">
        <v>73</v>
      </c>
      <c r="G7" s="27" t="s">
        <v>64</v>
      </c>
      <c r="H7" s="27" t="s">
        <v>74</v>
      </c>
      <c r="I7" s="27" t="s">
        <v>75</v>
      </c>
      <c r="J7" s="27" t="s">
        <v>639</v>
      </c>
      <c r="K7" s="27" t="s">
        <v>40</v>
      </c>
      <c r="L7" s="27"/>
      <c r="M7" s="27" t="str">
        <f>LEFT(N7,12)</f>
        <v>v3_090301V01</v>
      </c>
      <c r="N7" s="27" t="s">
        <v>499</v>
      </c>
      <c r="O7" s="40" t="s">
        <v>630</v>
      </c>
      <c r="P7" s="95"/>
      <c r="Q7" s="97"/>
      <c r="R7" s="93" t="s">
        <v>534</v>
      </c>
      <c r="S7" s="91" t="s">
        <v>533</v>
      </c>
    </row>
    <row r="8" spans="1:19" x14ac:dyDescent="0.35">
      <c r="A8" s="27" t="s">
        <v>43</v>
      </c>
      <c r="B8" s="29" t="s">
        <v>44</v>
      </c>
      <c r="C8" s="27" t="s">
        <v>44</v>
      </c>
      <c r="D8" s="27" t="s">
        <v>30</v>
      </c>
      <c r="E8" s="144">
        <v>2562</v>
      </c>
      <c r="F8" s="27" t="s">
        <v>46</v>
      </c>
      <c r="G8" s="27" t="s">
        <v>37</v>
      </c>
      <c r="H8" s="27" t="s">
        <v>47</v>
      </c>
      <c r="I8" s="27" t="s">
        <v>48</v>
      </c>
      <c r="J8" s="27" t="s">
        <v>640</v>
      </c>
      <c r="K8" s="27" t="s">
        <v>49</v>
      </c>
      <c r="L8" s="27"/>
      <c r="M8" s="27" t="str">
        <f>LEFT(N8,12)</f>
        <v>v3_090301V01</v>
      </c>
      <c r="N8" s="27" t="s">
        <v>499</v>
      </c>
      <c r="O8" s="40" t="s">
        <v>630</v>
      </c>
      <c r="P8" s="95"/>
      <c r="Q8" s="93"/>
      <c r="R8" s="93" t="s">
        <v>535</v>
      </c>
      <c r="S8" s="91" t="s">
        <v>311</v>
      </c>
    </row>
    <row r="9" spans="1:19" x14ac:dyDescent="0.35">
      <c r="A9" s="27" t="s">
        <v>102</v>
      </c>
      <c r="B9" s="29" t="s">
        <v>103</v>
      </c>
      <c r="C9" s="27" t="s">
        <v>103</v>
      </c>
      <c r="D9" s="27" t="s">
        <v>30</v>
      </c>
      <c r="E9" s="144">
        <v>2562</v>
      </c>
      <c r="F9" s="27" t="s">
        <v>46</v>
      </c>
      <c r="G9" s="27" t="s">
        <v>37</v>
      </c>
      <c r="H9" s="27" t="s">
        <v>105</v>
      </c>
      <c r="I9" s="27" t="s">
        <v>106</v>
      </c>
      <c r="J9" s="27" t="s">
        <v>641</v>
      </c>
      <c r="K9" s="27" t="s">
        <v>107</v>
      </c>
      <c r="L9" s="27"/>
      <c r="M9" s="27" t="str">
        <f>LEFT(N9,12)</f>
        <v>v3_090301V02</v>
      </c>
      <c r="N9" s="27" t="s">
        <v>545</v>
      </c>
      <c r="O9" s="40" t="s">
        <v>630</v>
      </c>
      <c r="P9" s="95"/>
      <c r="Q9" s="93"/>
      <c r="R9" s="93" t="s">
        <v>537</v>
      </c>
      <c r="S9" s="91" t="s">
        <v>318</v>
      </c>
    </row>
    <row r="10" spans="1:19" x14ac:dyDescent="0.35">
      <c r="A10" s="91" t="s">
        <v>170</v>
      </c>
      <c r="B10" s="92" t="str">
        <f>HYPERLINK(R10,C10)</f>
        <v>โครงการก่อสร้างปรับปรุงขยายการประปาส่วนภูมิภาคสาขาสุไหงโก-ลก – (ตากใบ) (เขตพัฒนาเศรษฐกิจพิเศษนราธิวาส) อำเภอสุไหงโก-ลก-แว้ง-ตากใบ จังหวัดนราธิวาส</v>
      </c>
      <c r="C10" s="93" t="s">
        <v>171</v>
      </c>
      <c r="D10" s="93" t="s">
        <v>30</v>
      </c>
      <c r="E10" s="145">
        <v>2563</v>
      </c>
      <c r="F10" s="93" t="s">
        <v>55</v>
      </c>
      <c r="G10" s="94" t="s">
        <v>56</v>
      </c>
      <c r="H10" s="93" t="s">
        <v>173</v>
      </c>
      <c r="I10" s="93" t="s">
        <v>166</v>
      </c>
      <c r="J10" s="93" t="str">
        <f>VLOOKUP(I10,'[1]ตัวย่อ(ต่อท้าย)'!$B$1:$C$517,2,FALSE)</f>
        <v>กปภ.</v>
      </c>
      <c r="K10" s="93" t="s">
        <v>167</v>
      </c>
      <c r="L10" s="94" t="s">
        <v>576</v>
      </c>
      <c r="M10" s="93" t="s">
        <v>495</v>
      </c>
      <c r="N10" s="40" t="s">
        <v>499</v>
      </c>
      <c r="O10" s="40" t="s">
        <v>630</v>
      </c>
      <c r="P10" s="95"/>
      <c r="Q10" s="93"/>
      <c r="R10" s="93" t="s">
        <v>546</v>
      </c>
      <c r="S10" s="93" t="s">
        <v>545</v>
      </c>
    </row>
    <row r="11" spans="1:19" x14ac:dyDescent="0.35">
      <c r="A11" s="91" t="s">
        <v>70</v>
      </c>
      <c r="B11" s="92" t="str">
        <f>HYPERLINK(R11,C11)</f>
        <v>โครงการเพิ่มศักยภาพด่านสินค้าเกษตรชายแดน เพื่อรองรับประชาคมอาเซียน</v>
      </c>
      <c r="C11" s="93" t="s">
        <v>71</v>
      </c>
      <c r="D11" s="93" t="s">
        <v>30</v>
      </c>
      <c r="E11" s="145">
        <v>2563</v>
      </c>
      <c r="F11" s="93" t="s">
        <v>73</v>
      </c>
      <c r="G11" s="94" t="s">
        <v>64</v>
      </c>
      <c r="H11" s="93" t="s">
        <v>74</v>
      </c>
      <c r="I11" s="93" t="s">
        <v>75</v>
      </c>
      <c r="J11" s="93" t="str">
        <f>VLOOKUP(I11,'[1]ตัวย่อ(ต่อท้าย)'!$B$1:$C$517,2,FALSE)</f>
        <v>กวก.</v>
      </c>
      <c r="K11" s="93" t="s">
        <v>40</v>
      </c>
      <c r="L11" s="94" t="s">
        <v>576</v>
      </c>
      <c r="M11" s="93" t="s">
        <v>495</v>
      </c>
      <c r="N11" s="40" t="s">
        <v>499</v>
      </c>
      <c r="O11" s="40" t="s">
        <v>630</v>
      </c>
      <c r="P11" s="95"/>
      <c r="Q11" s="93"/>
      <c r="R11" s="93" t="s">
        <v>547</v>
      </c>
      <c r="S11" s="93" t="s">
        <v>499</v>
      </c>
    </row>
    <row r="12" spans="1:19" x14ac:dyDescent="0.35">
      <c r="A12" s="27" t="s">
        <v>170</v>
      </c>
      <c r="B12" s="29" t="s">
        <v>171</v>
      </c>
      <c r="C12" s="27" t="s">
        <v>171</v>
      </c>
      <c r="D12" s="27" t="s">
        <v>30</v>
      </c>
      <c r="E12" s="144">
        <v>2563</v>
      </c>
      <c r="F12" s="27" t="s">
        <v>55</v>
      </c>
      <c r="G12" s="27" t="s">
        <v>56</v>
      </c>
      <c r="H12" s="27" t="s">
        <v>173</v>
      </c>
      <c r="I12" s="27" t="s">
        <v>166</v>
      </c>
      <c r="J12" s="27" t="s">
        <v>642</v>
      </c>
      <c r="K12" s="27" t="s">
        <v>167</v>
      </c>
      <c r="L12" s="27"/>
      <c r="M12" s="27" t="str">
        <f t="shared" ref="M12:M18" si="0">LEFT(N12,12)</f>
        <v>v3_090301V01</v>
      </c>
      <c r="N12" s="27" t="s">
        <v>499</v>
      </c>
      <c r="O12" s="40" t="s">
        <v>630</v>
      </c>
      <c r="P12" s="95"/>
      <c r="Q12" s="93"/>
      <c r="R12" s="93" t="s">
        <v>551</v>
      </c>
      <c r="S12" s="93" t="s">
        <v>474</v>
      </c>
    </row>
    <row r="13" spans="1:19" x14ac:dyDescent="0.35">
      <c r="A13" s="27" t="s">
        <v>52</v>
      </c>
      <c r="B13" s="29" t="s">
        <v>53</v>
      </c>
      <c r="C13" s="27" t="s">
        <v>53</v>
      </c>
      <c r="D13" s="27" t="s">
        <v>30</v>
      </c>
      <c r="E13" s="144">
        <v>2563</v>
      </c>
      <c r="F13" s="27" t="s">
        <v>55</v>
      </c>
      <c r="G13" s="27" t="s">
        <v>56</v>
      </c>
      <c r="H13" s="27" t="s">
        <v>57</v>
      </c>
      <c r="I13" s="27" t="s">
        <v>58</v>
      </c>
      <c r="J13" s="27" t="s">
        <v>643</v>
      </c>
      <c r="K13" s="27" t="s">
        <v>40</v>
      </c>
      <c r="L13" s="27"/>
      <c r="M13" s="27" t="str">
        <f t="shared" si="0"/>
        <v>v3_090301V01</v>
      </c>
      <c r="N13" s="27" t="s">
        <v>499</v>
      </c>
      <c r="O13" s="40" t="s">
        <v>630</v>
      </c>
      <c r="P13" s="95"/>
      <c r="Q13" s="93"/>
      <c r="R13" s="93" t="s">
        <v>555</v>
      </c>
      <c r="S13" s="93" t="s">
        <v>550</v>
      </c>
    </row>
    <row r="14" spans="1:19" x14ac:dyDescent="0.35">
      <c r="A14" s="27" t="s">
        <v>61</v>
      </c>
      <c r="B14" s="29" t="s">
        <v>62</v>
      </c>
      <c r="C14" s="27" t="s">
        <v>62</v>
      </c>
      <c r="D14" s="27" t="s">
        <v>30</v>
      </c>
      <c r="E14" s="144">
        <v>2563</v>
      </c>
      <c r="F14" s="27" t="s">
        <v>55</v>
      </c>
      <c r="G14" s="27" t="s">
        <v>64</v>
      </c>
      <c r="H14" s="27" t="s">
        <v>65</v>
      </c>
      <c r="I14" s="27" t="s">
        <v>66</v>
      </c>
      <c r="J14" s="27" t="s">
        <v>644</v>
      </c>
      <c r="K14" s="27" t="s">
        <v>67</v>
      </c>
      <c r="L14" s="27"/>
      <c r="M14" s="27" t="str">
        <f t="shared" si="0"/>
        <v>v3_090301V01</v>
      </c>
      <c r="N14" s="27" t="s">
        <v>499</v>
      </c>
      <c r="O14" s="40" t="s">
        <v>630</v>
      </c>
      <c r="P14" s="95"/>
      <c r="Q14" s="93"/>
      <c r="R14" s="93" t="s">
        <v>560</v>
      </c>
      <c r="S14" s="93" t="s">
        <v>550</v>
      </c>
    </row>
    <row r="15" spans="1:19" x14ac:dyDescent="0.35">
      <c r="A15" s="27" t="s">
        <v>80</v>
      </c>
      <c r="B15" s="29" t="s">
        <v>81</v>
      </c>
      <c r="C15" s="27" t="s">
        <v>81</v>
      </c>
      <c r="D15" s="27" t="s">
        <v>30</v>
      </c>
      <c r="E15" s="144">
        <v>2563</v>
      </c>
      <c r="F15" s="27" t="s">
        <v>55</v>
      </c>
      <c r="G15" s="27" t="s">
        <v>64</v>
      </c>
      <c r="H15" s="27"/>
      <c r="I15" s="27" t="s">
        <v>83</v>
      </c>
      <c r="J15" s="27" t="s">
        <v>83</v>
      </c>
      <c r="K15" s="27" t="s">
        <v>84</v>
      </c>
      <c r="L15" s="27"/>
      <c r="M15" s="27" t="str">
        <f t="shared" si="0"/>
        <v>v3_090301V02</v>
      </c>
      <c r="N15" s="27" t="s">
        <v>536</v>
      </c>
      <c r="O15" s="40" t="s">
        <v>630</v>
      </c>
      <c r="P15" s="95"/>
      <c r="Q15" s="93"/>
      <c r="R15" s="93" t="s">
        <v>563</v>
      </c>
      <c r="S15" s="93" t="s">
        <v>499</v>
      </c>
    </row>
    <row r="16" spans="1:19" x14ac:dyDescent="0.35">
      <c r="A16" s="27" t="s">
        <v>87</v>
      </c>
      <c r="B16" s="29" t="s">
        <v>88</v>
      </c>
      <c r="C16" s="27" t="s">
        <v>88</v>
      </c>
      <c r="D16" s="27" t="s">
        <v>30</v>
      </c>
      <c r="E16" s="144">
        <v>2563</v>
      </c>
      <c r="F16" s="27" t="s">
        <v>55</v>
      </c>
      <c r="G16" s="27" t="s">
        <v>64</v>
      </c>
      <c r="H16" s="27" t="s">
        <v>90</v>
      </c>
      <c r="I16" s="27" t="s">
        <v>91</v>
      </c>
      <c r="J16" s="27" t="s">
        <v>91</v>
      </c>
      <c r="K16" s="27" t="s">
        <v>92</v>
      </c>
      <c r="L16" s="27"/>
      <c r="M16" s="27" t="str">
        <f t="shared" si="0"/>
        <v>v3_090301V01</v>
      </c>
      <c r="N16" s="27" t="s">
        <v>499</v>
      </c>
      <c r="O16" s="40" t="s">
        <v>630</v>
      </c>
      <c r="P16" s="95"/>
      <c r="Q16" s="93"/>
      <c r="R16" s="93" t="s">
        <v>564</v>
      </c>
      <c r="S16" s="93" t="s">
        <v>496</v>
      </c>
    </row>
    <row r="17" spans="1:19" x14ac:dyDescent="0.35">
      <c r="A17" s="27" t="s">
        <v>95</v>
      </c>
      <c r="B17" s="29" t="s">
        <v>96</v>
      </c>
      <c r="C17" s="27" t="s">
        <v>96</v>
      </c>
      <c r="D17" s="27" t="s">
        <v>30</v>
      </c>
      <c r="E17" s="144">
        <v>2563</v>
      </c>
      <c r="F17" s="27" t="s">
        <v>55</v>
      </c>
      <c r="G17" s="27" t="s">
        <v>64</v>
      </c>
      <c r="H17" s="27" t="s">
        <v>98</v>
      </c>
      <c r="I17" s="27" t="s">
        <v>99</v>
      </c>
      <c r="J17" s="27" t="s">
        <v>645</v>
      </c>
      <c r="K17" s="27" t="s">
        <v>49</v>
      </c>
      <c r="L17" s="27"/>
      <c r="M17" s="27" t="str">
        <f t="shared" si="0"/>
        <v>v3_090301V01</v>
      </c>
      <c r="N17" s="27" t="s">
        <v>499</v>
      </c>
      <c r="O17" s="40" t="s">
        <v>630</v>
      </c>
      <c r="P17" s="95"/>
      <c r="Q17" s="93"/>
      <c r="R17" s="93" t="s">
        <v>569</v>
      </c>
      <c r="S17" s="93" t="s">
        <v>499</v>
      </c>
    </row>
    <row r="18" spans="1:19" x14ac:dyDescent="0.35">
      <c r="A18" s="27" t="s">
        <v>109</v>
      </c>
      <c r="B18" s="29" t="s">
        <v>103</v>
      </c>
      <c r="C18" s="27" t="s">
        <v>103</v>
      </c>
      <c r="D18" s="27" t="s">
        <v>30</v>
      </c>
      <c r="E18" s="144">
        <v>2563</v>
      </c>
      <c r="F18" s="27" t="s">
        <v>55</v>
      </c>
      <c r="G18" s="27" t="s">
        <v>64</v>
      </c>
      <c r="H18" s="27" t="s">
        <v>105</v>
      </c>
      <c r="I18" s="27" t="s">
        <v>106</v>
      </c>
      <c r="J18" s="27" t="s">
        <v>641</v>
      </c>
      <c r="K18" s="27" t="s">
        <v>107</v>
      </c>
      <c r="L18" s="27"/>
      <c r="M18" s="27" t="str">
        <f t="shared" si="0"/>
        <v>v3_090301V02</v>
      </c>
      <c r="N18" s="27" t="s">
        <v>545</v>
      </c>
      <c r="O18" s="40" t="s">
        <v>630</v>
      </c>
      <c r="P18" s="95"/>
      <c r="Q18" s="93"/>
      <c r="R18" s="93" t="s">
        <v>572</v>
      </c>
      <c r="S18" s="93" t="s">
        <v>550</v>
      </c>
    </row>
    <row r="19" spans="1:19" x14ac:dyDescent="0.35">
      <c r="A19" s="91" t="s">
        <v>276</v>
      </c>
      <c r="B19" s="92" t="str">
        <f t="shared" ref="B19:B61" si="1">HYPERLINK(R19,C19)</f>
        <v>โครงการพัฒนาเศรษฐกิจและเสริมสร้างความเข้มแข็งให้กับชุมชน</v>
      </c>
      <c r="C19" s="93" t="s">
        <v>277</v>
      </c>
      <c r="D19" s="93" t="s">
        <v>30</v>
      </c>
      <c r="E19" s="145">
        <v>2564</v>
      </c>
      <c r="F19" s="93" t="s">
        <v>178</v>
      </c>
      <c r="G19" s="94" t="s">
        <v>179</v>
      </c>
      <c r="H19" s="93" t="s">
        <v>280</v>
      </c>
      <c r="I19" s="93" t="s">
        <v>281</v>
      </c>
      <c r="J19" s="93" t="str">
        <f>VLOOKUP(I19,'[1]ตัวย่อ(ต่อท้าย)'!$B$1:$C$517,2,FALSE)</f>
        <v>สอศ.</v>
      </c>
      <c r="K19" s="93" t="s">
        <v>128</v>
      </c>
      <c r="L19" s="94" t="s">
        <v>579</v>
      </c>
      <c r="M19" s="93" t="s">
        <v>633</v>
      </c>
      <c r="N19" s="40" t="s">
        <v>536</v>
      </c>
      <c r="O19" s="40" t="s">
        <v>630</v>
      </c>
      <c r="P19" s="95"/>
      <c r="Q19" s="93"/>
      <c r="R19" s="93" t="s">
        <v>575</v>
      </c>
      <c r="S19" s="93" t="s">
        <v>550</v>
      </c>
    </row>
    <row r="20" spans="1:19" x14ac:dyDescent="0.35">
      <c r="A20" s="91" t="s">
        <v>227</v>
      </c>
      <c r="B20" s="92" t="str">
        <f t="shared" si="1"/>
        <v xml:space="preserve">โครงการเพิ่มทักษะกำลังแรงงานในพื้นที่เขตพัฒนาเศรษฐกิจพิเศษ </v>
      </c>
      <c r="C20" s="93" t="s">
        <v>581</v>
      </c>
      <c r="D20" s="93" t="s">
        <v>30</v>
      </c>
      <c r="E20" s="145">
        <v>2564</v>
      </c>
      <c r="F20" s="93" t="s">
        <v>178</v>
      </c>
      <c r="G20" s="94" t="s">
        <v>179</v>
      </c>
      <c r="H20" s="93" t="s">
        <v>230</v>
      </c>
      <c r="I20" s="93" t="s">
        <v>118</v>
      </c>
      <c r="J20" s="93" t="str">
        <f>VLOOKUP(I20,'[1]ตัวย่อ(ต่อท้าย)'!$B$1:$C$517,2,FALSE)</f>
        <v>กพร.</v>
      </c>
      <c r="K20" s="93" t="s">
        <v>67</v>
      </c>
      <c r="L20" s="94" t="s">
        <v>579</v>
      </c>
      <c r="M20" s="93" t="s">
        <v>633</v>
      </c>
      <c r="N20" s="40" t="s">
        <v>536</v>
      </c>
      <c r="O20" s="40" t="s">
        <v>630</v>
      </c>
      <c r="P20" s="95"/>
      <c r="Q20" s="93"/>
      <c r="R20" s="93" t="s">
        <v>577</v>
      </c>
      <c r="S20" s="93" t="s">
        <v>143</v>
      </c>
    </row>
    <row r="21" spans="1:19" x14ac:dyDescent="0.35">
      <c r="A21" s="91" t="s">
        <v>232</v>
      </c>
      <c r="B21" s="92" t="str">
        <f t="shared" si="1"/>
        <v>5/64 โครงการขยายการค้าการลงทุนชายแดนและเขตพัฒนาเศรษฐกิจพิเศษ</v>
      </c>
      <c r="C21" s="93" t="s">
        <v>233</v>
      </c>
      <c r="D21" s="93" t="s">
        <v>30</v>
      </c>
      <c r="E21" s="145">
        <v>2564</v>
      </c>
      <c r="F21" s="93" t="s">
        <v>178</v>
      </c>
      <c r="G21" s="94" t="s">
        <v>179</v>
      </c>
      <c r="H21" s="93" t="s">
        <v>47</v>
      </c>
      <c r="I21" s="93" t="s">
        <v>48</v>
      </c>
      <c r="J21" s="93" t="str">
        <f>VLOOKUP(I21,'[1]ตัวย่อ(ต่อท้าย)'!$B$1:$C$517,2,FALSE)</f>
        <v>คต.</v>
      </c>
      <c r="K21" s="93" t="s">
        <v>49</v>
      </c>
      <c r="L21" s="94" t="s">
        <v>579</v>
      </c>
      <c r="M21" s="93" t="s">
        <v>632</v>
      </c>
      <c r="N21" s="40" t="s">
        <v>530</v>
      </c>
      <c r="O21" s="40" t="s">
        <v>630</v>
      </c>
      <c r="P21" s="95"/>
      <c r="Q21" s="93"/>
      <c r="R21" s="93" t="s">
        <v>578</v>
      </c>
      <c r="S21" s="93" t="s">
        <v>77</v>
      </c>
    </row>
    <row r="22" spans="1:19" x14ac:dyDescent="0.35">
      <c r="A22" s="91" t="s">
        <v>175</v>
      </c>
      <c r="B22" s="92" t="str">
        <f t="shared" si="1"/>
        <v>ขับเคลื่อนนโยบายเขตพัฒนาเศรษฐกิจพิเศษ และพื้นที่เศรษฐกิจแห่งอื่น</v>
      </c>
      <c r="C22" s="93" t="s">
        <v>176</v>
      </c>
      <c r="D22" s="93" t="s">
        <v>30</v>
      </c>
      <c r="E22" s="145">
        <v>2564</v>
      </c>
      <c r="F22" s="93" t="s">
        <v>178</v>
      </c>
      <c r="G22" s="94" t="s">
        <v>179</v>
      </c>
      <c r="H22" s="93" t="s">
        <v>105</v>
      </c>
      <c r="I22" s="93" t="s">
        <v>106</v>
      </c>
      <c r="J22" s="93" t="str">
        <f>VLOOKUP(I22,'[1]ตัวย่อ(ต่อท้าย)'!$B$1:$C$517,2,FALSE)</f>
        <v>สศช.</v>
      </c>
      <c r="K22" s="93" t="s">
        <v>107</v>
      </c>
      <c r="L22" s="94" t="s">
        <v>579</v>
      </c>
      <c r="M22" s="93" t="s">
        <v>495</v>
      </c>
      <c r="N22" s="40" t="s">
        <v>499</v>
      </c>
      <c r="O22" s="40" t="s">
        <v>630</v>
      </c>
      <c r="P22" s="95"/>
      <c r="Q22" s="93"/>
      <c r="R22" s="93" t="s">
        <v>580</v>
      </c>
      <c r="S22" s="93" t="s">
        <v>121</v>
      </c>
    </row>
    <row r="23" spans="1:19" x14ac:dyDescent="0.35">
      <c r="A23" s="91" t="s">
        <v>222</v>
      </c>
      <c r="B23" s="92" t="str">
        <f t="shared" si="1"/>
        <v>โครงการเสริมสร้างศักยภาพการขับเคลื่อนเขตพัฒนาเศรษฐกิจพิเศษนราธิวาส : มั่นคง มั่งคั่ง ยั่งยืน เชื่อมโยงประชาคมอาเซียน</v>
      </c>
      <c r="C23" s="93" t="s">
        <v>223</v>
      </c>
      <c r="D23" s="93" t="s">
        <v>30</v>
      </c>
      <c r="E23" s="145">
        <v>2564</v>
      </c>
      <c r="F23" s="93" t="s">
        <v>178</v>
      </c>
      <c r="G23" s="94" t="s">
        <v>179</v>
      </c>
      <c r="H23" s="93"/>
      <c r="I23" s="93" t="s">
        <v>83</v>
      </c>
      <c r="J23" s="93" t="str">
        <f>VLOOKUP(I23,'[1]ตัวย่อ(ต่อท้าย)'!$B$1:$C$517,2,FALSE)</f>
        <v>นราธิวาส</v>
      </c>
      <c r="K23" s="93" t="s">
        <v>84</v>
      </c>
      <c r="L23" s="94" t="s">
        <v>579</v>
      </c>
      <c r="M23" s="93" t="s">
        <v>633</v>
      </c>
      <c r="N23" s="40" t="s">
        <v>536</v>
      </c>
      <c r="O23" s="40" t="s">
        <v>630</v>
      </c>
      <c r="P23" s="95"/>
      <c r="Q23" s="93"/>
      <c r="R23" s="93" t="s">
        <v>582</v>
      </c>
      <c r="S23" s="93" t="s">
        <v>121</v>
      </c>
    </row>
    <row r="24" spans="1:19" x14ac:dyDescent="0.35">
      <c r="A24" s="91" t="s">
        <v>182</v>
      </c>
      <c r="B24" s="92" t="str">
        <f t="shared" si="1"/>
        <v>พัฒนาความร่วมมือทางเศรษฐกิจการค้าจังหวัดตากกับประเทศเพื่อนบ้าน (ภายใต้โครงการเพิ่มขีดความสามารถในการแข่งขันด้านค้าชายแดนและขับเคลื่อนเขตพัฒนาเศรษฐกิจพิเศษตาก)</v>
      </c>
      <c r="C24" s="93" t="s">
        <v>183</v>
      </c>
      <c r="D24" s="93" t="s">
        <v>30</v>
      </c>
      <c r="E24" s="145">
        <v>2564</v>
      </c>
      <c r="F24" s="93" t="s">
        <v>178</v>
      </c>
      <c r="G24" s="94" t="s">
        <v>179</v>
      </c>
      <c r="H24" s="93" t="s">
        <v>185</v>
      </c>
      <c r="I24" s="93" t="s">
        <v>99</v>
      </c>
      <c r="J24" s="93" t="str">
        <f>VLOOKUP(I24,'[1]ตัวย่อ(ต่อท้าย)'!$B$1:$C$517,2,FALSE)</f>
        <v>สป.พณ.</v>
      </c>
      <c r="K24" s="93" t="s">
        <v>49</v>
      </c>
      <c r="L24" s="94" t="s">
        <v>579</v>
      </c>
      <c r="M24" s="93" t="s">
        <v>632</v>
      </c>
      <c r="N24" s="40" t="s">
        <v>530</v>
      </c>
      <c r="O24" s="40" t="s">
        <v>630</v>
      </c>
      <c r="P24" s="95"/>
      <c r="Q24" s="93"/>
      <c r="R24" s="93" t="s">
        <v>583</v>
      </c>
      <c r="S24" s="93" t="s">
        <v>235</v>
      </c>
    </row>
    <row r="25" spans="1:19" x14ac:dyDescent="0.35">
      <c r="A25" s="91" t="s">
        <v>251</v>
      </c>
      <c r="B25" s="92" t="str">
        <f t="shared" si="1"/>
        <v>โครงการส่งเสริมพัฒนาขีดความสามารถด้านการค้าการลงทุน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GMS/อาเซียน+3/อาเซียน+6</v>
      </c>
      <c r="C25" s="93" t="s">
        <v>252</v>
      </c>
      <c r="D25" s="93" t="s">
        <v>30</v>
      </c>
      <c r="E25" s="145">
        <v>2564</v>
      </c>
      <c r="F25" s="93" t="s">
        <v>178</v>
      </c>
      <c r="G25" s="94" t="s">
        <v>179</v>
      </c>
      <c r="H25" s="93"/>
      <c r="I25" s="93" t="s">
        <v>249</v>
      </c>
      <c r="J25" s="93" t="str">
        <f>VLOOKUP(I25,'[1]ตัวย่อ(ต่อท้าย)'!$B$1:$C$517,2,FALSE)</f>
        <v>เชียงราย</v>
      </c>
      <c r="K25" s="93" t="s">
        <v>84</v>
      </c>
      <c r="L25" s="94" t="s">
        <v>579</v>
      </c>
      <c r="M25" s="93" t="s">
        <v>633</v>
      </c>
      <c r="N25" s="40" t="s">
        <v>536</v>
      </c>
      <c r="O25" s="40" t="s">
        <v>630</v>
      </c>
      <c r="P25" s="95"/>
      <c r="Q25" s="93"/>
      <c r="R25" s="93" t="s">
        <v>584</v>
      </c>
      <c r="S25" s="93" t="s">
        <v>143</v>
      </c>
    </row>
    <row r="26" spans="1:19" x14ac:dyDescent="0.35">
      <c r="A26" s="91" t="s">
        <v>246</v>
      </c>
      <c r="B26" s="92" t="str">
        <f t="shared" si="1"/>
        <v>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</v>
      </c>
      <c r="C26" s="93" t="s">
        <v>247</v>
      </c>
      <c r="D26" s="93" t="s">
        <v>30</v>
      </c>
      <c r="E26" s="145">
        <v>2564</v>
      </c>
      <c r="F26" s="93" t="s">
        <v>178</v>
      </c>
      <c r="G26" s="94" t="s">
        <v>179</v>
      </c>
      <c r="H26" s="93"/>
      <c r="I26" s="93" t="s">
        <v>249</v>
      </c>
      <c r="J26" s="93" t="str">
        <f>VLOOKUP(I26,'[1]ตัวย่อ(ต่อท้าย)'!$B$1:$C$517,2,FALSE)</f>
        <v>เชียงราย</v>
      </c>
      <c r="K26" s="93" t="s">
        <v>84</v>
      </c>
      <c r="L26" s="94" t="s">
        <v>579</v>
      </c>
      <c r="M26" s="93" t="s">
        <v>633</v>
      </c>
      <c r="N26" s="40" t="s">
        <v>536</v>
      </c>
      <c r="O26" s="40" t="s">
        <v>630</v>
      </c>
      <c r="P26" s="95"/>
      <c r="Q26" s="93"/>
      <c r="R26" s="93" t="s">
        <v>585</v>
      </c>
      <c r="S26" s="93" t="s">
        <v>129</v>
      </c>
    </row>
    <row r="27" spans="1:19" x14ac:dyDescent="0.35">
      <c r="A27" s="91" t="s">
        <v>238</v>
      </c>
      <c r="B27" s="92" t="str">
        <f t="shared" si="1"/>
        <v>โครงการส่งเสริมและพัฒนาความพร้อมในทุกด้านเพื่อการพัฒนาพื้นที่เขตเศรษฐกิจพิเศษและการค้าชายแดน</v>
      </c>
      <c r="C27" s="93" t="s">
        <v>239</v>
      </c>
      <c r="D27" s="93" t="s">
        <v>240</v>
      </c>
      <c r="E27" s="145">
        <v>2564</v>
      </c>
      <c r="F27" s="93" t="s">
        <v>178</v>
      </c>
      <c r="G27" s="94" t="s">
        <v>179</v>
      </c>
      <c r="H27" s="93" t="s">
        <v>242</v>
      </c>
      <c r="I27" s="93" t="s">
        <v>243</v>
      </c>
      <c r="J27" s="93" t="str">
        <f>VLOOKUP(I27,'[1]ตัวย่อ(ต่อท้าย)'!$B$1:$C$517,2,FALSE)</f>
        <v>ปค.</v>
      </c>
      <c r="K27" s="93" t="s">
        <v>167</v>
      </c>
      <c r="L27" s="94" t="s">
        <v>579</v>
      </c>
      <c r="M27" s="93" t="s">
        <v>633</v>
      </c>
      <c r="N27" s="40" t="s">
        <v>536</v>
      </c>
      <c r="O27" s="40" t="s">
        <v>630</v>
      </c>
      <c r="P27" s="95"/>
      <c r="Q27" s="93"/>
      <c r="R27" s="93" t="s">
        <v>586</v>
      </c>
      <c r="S27" s="93" t="s">
        <v>187</v>
      </c>
    </row>
    <row r="28" spans="1:19" x14ac:dyDescent="0.35">
      <c r="A28" s="91" t="s">
        <v>271</v>
      </c>
      <c r="B28" s="92" t="str">
        <f t="shared" si="1"/>
        <v>โครงการพัฒนากลไกความร่วมมือด้านอุตสาหกรรมปาล์มน้ำมันภายใต้ IMT-GT</v>
      </c>
      <c r="C28" s="93" t="s">
        <v>272</v>
      </c>
      <c r="D28" s="93" t="s">
        <v>30</v>
      </c>
      <c r="E28" s="145">
        <v>2564</v>
      </c>
      <c r="F28" s="93" t="s">
        <v>178</v>
      </c>
      <c r="G28" s="94" t="s">
        <v>179</v>
      </c>
      <c r="H28" s="93"/>
      <c r="I28" s="88" t="s">
        <v>506</v>
      </c>
      <c r="J28" s="93" t="str">
        <f>VLOOKUP(I28,'[1]ตัวย่อ(ต่อท้าย)'!$B$1:$C$517,2,FALSE)</f>
        <v>สคพ.</v>
      </c>
      <c r="K28" s="93" t="s">
        <v>128</v>
      </c>
      <c r="L28" s="94" t="s">
        <v>579</v>
      </c>
      <c r="M28" s="93" t="s">
        <v>495</v>
      </c>
      <c r="N28" s="40" t="s">
        <v>499</v>
      </c>
      <c r="O28" s="40" t="s">
        <v>630</v>
      </c>
      <c r="P28" s="95"/>
      <c r="Q28" s="93"/>
      <c r="R28" s="93" t="s">
        <v>587</v>
      </c>
      <c r="S28" s="93" t="s">
        <v>159</v>
      </c>
    </row>
    <row r="29" spans="1:19" x14ac:dyDescent="0.35">
      <c r="A29" s="91" t="s">
        <v>267</v>
      </c>
      <c r="B29" s="92" t="str">
        <f t="shared" si="1"/>
        <v>โครงการศูนย์ศึกษาวิเคราะห์แนวโน้มด้านการค้าและการพัฒนา</v>
      </c>
      <c r="C29" s="93" t="s">
        <v>268</v>
      </c>
      <c r="D29" s="93" t="s">
        <v>30</v>
      </c>
      <c r="E29" s="145">
        <v>2564</v>
      </c>
      <c r="F29" s="93" t="s">
        <v>178</v>
      </c>
      <c r="G29" s="94" t="s">
        <v>179</v>
      </c>
      <c r="H29" s="93"/>
      <c r="I29" s="88" t="s">
        <v>506</v>
      </c>
      <c r="J29" s="93" t="str">
        <f>VLOOKUP(I29,'[1]ตัวย่อ(ต่อท้าย)'!$B$1:$C$517,2,FALSE)</f>
        <v>สคพ.</v>
      </c>
      <c r="K29" s="93" t="s">
        <v>128</v>
      </c>
      <c r="L29" s="94" t="s">
        <v>579</v>
      </c>
      <c r="M29" s="93" t="s">
        <v>495</v>
      </c>
      <c r="N29" s="40" t="s">
        <v>499</v>
      </c>
      <c r="O29" s="40" t="s">
        <v>630</v>
      </c>
      <c r="P29" s="95"/>
      <c r="Q29" s="93"/>
      <c r="R29" s="93" t="s">
        <v>588</v>
      </c>
      <c r="S29" s="93" t="s">
        <v>129</v>
      </c>
    </row>
    <row r="30" spans="1:19" x14ac:dyDescent="0.35">
      <c r="A30" s="91" t="s">
        <v>263</v>
      </c>
      <c r="B30" s="92" t="str">
        <f t="shared" si="1"/>
        <v>โครงการพัฒนากลไกเชิงสถาบันและกลไกความร่วมมือระหว่างประเทศในพื้นที่เขตเศรษฐกิจพิเศษแนวชายแดนของไทย</v>
      </c>
      <c r="C30" s="93" t="s">
        <v>264</v>
      </c>
      <c r="D30" s="93" t="s">
        <v>30</v>
      </c>
      <c r="E30" s="145">
        <v>2564</v>
      </c>
      <c r="F30" s="93" t="s">
        <v>178</v>
      </c>
      <c r="G30" s="94" t="s">
        <v>179</v>
      </c>
      <c r="H30" s="93"/>
      <c r="I30" s="88" t="s">
        <v>506</v>
      </c>
      <c r="J30" s="93" t="str">
        <f>VLOOKUP(I30,'[1]ตัวย่อ(ต่อท้าย)'!$B$1:$C$517,2,FALSE)</f>
        <v>สคพ.</v>
      </c>
      <c r="K30" s="93" t="s">
        <v>128</v>
      </c>
      <c r="L30" s="94" t="s">
        <v>579</v>
      </c>
      <c r="M30" s="93" t="s">
        <v>495</v>
      </c>
      <c r="N30" s="40" t="s">
        <v>499</v>
      </c>
      <c r="O30" s="40" t="s">
        <v>630</v>
      </c>
      <c r="P30" s="95"/>
      <c r="Q30" s="93"/>
      <c r="R30" s="93" t="s">
        <v>589</v>
      </c>
      <c r="S30" s="93" t="s">
        <v>121</v>
      </c>
    </row>
    <row r="31" spans="1:19" x14ac:dyDescent="0.35">
      <c r="A31" s="91" t="s">
        <v>259</v>
      </c>
      <c r="B31" s="92" t="str">
        <f t="shared" si="1"/>
        <v>โครงการแนวทางการปรับตัวและแสวงประโยชน์และโอกาสของผู้ประกอบการขนาดกลาง และขนาดย่อมจากตลาดอีคอมเมิร์ซ</v>
      </c>
      <c r="C31" s="93" t="s">
        <v>260</v>
      </c>
      <c r="D31" s="93" t="s">
        <v>30</v>
      </c>
      <c r="E31" s="145">
        <v>2564</v>
      </c>
      <c r="F31" s="93" t="s">
        <v>178</v>
      </c>
      <c r="G31" s="94" t="s">
        <v>179</v>
      </c>
      <c r="H31" s="93"/>
      <c r="I31" s="88" t="s">
        <v>506</v>
      </c>
      <c r="J31" s="93" t="str">
        <f>VLOOKUP(I31,'[1]ตัวย่อ(ต่อท้าย)'!$B$1:$C$517,2,FALSE)</f>
        <v>สคพ.</v>
      </c>
      <c r="K31" s="93" t="s">
        <v>128</v>
      </c>
      <c r="L31" s="94" t="s">
        <v>579</v>
      </c>
      <c r="M31" s="93" t="s">
        <v>495</v>
      </c>
      <c r="N31" s="40" t="s">
        <v>499</v>
      </c>
      <c r="O31" s="40" t="s">
        <v>630</v>
      </c>
      <c r="P31" s="95"/>
      <c r="Q31" s="93"/>
      <c r="R31" s="93" t="s">
        <v>590</v>
      </c>
      <c r="S31" s="93" t="s">
        <v>143</v>
      </c>
    </row>
    <row r="32" spans="1:19" x14ac:dyDescent="0.35">
      <c r="A32" s="91" t="s">
        <v>255</v>
      </c>
      <c r="B32" s="92" t="str">
        <f t="shared" si="1"/>
        <v>โครงการพัฒนาห่วงโซ่อุปทานอุตสาหกรรมเกษตรแปรรูปเพื่อเชื่อมโยงกับยุทธศาสตร์ ความร่วมมือทางเศรษฐกิจอิรวดี-เจ้าพระยา-แม่โขง (ACMECS) สู่ความยั่งยืน</v>
      </c>
      <c r="C32" s="93" t="s">
        <v>256</v>
      </c>
      <c r="D32" s="93" t="s">
        <v>30</v>
      </c>
      <c r="E32" s="145">
        <v>2564</v>
      </c>
      <c r="F32" s="93" t="s">
        <v>178</v>
      </c>
      <c r="G32" s="94" t="s">
        <v>179</v>
      </c>
      <c r="H32" s="93"/>
      <c r="I32" s="88" t="s">
        <v>506</v>
      </c>
      <c r="J32" s="93" t="str">
        <f>VLOOKUP(I32,'[1]ตัวย่อ(ต่อท้าย)'!$B$1:$C$517,2,FALSE)</f>
        <v>สคพ.</v>
      </c>
      <c r="K32" s="93" t="s">
        <v>128</v>
      </c>
      <c r="L32" s="94" t="s">
        <v>579</v>
      </c>
      <c r="M32" s="93" t="s">
        <v>495</v>
      </c>
      <c r="N32" s="40" t="s">
        <v>499</v>
      </c>
      <c r="O32" s="40" t="s">
        <v>630</v>
      </c>
      <c r="P32" s="95"/>
      <c r="Q32" s="93"/>
      <c r="R32" s="93" t="s">
        <v>591</v>
      </c>
      <c r="S32" s="93" t="s">
        <v>143</v>
      </c>
    </row>
    <row r="33" spans="1:19" x14ac:dyDescent="0.35">
      <c r="A33" s="91" t="s">
        <v>218</v>
      </c>
      <c r="B33" s="92" t="str">
        <f t="shared" si="1"/>
        <v>โครงการเสวนาวิชาการในประเด็นอุบัติใหม่ด้านการค้าและการพัฒนาในเวทีโลกที่ส่งผลกระทบต่อประเทศ</v>
      </c>
      <c r="C33" s="93" t="s">
        <v>219</v>
      </c>
      <c r="D33" s="93" t="s">
        <v>30</v>
      </c>
      <c r="E33" s="145">
        <v>2564</v>
      </c>
      <c r="F33" s="93" t="s">
        <v>178</v>
      </c>
      <c r="G33" s="94" t="s">
        <v>179</v>
      </c>
      <c r="H33" s="93"/>
      <c r="I33" s="88" t="s">
        <v>506</v>
      </c>
      <c r="J33" s="93" t="str">
        <f>VLOOKUP(I33,'[1]ตัวย่อ(ต่อท้าย)'!$B$1:$C$517,2,FALSE)</f>
        <v>สคพ.</v>
      </c>
      <c r="K33" s="93" t="s">
        <v>128</v>
      </c>
      <c r="L33" s="94" t="s">
        <v>579</v>
      </c>
      <c r="M33" s="93" t="s">
        <v>495</v>
      </c>
      <c r="N33" s="40" t="s">
        <v>499</v>
      </c>
      <c r="O33" s="40" t="s">
        <v>630</v>
      </c>
      <c r="P33" s="95"/>
      <c r="Q33" s="93"/>
      <c r="R33" s="93" t="s">
        <v>592</v>
      </c>
      <c r="S33" s="93" t="s">
        <v>143</v>
      </c>
    </row>
    <row r="34" spans="1:19" x14ac:dyDescent="0.35">
      <c r="A34" s="91" t="s">
        <v>214</v>
      </c>
      <c r="B34" s="92" t="str">
        <f t="shared" si="1"/>
        <v>โครงการเวทีสาธารณะ (Public Forum) ยกระดับแนวทางความร่วมมือเพิ่มโอกาสการค้า-การลงทุนของภูมิภาค-อนุภูมิภาคเพื่อการพัฒนาที่ยั่งยืน</v>
      </c>
      <c r="C34" s="93" t="s">
        <v>215</v>
      </c>
      <c r="D34" s="93" t="s">
        <v>30</v>
      </c>
      <c r="E34" s="145">
        <v>2564</v>
      </c>
      <c r="F34" s="93" t="s">
        <v>178</v>
      </c>
      <c r="G34" s="94" t="s">
        <v>179</v>
      </c>
      <c r="H34" s="93"/>
      <c r="I34" s="88" t="s">
        <v>506</v>
      </c>
      <c r="J34" s="93" t="str">
        <f>VLOOKUP(I34,'[1]ตัวย่อ(ต่อท้าย)'!$B$1:$C$517,2,FALSE)</f>
        <v>สคพ.</v>
      </c>
      <c r="K34" s="93" t="s">
        <v>128</v>
      </c>
      <c r="L34" s="94" t="s">
        <v>579</v>
      </c>
      <c r="M34" s="93" t="s">
        <v>495</v>
      </c>
      <c r="N34" s="40" t="s">
        <v>499</v>
      </c>
      <c r="O34" s="40" t="s">
        <v>630</v>
      </c>
      <c r="P34" s="95"/>
      <c r="Q34" s="93"/>
      <c r="R34" s="93" t="s">
        <v>593</v>
      </c>
      <c r="S34" s="93" t="s">
        <v>143</v>
      </c>
    </row>
    <row r="35" spans="1:19" x14ac:dyDescent="0.35">
      <c r="A35" s="91" t="s">
        <v>210</v>
      </c>
      <c r="B35" s="92" t="str">
        <f t="shared" si="1"/>
        <v xml:space="preserve">โครงการยกระดับการพัฒนากฎระเบียบการค้าโลกใหม่เพื่อการพัฒนาเศรษฐกิจและสังคมดิจิทัลและเศรษฐกิจอุตสาหกรรม 4.0 </v>
      </c>
      <c r="C35" s="93" t="s">
        <v>597</v>
      </c>
      <c r="D35" s="93" t="s">
        <v>30</v>
      </c>
      <c r="E35" s="145">
        <v>2564</v>
      </c>
      <c r="F35" s="93" t="s">
        <v>178</v>
      </c>
      <c r="G35" s="94" t="s">
        <v>179</v>
      </c>
      <c r="H35" s="93"/>
      <c r="I35" s="88" t="s">
        <v>506</v>
      </c>
      <c r="J35" s="93" t="str">
        <f>VLOOKUP(I35,'[1]ตัวย่อ(ต่อท้าย)'!$B$1:$C$517,2,FALSE)</f>
        <v>สคพ.</v>
      </c>
      <c r="K35" s="93" t="s">
        <v>128</v>
      </c>
      <c r="L35" s="94" t="s">
        <v>579</v>
      </c>
      <c r="M35" s="93" t="s">
        <v>495</v>
      </c>
      <c r="N35" s="40" t="s">
        <v>499</v>
      </c>
      <c r="O35" s="40" t="s">
        <v>630</v>
      </c>
      <c r="P35" s="95"/>
      <c r="Q35" s="93"/>
      <c r="R35" s="93" t="s">
        <v>594</v>
      </c>
      <c r="S35" s="93" t="s">
        <v>143</v>
      </c>
    </row>
    <row r="36" spans="1:19" x14ac:dyDescent="0.35">
      <c r="A36" s="91" t="s">
        <v>206</v>
      </c>
      <c r="B36" s="92" t="str">
        <f t="shared" si="1"/>
        <v>โครงการพัฒนาศักยภาพการใช้ประโยชน์การอำนวยความสะดวกทางการค้าและการพัฒนาระบบ โลจิสติกส์สู่การยกระดับความสามารถการแข่งขันในภูมิภาคและอนุภูมิภาค</v>
      </c>
      <c r="C36" s="93" t="s">
        <v>207</v>
      </c>
      <c r="D36" s="93" t="s">
        <v>30</v>
      </c>
      <c r="E36" s="145">
        <v>2564</v>
      </c>
      <c r="F36" s="93" t="s">
        <v>178</v>
      </c>
      <c r="G36" s="94" t="s">
        <v>179</v>
      </c>
      <c r="H36" s="93"/>
      <c r="I36" s="88" t="s">
        <v>506</v>
      </c>
      <c r="J36" s="93" t="str">
        <f>VLOOKUP(I36,'[1]ตัวย่อ(ต่อท้าย)'!$B$1:$C$517,2,FALSE)</f>
        <v>สคพ.</v>
      </c>
      <c r="K36" s="93" t="s">
        <v>128</v>
      </c>
      <c r="L36" s="94" t="s">
        <v>579</v>
      </c>
      <c r="M36" s="93" t="s">
        <v>495</v>
      </c>
      <c r="N36" s="40" t="s">
        <v>499</v>
      </c>
      <c r="O36" s="40" t="s">
        <v>630</v>
      </c>
      <c r="P36" s="95"/>
      <c r="Q36" s="93"/>
      <c r="R36" s="93" t="s">
        <v>595</v>
      </c>
      <c r="S36" s="93" t="s">
        <v>143</v>
      </c>
    </row>
    <row r="37" spans="1:19" x14ac:dyDescent="0.35">
      <c r="A37" s="91" t="s">
        <v>202</v>
      </c>
      <c r="B37" s="92" t="str">
        <f t="shared" si="1"/>
        <v>โครงการสร้างศักยภาพและการยกระดับความร่วมมือกับกลุ่มประเทศเพื่อนบ้านในภูมิภาคสู่การเป็นศูนย์กลางด้านนโยบายการค้าและการลงทุนที่ยั่งยืน</v>
      </c>
      <c r="C37" s="93" t="s">
        <v>203</v>
      </c>
      <c r="D37" s="93" t="s">
        <v>30</v>
      </c>
      <c r="E37" s="145">
        <v>2564</v>
      </c>
      <c r="F37" s="93" t="s">
        <v>178</v>
      </c>
      <c r="G37" s="94" t="s">
        <v>179</v>
      </c>
      <c r="H37" s="93"/>
      <c r="I37" s="88" t="s">
        <v>506</v>
      </c>
      <c r="J37" s="93" t="str">
        <f>VLOOKUP(I37,'[1]ตัวย่อ(ต่อท้าย)'!$B$1:$C$517,2,FALSE)</f>
        <v>สคพ.</v>
      </c>
      <c r="K37" s="93" t="s">
        <v>128</v>
      </c>
      <c r="L37" s="94" t="s">
        <v>579</v>
      </c>
      <c r="M37" s="93" t="s">
        <v>495</v>
      </c>
      <c r="N37" s="40" t="s">
        <v>499</v>
      </c>
      <c r="O37" s="40" t="s">
        <v>630</v>
      </c>
      <c r="P37" s="95"/>
      <c r="Q37" s="93"/>
      <c r="R37" s="93" t="s">
        <v>596</v>
      </c>
      <c r="S37" s="93" t="s">
        <v>143</v>
      </c>
    </row>
    <row r="38" spans="1:19" x14ac:dyDescent="0.35">
      <c r="A38" s="91" t="s">
        <v>198</v>
      </c>
      <c r="B38" s="92" t="str">
        <f t="shared" si="1"/>
        <v>โครงการพัฒนาศักยภาพบุคลากรเพื่อสร้างโอกาสด้านการค้าและการลงทุนตามแนวคิดเศรษฐกิจหมุนเวียน (Circular Economy) เพื่อสร้างคุณค่าสู่เป้าหมายการพัฒนาที่ยั่งยืน</v>
      </c>
      <c r="C38" s="93" t="s">
        <v>199</v>
      </c>
      <c r="D38" s="93" t="s">
        <v>30</v>
      </c>
      <c r="E38" s="145">
        <v>2564</v>
      </c>
      <c r="F38" s="93" t="s">
        <v>178</v>
      </c>
      <c r="G38" s="94" t="s">
        <v>179</v>
      </c>
      <c r="H38" s="93"/>
      <c r="I38" s="88" t="s">
        <v>506</v>
      </c>
      <c r="J38" s="93" t="str">
        <f>VLOOKUP(I38,'[1]ตัวย่อ(ต่อท้าย)'!$B$1:$C$517,2,FALSE)</f>
        <v>สคพ.</v>
      </c>
      <c r="K38" s="93" t="s">
        <v>128</v>
      </c>
      <c r="L38" s="94" t="s">
        <v>579</v>
      </c>
      <c r="M38" s="93" t="s">
        <v>495</v>
      </c>
      <c r="N38" s="40" t="s">
        <v>499</v>
      </c>
      <c r="O38" s="40" t="s">
        <v>630</v>
      </c>
      <c r="P38" s="95"/>
      <c r="Q38" s="93"/>
      <c r="R38" s="93" t="s">
        <v>598</v>
      </c>
      <c r="S38" s="93" t="s">
        <v>143</v>
      </c>
    </row>
    <row r="39" spans="1:19" x14ac:dyDescent="0.35">
      <c r="A39" s="91" t="s">
        <v>194</v>
      </c>
      <c r="B39" s="92" t="str">
        <f t="shared" si="1"/>
        <v>โครงการกฏหมายเศรษฐกิจและการค้าระหว่างประเทศเพื่อการพัฒนาเขตเศรษฐกิจพิเศษสู่การพัฒนาที่ยั่งยืน</v>
      </c>
      <c r="C39" s="93" t="s">
        <v>195</v>
      </c>
      <c r="D39" s="93" t="s">
        <v>30</v>
      </c>
      <c r="E39" s="145">
        <v>2564</v>
      </c>
      <c r="F39" s="93" t="s">
        <v>178</v>
      </c>
      <c r="G39" s="94" t="s">
        <v>179</v>
      </c>
      <c r="H39" s="93"/>
      <c r="I39" s="88" t="s">
        <v>506</v>
      </c>
      <c r="J39" s="93" t="str">
        <f>VLOOKUP(I39,'[1]ตัวย่อ(ต่อท้าย)'!$B$1:$C$517,2,FALSE)</f>
        <v>สคพ.</v>
      </c>
      <c r="K39" s="93" t="s">
        <v>128</v>
      </c>
      <c r="L39" s="94" t="s">
        <v>579</v>
      </c>
      <c r="M39" s="93" t="s">
        <v>495</v>
      </c>
      <c r="N39" s="40" t="s">
        <v>499</v>
      </c>
      <c r="O39" s="40" t="s">
        <v>630</v>
      </c>
      <c r="P39" s="95"/>
      <c r="Q39" s="93"/>
      <c r="R39" s="93" t="s">
        <v>599</v>
      </c>
      <c r="S39" s="93" t="s">
        <v>143</v>
      </c>
    </row>
    <row r="40" spans="1:19" x14ac:dyDescent="0.35">
      <c r="A40" s="91" t="s">
        <v>189</v>
      </c>
      <c r="B40" s="92" t="str">
        <f t="shared" si="1"/>
        <v xml:space="preserve">โครงการพัฒนาศักยภาพมืออาชีพรุ่นใหม่ด้านการค้าและการพัฒนาที่ยั่งยืน (Young Professional for Trade and Sustainable Development) </v>
      </c>
      <c r="C40" s="93" t="s">
        <v>603</v>
      </c>
      <c r="D40" s="93" t="s">
        <v>30</v>
      </c>
      <c r="E40" s="145">
        <v>2564</v>
      </c>
      <c r="F40" s="93" t="s">
        <v>178</v>
      </c>
      <c r="G40" s="94" t="s">
        <v>179</v>
      </c>
      <c r="H40" s="93"/>
      <c r="I40" s="88" t="s">
        <v>506</v>
      </c>
      <c r="J40" s="93" t="str">
        <f>VLOOKUP(I40,'[1]ตัวย่อ(ต่อท้าย)'!$B$1:$C$517,2,FALSE)</f>
        <v>สคพ.</v>
      </c>
      <c r="K40" s="93" t="s">
        <v>128</v>
      </c>
      <c r="L40" s="94" t="s">
        <v>579</v>
      </c>
      <c r="M40" s="93" t="s">
        <v>634</v>
      </c>
      <c r="N40" s="40" t="s">
        <v>604</v>
      </c>
      <c r="O40" s="40" t="s">
        <v>630</v>
      </c>
      <c r="P40" s="95"/>
      <c r="Q40" s="93"/>
      <c r="R40" s="93" t="s">
        <v>600</v>
      </c>
      <c r="S40" s="93" t="s">
        <v>143</v>
      </c>
    </row>
    <row r="41" spans="1:19" x14ac:dyDescent="0.35">
      <c r="A41" s="91" t="s">
        <v>613</v>
      </c>
      <c r="B41" s="92" t="str">
        <f t="shared" si="1"/>
        <v>วิจัยเพื่อพัฒนากรอบหลักสูตรสถานศึกษาเฉพาะพื้นที่เขตพัฒนาเศรษฐกิจพิเศษชายแดน</v>
      </c>
      <c r="C41" s="93" t="s">
        <v>614</v>
      </c>
      <c r="D41" s="93" t="s">
        <v>540</v>
      </c>
      <c r="E41" s="145">
        <v>2564</v>
      </c>
      <c r="F41" s="93" t="s">
        <v>64</v>
      </c>
      <c r="G41" s="94" t="s">
        <v>64</v>
      </c>
      <c r="H41" s="93" t="s">
        <v>615</v>
      </c>
      <c r="I41" s="93" t="s">
        <v>542</v>
      </c>
      <c r="J41" s="93" t="str">
        <f>VLOOKUP(I41,'[1]ตัวย่อ(ต่อท้าย)'!$B$1:$C$517,2,FALSE)</f>
        <v>สพฐ.</v>
      </c>
      <c r="K41" s="93" t="s">
        <v>128</v>
      </c>
      <c r="L41" s="94" t="s">
        <v>579</v>
      </c>
      <c r="M41" s="93" t="s">
        <v>495</v>
      </c>
      <c r="N41" s="93" t="s">
        <v>499</v>
      </c>
      <c r="O41" s="40" t="s">
        <v>630</v>
      </c>
      <c r="P41" s="95"/>
      <c r="Q41" s="93"/>
      <c r="R41" s="93" t="s">
        <v>601</v>
      </c>
      <c r="S41" s="93" t="s">
        <v>143</v>
      </c>
    </row>
    <row r="42" spans="1:19" x14ac:dyDescent="0.35">
      <c r="A42" s="91" t="s">
        <v>437</v>
      </c>
      <c r="B42" s="92" t="str">
        <f t="shared" si="1"/>
        <v>การส่งเสริมช่องทางการตลาดภายใต้บริบท New normal เพื่อเพิ่มช่องทาง การจัดจำหน่ายและแสดงสินค้าทั้งในรูปแบบ offline-online market place</v>
      </c>
      <c r="C42" s="93" t="s">
        <v>438</v>
      </c>
      <c r="D42" s="93" t="s">
        <v>240</v>
      </c>
      <c r="E42" s="145">
        <v>2565</v>
      </c>
      <c r="F42" s="93" t="s">
        <v>440</v>
      </c>
      <c r="G42" s="94" t="s">
        <v>56</v>
      </c>
      <c r="H42" s="93" t="s">
        <v>441</v>
      </c>
      <c r="I42" s="93" t="s">
        <v>442</v>
      </c>
      <c r="J42" s="93" t="str">
        <f>VLOOKUP(I42,'[1]ตัวย่อ(ต่อท้าย)'!$B$1:$C$517,2,FALSE)</f>
        <v>พช.</v>
      </c>
      <c r="K42" s="93" t="s">
        <v>167</v>
      </c>
      <c r="L42" s="94" t="s">
        <v>606</v>
      </c>
      <c r="M42" s="93" t="s">
        <v>633</v>
      </c>
      <c r="N42" s="40" t="s">
        <v>545</v>
      </c>
      <c r="O42" s="40" t="s">
        <v>630</v>
      </c>
      <c r="P42" s="95"/>
      <c r="Q42" s="93"/>
      <c r="R42" s="93" t="s">
        <v>602</v>
      </c>
      <c r="S42" s="93" t="s">
        <v>143</v>
      </c>
    </row>
    <row r="43" spans="1:19" x14ac:dyDescent="0.35">
      <c r="A43" s="91" t="s">
        <v>329</v>
      </c>
      <c r="B43" s="92" t="str">
        <f t="shared" si="1"/>
        <v>เสริมสร้างศักยภาพและเพิ่มช่องทางการตลาดแก่ผู้ประกอบการในยุคดิจิทัล พร้อมสร้างความสัมพันธ์ทางการค้าไทย–กัมพูชา</v>
      </c>
      <c r="C43" s="93" t="s">
        <v>330</v>
      </c>
      <c r="D43" s="93" t="s">
        <v>30</v>
      </c>
      <c r="E43" s="145">
        <v>2565</v>
      </c>
      <c r="F43" s="93" t="s">
        <v>116</v>
      </c>
      <c r="G43" s="94" t="s">
        <v>56</v>
      </c>
      <c r="H43" s="93" t="s">
        <v>332</v>
      </c>
      <c r="I43" s="93" t="s">
        <v>99</v>
      </c>
      <c r="J43" s="93" t="str">
        <f>VLOOKUP(I43,'[1]ตัวย่อ(ต่อท้าย)'!$B$1:$C$517,2,FALSE)</f>
        <v>สป.พณ.</v>
      </c>
      <c r="K43" s="93" t="s">
        <v>49</v>
      </c>
      <c r="L43" s="94" t="s">
        <v>606</v>
      </c>
      <c r="M43" s="93" t="s">
        <v>633</v>
      </c>
      <c r="N43" s="40" t="s">
        <v>536</v>
      </c>
      <c r="O43" s="40" t="s">
        <v>630</v>
      </c>
      <c r="P43" s="95"/>
      <c r="Q43" s="93"/>
      <c r="R43" s="93" t="s">
        <v>605</v>
      </c>
      <c r="S43" s="93" t="s">
        <v>192</v>
      </c>
    </row>
    <row r="44" spans="1:19" x14ac:dyDescent="0.35">
      <c r="A44" s="91" t="s">
        <v>334</v>
      </c>
      <c r="B44" s="92" t="str">
        <f t="shared" si="1"/>
        <v>เสริมสร้างความสัมพันธ์ด้านการค้า การลงทุน กับกลุ่มประเทศเพื่อนบ้านและอนุภาคลุ่มน้ำโขง</v>
      </c>
      <c r="C44" s="93" t="s">
        <v>335</v>
      </c>
      <c r="D44" s="93" t="s">
        <v>30</v>
      </c>
      <c r="E44" s="145">
        <v>2565</v>
      </c>
      <c r="F44" s="93" t="s">
        <v>116</v>
      </c>
      <c r="G44" s="94" t="s">
        <v>56</v>
      </c>
      <c r="H44" s="93"/>
      <c r="I44" s="93" t="s">
        <v>249</v>
      </c>
      <c r="J44" s="93" t="str">
        <f>VLOOKUP(I44,'[1]ตัวย่อ(ต่อท้าย)'!$B$1:$C$517,2,FALSE)</f>
        <v>เชียงราย</v>
      </c>
      <c r="K44" s="93" t="s">
        <v>84</v>
      </c>
      <c r="L44" s="94" t="s">
        <v>606</v>
      </c>
      <c r="M44" s="93" t="s">
        <v>634</v>
      </c>
      <c r="N44" s="40" t="s">
        <v>550</v>
      </c>
      <c r="O44" s="40" t="s">
        <v>630</v>
      </c>
      <c r="P44" s="95"/>
      <c r="Q44" s="93"/>
      <c r="R44" s="93" t="s">
        <v>445</v>
      </c>
      <c r="S44" s="93" t="s">
        <v>344</v>
      </c>
    </row>
    <row r="45" spans="1:19" x14ac:dyDescent="0.35">
      <c r="A45" s="91" t="s">
        <v>320</v>
      </c>
      <c r="B45" s="92" t="str">
        <f t="shared" si="1"/>
        <v>การพัฒนาสินค้า การค้า การลงทุน และการขับเคลื่อนเศรษฐกิจชายแดน เขตเศรษฐกิจพิเศษจังหวัดเชียงรายแบบบูรณาการ</v>
      </c>
      <c r="C45" s="93" t="s">
        <v>321</v>
      </c>
      <c r="D45" s="93" t="s">
        <v>30</v>
      </c>
      <c r="E45" s="145">
        <v>2565</v>
      </c>
      <c r="F45" s="93" t="s">
        <v>116</v>
      </c>
      <c r="G45" s="94" t="s">
        <v>56</v>
      </c>
      <c r="H45" s="93"/>
      <c r="I45" s="93" t="s">
        <v>249</v>
      </c>
      <c r="J45" s="93" t="str">
        <f>VLOOKUP(I45,'[1]ตัวย่อ(ต่อท้าย)'!$B$1:$C$517,2,FALSE)</f>
        <v>เชียงราย</v>
      </c>
      <c r="K45" s="93" t="s">
        <v>84</v>
      </c>
      <c r="L45" s="94" t="s">
        <v>606</v>
      </c>
      <c r="M45" s="93" t="s">
        <v>633</v>
      </c>
      <c r="N45" s="40" t="s">
        <v>536</v>
      </c>
      <c r="O45" s="40" t="s">
        <v>630</v>
      </c>
      <c r="P45" s="95"/>
      <c r="Q45" s="93"/>
      <c r="R45" s="93" t="s">
        <v>433</v>
      </c>
      <c r="S45" s="93" t="s">
        <v>129</v>
      </c>
    </row>
    <row r="46" spans="1:19" x14ac:dyDescent="0.35">
      <c r="A46" s="91" t="s">
        <v>324</v>
      </c>
      <c r="B46" s="92" t="str">
        <f t="shared" si="1"/>
        <v>6/65 โครงการขยายการค้าการลงทุนชายแดนและเขตพัฒนาเศรษฐกิจพิเศษ</v>
      </c>
      <c r="C46" s="93" t="s">
        <v>325</v>
      </c>
      <c r="D46" s="93" t="s">
        <v>30</v>
      </c>
      <c r="E46" s="145">
        <v>2565</v>
      </c>
      <c r="F46" s="93" t="s">
        <v>116</v>
      </c>
      <c r="G46" s="94" t="s">
        <v>56</v>
      </c>
      <c r="H46" s="93" t="s">
        <v>47</v>
      </c>
      <c r="I46" s="93" t="s">
        <v>48</v>
      </c>
      <c r="J46" s="93" t="str">
        <f>VLOOKUP(I46,'[1]ตัวย่อ(ต่อท้าย)'!$B$1:$C$517,2,FALSE)</f>
        <v>คต.</v>
      </c>
      <c r="K46" s="93" t="s">
        <v>49</v>
      </c>
      <c r="L46" s="94" t="s">
        <v>606</v>
      </c>
      <c r="M46" s="93" t="s">
        <v>632</v>
      </c>
      <c r="N46" s="40" t="s">
        <v>530</v>
      </c>
      <c r="O46" s="40" t="s">
        <v>630</v>
      </c>
      <c r="P46" s="95"/>
      <c r="Q46" s="93"/>
      <c r="R46" s="93" t="s">
        <v>435</v>
      </c>
      <c r="S46" s="93" t="s">
        <v>137</v>
      </c>
    </row>
    <row r="47" spans="1:19" x14ac:dyDescent="0.35">
      <c r="A47" s="91" t="s">
        <v>452</v>
      </c>
      <c r="B47" s="92" t="str">
        <f t="shared" si="1"/>
        <v>4/66 โครงการขยายการค้าการลงทุนชายแดนและเขตพัฒนาเศรษฐกิจพิเศษ</v>
      </c>
      <c r="C47" s="93" t="s">
        <v>453</v>
      </c>
      <c r="D47" s="93" t="s">
        <v>30</v>
      </c>
      <c r="E47" s="145">
        <v>2566</v>
      </c>
      <c r="F47" s="93" t="s">
        <v>287</v>
      </c>
      <c r="G47" s="94" t="s">
        <v>288</v>
      </c>
      <c r="H47" s="93" t="s">
        <v>47</v>
      </c>
      <c r="I47" s="93" t="s">
        <v>48</v>
      </c>
      <c r="J47" s="93" t="str">
        <f>VLOOKUP(I47,'[1]ตัวย่อ(ต่อท้าย)'!$B$1:$C$517,2,FALSE)</f>
        <v>คต.</v>
      </c>
      <c r="K47" s="93" t="s">
        <v>49</v>
      </c>
      <c r="L47" s="93" t="s">
        <v>528</v>
      </c>
      <c r="M47" s="93" t="s">
        <v>632</v>
      </c>
      <c r="N47" s="40" t="s">
        <v>530</v>
      </c>
      <c r="O47" s="40" t="s">
        <v>630</v>
      </c>
      <c r="P47" s="95"/>
      <c r="Q47" s="93"/>
      <c r="R47" s="93" t="s">
        <v>430</v>
      </c>
      <c r="S47" s="93" t="s">
        <v>129</v>
      </c>
    </row>
    <row r="48" spans="1:19" x14ac:dyDescent="0.35">
      <c r="A48" s="91" t="s">
        <v>455</v>
      </c>
      <c r="B48" s="92" t="str">
        <f t="shared" si="1"/>
        <v xml:space="preserve">โครงการพัฒนาพื้นที่เขตเศรษฐกิจพิเศษ </v>
      </c>
      <c r="C48" s="93" t="s">
        <v>532</v>
      </c>
      <c r="D48" s="93" t="s">
        <v>30</v>
      </c>
      <c r="E48" s="145">
        <v>2566</v>
      </c>
      <c r="F48" s="93" t="s">
        <v>287</v>
      </c>
      <c r="G48" s="94" t="s">
        <v>288</v>
      </c>
      <c r="H48" s="93" t="s">
        <v>457</v>
      </c>
      <c r="I48" s="93" t="s">
        <v>458</v>
      </c>
      <c r="J48" s="93" t="str">
        <f>VLOOKUP(I48,'[1]ตัวย่อ(ต่อท้าย)'!$B$1:$C$517,2,FALSE)</f>
        <v>ยผ.</v>
      </c>
      <c r="K48" s="93" t="s">
        <v>167</v>
      </c>
      <c r="L48" s="93" t="s">
        <v>528</v>
      </c>
      <c r="M48" s="93" t="s">
        <v>495</v>
      </c>
      <c r="N48" s="40" t="s">
        <v>499</v>
      </c>
      <c r="O48" s="40" t="s">
        <v>630</v>
      </c>
      <c r="P48" s="95"/>
      <c r="Q48" s="93"/>
      <c r="R48" s="93" t="s">
        <v>432</v>
      </c>
      <c r="S48" s="93" t="s">
        <v>187</v>
      </c>
    </row>
    <row r="49" spans="1:20" x14ac:dyDescent="0.35">
      <c r="A49" s="91" t="s">
        <v>460</v>
      </c>
      <c r="B49" s="92" t="str">
        <f t="shared" si="1"/>
        <v>บูรณะทางหลวง เพื่อพัฒนาโครงข่ายเชื่อมโยงพื้นที่เศรษฐกิจชายแดน ทางหลวงหมายเลข 3157 ตอน บ่อไร่ - แหลมค้อ ตำบลห้วยแร้ง อำเภอเมืองตราด จังหวัดตราด</v>
      </c>
      <c r="C49" s="93" t="s">
        <v>461</v>
      </c>
      <c r="D49" s="93" t="s">
        <v>30</v>
      </c>
      <c r="E49" s="145">
        <v>2566</v>
      </c>
      <c r="F49" s="93" t="s">
        <v>287</v>
      </c>
      <c r="G49" s="94" t="s">
        <v>288</v>
      </c>
      <c r="H49" s="93" t="s">
        <v>462</v>
      </c>
      <c r="I49" s="93" t="s">
        <v>463</v>
      </c>
      <c r="J49" s="93" t="str">
        <f>VLOOKUP(I49,'[1]ตัวย่อ(ต่อท้าย)'!$B$1:$C$517,2,FALSE)</f>
        <v>ทล.</v>
      </c>
      <c r="K49" s="93" t="s">
        <v>464</v>
      </c>
      <c r="L49" s="93" t="s">
        <v>528</v>
      </c>
      <c r="M49" s="93" t="s">
        <v>495</v>
      </c>
      <c r="N49" s="40" t="s">
        <v>499</v>
      </c>
      <c r="O49" s="93" t="s">
        <v>631</v>
      </c>
      <c r="P49" s="96"/>
      <c r="Q49" s="96"/>
      <c r="R49" s="93" t="s">
        <v>618</v>
      </c>
      <c r="S49" s="93" t="s">
        <v>616</v>
      </c>
    </row>
    <row r="50" spans="1:20" x14ac:dyDescent="0.35">
      <c r="A50" s="91" t="s">
        <v>466</v>
      </c>
      <c r="B50" s="92" t="str">
        <f t="shared" si="1"/>
        <v>พัฒนาศักยภาพผู้ประกอบการและสินค้าและบริการเป้าหมายเชื่อมโยงการตลาดจังหวัดตราดสู่นานาชาติ</v>
      </c>
      <c r="C50" s="93" t="s">
        <v>467</v>
      </c>
      <c r="D50" s="93" t="s">
        <v>30</v>
      </c>
      <c r="E50" s="145">
        <v>2566</v>
      </c>
      <c r="F50" s="93" t="s">
        <v>287</v>
      </c>
      <c r="G50" s="94" t="s">
        <v>288</v>
      </c>
      <c r="H50" s="93" t="s">
        <v>468</v>
      </c>
      <c r="I50" s="93" t="s">
        <v>99</v>
      </c>
      <c r="J50" s="93" t="str">
        <f>VLOOKUP(I50,'[1]ตัวย่อ(ต่อท้าย)'!$B$1:$C$517,2,FALSE)</f>
        <v>สป.พณ.</v>
      </c>
      <c r="K50" s="93" t="s">
        <v>49</v>
      </c>
      <c r="L50" s="93" t="s">
        <v>528</v>
      </c>
      <c r="M50" s="93" t="s">
        <v>633</v>
      </c>
      <c r="N50" s="40" t="s">
        <v>536</v>
      </c>
      <c r="O50" s="93" t="s">
        <v>631</v>
      </c>
      <c r="P50" s="96"/>
      <c r="Q50" s="96"/>
      <c r="R50" s="93" t="s">
        <v>626</v>
      </c>
      <c r="S50" s="97" t="s">
        <v>624</v>
      </c>
    </row>
    <row r="51" spans="1:20" x14ac:dyDescent="0.35">
      <c r="A51" s="91" t="s">
        <v>538</v>
      </c>
      <c r="B51" s="92" t="str">
        <f t="shared" si="1"/>
        <v>ขับเคลื่อนคุณภาพการศึกษาโรงเรียนเขตเศรษฐกิจพิเศษ ความฉลาดด้านการเงิน 2567</v>
      </c>
      <c r="C51" s="93" t="s">
        <v>539</v>
      </c>
      <c r="D51" s="93" t="s">
        <v>540</v>
      </c>
      <c r="E51" s="145">
        <v>2567</v>
      </c>
      <c r="F51" s="93" t="s">
        <v>541</v>
      </c>
      <c r="G51" s="94" t="s">
        <v>155</v>
      </c>
      <c r="H51" s="93" t="s">
        <v>543</v>
      </c>
      <c r="I51" s="93" t="s">
        <v>542</v>
      </c>
      <c r="J51" s="93" t="str">
        <f>VLOOKUP(I51,'[1]ตัวย่อ(ต่อท้าย)'!$B$1:$C$517,2,FALSE)</f>
        <v>สพฐ.</v>
      </c>
      <c r="K51" s="93" t="s">
        <v>128</v>
      </c>
      <c r="L51" s="93" t="s">
        <v>544</v>
      </c>
      <c r="M51" s="93" t="s">
        <v>633</v>
      </c>
      <c r="N51" s="40" t="s">
        <v>545</v>
      </c>
      <c r="O51" s="40" t="s">
        <v>630</v>
      </c>
      <c r="P51" s="40"/>
      <c r="Q51" s="40"/>
      <c r="R51" s="40" t="s">
        <v>637</v>
      </c>
      <c r="S51" s="8" t="s">
        <v>447</v>
      </c>
      <c r="T51" s="8" t="str">
        <f>R51&amp;S51</f>
        <v>v2_090301V01F01</v>
      </c>
    </row>
    <row r="52" spans="1:20" x14ac:dyDescent="0.35">
      <c r="A52" s="91" t="s">
        <v>498</v>
      </c>
      <c r="B52" s="92" t="str">
        <f t="shared" si="1"/>
        <v xml:space="preserve">โครงการพัฒนาพื้นที่เขตเศรษฐกิจพิเศษ </v>
      </c>
      <c r="C52" s="93" t="s">
        <v>532</v>
      </c>
      <c r="D52" s="93" t="s">
        <v>30</v>
      </c>
      <c r="E52" s="145">
        <v>2567</v>
      </c>
      <c r="F52" s="93" t="s">
        <v>471</v>
      </c>
      <c r="G52" s="94" t="s">
        <v>155</v>
      </c>
      <c r="H52" s="93" t="s">
        <v>457</v>
      </c>
      <c r="I52" s="93" t="s">
        <v>458</v>
      </c>
      <c r="J52" s="93" t="str">
        <f>VLOOKUP(I52,'[1]ตัวย่อ(ต่อท้าย)'!$B$1:$C$517,2,FALSE)</f>
        <v>ยผ.</v>
      </c>
      <c r="K52" s="93" t="s">
        <v>167</v>
      </c>
      <c r="L52" s="93" t="s">
        <v>544</v>
      </c>
      <c r="M52" s="93" t="s">
        <v>495</v>
      </c>
      <c r="N52" s="40" t="s">
        <v>499</v>
      </c>
      <c r="O52" s="40" t="s">
        <v>630</v>
      </c>
      <c r="P52" s="40"/>
      <c r="Q52" s="40"/>
      <c r="R52" s="40" t="s">
        <v>637</v>
      </c>
      <c r="S52" s="8" t="s">
        <v>446</v>
      </c>
      <c r="T52" s="8" t="str">
        <f t="shared" ref="T52:T61" si="2">R52&amp;S52</f>
        <v>v2_090301V01F02</v>
      </c>
    </row>
    <row r="53" spans="1:20" x14ac:dyDescent="0.35">
      <c r="A53" s="91" t="s">
        <v>548</v>
      </c>
      <c r="B53" s="92" t="str">
        <f t="shared" si="1"/>
        <v>โครงการขยายการค้าการลงทุนชายแดนและเขตพัฒนาเศรษฐกิจพิเศษ</v>
      </c>
      <c r="C53" s="93" t="s">
        <v>44</v>
      </c>
      <c r="D53" s="93" t="s">
        <v>30</v>
      </c>
      <c r="E53" s="145">
        <v>2567</v>
      </c>
      <c r="F53" s="93" t="s">
        <v>471</v>
      </c>
      <c r="G53" s="94" t="s">
        <v>155</v>
      </c>
      <c r="H53" s="93" t="s">
        <v>135</v>
      </c>
      <c r="I53" s="93" t="s">
        <v>48</v>
      </c>
      <c r="J53" s="93" t="str">
        <f>VLOOKUP(I53,'[1]ตัวย่อ(ต่อท้าย)'!$B$1:$C$517,2,FALSE)</f>
        <v>คต.</v>
      </c>
      <c r="K53" s="93" t="s">
        <v>49</v>
      </c>
      <c r="L53" s="93" t="s">
        <v>549</v>
      </c>
      <c r="M53" s="93" t="s">
        <v>634</v>
      </c>
      <c r="N53" s="40" t="s">
        <v>550</v>
      </c>
      <c r="O53" s="40" t="s">
        <v>630</v>
      </c>
      <c r="P53" s="40"/>
      <c r="Q53" s="40"/>
      <c r="R53" s="40" t="s">
        <v>637</v>
      </c>
      <c r="S53" s="8" t="s">
        <v>447</v>
      </c>
      <c r="T53" s="8" t="str">
        <f t="shared" si="2"/>
        <v>v2_090301V01F01</v>
      </c>
    </row>
    <row r="54" spans="1:20" x14ac:dyDescent="0.35">
      <c r="A54" s="91" t="s">
        <v>552</v>
      </c>
      <c r="B54" s="92" t="str">
        <f t="shared" si="1"/>
        <v>โครงการยกระดับเศรษฐกิจชายแดน ด้านจังหวัดจันทบุรี กิจกรรมยกระดับการค้าชายแดนสู่สากล</v>
      </c>
      <c r="C54" s="93" t="s">
        <v>553</v>
      </c>
      <c r="D54" s="93" t="s">
        <v>30</v>
      </c>
      <c r="E54" s="145">
        <v>2567</v>
      </c>
      <c r="F54" s="93" t="s">
        <v>541</v>
      </c>
      <c r="G54" s="94" t="s">
        <v>541</v>
      </c>
      <c r="H54" s="93" t="s">
        <v>554</v>
      </c>
      <c r="I54" s="93" t="s">
        <v>99</v>
      </c>
      <c r="J54" s="93" t="str">
        <f>VLOOKUP(I54,'[1]ตัวย่อ(ต่อท้าย)'!$B$1:$C$517,2,FALSE)</f>
        <v>สป.พณ.</v>
      </c>
      <c r="K54" s="93" t="s">
        <v>49</v>
      </c>
      <c r="L54" s="93" t="s">
        <v>544</v>
      </c>
      <c r="M54" s="93" t="s">
        <v>634</v>
      </c>
      <c r="N54" s="40" t="s">
        <v>550</v>
      </c>
      <c r="O54" s="40" t="s">
        <v>630</v>
      </c>
      <c r="P54" s="40"/>
      <c r="Q54" s="40"/>
      <c r="R54" s="40" t="s">
        <v>637</v>
      </c>
      <c r="S54" s="8" t="s">
        <v>443</v>
      </c>
      <c r="T54" s="8" t="str">
        <f t="shared" si="2"/>
        <v>v2_090301V03F02</v>
      </c>
    </row>
    <row r="55" spans="1:20" x14ac:dyDescent="0.35">
      <c r="A55" s="91" t="s">
        <v>556</v>
      </c>
      <c r="B55" s="92" t="str">
        <f t="shared" si="1"/>
        <v>โครงการยกระดับเศรษฐกิจชายแดน ด้านจังหวัดจันทบุรี กิจกรรมยกระดับศักยภาพบุคลากรด้านการค้าระหว่างประเทศสู่สากล</v>
      </c>
      <c r="C55" s="93" t="s">
        <v>557</v>
      </c>
      <c r="D55" s="93" t="s">
        <v>540</v>
      </c>
      <c r="E55" s="145">
        <v>2567</v>
      </c>
      <c r="F55" s="93" t="s">
        <v>558</v>
      </c>
      <c r="G55" s="94" t="s">
        <v>559</v>
      </c>
      <c r="H55" s="93" t="s">
        <v>554</v>
      </c>
      <c r="I55" s="93" t="s">
        <v>99</v>
      </c>
      <c r="J55" s="93" t="str">
        <f>VLOOKUP(I55,'[1]ตัวย่อ(ต่อท้าย)'!$B$1:$C$517,2,FALSE)</f>
        <v>สป.พณ.</v>
      </c>
      <c r="K55" s="93" t="s">
        <v>49</v>
      </c>
      <c r="L55" s="93" t="s">
        <v>544</v>
      </c>
      <c r="M55" s="93" t="s">
        <v>634</v>
      </c>
      <c r="N55" s="40" t="s">
        <v>550</v>
      </c>
      <c r="O55" s="40" t="s">
        <v>630</v>
      </c>
      <c r="P55" s="40"/>
      <c r="Q55" s="40"/>
      <c r="R55" s="40" t="s">
        <v>637</v>
      </c>
      <c r="S55" s="8" t="s">
        <v>447</v>
      </c>
      <c r="T55" s="8" t="str">
        <f t="shared" si="2"/>
        <v>v2_090301V01F01</v>
      </c>
    </row>
    <row r="56" spans="1:20" x14ac:dyDescent="0.35">
      <c r="A56" s="91" t="s">
        <v>561</v>
      </c>
      <c r="B56" s="92" t="str">
        <f t="shared" si="1"/>
        <v xml:space="preserve">ขยายทางจราจร ทางหลวงหมายเลข 3157 ตอน แสนตุ้ง – บ่อไร่  อำเภอเขาสมิง  จังหวัดตราด </v>
      </c>
      <c r="C56" s="93" t="s">
        <v>562</v>
      </c>
      <c r="D56" s="93" t="s">
        <v>30</v>
      </c>
      <c r="E56" s="145">
        <v>2567</v>
      </c>
      <c r="F56" s="93" t="s">
        <v>558</v>
      </c>
      <c r="G56" s="94" t="s">
        <v>155</v>
      </c>
      <c r="H56" s="93" t="s">
        <v>462</v>
      </c>
      <c r="I56" s="93" t="s">
        <v>463</v>
      </c>
      <c r="J56" s="93" t="str">
        <f>VLOOKUP(I56,'[1]ตัวย่อ(ต่อท้าย)'!$B$1:$C$517,2,FALSE)</f>
        <v>ทล.</v>
      </c>
      <c r="K56" s="93" t="s">
        <v>464</v>
      </c>
      <c r="L56" s="93" t="s">
        <v>544</v>
      </c>
      <c r="M56" s="93" t="s">
        <v>495</v>
      </c>
      <c r="N56" s="40" t="s">
        <v>499</v>
      </c>
      <c r="O56" s="40" t="s">
        <v>630</v>
      </c>
      <c r="P56" s="40"/>
      <c r="Q56" s="40"/>
      <c r="R56" s="40" t="s">
        <v>637</v>
      </c>
      <c r="S56" s="8" t="s">
        <v>447</v>
      </c>
      <c r="T56" s="8" t="str">
        <f t="shared" si="2"/>
        <v>v2_090301V01F01</v>
      </c>
    </row>
    <row r="57" spans="1:20" x14ac:dyDescent="0.35">
      <c r="A57" s="91" t="s">
        <v>490</v>
      </c>
      <c r="B57" s="92" t="str">
        <f t="shared" si="1"/>
        <v>โครงการก่อสร้างด่านศุลกากรแม่สอด แห่งที่ 2</v>
      </c>
      <c r="C57" s="93" t="s">
        <v>491</v>
      </c>
      <c r="D57" s="93" t="s">
        <v>30</v>
      </c>
      <c r="E57" s="145">
        <v>2567</v>
      </c>
      <c r="F57" s="93" t="s">
        <v>471</v>
      </c>
      <c r="G57" s="94" t="s">
        <v>155</v>
      </c>
      <c r="H57" s="93" t="s">
        <v>492</v>
      </c>
      <c r="I57" s="93" t="s">
        <v>493</v>
      </c>
      <c r="J57" s="93" t="str">
        <f>VLOOKUP(I57,'[1]ตัวย่อ(ต่อท้าย)'!$B$1:$C$517,2,FALSE)</f>
        <v>กศก.</v>
      </c>
      <c r="K57" s="93" t="s">
        <v>494</v>
      </c>
      <c r="L57" s="93" t="s">
        <v>544</v>
      </c>
      <c r="M57" s="93" t="s">
        <v>495</v>
      </c>
      <c r="N57" s="40" t="s">
        <v>496</v>
      </c>
      <c r="O57" s="40" t="s">
        <v>630</v>
      </c>
      <c r="P57" s="40"/>
      <c r="Q57" s="40"/>
      <c r="R57" s="40" t="s">
        <v>637</v>
      </c>
      <c r="S57" s="8" t="s">
        <v>447</v>
      </c>
      <c r="T57" s="8" t="str">
        <f t="shared" si="2"/>
        <v>v2_090301V01F01</v>
      </c>
    </row>
    <row r="58" spans="1:20" x14ac:dyDescent="0.35">
      <c r="A58" s="91" t="s">
        <v>565</v>
      </c>
      <c r="B58" s="92" t="str">
        <f t="shared" si="1"/>
        <v xml:space="preserve">โครงการพัฒนาพื้นที่เขตเศรษฐกิจพิเศษ </v>
      </c>
      <c r="C58" s="93" t="s">
        <v>532</v>
      </c>
      <c r="D58" s="93" t="s">
        <v>30</v>
      </c>
      <c r="E58" s="145">
        <v>2568</v>
      </c>
      <c r="F58" s="93" t="s">
        <v>566</v>
      </c>
      <c r="G58" s="94" t="s">
        <v>567</v>
      </c>
      <c r="H58" s="93" t="s">
        <v>457</v>
      </c>
      <c r="I58" s="93" t="s">
        <v>458</v>
      </c>
      <c r="J58" s="93" t="str">
        <f>VLOOKUP(I58,'[1]ตัวย่อ(ต่อท้าย)'!$B$1:$C$517,2,FALSE)</f>
        <v>ยผ.</v>
      </c>
      <c r="K58" s="93" t="s">
        <v>167</v>
      </c>
      <c r="L58" s="93" t="s">
        <v>568</v>
      </c>
      <c r="M58" s="93" t="s">
        <v>495</v>
      </c>
      <c r="N58" s="40" t="s">
        <v>499</v>
      </c>
      <c r="O58" s="40" t="s">
        <v>630</v>
      </c>
      <c r="P58" s="40"/>
      <c r="Q58" s="40"/>
      <c r="R58" s="40" t="s">
        <v>637</v>
      </c>
      <c r="S58" s="8" t="s">
        <v>429</v>
      </c>
      <c r="T58" s="8" t="str">
        <f t="shared" si="2"/>
        <v>v2_090301V02F02</v>
      </c>
    </row>
    <row r="59" spans="1:20" x14ac:dyDescent="0.35">
      <c r="A59" s="91" t="s">
        <v>570</v>
      </c>
      <c r="B59" s="92" t="str">
        <f t="shared" si="1"/>
        <v>โครงการขยายการค้าการลงทุนชายแดนและเขตพัฒนาเศรษฐกิจพิเศษ</v>
      </c>
      <c r="C59" s="93" t="s">
        <v>44</v>
      </c>
      <c r="D59" s="93" t="s">
        <v>30</v>
      </c>
      <c r="E59" s="145">
        <v>2568</v>
      </c>
      <c r="F59" s="93" t="s">
        <v>566</v>
      </c>
      <c r="G59" s="94" t="s">
        <v>567</v>
      </c>
      <c r="H59" s="93" t="s">
        <v>135</v>
      </c>
      <c r="I59" s="93" t="s">
        <v>48</v>
      </c>
      <c r="J59" s="93" t="str">
        <f>VLOOKUP(I59,'[1]ตัวย่อ(ต่อท้าย)'!$B$1:$C$517,2,FALSE)</f>
        <v>คต.</v>
      </c>
      <c r="K59" s="93" t="s">
        <v>49</v>
      </c>
      <c r="L59" s="93" t="s">
        <v>571</v>
      </c>
      <c r="M59" s="93" t="s">
        <v>634</v>
      </c>
      <c r="N59" s="40" t="s">
        <v>550</v>
      </c>
      <c r="O59" s="40" t="s">
        <v>630</v>
      </c>
      <c r="P59" s="40"/>
      <c r="Q59" s="40"/>
      <c r="R59" s="40" t="s">
        <v>637</v>
      </c>
      <c r="S59" s="8" t="s">
        <v>447</v>
      </c>
      <c r="T59" s="8" t="str">
        <f t="shared" si="2"/>
        <v>v2_090301V01F01</v>
      </c>
    </row>
    <row r="60" spans="1:20" x14ac:dyDescent="0.35">
      <c r="A60" s="91" t="s">
        <v>573</v>
      </c>
      <c r="B60" s="92" t="str">
        <f t="shared" si="1"/>
        <v>พัฒนาศักยภาพผู้ประกอบการและสินค้าและบริการเป้าหมายเพื่อเชื่อมโยงการตลาดจังหวัดตราด สู่นานาชาติ ปี 2568</v>
      </c>
      <c r="C60" s="93" t="s">
        <v>574</v>
      </c>
      <c r="D60" s="93" t="s">
        <v>30</v>
      </c>
      <c r="E60" s="145">
        <v>2568</v>
      </c>
      <c r="F60" s="93" t="s">
        <v>566</v>
      </c>
      <c r="G60" s="94" t="s">
        <v>567</v>
      </c>
      <c r="H60" s="93" t="s">
        <v>468</v>
      </c>
      <c r="I60" s="93" t="s">
        <v>99</v>
      </c>
      <c r="J60" s="93" t="str">
        <f>VLOOKUP(I60,'[1]ตัวย่อ(ต่อท้าย)'!$B$1:$C$517,2,FALSE)</f>
        <v>สป.พณ.</v>
      </c>
      <c r="K60" s="93" t="s">
        <v>49</v>
      </c>
      <c r="L60" s="93" t="s">
        <v>568</v>
      </c>
      <c r="M60" s="93" t="s">
        <v>634</v>
      </c>
      <c r="N60" s="40" t="s">
        <v>550</v>
      </c>
      <c r="O60" s="40" t="s">
        <v>630</v>
      </c>
      <c r="P60" s="40"/>
      <c r="Q60" s="40"/>
      <c r="R60" s="40" t="s">
        <v>637</v>
      </c>
      <c r="S60" s="8" t="s">
        <v>447</v>
      </c>
      <c r="T60" s="8" t="str">
        <f t="shared" si="2"/>
        <v>v2_090301V01F01</v>
      </c>
    </row>
    <row r="61" spans="1:20" x14ac:dyDescent="0.35">
      <c r="A61" s="91" t="s">
        <v>619</v>
      </c>
      <c r="B61" s="92" t="str">
        <f t="shared" si="1"/>
        <v>โครงการกระตุ้นเศรษฐกิจการค้าชายแดนจังหวัดนราธิวาส</v>
      </c>
      <c r="C61" s="93" t="s">
        <v>620</v>
      </c>
      <c r="D61" s="93" t="s">
        <v>30</v>
      </c>
      <c r="E61" s="145">
        <v>2568</v>
      </c>
      <c r="F61" s="93" t="s">
        <v>566</v>
      </c>
      <c r="G61" s="94" t="s">
        <v>567</v>
      </c>
      <c r="H61" s="93" t="s">
        <v>621</v>
      </c>
      <c r="I61" s="93" t="s">
        <v>99</v>
      </c>
      <c r="J61" s="93" t="str">
        <f>VLOOKUP(I61,'[1]ตัวย่อ(ต่อท้าย)'!$B$1:$C$517,2,FALSE)</f>
        <v>สป.พณ.</v>
      </c>
      <c r="K61" s="93" t="s">
        <v>49</v>
      </c>
      <c r="L61" s="93" t="s">
        <v>568</v>
      </c>
      <c r="M61" s="93" t="s">
        <v>634</v>
      </c>
      <c r="N61" s="93" t="s">
        <v>625</v>
      </c>
      <c r="O61" s="40" t="s">
        <v>630</v>
      </c>
      <c r="P61" s="40"/>
      <c r="Q61" s="40"/>
      <c r="R61" s="40" t="s">
        <v>637</v>
      </c>
      <c r="S61" s="8" t="s">
        <v>443</v>
      </c>
      <c r="T61" s="8" t="str">
        <f t="shared" si="2"/>
        <v>v2_090301V03F02</v>
      </c>
    </row>
    <row r="62" spans="1:20" x14ac:dyDescent="0.35">
      <c r="B62" s="143" t="s">
        <v>685</v>
      </c>
      <c r="D62" s="143" t="s">
        <v>685</v>
      </c>
      <c r="E62" s="143" t="s">
        <v>685</v>
      </c>
      <c r="F62" s="143" t="s">
        <v>685</v>
      </c>
      <c r="G62" s="143" t="s">
        <v>685</v>
      </c>
      <c r="H62" s="40"/>
      <c r="I62" s="143" t="s">
        <v>493</v>
      </c>
      <c r="J62" s="143" t="s">
        <v>686</v>
      </c>
      <c r="K62" s="143" t="s">
        <v>494</v>
      </c>
      <c r="L62" s="143" t="s">
        <v>685</v>
      </c>
      <c r="M62" s="143" t="s">
        <v>634</v>
      </c>
      <c r="N62" s="143" t="s">
        <v>604</v>
      </c>
      <c r="O62" s="40" t="s">
        <v>631</v>
      </c>
      <c r="P62" s="143" t="s">
        <v>729</v>
      </c>
    </row>
    <row r="63" spans="1:20" x14ac:dyDescent="0.35">
      <c r="B63" s="143" t="s">
        <v>685</v>
      </c>
      <c r="D63" s="143" t="s">
        <v>685</v>
      </c>
      <c r="E63" s="143" t="s">
        <v>685</v>
      </c>
      <c r="F63" s="143" t="s">
        <v>685</v>
      </c>
      <c r="G63" s="143" t="s">
        <v>685</v>
      </c>
      <c r="H63" s="40"/>
      <c r="I63" s="143" t="s">
        <v>687</v>
      </c>
      <c r="J63" s="143" t="s">
        <v>688</v>
      </c>
      <c r="K63" s="143" t="s">
        <v>158</v>
      </c>
      <c r="L63" s="143" t="s">
        <v>685</v>
      </c>
      <c r="M63" s="143" t="s">
        <v>633</v>
      </c>
      <c r="N63" s="143" t="s">
        <v>536</v>
      </c>
      <c r="O63" s="40" t="s">
        <v>631</v>
      </c>
      <c r="P63" s="143" t="s">
        <v>729</v>
      </c>
    </row>
    <row r="64" spans="1:20" x14ac:dyDescent="0.35">
      <c r="B64" s="143" t="s">
        <v>685</v>
      </c>
      <c r="D64" s="143" t="s">
        <v>685</v>
      </c>
      <c r="E64" s="143" t="s">
        <v>685</v>
      </c>
      <c r="F64" s="143" t="s">
        <v>685</v>
      </c>
      <c r="G64" s="143" t="s">
        <v>685</v>
      </c>
      <c r="H64" s="40"/>
      <c r="I64" s="143" t="s">
        <v>687</v>
      </c>
      <c r="J64" s="143" t="s">
        <v>688</v>
      </c>
      <c r="K64" s="143" t="s">
        <v>158</v>
      </c>
      <c r="L64" s="143" t="s">
        <v>685</v>
      </c>
      <c r="M64" s="143" t="s">
        <v>633</v>
      </c>
      <c r="N64" s="143" t="s">
        <v>545</v>
      </c>
      <c r="O64" s="40" t="s">
        <v>631</v>
      </c>
      <c r="P64" s="143" t="s">
        <v>729</v>
      </c>
    </row>
    <row r="65" spans="2:16" x14ac:dyDescent="0.35">
      <c r="B65" s="143" t="s">
        <v>685</v>
      </c>
      <c r="D65" s="143" t="s">
        <v>685</v>
      </c>
      <c r="E65" s="143" t="s">
        <v>685</v>
      </c>
      <c r="F65" s="143" t="s">
        <v>685</v>
      </c>
      <c r="G65" s="143" t="s">
        <v>685</v>
      </c>
      <c r="H65" s="40"/>
      <c r="I65" s="143" t="s">
        <v>687</v>
      </c>
      <c r="J65" s="143" t="s">
        <v>688</v>
      </c>
      <c r="K65" s="143" t="s">
        <v>158</v>
      </c>
      <c r="L65" s="143" t="s">
        <v>685</v>
      </c>
      <c r="M65" s="143" t="s">
        <v>634</v>
      </c>
      <c r="N65" s="143" t="s">
        <v>625</v>
      </c>
      <c r="O65" s="40" t="s">
        <v>631</v>
      </c>
      <c r="P65" s="143" t="s">
        <v>729</v>
      </c>
    </row>
    <row r="66" spans="2:16" x14ac:dyDescent="0.35">
      <c r="B66" s="143" t="s">
        <v>685</v>
      </c>
      <c r="D66" s="143" t="s">
        <v>685</v>
      </c>
      <c r="E66" s="143" t="s">
        <v>685</v>
      </c>
      <c r="F66" s="143" t="s">
        <v>685</v>
      </c>
      <c r="G66" s="143" t="s">
        <v>685</v>
      </c>
      <c r="H66" s="40"/>
      <c r="I66" s="143" t="s">
        <v>689</v>
      </c>
      <c r="J66" s="143" t="s">
        <v>690</v>
      </c>
      <c r="K66" s="143" t="s">
        <v>691</v>
      </c>
      <c r="L66" s="143" t="s">
        <v>685</v>
      </c>
      <c r="M66" s="143" t="s">
        <v>633</v>
      </c>
      <c r="N66" s="143" t="s">
        <v>545</v>
      </c>
      <c r="O66" s="40" t="s">
        <v>631</v>
      </c>
      <c r="P66" s="143" t="s">
        <v>729</v>
      </c>
    </row>
    <row r="67" spans="2:16" x14ac:dyDescent="0.35">
      <c r="B67" s="143" t="s">
        <v>685</v>
      </c>
      <c r="D67" s="143" t="s">
        <v>685</v>
      </c>
      <c r="E67" s="143" t="s">
        <v>685</v>
      </c>
      <c r="F67" s="143" t="s">
        <v>685</v>
      </c>
      <c r="G67" s="143" t="s">
        <v>685</v>
      </c>
      <c r="H67" s="40"/>
      <c r="I67" s="143" t="s">
        <v>692</v>
      </c>
      <c r="J67" s="143" t="s">
        <v>693</v>
      </c>
      <c r="K67" s="143" t="s">
        <v>158</v>
      </c>
      <c r="L67" s="143" t="s">
        <v>685</v>
      </c>
      <c r="M67" s="143" t="s">
        <v>495</v>
      </c>
      <c r="N67" s="143" t="s">
        <v>499</v>
      </c>
      <c r="O67" s="40" t="s">
        <v>631</v>
      </c>
      <c r="P67" s="143" t="s">
        <v>729</v>
      </c>
    </row>
    <row r="68" spans="2:16" x14ac:dyDescent="0.35">
      <c r="B68" s="143" t="s">
        <v>685</v>
      </c>
      <c r="D68" s="143" t="s">
        <v>685</v>
      </c>
      <c r="E68" s="143" t="s">
        <v>685</v>
      </c>
      <c r="F68" s="143" t="s">
        <v>685</v>
      </c>
      <c r="G68" s="143" t="s">
        <v>685</v>
      </c>
      <c r="H68" s="40"/>
      <c r="I68" s="143" t="s">
        <v>692</v>
      </c>
      <c r="J68" s="143" t="s">
        <v>693</v>
      </c>
      <c r="K68" s="143" t="s">
        <v>158</v>
      </c>
      <c r="L68" s="143" t="s">
        <v>685</v>
      </c>
      <c r="M68" s="143" t="s">
        <v>495</v>
      </c>
      <c r="N68" s="143" t="s">
        <v>496</v>
      </c>
      <c r="O68" s="40" t="s">
        <v>631</v>
      </c>
      <c r="P68" s="143" t="s">
        <v>729</v>
      </c>
    </row>
    <row r="69" spans="2:16" x14ac:dyDescent="0.35">
      <c r="B69" s="143" t="s">
        <v>685</v>
      </c>
      <c r="D69" s="143" t="s">
        <v>685</v>
      </c>
      <c r="E69" s="143" t="s">
        <v>685</v>
      </c>
      <c r="F69" s="143" t="s">
        <v>685</v>
      </c>
      <c r="G69" s="143" t="s">
        <v>685</v>
      </c>
      <c r="H69" s="40"/>
      <c r="I69" s="143" t="s">
        <v>692</v>
      </c>
      <c r="J69" s="143" t="s">
        <v>693</v>
      </c>
      <c r="K69" s="143" t="s">
        <v>158</v>
      </c>
      <c r="L69" s="143" t="s">
        <v>685</v>
      </c>
      <c r="M69" s="143" t="s">
        <v>633</v>
      </c>
      <c r="N69" s="143" t="s">
        <v>694</v>
      </c>
      <c r="O69" s="40" t="s">
        <v>631</v>
      </c>
      <c r="P69" s="143" t="s">
        <v>729</v>
      </c>
    </row>
    <row r="70" spans="2:16" x14ac:dyDescent="0.35">
      <c r="B70" s="143" t="s">
        <v>685</v>
      </c>
      <c r="D70" s="143" t="s">
        <v>685</v>
      </c>
      <c r="E70" s="143" t="s">
        <v>685</v>
      </c>
      <c r="F70" s="143" t="s">
        <v>685</v>
      </c>
      <c r="G70" s="143" t="s">
        <v>685</v>
      </c>
      <c r="H70" s="40"/>
      <c r="I70" s="143" t="s">
        <v>692</v>
      </c>
      <c r="J70" s="143" t="s">
        <v>693</v>
      </c>
      <c r="K70" s="143" t="s">
        <v>158</v>
      </c>
      <c r="L70" s="143" t="s">
        <v>685</v>
      </c>
      <c r="M70" s="143" t="s">
        <v>633</v>
      </c>
      <c r="N70" s="143" t="s">
        <v>536</v>
      </c>
      <c r="O70" s="40" t="s">
        <v>631</v>
      </c>
      <c r="P70" s="143" t="s">
        <v>729</v>
      </c>
    </row>
    <row r="71" spans="2:16" x14ac:dyDescent="0.35">
      <c r="B71" s="143" t="s">
        <v>685</v>
      </c>
      <c r="D71" s="143" t="s">
        <v>685</v>
      </c>
      <c r="E71" s="143" t="s">
        <v>685</v>
      </c>
      <c r="F71" s="143" t="s">
        <v>685</v>
      </c>
      <c r="G71" s="143" t="s">
        <v>685</v>
      </c>
      <c r="H71" s="40"/>
      <c r="I71" s="143" t="s">
        <v>692</v>
      </c>
      <c r="J71" s="143" t="s">
        <v>693</v>
      </c>
      <c r="K71" s="143" t="s">
        <v>158</v>
      </c>
      <c r="L71" s="143" t="s">
        <v>685</v>
      </c>
      <c r="M71" s="143" t="s">
        <v>633</v>
      </c>
      <c r="N71" s="143" t="s">
        <v>695</v>
      </c>
      <c r="O71" s="40" t="s">
        <v>631</v>
      </c>
      <c r="P71" s="143" t="s">
        <v>729</v>
      </c>
    </row>
    <row r="72" spans="2:16" x14ac:dyDescent="0.35">
      <c r="B72" s="143" t="s">
        <v>685</v>
      </c>
      <c r="D72" s="143" t="s">
        <v>685</v>
      </c>
      <c r="E72" s="143" t="s">
        <v>685</v>
      </c>
      <c r="F72" s="143" t="s">
        <v>685</v>
      </c>
      <c r="G72" s="143" t="s">
        <v>685</v>
      </c>
      <c r="H72" s="40"/>
      <c r="I72" s="143" t="s">
        <v>692</v>
      </c>
      <c r="J72" s="143" t="s">
        <v>693</v>
      </c>
      <c r="K72" s="143" t="s">
        <v>158</v>
      </c>
      <c r="L72" s="143" t="s">
        <v>685</v>
      </c>
      <c r="M72" s="143" t="s">
        <v>633</v>
      </c>
      <c r="N72" s="143" t="s">
        <v>545</v>
      </c>
      <c r="O72" s="40" t="s">
        <v>631</v>
      </c>
      <c r="P72" s="143" t="s">
        <v>729</v>
      </c>
    </row>
    <row r="73" spans="2:16" x14ac:dyDescent="0.35">
      <c r="B73" s="143" t="s">
        <v>685</v>
      </c>
      <c r="D73" s="143" t="s">
        <v>685</v>
      </c>
      <c r="E73" s="143" t="s">
        <v>685</v>
      </c>
      <c r="F73" s="143" t="s">
        <v>685</v>
      </c>
      <c r="G73" s="143" t="s">
        <v>685</v>
      </c>
      <c r="H73" s="40"/>
      <c r="I73" s="143" t="s">
        <v>692</v>
      </c>
      <c r="J73" s="143" t="s">
        <v>693</v>
      </c>
      <c r="K73" s="143" t="s">
        <v>158</v>
      </c>
      <c r="L73" s="143" t="s">
        <v>685</v>
      </c>
      <c r="M73" s="143" t="s">
        <v>634</v>
      </c>
      <c r="N73" s="143" t="s">
        <v>550</v>
      </c>
      <c r="O73" s="40" t="s">
        <v>631</v>
      </c>
      <c r="P73" s="143" t="s">
        <v>729</v>
      </c>
    </row>
    <row r="74" spans="2:16" x14ac:dyDescent="0.35">
      <c r="B74" s="143" t="s">
        <v>685</v>
      </c>
      <c r="D74" s="143" t="s">
        <v>685</v>
      </c>
      <c r="E74" s="143" t="s">
        <v>685</v>
      </c>
      <c r="F74" s="143" t="s">
        <v>685</v>
      </c>
      <c r="G74" s="143" t="s">
        <v>685</v>
      </c>
      <c r="H74" s="40"/>
      <c r="I74" s="143" t="s">
        <v>692</v>
      </c>
      <c r="J74" s="143" t="s">
        <v>693</v>
      </c>
      <c r="K74" s="143" t="s">
        <v>158</v>
      </c>
      <c r="L74" s="143" t="s">
        <v>685</v>
      </c>
      <c r="M74" s="143" t="s">
        <v>634</v>
      </c>
      <c r="N74" s="143" t="s">
        <v>604</v>
      </c>
      <c r="O74" s="40" t="s">
        <v>631</v>
      </c>
      <c r="P74" s="143" t="s">
        <v>729</v>
      </c>
    </row>
    <row r="75" spans="2:16" x14ac:dyDescent="0.35">
      <c r="B75" s="143" t="s">
        <v>685</v>
      </c>
      <c r="D75" s="143" t="s">
        <v>685</v>
      </c>
      <c r="E75" s="143" t="s">
        <v>685</v>
      </c>
      <c r="F75" s="143" t="s">
        <v>685</v>
      </c>
      <c r="G75" s="143" t="s">
        <v>685</v>
      </c>
      <c r="H75" s="40"/>
      <c r="I75" s="143" t="s">
        <v>692</v>
      </c>
      <c r="J75" s="143" t="s">
        <v>693</v>
      </c>
      <c r="K75" s="143" t="s">
        <v>158</v>
      </c>
      <c r="L75" s="143" t="s">
        <v>685</v>
      </c>
      <c r="M75" s="143" t="s">
        <v>634</v>
      </c>
      <c r="N75" s="143" t="s">
        <v>696</v>
      </c>
      <c r="O75" s="40" t="s">
        <v>631</v>
      </c>
      <c r="P75" s="143" t="s">
        <v>729</v>
      </c>
    </row>
    <row r="76" spans="2:16" x14ac:dyDescent="0.35">
      <c r="B76" s="143" t="s">
        <v>685</v>
      </c>
      <c r="D76" s="143" t="s">
        <v>685</v>
      </c>
      <c r="E76" s="143" t="s">
        <v>685</v>
      </c>
      <c r="F76" s="143" t="s">
        <v>685</v>
      </c>
      <c r="G76" s="143" t="s">
        <v>685</v>
      </c>
      <c r="H76" s="40"/>
      <c r="I76" s="143" t="s">
        <v>692</v>
      </c>
      <c r="J76" s="143" t="s">
        <v>693</v>
      </c>
      <c r="K76" s="143" t="s">
        <v>158</v>
      </c>
      <c r="L76" s="143" t="s">
        <v>685</v>
      </c>
      <c r="M76" s="143" t="s">
        <v>634</v>
      </c>
      <c r="N76" s="143" t="s">
        <v>625</v>
      </c>
      <c r="O76" s="40" t="s">
        <v>631</v>
      </c>
      <c r="P76" s="143" t="s">
        <v>729</v>
      </c>
    </row>
    <row r="77" spans="2:16" x14ac:dyDescent="0.35">
      <c r="B77" s="143" t="s">
        <v>685</v>
      </c>
      <c r="D77" s="143" t="s">
        <v>685</v>
      </c>
      <c r="E77" s="143" t="s">
        <v>685</v>
      </c>
      <c r="F77" s="143" t="s">
        <v>685</v>
      </c>
      <c r="G77" s="143" t="s">
        <v>685</v>
      </c>
      <c r="H77" s="40"/>
      <c r="I77" s="143" t="s">
        <v>692</v>
      </c>
      <c r="J77" s="143" t="s">
        <v>693</v>
      </c>
      <c r="K77" s="143" t="s">
        <v>158</v>
      </c>
      <c r="L77" s="143" t="s">
        <v>685</v>
      </c>
      <c r="M77" s="143" t="s">
        <v>632</v>
      </c>
      <c r="N77" s="143" t="s">
        <v>530</v>
      </c>
      <c r="O77" s="40" t="s">
        <v>631</v>
      </c>
      <c r="P77" s="143" t="s">
        <v>729</v>
      </c>
    </row>
    <row r="78" spans="2:16" x14ac:dyDescent="0.35">
      <c r="B78" s="143" t="s">
        <v>685</v>
      </c>
      <c r="D78" s="143" t="s">
        <v>685</v>
      </c>
      <c r="E78" s="143" t="s">
        <v>685</v>
      </c>
      <c r="F78" s="143" t="s">
        <v>685</v>
      </c>
      <c r="G78" s="143" t="s">
        <v>685</v>
      </c>
      <c r="H78" s="40"/>
      <c r="I78" s="143" t="s">
        <v>692</v>
      </c>
      <c r="J78" s="143" t="s">
        <v>693</v>
      </c>
      <c r="K78" s="143" t="s">
        <v>158</v>
      </c>
      <c r="L78" s="143" t="s">
        <v>685</v>
      </c>
      <c r="M78" s="143" t="s">
        <v>632</v>
      </c>
      <c r="N78" s="143" t="s">
        <v>697</v>
      </c>
      <c r="O78" s="40" t="s">
        <v>631</v>
      </c>
      <c r="P78" s="143" t="s">
        <v>729</v>
      </c>
    </row>
    <row r="79" spans="2:16" x14ac:dyDescent="0.35">
      <c r="B79" s="143" t="s">
        <v>685</v>
      </c>
      <c r="D79" s="143" t="s">
        <v>685</v>
      </c>
      <c r="E79" s="143" t="s">
        <v>685</v>
      </c>
      <c r="F79" s="143" t="s">
        <v>685</v>
      </c>
      <c r="G79" s="143" t="s">
        <v>685</v>
      </c>
      <c r="H79" s="40"/>
      <c r="I79" s="143" t="s">
        <v>692</v>
      </c>
      <c r="J79" s="143" t="s">
        <v>693</v>
      </c>
      <c r="K79" s="143" t="s">
        <v>158</v>
      </c>
      <c r="L79" s="143" t="s">
        <v>685</v>
      </c>
      <c r="M79" s="143" t="s">
        <v>674</v>
      </c>
      <c r="N79" s="143" t="s">
        <v>698</v>
      </c>
      <c r="O79" s="40" t="s">
        <v>631</v>
      </c>
      <c r="P79" s="143" t="s">
        <v>729</v>
      </c>
    </row>
    <row r="80" spans="2:16" x14ac:dyDescent="0.35">
      <c r="B80" s="143" t="s">
        <v>685</v>
      </c>
      <c r="D80" s="143" t="s">
        <v>685</v>
      </c>
      <c r="E80" s="143" t="s">
        <v>685</v>
      </c>
      <c r="F80" s="143" t="s">
        <v>685</v>
      </c>
      <c r="G80" s="143" t="s">
        <v>685</v>
      </c>
      <c r="H80" s="40"/>
      <c r="I80" s="143" t="s">
        <v>692</v>
      </c>
      <c r="J80" s="143" t="s">
        <v>693</v>
      </c>
      <c r="K80" s="143" t="s">
        <v>158</v>
      </c>
      <c r="L80" s="143" t="s">
        <v>685</v>
      </c>
      <c r="M80" s="143" t="s">
        <v>674</v>
      </c>
      <c r="N80" s="143" t="s">
        <v>699</v>
      </c>
      <c r="O80" s="40" t="s">
        <v>631</v>
      </c>
      <c r="P80" s="143" t="s">
        <v>729</v>
      </c>
    </row>
    <row r="81" spans="2:16" x14ac:dyDescent="0.35">
      <c r="B81" s="143" t="s">
        <v>685</v>
      </c>
      <c r="D81" s="143" t="s">
        <v>685</v>
      </c>
      <c r="E81" s="143" t="s">
        <v>685</v>
      </c>
      <c r="F81" s="143" t="s">
        <v>685</v>
      </c>
      <c r="G81" s="143" t="s">
        <v>685</v>
      </c>
      <c r="H81" s="40"/>
      <c r="I81" s="143" t="s">
        <v>692</v>
      </c>
      <c r="J81" s="143" t="s">
        <v>693</v>
      </c>
      <c r="K81" s="143" t="s">
        <v>158</v>
      </c>
      <c r="L81" s="143" t="s">
        <v>685</v>
      </c>
      <c r="M81" s="143" t="s">
        <v>674</v>
      </c>
      <c r="N81" s="143" t="s">
        <v>675</v>
      </c>
      <c r="O81" s="40" t="s">
        <v>631</v>
      </c>
      <c r="P81" s="143" t="s">
        <v>729</v>
      </c>
    </row>
    <row r="82" spans="2:16" x14ac:dyDescent="0.35">
      <c r="B82" s="143" t="s">
        <v>685</v>
      </c>
      <c r="D82" s="143" t="s">
        <v>685</v>
      </c>
      <c r="E82" s="143" t="s">
        <v>685</v>
      </c>
      <c r="F82" s="143" t="s">
        <v>685</v>
      </c>
      <c r="G82" s="143" t="s">
        <v>685</v>
      </c>
      <c r="H82" s="40"/>
      <c r="I82" s="143" t="s">
        <v>700</v>
      </c>
      <c r="J82" s="143" t="s">
        <v>701</v>
      </c>
      <c r="K82" s="143" t="s">
        <v>158</v>
      </c>
      <c r="L82" s="143" t="s">
        <v>685</v>
      </c>
      <c r="M82" s="143" t="s">
        <v>633</v>
      </c>
      <c r="N82" s="143" t="s">
        <v>536</v>
      </c>
      <c r="O82" s="40" t="s">
        <v>631</v>
      </c>
      <c r="P82" s="143" t="s">
        <v>729</v>
      </c>
    </row>
    <row r="83" spans="2:16" x14ac:dyDescent="0.35">
      <c r="B83" s="143" t="s">
        <v>685</v>
      </c>
      <c r="D83" s="143" t="s">
        <v>685</v>
      </c>
      <c r="E83" s="143" t="s">
        <v>685</v>
      </c>
      <c r="F83" s="143" t="s">
        <v>685</v>
      </c>
      <c r="G83" s="143" t="s">
        <v>685</v>
      </c>
      <c r="H83" s="40"/>
      <c r="I83" s="143" t="s">
        <v>700</v>
      </c>
      <c r="J83" s="143" t="s">
        <v>701</v>
      </c>
      <c r="K83" s="143" t="s">
        <v>158</v>
      </c>
      <c r="L83" s="143" t="s">
        <v>685</v>
      </c>
      <c r="M83" s="143" t="s">
        <v>633</v>
      </c>
      <c r="N83" s="143" t="s">
        <v>695</v>
      </c>
      <c r="O83" s="40" t="s">
        <v>631</v>
      </c>
      <c r="P83" s="143" t="s">
        <v>729</v>
      </c>
    </row>
    <row r="84" spans="2:16" x14ac:dyDescent="0.35">
      <c r="B84" s="143" t="s">
        <v>685</v>
      </c>
      <c r="D84" s="143" t="s">
        <v>685</v>
      </c>
      <c r="E84" s="143" t="s">
        <v>685</v>
      </c>
      <c r="F84" s="143" t="s">
        <v>685</v>
      </c>
      <c r="G84" s="143" t="s">
        <v>685</v>
      </c>
      <c r="H84" s="40"/>
      <c r="I84" s="143" t="s">
        <v>702</v>
      </c>
      <c r="J84" s="143" t="s">
        <v>703</v>
      </c>
      <c r="K84" s="143" t="s">
        <v>691</v>
      </c>
      <c r="L84" s="143" t="s">
        <v>685</v>
      </c>
      <c r="M84" s="143" t="s">
        <v>633</v>
      </c>
      <c r="N84" s="143" t="s">
        <v>545</v>
      </c>
      <c r="O84" s="40" t="s">
        <v>631</v>
      </c>
      <c r="P84" s="143" t="s">
        <v>729</v>
      </c>
    </row>
    <row r="85" spans="2:16" x14ac:dyDescent="0.35">
      <c r="B85" s="143" t="s">
        <v>685</v>
      </c>
      <c r="D85" s="143" t="s">
        <v>685</v>
      </c>
      <c r="E85" s="143" t="s">
        <v>685</v>
      </c>
      <c r="F85" s="143" t="s">
        <v>685</v>
      </c>
      <c r="G85" s="143" t="s">
        <v>685</v>
      </c>
      <c r="H85" s="40"/>
      <c r="I85" s="143" t="s">
        <v>704</v>
      </c>
      <c r="J85" s="143" t="s">
        <v>705</v>
      </c>
      <c r="K85" s="143" t="s">
        <v>158</v>
      </c>
      <c r="L85" s="143" t="s">
        <v>685</v>
      </c>
      <c r="M85" s="143" t="s">
        <v>495</v>
      </c>
      <c r="N85" s="143" t="s">
        <v>499</v>
      </c>
      <c r="O85" s="40" t="s">
        <v>631</v>
      </c>
      <c r="P85" s="143" t="s">
        <v>729</v>
      </c>
    </row>
    <row r="86" spans="2:16" x14ac:dyDescent="0.35">
      <c r="B86" s="143" t="s">
        <v>685</v>
      </c>
      <c r="D86" s="143" t="s">
        <v>685</v>
      </c>
      <c r="E86" s="143" t="s">
        <v>685</v>
      </c>
      <c r="F86" s="143" t="s">
        <v>685</v>
      </c>
      <c r="G86" s="143" t="s">
        <v>685</v>
      </c>
      <c r="H86" s="40"/>
      <c r="I86" s="143" t="s">
        <v>704</v>
      </c>
      <c r="J86" s="143" t="s">
        <v>705</v>
      </c>
      <c r="K86" s="143" t="s">
        <v>158</v>
      </c>
      <c r="L86" s="143" t="s">
        <v>685</v>
      </c>
      <c r="M86" s="143" t="s">
        <v>495</v>
      </c>
      <c r="N86" s="143" t="s">
        <v>496</v>
      </c>
      <c r="O86" s="40" t="s">
        <v>631</v>
      </c>
      <c r="P86" s="143" t="s">
        <v>729</v>
      </c>
    </row>
    <row r="87" spans="2:16" x14ac:dyDescent="0.35">
      <c r="B87" s="143" t="s">
        <v>685</v>
      </c>
      <c r="D87" s="143" t="s">
        <v>685</v>
      </c>
      <c r="E87" s="143" t="s">
        <v>685</v>
      </c>
      <c r="F87" s="143" t="s">
        <v>685</v>
      </c>
      <c r="G87" s="143" t="s">
        <v>685</v>
      </c>
      <c r="H87" s="40"/>
      <c r="I87" s="143" t="s">
        <v>704</v>
      </c>
      <c r="J87" s="143" t="s">
        <v>705</v>
      </c>
      <c r="K87" s="143" t="s">
        <v>158</v>
      </c>
      <c r="L87" s="143" t="s">
        <v>685</v>
      </c>
      <c r="M87" s="143" t="s">
        <v>633</v>
      </c>
      <c r="N87" s="143" t="s">
        <v>694</v>
      </c>
      <c r="O87" s="40" t="s">
        <v>631</v>
      </c>
      <c r="P87" s="143" t="s">
        <v>729</v>
      </c>
    </row>
    <row r="88" spans="2:16" x14ac:dyDescent="0.35">
      <c r="B88" s="143" t="s">
        <v>685</v>
      </c>
      <c r="D88" s="143" t="s">
        <v>685</v>
      </c>
      <c r="E88" s="143" t="s">
        <v>685</v>
      </c>
      <c r="F88" s="143" t="s">
        <v>685</v>
      </c>
      <c r="G88" s="143" t="s">
        <v>685</v>
      </c>
      <c r="H88" s="40"/>
      <c r="I88" s="143" t="s">
        <v>704</v>
      </c>
      <c r="J88" s="143" t="s">
        <v>705</v>
      </c>
      <c r="K88" s="143" t="s">
        <v>158</v>
      </c>
      <c r="L88" s="143" t="s">
        <v>685</v>
      </c>
      <c r="M88" s="143" t="s">
        <v>633</v>
      </c>
      <c r="N88" s="143" t="s">
        <v>536</v>
      </c>
      <c r="O88" s="40" t="s">
        <v>631</v>
      </c>
      <c r="P88" s="143" t="s">
        <v>729</v>
      </c>
    </row>
    <row r="89" spans="2:16" x14ac:dyDescent="0.35">
      <c r="B89" s="143" t="s">
        <v>685</v>
      </c>
      <c r="D89" s="143" t="s">
        <v>685</v>
      </c>
      <c r="E89" s="143" t="s">
        <v>685</v>
      </c>
      <c r="F89" s="143" t="s">
        <v>685</v>
      </c>
      <c r="G89" s="143" t="s">
        <v>685</v>
      </c>
      <c r="H89" s="40"/>
      <c r="I89" s="143" t="s">
        <v>704</v>
      </c>
      <c r="J89" s="143" t="s">
        <v>705</v>
      </c>
      <c r="K89" s="143" t="s">
        <v>158</v>
      </c>
      <c r="L89" s="143" t="s">
        <v>685</v>
      </c>
      <c r="M89" s="143" t="s">
        <v>633</v>
      </c>
      <c r="N89" s="143" t="s">
        <v>695</v>
      </c>
      <c r="O89" s="40" t="s">
        <v>631</v>
      </c>
      <c r="P89" s="143" t="s">
        <v>729</v>
      </c>
    </row>
    <row r="90" spans="2:16" x14ac:dyDescent="0.35">
      <c r="B90" s="143" t="s">
        <v>685</v>
      </c>
      <c r="D90" s="143" t="s">
        <v>685</v>
      </c>
      <c r="E90" s="143" t="s">
        <v>685</v>
      </c>
      <c r="F90" s="143" t="s">
        <v>685</v>
      </c>
      <c r="G90" s="143" t="s">
        <v>685</v>
      </c>
      <c r="H90" s="40"/>
      <c r="I90" s="143" t="s">
        <v>704</v>
      </c>
      <c r="J90" s="143" t="s">
        <v>705</v>
      </c>
      <c r="K90" s="143" t="s">
        <v>158</v>
      </c>
      <c r="L90" s="143" t="s">
        <v>685</v>
      </c>
      <c r="M90" s="143" t="s">
        <v>633</v>
      </c>
      <c r="N90" s="143" t="s">
        <v>545</v>
      </c>
      <c r="O90" s="40" t="s">
        <v>631</v>
      </c>
      <c r="P90" s="143" t="s">
        <v>729</v>
      </c>
    </row>
    <row r="91" spans="2:16" x14ac:dyDescent="0.35">
      <c r="B91" s="143" t="s">
        <v>685</v>
      </c>
      <c r="D91" s="143" t="s">
        <v>685</v>
      </c>
      <c r="E91" s="143" t="s">
        <v>685</v>
      </c>
      <c r="F91" s="143" t="s">
        <v>685</v>
      </c>
      <c r="G91" s="143" t="s">
        <v>685</v>
      </c>
      <c r="H91" s="40"/>
      <c r="I91" s="143" t="s">
        <v>704</v>
      </c>
      <c r="J91" s="143" t="s">
        <v>705</v>
      </c>
      <c r="K91" s="143" t="s">
        <v>158</v>
      </c>
      <c r="L91" s="143" t="s">
        <v>685</v>
      </c>
      <c r="M91" s="143" t="s">
        <v>634</v>
      </c>
      <c r="N91" s="143" t="s">
        <v>550</v>
      </c>
      <c r="O91" s="40" t="s">
        <v>631</v>
      </c>
      <c r="P91" s="143" t="s">
        <v>729</v>
      </c>
    </row>
    <row r="92" spans="2:16" x14ac:dyDescent="0.35">
      <c r="B92" s="143" t="s">
        <v>685</v>
      </c>
      <c r="D92" s="143" t="s">
        <v>685</v>
      </c>
      <c r="E92" s="143" t="s">
        <v>685</v>
      </c>
      <c r="F92" s="143" t="s">
        <v>685</v>
      </c>
      <c r="G92" s="143" t="s">
        <v>685</v>
      </c>
      <c r="H92" s="40"/>
      <c r="I92" s="143" t="s">
        <v>704</v>
      </c>
      <c r="J92" s="143" t="s">
        <v>705</v>
      </c>
      <c r="K92" s="143" t="s">
        <v>158</v>
      </c>
      <c r="L92" s="143" t="s">
        <v>685</v>
      </c>
      <c r="M92" s="143" t="s">
        <v>634</v>
      </c>
      <c r="N92" s="143" t="s">
        <v>604</v>
      </c>
      <c r="O92" s="40" t="s">
        <v>631</v>
      </c>
      <c r="P92" s="143" t="s">
        <v>729</v>
      </c>
    </row>
    <row r="93" spans="2:16" x14ac:dyDescent="0.35">
      <c r="B93" s="143" t="s">
        <v>685</v>
      </c>
      <c r="D93" s="143" t="s">
        <v>685</v>
      </c>
      <c r="E93" s="143" t="s">
        <v>685</v>
      </c>
      <c r="F93" s="143" t="s">
        <v>685</v>
      </c>
      <c r="G93" s="143" t="s">
        <v>685</v>
      </c>
      <c r="H93" s="40"/>
      <c r="I93" s="143" t="s">
        <v>704</v>
      </c>
      <c r="J93" s="143" t="s">
        <v>705</v>
      </c>
      <c r="K93" s="143" t="s">
        <v>158</v>
      </c>
      <c r="L93" s="143" t="s">
        <v>685</v>
      </c>
      <c r="M93" s="143" t="s">
        <v>634</v>
      </c>
      <c r="N93" s="143" t="s">
        <v>696</v>
      </c>
      <c r="O93" s="40" t="s">
        <v>631</v>
      </c>
      <c r="P93" s="143" t="s">
        <v>729</v>
      </c>
    </row>
    <row r="94" spans="2:16" x14ac:dyDescent="0.35">
      <c r="B94" s="143" t="s">
        <v>685</v>
      </c>
      <c r="D94" s="143" t="s">
        <v>685</v>
      </c>
      <c r="E94" s="143" t="s">
        <v>685</v>
      </c>
      <c r="F94" s="143" t="s">
        <v>685</v>
      </c>
      <c r="G94" s="143" t="s">
        <v>685</v>
      </c>
      <c r="H94" s="40"/>
      <c r="I94" s="143" t="s">
        <v>704</v>
      </c>
      <c r="J94" s="143" t="s">
        <v>705</v>
      </c>
      <c r="K94" s="143" t="s">
        <v>158</v>
      </c>
      <c r="L94" s="143" t="s">
        <v>685</v>
      </c>
      <c r="M94" s="143" t="s">
        <v>634</v>
      </c>
      <c r="N94" s="143" t="s">
        <v>625</v>
      </c>
      <c r="O94" s="40" t="s">
        <v>631</v>
      </c>
      <c r="P94" s="143" t="s">
        <v>729</v>
      </c>
    </row>
    <row r="95" spans="2:16" x14ac:dyDescent="0.35">
      <c r="B95" s="143" t="s">
        <v>685</v>
      </c>
      <c r="D95" s="143" t="s">
        <v>685</v>
      </c>
      <c r="E95" s="143" t="s">
        <v>685</v>
      </c>
      <c r="F95" s="143" t="s">
        <v>685</v>
      </c>
      <c r="G95" s="143" t="s">
        <v>685</v>
      </c>
      <c r="H95" s="40"/>
      <c r="I95" s="143" t="s">
        <v>704</v>
      </c>
      <c r="J95" s="143" t="s">
        <v>705</v>
      </c>
      <c r="K95" s="143" t="s">
        <v>158</v>
      </c>
      <c r="L95" s="143" t="s">
        <v>685</v>
      </c>
      <c r="M95" s="143" t="s">
        <v>632</v>
      </c>
      <c r="N95" s="143" t="s">
        <v>530</v>
      </c>
      <c r="O95" s="40" t="s">
        <v>631</v>
      </c>
      <c r="P95" s="143" t="s">
        <v>729</v>
      </c>
    </row>
    <row r="96" spans="2:16" x14ac:dyDescent="0.35">
      <c r="B96" s="143" t="s">
        <v>685</v>
      </c>
      <c r="D96" s="143" t="s">
        <v>685</v>
      </c>
      <c r="E96" s="143" t="s">
        <v>685</v>
      </c>
      <c r="F96" s="143" t="s">
        <v>685</v>
      </c>
      <c r="G96" s="143" t="s">
        <v>685</v>
      </c>
      <c r="H96" s="40"/>
      <c r="I96" s="143" t="s">
        <v>704</v>
      </c>
      <c r="J96" s="143" t="s">
        <v>705</v>
      </c>
      <c r="K96" s="143" t="s">
        <v>158</v>
      </c>
      <c r="L96" s="143" t="s">
        <v>685</v>
      </c>
      <c r="M96" s="143" t="s">
        <v>632</v>
      </c>
      <c r="N96" s="143" t="s">
        <v>697</v>
      </c>
      <c r="O96" s="40" t="s">
        <v>631</v>
      </c>
      <c r="P96" s="143" t="s">
        <v>729</v>
      </c>
    </row>
    <row r="97" spans="2:16" x14ac:dyDescent="0.35">
      <c r="B97" s="143" t="s">
        <v>685</v>
      </c>
      <c r="D97" s="143" t="s">
        <v>685</v>
      </c>
      <c r="E97" s="143" t="s">
        <v>685</v>
      </c>
      <c r="F97" s="143" t="s">
        <v>685</v>
      </c>
      <c r="G97" s="143" t="s">
        <v>685</v>
      </c>
      <c r="H97" s="40"/>
      <c r="I97" s="143" t="s">
        <v>704</v>
      </c>
      <c r="J97" s="143" t="s">
        <v>705</v>
      </c>
      <c r="K97" s="143" t="s">
        <v>158</v>
      </c>
      <c r="L97" s="143" t="s">
        <v>685</v>
      </c>
      <c r="M97" s="143" t="s">
        <v>674</v>
      </c>
      <c r="N97" s="143" t="s">
        <v>698</v>
      </c>
      <c r="O97" s="40" t="s">
        <v>631</v>
      </c>
      <c r="P97" s="143" t="s">
        <v>729</v>
      </c>
    </row>
    <row r="98" spans="2:16" x14ac:dyDescent="0.35">
      <c r="B98" s="143" t="s">
        <v>685</v>
      </c>
      <c r="D98" s="143" t="s">
        <v>685</v>
      </c>
      <c r="E98" s="143" t="s">
        <v>685</v>
      </c>
      <c r="F98" s="143" t="s">
        <v>685</v>
      </c>
      <c r="G98" s="143" t="s">
        <v>685</v>
      </c>
      <c r="H98" s="40"/>
      <c r="I98" s="143" t="s">
        <v>704</v>
      </c>
      <c r="J98" s="143" t="s">
        <v>705</v>
      </c>
      <c r="K98" s="143" t="s">
        <v>158</v>
      </c>
      <c r="L98" s="143" t="s">
        <v>685</v>
      </c>
      <c r="M98" s="143" t="s">
        <v>674</v>
      </c>
      <c r="N98" s="143" t="s">
        <v>699</v>
      </c>
      <c r="O98" s="40" t="s">
        <v>631</v>
      </c>
      <c r="P98" s="143" t="s">
        <v>729</v>
      </c>
    </row>
    <row r="99" spans="2:16" x14ac:dyDescent="0.35">
      <c r="B99" s="143" t="s">
        <v>685</v>
      </c>
      <c r="D99" s="143" t="s">
        <v>685</v>
      </c>
      <c r="E99" s="143" t="s">
        <v>685</v>
      </c>
      <c r="F99" s="143" t="s">
        <v>685</v>
      </c>
      <c r="G99" s="143" t="s">
        <v>685</v>
      </c>
      <c r="H99" s="40"/>
      <c r="I99" s="143" t="s">
        <v>704</v>
      </c>
      <c r="J99" s="143" t="s">
        <v>705</v>
      </c>
      <c r="K99" s="143" t="s">
        <v>158</v>
      </c>
      <c r="L99" s="143" t="s">
        <v>685</v>
      </c>
      <c r="M99" s="143" t="s">
        <v>674</v>
      </c>
      <c r="N99" s="143" t="s">
        <v>675</v>
      </c>
      <c r="O99" s="40" t="s">
        <v>631</v>
      </c>
      <c r="P99" s="143" t="s">
        <v>729</v>
      </c>
    </row>
    <row r="100" spans="2:16" x14ac:dyDescent="0.35">
      <c r="B100" s="143" t="s">
        <v>685</v>
      </c>
      <c r="D100" s="143" t="s">
        <v>685</v>
      </c>
      <c r="E100" s="143" t="s">
        <v>685</v>
      </c>
      <c r="F100" s="143" t="s">
        <v>685</v>
      </c>
      <c r="G100" s="143" t="s">
        <v>685</v>
      </c>
      <c r="H100" s="40"/>
      <c r="I100" s="143" t="s">
        <v>706</v>
      </c>
      <c r="J100" s="143" t="s">
        <v>707</v>
      </c>
      <c r="K100" s="143" t="s">
        <v>708</v>
      </c>
      <c r="L100" s="143" t="s">
        <v>685</v>
      </c>
      <c r="M100" s="143" t="s">
        <v>674</v>
      </c>
      <c r="N100" s="143" t="s">
        <v>698</v>
      </c>
      <c r="O100" s="40" t="s">
        <v>631</v>
      </c>
      <c r="P100" s="143" t="s">
        <v>729</v>
      </c>
    </row>
    <row r="101" spans="2:16" x14ac:dyDescent="0.35">
      <c r="B101" s="143" t="s">
        <v>685</v>
      </c>
      <c r="D101" s="143" t="s">
        <v>685</v>
      </c>
      <c r="E101" s="143" t="s">
        <v>685</v>
      </c>
      <c r="F101" s="143" t="s">
        <v>685</v>
      </c>
      <c r="G101" s="143" t="s">
        <v>685</v>
      </c>
      <c r="H101" s="40"/>
      <c r="I101" s="143" t="s">
        <v>243</v>
      </c>
      <c r="J101" s="143" t="s">
        <v>709</v>
      </c>
      <c r="K101" s="143" t="s">
        <v>167</v>
      </c>
      <c r="L101" s="143" t="s">
        <v>685</v>
      </c>
      <c r="M101" s="143" t="s">
        <v>634</v>
      </c>
      <c r="N101" s="143" t="s">
        <v>696</v>
      </c>
      <c r="O101" s="40" t="s">
        <v>631</v>
      </c>
      <c r="P101" s="143" t="s">
        <v>729</v>
      </c>
    </row>
    <row r="102" spans="2:16" x14ac:dyDescent="0.35">
      <c r="B102" s="143" t="s">
        <v>685</v>
      </c>
      <c r="D102" s="143" t="s">
        <v>685</v>
      </c>
      <c r="E102" s="143" t="s">
        <v>685</v>
      </c>
      <c r="F102" s="143" t="s">
        <v>685</v>
      </c>
      <c r="G102" s="143" t="s">
        <v>685</v>
      </c>
      <c r="H102" s="40"/>
      <c r="I102" s="143" t="s">
        <v>710</v>
      </c>
      <c r="J102" s="143" t="s">
        <v>711</v>
      </c>
      <c r="K102" s="143" t="s">
        <v>92</v>
      </c>
      <c r="L102" s="143" t="s">
        <v>685</v>
      </c>
      <c r="M102" s="143" t="s">
        <v>633</v>
      </c>
      <c r="N102" s="143" t="s">
        <v>695</v>
      </c>
      <c r="O102" s="40" t="s">
        <v>631</v>
      </c>
      <c r="P102" s="143" t="s">
        <v>729</v>
      </c>
    </row>
    <row r="103" spans="2:16" x14ac:dyDescent="0.35">
      <c r="B103" s="143" t="s">
        <v>685</v>
      </c>
      <c r="D103" s="143" t="s">
        <v>685</v>
      </c>
      <c r="E103" s="143" t="s">
        <v>685</v>
      </c>
      <c r="F103" s="143" t="s">
        <v>685</v>
      </c>
      <c r="G103" s="143" t="s">
        <v>685</v>
      </c>
      <c r="H103" s="40"/>
      <c r="I103" s="143" t="s">
        <v>710</v>
      </c>
      <c r="J103" s="143" t="s">
        <v>711</v>
      </c>
      <c r="K103" s="143" t="s">
        <v>92</v>
      </c>
      <c r="L103" s="143" t="s">
        <v>685</v>
      </c>
      <c r="M103" s="143" t="s">
        <v>634</v>
      </c>
      <c r="N103" s="143" t="s">
        <v>604</v>
      </c>
      <c r="O103" s="40" t="s">
        <v>631</v>
      </c>
      <c r="P103" s="143" t="s">
        <v>729</v>
      </c>
    </row>
    <row r="104" spans="2:16" x14ac:dyDescent="0.35">
      <c r="B104" s="143" t="s">
        <v>685</v>
      </c>
      <c r="D104" s="143" t="s">
        <v>685</v>
      </c>
      <c r="E104" s="143" t="s">
        <v>685</v>
      </c>
      <c r="F104" s="143" t="s">
        <v>685</v>
      </c>
      <c r="G104" s="143" t="s">
        <v>685</v>
      </c>
      <c r="H104" s="40"/>
      <c r="I104" s="143" t="s">
        <v>710</v>
      </c>
      <c r="J104" s="143" t="s">
        <v>711</v>
      </c>
      <c r="K104" s="143" t="s">
        <v>92</v>
      </c>
      <c r="L104" s="143" t="s">
        <v>685</v>
      </c>
      <c r="M104" s="143" t="s">
        <v>634</v>
      </c>
      <c r="N104" s="143" t="s">
        <v>696</v>
      </c>
      <c r="O104" s="40" t="s">
        <v>631</v>
      </c>
      <c r="P104" s="143" t="s">
        <v>729</v>
      </c>
    </row>
    <row r="105" spans="2:16" x14ac:dyDescent="0.35">
      <c r="B105" s="143" t="s">
        <v>685</v>
      </c>
      <c r="D105" s="143" t="s">
        <v>685</v>
      </c>
      <c r="E105" s="143" t="s">
        <v>685</v>
      </c>
      <c r="F105" s="143" t="s">
        <v>685</v>
      </c>
      <c r="G105" s="143" t="s">
        <v>685</v>
      </c>
      <c r="H105" s="40"/>
      <c r="I105" s="143" t="s">
        <v>91</v>
      </c>
      <c r="J105" s="143" t="s">
        <v>91</v>
      </c>
      <c r="K105" s="143" t="s">
        <v>92</v>
      </c>
      <c r="L105" s="143" t="s">
        <v>685</v>
      </c>
      <c r="M105" s="143" t="s">
        <v>633</v>
      </c>
      <c r="N105" s="143" t="s">
        <v>695</v>
      </c>
      <c r="O105" s="40" t="s">
        <v>631</v>
      </c>
      <c r="P105" s="143" t="s">
        <v>729</v>
      </c>
    </row>
    <row r="106" spans="2:16" x14ac:dyDescent="0.35">
      <c r="B106" s="143" t="s">
        <v>685</v>
      </c>
      <c r="D106" s="143" t="s">
        <v>685</v>
      </c>
      <c r="E106" s="143" t="s">
        <v>685</v>
      </c>
      <c r="F106" s="143" t="s">
        <v>685</v>
      </c>
      <c r="G106" s="143" t="s">
        <v>685</v>
      </c>
      <c r="H106" s="40"/>
      <c r="I106" s="143" t="s">
        <v>712</v>
      </c>
      <c r="J106" s="143" t="s">
        <v>713</v>
      </c>
      <c r="K106" s="143" t="s">
        <v>714</v>
      </c>
      <c r="L106" s="143" t="s">
        <v>685</v>
      </c>
      <c r="M106" s="143" t="s">
        <v>632</v>
      </c>
      <c r="N106" s="143" t="s">
        <v>530</v>
      </c>
      <c r="O106" s="40" t="s">
        <v>631</v>
      </c>
      <c r="P106" s="143" t="s">
        <v>729</v>
      </c>
    </row>
    <row r="107" spans="2:16" x14ac:dyDescent="0.35">
      <c r="B107" s="143" t="s">
        <v>685</v>
      </c>
      <c r="D107" s="143" t="s">
        <v>685</v>
      </c>
      <c r="E107" s="143" t="s">
        <v>685</v>
      </c>
      <c r="F107" s="143" t="s">
        <v>685</v>
      </c>
      <c r="G107" s="143" t="s">
        <v>685</v>
      </c>
      <c r="H107" s="40"/>
      <c r="I107" s="143" t="s">
        <v>463</v>
      </c>
      <c r="J107" s="143" t="s">
        <v>715</v>
      </c>
      <c r="K107" s="143" t="s">
        <v>464</v>
      </c>
      <c r="L107" s="143" t="s">
        <v>685</v>
      </c>
      <c r="M107" s="143" t="s">
        <v>495</v>
      </c>
      <c r="N107" s="143" t="s">
        <v>496</v>
      </c>
      <c r="O107" s="40" t="s">
        <v>631</v>
      </c>
      <c r="P107" s="143" t="s">
        <v>729</v>
      </c>
    </row>
    <row r="108" spans="2:16" x14ac:dyDescent="0.35">
      <c r="B108" s="143" t="s">
        <v>685</v>
      </c>
      <c r="D108" s="143" t="s">
        <v>685</v>
      </c>
      <c r="E108" s="143" t="s">
        <v>685</v>
      </c>
      <c r="F108" s="143" t="s">
        <v>685</v>
      </c>
      <c r="G108" s="143" t="s">
        <v>685</v>
      </c>
      <c r="H108" s="40"/>
      <c r="I108" s="143" t="s">
        <v>716</v>
      </c>
      <c r="J108" s="143" t="s">
        <v>717</v>
      </c>
      <c r="K108" s="143" t="s">
        <v>708</v>
      </c>
      <c r="L108" s="143" t="s">
        <v>685</v>
      </c>
      <c r="M108" s="143" t="s">
        <v>495</v>
      </c>
      <c r="N108" s="143" t="s">
        <v>499</v>
      </c>
      <c r="O108" s="40" t="s">
        <v>631</v>
      </c>
      <c r="P108" s="143" t="s">
        <v>729</v>
      </c>
    </row>
    <row r="109" spans="2:16" x14ac:dyDescent="0.35">
      <c r="B109" s="143" t="s">
        <v>685</v>
      </c>
      <c r="D109" s="143" t="s">
        <v>685</v>
      </c>
      <c r="E109" s="143" t="s">
        <v>685</v>
      </c>
      <c r="F109" s="143" t="s">
        <v>685</v>
      </c>
      <c r="G109" s="143" t="s">
        <v>685</v>
      </c>
      <c r="H109" s="40"/>
      <c r="I109" s="143" t="s">
        <v>718</v>
      </c>
      <c r="J109" s="143" t="s">
        <v>719</v>
      </c>
      <c r="K109" s="143" t="s">
        <v>464</v>
      </c>
      <c r="L109" s="143" t="s">
        <v>685</v>
      </c>
      <c r="M109" s="143" t="s">
        <v>495</v>
      </c>
      <c r="N109" s="143" t="s">
        <v>499</v>
      </c>
      <c r="O109" s="40" t="s">
        <v>631</v>
      </c>
      <c r="P109" s="143" t="s">
        <v>729</v>
      </c>
    </row>
    <row r="110" spans="2:16" x14ac:dyDescent="0.35">
      <c r="B110" s="143" t="s">
        <v>685</v>
      </c>
      <c r="D110" s="143" t="s">
        <v>685</v>
      </c>
      <c r="E110" s="143" t="s">
        <v>685</v>
      </c>
      <c r="F110" s="143" t="s">
        <v>685</v>
      </c>
      <c r="G110" s="143" t="s">
        <v>685</v>
      </c>
      <c r="H110" s="40"/>
      <c r="I110" s="143" t="s">
        <v>718</v>
      </c>
      <c r="J110" s="143" t="s">
        <v>719</v>
      </c>
      <c r="K110" s="143" t="s">
        <v>464</v>
      </c>
      <c r="L110" s="143" t="s">
        <v>685</v>
      </c>
      <c r="M110" s="143" t="s">
        <v>495</v>
      </c>
      <c r="N110" s="143" t="s">
        <v>496</v>
      </c>
      <c r="O110" s="40" t="s">
        <v>631</v>
      </c>
      <c r="P110" s="143" t="s">
        <v>729</v>
      </c>
    </row>
    <row r="111" spans="2:16" x14ac:dyDescent="0.35">
      <c r="B111" s="143" t="s">
        <v>685</v>
      </c>
      <c r="D111" s="143" t="s">
        <v>685</v>
      </c>
      <c r="E111" s="143" t="s">
        <v>685</v>
      </c>
      <c r="F111" s="143" t="s">
        <v>685</v>
      </c>
      <c r="G111" s="143" t="s">
        <v>685</v>
      </c>
      <c r="H111" s="40"/>
      <c r="I111" s="143" t="s">
        <v>127</v>
      </c>
      <c r="J111" s="143" t="s">
        <v>720</v>
      </c>
      <c r="K111" s="143" t="s">
        <v>721</v>
      </c>
      <c r="L111" s="143" t="s">
        <v>685</v>
      </c>
      <c r="M111" s="143" t="s">
        <v>634</v>
      </c>
      <c r="N111" s="143" t="s">
        <v>550</v>
      </c>
      <c r="O111" s="40" t="s">
        <v>631</v>
      </c>
      <c r="P111" s="143" t="s">
        <v>729</v>
      </c>
    </row>
    <row r="112" spans="2:16" x14ac:dyDescent="0.35">
      <c r="B112" s="143" t="s">
        <v>685</v>
      </c>
      <c r="D112" s="143" t="s">
        <v>685</v>
      </c>
      <c r="E112" s="143" t="s">
        <v>685</v>
      </c>
      <c r="F112" s="143" t="s">
        <v>685</v>
      </c>
      <c r="G112" s="143" t="s">
        <v>685</v>
      </c>
      <c r="H112" s="40"/>
      <c r="I112" s="143" t="s">
        <v>58</v>
      </c>
      <c r="J112" s="143" t="s">
        <v>643</v>
      </c>
      <c r="K112" s="143" t="s">
        <v>40</v>
      </c>
      <c r="L112" s="143" t="s">
        <v>685</v>
      </c>
      <c r="M112" s="143" t="s">
        <v>634</v>
      </c>
      <c r="N112" s="143" t="s">
        <v>550</v>
      </c>
      <c r="O112" s="40" t="s">
        <v>631</v>
      </c>
      <c r="P112" s="143" t="s">
        <v>729</v>
      </c>
    </row>
    <row r="113" spans="2:16" x14ac:dyDescent="0.35">
      <c r="B113" s="143" t="s">
        <v>685</v>
      </c>
      <c r="D113" s="143" t="s">
        <v>685</v>
      </c>
      <c r="E113" s="143" t="s">
        <v>685</v>
      </c>
      <c r="F113" s="143" t="s">
        <v>685</v>
      </c>
      <c r="G113" s="143" t="s">
        <v>685</v>
      </c>
      <c r="H113" s="40"/>
      <c r="I113" s="143" t="s">
        <v>58</v>
      </c>
      <c r="J113" s="143" t="s">
        <v>643</v>
      </c>
      <c r="K113" s="143" t="s">
        <v>40</v>
      </c>
      <c r="L113" s="143" t="s">
        <v>685</v>
      </c>
      <c r="M113" s="143" t="s">
        <v>634</v>
      </c>
      <c r="N113" s="143" t="s">
        <v>604</v>
      </c>
      <c r="O113" s="40" t="s">
        <v>631</v>
      </c>
      <c r="P113" s="143" t="s">
        <v>729</v>
      </c>
    </row>
    <row r="114" spans="2:16" x14ac:dyDescent="0.35">
      <c r="B114" s="143" t="s">
        <v>685</v>
      </c>
      <c r="D114" s="143" t="s">
        <v>685</v>
      </c>
      <c r="E114" s="143" t="s">
        <v>685</v>
      </c>
      <c r="F114" s="143" t="s">
        <v>685</v>
      </c>
      <c r="G114" s="143" t="s">
        <v>685</v>
      </c>
      <c r="H114" s="40"/>
      <c r="I114" s="143" t="s">
        <v>157</v>
      </c>
      <c r="J114" s="143" t="s">
        <v>722</v>
      </c>
      <c r="K114" s="143" t="s">
        <v>158</v>
      </c>
      <c r="L114" s="143" t="s">
        <v>685</v>
      </c>
      <c r="M114" s="143" t="s">
        <v>633</v>
      </c>
      <c r="N114" s="143" t="s">
        <v>545</v>
      </c>
      <c r="O114" s="40" t="s">
        <v>631</v>
      </c>
      <c r="P114" s="143" t="s">
        <v>729</v>
      </c>
    </row>
    <row r="115" spans="2:16" x14ac:dyDescent="0.35">
      <c r="B115" s="143" t="s">
        <v>685</v>
      </c>
      <c r="D115" s="143" t="s">
        <v>685</v>
      </c>
      <c r="E115" s="143" t="s">
        <v>685</v>
      </c>
      <c r="F115" s="143" t="s">
        <v>685</v>
      </c>
      <c r="G115" s="143" t="s">
        <v>685</v>
      </c>
      <c r="H115" s="40"/>
      <c r="I115" s="143" t="s">
        <v>723</v>
      </c>
      <c r="J115" s="143" t="s">
        <v>724</v>
      </c>
      <c r="K115" s="143" t="s">
        <v>691</v>
      </c>
      <c r="L115" s="143" t="s">
        <v>685</v>
      </c>
      <c r="M115" s="143" t="s">
        <v>674</v>
      </c>
      <c r="N115" s="143" t="s">
        <v>675</v>
      </c>
      <c r="O115" s="40" t="s">
        <v>631</v>
      </c>
      <c r="P115" s="143" t="s">
        <v>729</v>
      </c>
    </row>
    <row r="116" spans="2:16" x14ac:dyDescent="0.35">
      <c r="B116" s="143" t="s">
        <v>685</v>
      </c>
      <c r="D116" s="143" t="s">
        <v>685</v>
      </c>
      <c r="E116" s="143" t="s">
        <v>685</v>
      </c>
      <c r="F116" s="143" t="s">
        <v>685</v>
      </c>
      <c r="G116" s="143" t="s">
        <v>685</v>
      </c>
      <c r="H116" s="40"/>
      <c r="I116" s="143" t="s">
        <v>281</v>
      </c>
      <c r="J116" s="143" t="s">
        <v>725</v>
      </c>
      <c r="K116" s="143" t="s">
        <v>128</v>
      </c>
      <c r="L116" s="143" t="s">
        <v>685</v>
      </c>
      <c r="M116" s="143" t="s">
        <v>634</v>
      </c>
      <c r="N116" s="143" t="s">
        <v>625</v>
      </c>
      <c r="O116" s="40" t="s">
        <v>631</v>
      </c>
      <c r="P116" s="143" t="s">
        <v>729</v>
      </c>
    </row>
    <row r="117" spans="2:16" x14ac:dyDescent="0.35">
      <c r="B117" s="143" t="s">
        <v>685</v>
      </c>
      <c r="D117" s="143" t="s">
        <v>685</v>
      </c>
      <c r="E117" s="143" t="s">
        <v>685</v>
      </c>
      <c r="F117" s="143" t="s">
        <v>685</v>
      </c>
      <c r="G117" s="143" t="s">
        <v>685</v>
      </c>
      <c r="H117" s="40"/>
      <c r="I117" s="143" t="s">
        <v>726</v>
      </c>
      <c r="J117" s="143" t="s">
        <v>727</v>
      </c>
      <c r="K117" s="143" t="s">
        <v>728</v>
      </c>
      <c r="L117" s="143" t="s">
        <v>685</v>
      </c>
      <c r="M117" s="143" t="s">
        <v>633</v>
      </c>
      <c r="N117" s="143" t="s">
        <v>536</v>
      </c>
      <c r="O117" s="40" t="s">
        <v>631</v>
      </c>
      <c r="P117" s="143" t="s">
        <v>729</v>
      </c>
    </row>
    <row r="118" spans="2:16" x14ac:dyDescent="0.35">
      <c r="B118" s="143" t="s">
        <v>685</v>
      </c>
      <c r="D118" s="143" t="s">
        <v>685</v>
      </c>
      <c r="E118" s="143" t="s">
        <v>685</v>
      </c>
      <c r="F118" s="143" t="s">
        <v>685</v>
      </c>
      <c r="G118" s="143" t="s">
        <v>685</v>
      </c>
      <c r="H118" s="40"/>
      <c r="I118" s="143" t="s">
        <v>726</v>
      </c>
      <c r="J118" s="143" t="s">
        <v>727</v>
      </c>
      <c r="K118" s="143" t="s">
        <v>728</v>
      </c>
      <c r="L118" s="143" t="s">
        <v>685</v>
      </c>
      <c r="M118" s="143" t="s">
        <v>633</v>
      </c>
      <c r="N118" s="143" t="s">
        <v>545</v>
      </c>
      <c r="O118" s="40" t="s">
        <v>631</v>
      </c>
      <c r="P118" s="143" t="s">
        <v>729</v>
      </c>
    </row>
    <row r="119" spans="2:16" x14ac:dyDescent="0.35">
      <c r="B119" s="143" t="s">
        <v>685</v>
      </c>
      <c r="D119" s="143" t="s">
        <v>685</v>
      </c>
      <c r="E119" s="143" t="s">
        <v>685</v>
      </c>
      <c r="F119" s="143" t="s">
        <v>685</v>
      </c>
      <c r="G119" s="143" t="s">
        <v>685</v>
      </c>
      <c r="H119" s="40"/>
      <c r="I119" s="143" t="s">
        <v>726</v>
      </c>
      <c r="J119" s="143" t="s">
        <v>727</v>
      </c>
      <c r="K119" s="143" t="s">
        <v>728</v>
      </c>
      <c r="L119" s="143" t="s">
        <v>685</v>
      </c>
      <c r="M119" s="143" t="s">
        <v>634</v>
      </c>
      <c r="N119" s="143" t="s">
        <v>550</v>
      </c>
      <c r="O119" s="40" t="s">
        <v>631</v>
      </c>
      <c r="P119" s="143" t="s">
        <v>729</v>
      </c>
    </row>
    <row r="120" spans="2:16" x14ac:dyDescent="0.35">
      <c r="B120" s="143" t="s">
        <v>685</v>
      </c>
      <c r="D120" s="143" t="s">
        <v>685</v>
      </c>
      <c r="E120" s="143" t="s">
        <v>685</v>
      </c>
      <c r="F120" s="143" t="s">
        <v>685</v>
      </c>
      <c r="G120" s="143" t="s">
        <v>685</v>
      </c>
      <c r="H120" s="40"/>
      <c r="I120" s="143" t="s">
        <v>726</v>
      </c>
      <c r="J120" s="143" t="s">
        <v>727</v>
      </c>
      <c r="K120" s="143" t="s">
        <v>728</v>
      </c>
      <c r="L120" s="143" t="s">
        <v>685</v>
      </c>
      <c r="M120" s="143" t="s">
        <v>632</v>
      </c>
      <c r="N120" s="143" t="s">
        <v>697</v>
      </c>
      <c r="O120" s="40" t="s">
        <v>631</v>
      </c>
      <c r="P120" s="143" t="s">
        <v>729</v>
      </c>
    </row>
    <row r="121" spans="2:16" x14ac:dyDescent="0.35">
      <c r="B121" s="143" t="s">
        <v>685</v>
      </c>
      <c r="C121" s="40"/>
      <c r="D121" s="143" t="s">
        <v>685</v>
      </c>
      <c r="E121" s="143" t="s">
        <v>685</v>
      </c>
      <c r="F121" s="143" t="s">
        <v>685</v>
      </c>
      <c r="G121" s="143" t="s">
        <v>685</v>
      </c>
      <c r="H121" s="40"/>
      <c r="I121" s="143" t="s">
        <v>106</v>
      </c>
      <c r="J121" s="143" t="s">
        <v>641</v>
      </c>
      <c r="K121" s="143" t="s">
        <v>107</v>
      </c>
      <c r="L121" s="143" t="s">
        <v>685</v>
      </c>
      <c r="M121" s="143" t="s">
        <v>632</v>
      </c>
      <c r="N121" s="143" t="s">
        <v>530</v>
      </c>
      <c r="O121" s="40" t="s">
        <v>631</v>
      </c>
      <c r="P121" s="143" t="s">
        <v>729</v>
      </c>
    </row>
  </sheetData>
  <autoFilter ref="A5:T5" xr:uid="{01593DE3-C9A2-443D-BF8D-25799A0563C7}"/>
  <hyperlinks>
    <hyperlink ref="B6" r:id="rId1" display="https://emenscr.nesdc.go.th/viewer/view.html?id=5b7d445fb76a640f339872af&amp;username=moac05051" xr:uid="{5AE640F3-32EF-4AB7-A1E8-AD114247C5FC}"/>
    <hyperlink ref="B8" r:id="rId2" display="https://emenscr.nesdc.go.th/viewer/view.html?id=5bfe93c6fa8c8a66a4c0c979&amp;username=moc03041" xr:uid="{F7C1C12B-C5BE-413C-9990-6677F788A007}"/>
    <hyperlink ref="B13" r:id="rId3" display="https://emenscr.nesdc.go.th/viewer/view.html?id=5cc941a07a930d3fec2636ca&amp;username=moac06211" xr:uid="{D5256AC7-4449-4A70-88E2-3D045BBDD210}"/>
    <hyperlink ref="B14" r:id="rId4" display="https://emenscr.nesdc.go.th/viewer/view.html?id=5d760f5689e2df1450c651ac&amp;username=mol03161" xr:uid="{8C77AE6B-3A6A-4B0A-A273-CC71BF73DAFA}"/>
    <hyperlink ref="B7" r:id="rId5" display="https://emenscr.nesdc.go.th/viewer/view.html?id=5d9d5eb0c684aa5bce4a7c4b&amp;username=moac09051" xr:uid="{6DEE1276-BC05-4293-B7F0-85A9134385DF}"/>
    <hyperlink ref="B15" r:id="rId6" display="https://emenscr.nesdc.go.th/viewer/view.html?id=5dcce2425e77a10312535f73&amp;username=moi0017241" xr:uid="{452DC545-2FF4-4FD0-9A62-788BE689A002}"/>
    <hyperlink ref="B16" r:id="rId7" display="https://emenscr.nesdc.go.th/viewer/view.html?id=5dfb3e66c552571a72d137e1&amp;username=moph09071" xr:uid="{49B364E6-8D21-4198-9C86-974C3BB8FAC1}"/>
    <hyperlink ref="B17" r:id="rId8" display="https://emenscr.nesdc.go.th/viewer/view.html?id=5e042e12b459dd49a9ac7b3a&amp;username=moc0016571" xr:uid="{0AC4F72A-E331-463A-B5D5-995644C5B7D9}"/>
    <hyperlink ref="B9" r:id="rId9" display="https://emenscr.nesdc.go.th/viewer/view.html?id=5e043ad1ca0feb49b458c633&amp;username=nesdb11121" xr:uid="{1FB94B73-BBC9-4963-BC49-133924C94586}"/>
    <hyperlink ref="B18" r:id="rId10" display="https://emenscr.nesdc.go.th/viewer/view.html?id=5e05f4803b2bc044565f7bc3&amp;username=nesdb11121" xr:uid="{0F81EF0B-A98F-4612-9CD1-4AAB2824A92F}"/>
    <hyperlink ref="B12" r:id="rId11" display="https://emenscr.nesdc.go.th/viewer/view.html?id=5f3206fb7064400687835ddc&amp;username=moi5571321" xr:uid="{649C35EB-2C09-4DE1-AAFD-759D399065EA}"/>
  </hyperlinks>
  <pageMargins left="0.7" right="0.7" top="0.75" bottom="0.75" header="0.3" footer="0.3"/>
  <pageSetup paperSize="9" orientation="portrait" r:id="rId12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66C1-E0A2-46B3-9C0F-4FED88ED27C6}">
  <sheetPr filterMode="1"/>
  <dimension ref="A1:T49"/>
  <sheetViews>
    <sheetView topLeftCell="E1" zoomScale="55" zoomScaleNormal="55" workbookViewId="0">
      <selection activeCell="A6" sqref="A6:P16"/>
    </sheetView>
  </sheetViews>
  <sheetFormatPr defaultColWidth="9.140625" defaultRowHeight="21" x14ac:dyDescent="0.35"/>
  <cols>
    <col min="1" max="1" width="27" style="8" customWidth="1"/>
    <col min="2" max="2" width="153.85546875" style="31" bestFit="1" customWidth="1"/>
    <col min="3" max="4" width="54" style="8" customWidth="1"/>
    <col min="5" max="5" width="14.140625" style="8" bestFit="1" customWidth="1"/>
    <col min="6" max="6" width="19.5703125" style="8" bestFit="1" customWidth="1"/>
    <col min="7" max="7" width="18.85546875" style="8" bestFit="1" customWidth="1"/>
    <col min="8" max="8" width="56.85546875" style="8" bestFit="1" customWidth="1"/>
    <col min="9" max="11" width="54" style="8" customWidth="1"/>
    <col min="12" max="12" width="38" style="8" bestFit="1" customWidth="1"/>
    <col min="13" max="13" width="16.140625" style="8" customWidth="1"/>
    <col min="14" max="14" width="20.28515625" style="8" customWidth="1"/>
    <col min="15" max="15" width="75" style="8" bestFit="1" customWidth="1"/>
    <col min="16" max="16" width="15.28515625" style="8" customWidth="1"/>
    <col min="17" max="19" width="9.140625" style="8" customWidth="1"/>
    <col min="20" max="16384" width="9.140625" style="8"/>
  </cols>
  <sheetData>
    <row r="1" spans="1:18" ht="28.5" x14ac:dyDescent="0.45">
      <c r="B1" s="67" t="s">
        <v>406</v>
      </c>
    </row>
    <row r="5" spans="1:18" x14ac:dyDescent="0.35">
      <c r="A5" s="10" t="s">
        <v>2</v>
      </c>
      <c r="B5" s="28" t="s">
        <v>3</v>
      </c>
      <c r="C5" s="26" t="s">
        <v>3</v>
      </c>
      <c r="D5" s="26" t="s">
        <v>7</v>
      </c>
      <c r="E5" s="26" t="s">
        <v>338</v>
      </c>
      <c r="F5" s="26" t="s">
        <v>14</v>
      </c>
      <c r="G5" s="26" t="s">
        <v>15</v>
      </c>
      <c r="H5" s="26" t="s">
        <v>18</v>
      </c>
      <c r="I5" s="26" t="s">
        <v>19</v>
      </c>
      <c r="J5" s="26" t="s">
        <v>627</v>
      </c>
      <c r="K5" s="26" t="s">
        <v>20</v>
      </c>
      <c r="L5" s="26" t="s">
        <v>21</v>
      </c>
      <c r="M5" s="89" t="s">
        <v>22</v>
      </c>
      <c r="N5" s="89" t="s">
        <v>23</v>
      </c>
      <c r="O5" s="89" t="s">
        <v>629</v>
      </c>
      <c r="P5" s="89" t="s">
        <v>607</v>
      </c>
      <c r="Q5" s="8" t="s">
        <v>635</v>
      </c>
      <c r="R5" s="8" t="s">
        <v>636</v>
      </c>
    </row>
    <row r="6" spans="1:18" x14ac:dyDescent="0.35">
      <c r="A6" s="9" t="s">
        <v>27</v>
      </c>
      <c r="B6" s="29" t="s">
        <v>28</v>
      </c>
      <c r="C6" s="27" t="s">
        <v>28</v>
      </c>
      <c r="D6" s="27" t="s">
        <v>30</v>
      </c>
      <c r="E6" s="27">
        <v>2559</v>
      </c>
      <c r="F6" s="27" t="s">
        <v>36</v>
      </c>
      <c r="G6" s="27" t="s">
        <v>37</v>
      </c>
      <c r="H6" s="27" t="s">
        <v>38</v>
      </c>
      <c r="I6" s="27" t="s">
        <v>39</v>
      </c>
      <c r="J6" s="27"/>
      <c r="K6" s="27" t="s">
        <v>40</v>
      </c>
      <c r="L6" s="27"/>
      <c r="M6" s="27" t="s">
        <v>76</v>
      </c>
      <c r="N6" s="27" t="s">
        <v>447</v>
      </c>
      <c r="P6" s="8" t="str">
        <f>IF(LEN(N6=11),_xlfn.CONCAT(M6,"F",RIGHT(N6,2)),N6)</f>
        <v>090301V01F01</v>
      </c>
    </row>
    <row r="7" spans="1:18" x14ac:dyDescent="0.35">
      <c r="A7" s="9" t="s">
        <v>70</v>
      </c>
      <c r="B7" s="29" t="s">
        <v>71</v>
      </c>
      <c r="C7" s="27" t="s">
        <v>71</v>
      </c>
      <c r="D7" s="27" t="s">
        <v>30</v>
      </c>
      <c r="E7" s="27">
        <v>2560</v>
      </c>
      <c r="F7" s="27" t="s">
        <v>73</v>
      </c>
      <c r="G7" s="27" t="s">
        <v>64</v>
      </c>
      <c r="H7" s="27" t="s">
        <v>74</v>
      </c>
      <c r="I7" s="27" t="s">
        <v>75</v>
      </c>
      <c r="J7" s="27"/>
      <c r="K7" s="27" t="s">
        <v>40</v>
      </c>
      <c r="L7" s="27"/>
      <c r="M7" s="27" t="s">
        <v>76</v>
      </c>
      <c r="N7" s="27" t="s">
        <v>446</v>
      </c>
      <c r="P7" s="8" t="str">
        <f t="shared" ref="P7:P42" si="0">IF(LEN(N7=11),_xlfn.CONCAT(M7,"F",RIGHT(N7,2)),N7)</f>
        <v>090301V01F02</v>
      </c>
    </row>
    <row r="8" spans="1:18" x14ac:dyDescent="0.35">
      <c r="A8" s="9" t="s">
        <v>43</v>
      </c>
      <c r="B8" s="29" t="s">
        <v>44</v>
      </c>
      <c r="C8" s="27" t="s">
        <v>44</v>
      </c>
      <c r="D8" s="27" t="s">
        <v>30</v>
      </c>
      <c r="E8" s="27">
        <v>2562</v>
      </c>
      <c r="F8" s="27" t="s">
        <v>46</v>
      </c>
      <c r="G8" s="27" t="s">
        <v>37</v>
      </c>
      <c r="H8" s="27" t="s">
        <v>47</v>
      </c>
      <c r="I8" s="27" t="s">
        <v>48</v>
      </c>
      <c r="J8" s="27"/>
      <c r="K8" s="27" t="s">
        <v>49</v>
      </c>
      <c r="L8" s="27"/>
      <c r="M8" s="27" t="s">
        <v>76</v>
      </c>
      <c r="N8" s="27" t="s">
        <v>447</v>
      </c>
      <c r="P8" s="8" t="str">
        <f t="shared" si="0"/>
        <v>090301V01F01</v>
      </c>
    </row>
    <row r="9" spans="1:18" x14ac:dyDescent="0.35">
      <c r="A9" s="9" t="s">
        <v>102</v>
      </c>
      <c r="B9" s="29" t="s">
        <v>103</v>
      </c>
      <c r="C9" s="27" t="s">
        <v>103</v>
      </c>
      <c r="D9" s="27" t="s">
        <v>30</v>
      </c>
      <c r="E9" s="27">
        <v>2562</v>
      </c>
      <c r="F9" s="27" t="s">
        <v>46</v>
      </c>
      <c r="G9" s="27" t="s">
        <v>37</v>
      </c>
      <c r="H9" s="27" t="s">
        <v>105</v>
      </c>
      <c r="I9" s="27" t="s">
        <v>106</v>
      </c>
      <c r="J9" s="27"/>
      <c r="K9" s="27" t="s">
        <v>107</v>
      </c>
      <c r="L9" s="27"/>
      <c r="M9" s="27" t="s">
        <v>136</v>
      </c>
      <c r="N9" s="27" t="s">
        <v>443</v>
      </c>
      <c r="P9" s="8" t="str">
        <f t="shared" si="0"/>
        <v>090301V03F02</v>
      </c>
    </row>
    <row r="10" spans="1:18" x14ac:dyDescent="0.35">
      <c r="A10" s="9" t="s">
        <v>170</v>
      </c>
      <c r="B10" s="29" t="s">
        <v>171</v>
      </c>
      <c r="C10" s="27" t="s">
        <v>171</v>
      </c>
      <c r="D10" s="27" t="s">
        <v>30</v>
      </c>
      <c r="E10" s="27">
        <v>2563</v>
      </c>
      <c r="F10" s="27" t="s">
        <v>55</v>
      </c>
      <c r="G10" s="27" t="s">
        <v>56</v>
      </c>
      <c r="H10" s="27" t="s">
        <v>173</v>
      </c>
      <c r="I10" s="27" t="s">
        <v>166</v>
      </c>
      <c r="J10" s="27"/>
      <c r="K10" s="27" t="s">
        <v>167</v>
      </c>
      <c r="L10" s="27"/>
      <c r="M10" s="27" t="s">
        <v>76</v>
      </c>
      <c r="N10" s="27" t="s">
        <v>447</v>
      </c>
      <c r="P10" s="8" t="str">
        <f t="shared" si="0"/>
        <v>090301V01F01</v>
      </c>
    </row>
    <row r="11" spans="1:18" x14ac:dyDescent="0.35">
      <c r="A11" s="9" t="s">
        <v>52</v>
      </c>
      <c r="B11" s="29" t="s">
        <v>53</v>
      </c>
      <c r="C11" s="27" t="s">
        <v>53</v>
      </c>
      <c r="D11" s="27" t="s">
        <v>30</v>
      </c>
      <c r="E11" s="27">
        <v>2563</v>
      </c>
      <c r="F11" s="27" t="s">
        <v>55</v>
      </c>
      <c r="G11" s="27" t="s">
        <v>56</v>
      </c>
      <c r="H11" s="27" t="s">
        <v>57</v>
      </c>
      <c r="I11" s="27" t="s">
        <v>58</v>
      </c>
      <c r="J11" s="27"/>
      <c r="K11" s="27" t="s">
        <v>40</v>
      </c>
      <c r="L11" s="27"/>
      <c r="M11" s="27" t="s">
        <v>76</v>
      </c>
      <c r="N11" s="27" t="s">
        <v>447</v>
      </c>
      <c r="P11" s="8" t="str">
        <f t="shared" si="0"/>
        <v>090301V01F01</v>
      </c>
    </row>
    <row r="12" spans="1:18" x14ac:dyDescent="0.35">
      <c r="A12" s="9" t="s">
        <v>61</v>
      </c>
      <c r="B12" s="29" t="s">
        <v>62</v>
      </c>
      <c r="C12" s="27" t="s">
        <v>62</v>
      </c>
      <c r="D12" s="27" t="s">
        <v>30</v>
      </c>
      <c r="E12" s="27">
        <v>2563</v>
      </c>
      <c r="F12" s="27" t="s">
        <v>55</v>
      </c>
      <c r="G12" s="27" t="s">
        <v>64</v>
      </c>
      <c r="H12" s="27" t="s">
        <v>65</v>
      </c>
      <c r="I12" s="27" t="s">
        <v>66</v>
      </c>
      <c r="J12" s="27"/>
      <c r="K12" s="27" t="s">
        <v>67</v>
      </c>
      <c r="L12" s="27"/>
      <c r="M12" s="27" t="s">
        <v>76</v>
      </c>
      <c r="N12" s="27" t="s">
        <v>447</v>
      </c>
      <c r="P12" s="8" t="str">
        <f t="shared" si="0"/>
        <v>090301V01F01</v>
      </c>
    </row>
    <row r="13" spans="1:18" x14ac:dyDescent="0.35">
      <c r="A13" s="9" t="s">
        <v>80</v>
      </c>
      <c r="B13" s="29" t="s">
        <v>81</v>
      </c>
      <c r="C13" s="27" t="s">
        <v>81</v>
      </c>
      <c r="D13" s="27" t="s">
        <v>30</v>
      </c>
      <c r="E13" s="27">
        <v>2563</v>
      </c>
      <c r="F13" s="27" t="s">
        <v>55</v>
      </c>
      <c r="G13" s="27" t="s">
        <v>64</v>
      </c>
      <c r="H13" s="27"/>
      <c r="I13" s="27" t="s">
        <v>83</v>
      </c>
      <c r="J13" s="27"/>
      <c r="K13" s="27" t="s">
        <v>84</v>
      </c>
      <c r="L13" s="27"/>
      <c r="M13" s="27" t="s">
        <v>120</v>
      </c>
      <c r="N13" s="27" t="s">
        <v>429</v>
      </c>
      <c r="P13" s="8" t="str">
        <f t="shared" si="0"/>
        <v>090301V02F02</v>
      </c>
    </row>
    <row r="14" spans="1:18" x14ac:dyDescent="0.35">
      <c r="A14" s="9" t="s">
        <v>87</v>
      </c>
      <c r="B14" s="29" t="s">
        <v>88</v>
      </c>
      <c r="C14" s="27" t="s">
        <v>88</v>
      </c>
      <c r="D14" s="27" t="s">
        <v>30</v>
      </c>
      <c r="E14" s="27">
        <v>2563</v>
      </c>
      <c r="F14" s="27" t="s">
        <v>55</v>
      </c>
      <c r="G14" s="27" t="s">
        <v>64</v>
      </c>
      <c r="H14" s="27" t="s">
        <v>90</v>
      </c>
      <c r="I14" s="27" t="s">
        <v>91</v>
      </c>
      <c r="J14" s="27"/>
      <c r="K14" s="27" t="s">
        <v>92</v>
      </c>
      <c r="L14" s="27"/>
      <c r="M14" s="27" t="s">
        <v>76</v>
      </c>
      <c r="N14" s="27" t="s">
        <v>447</v>
      </c>
      <c r="P14" s="8" t="str">
        <f t="shared" si="0"/>
        <v>090301V01F01</v>
      </c>
    </row>
    <row r="15" spans="1:18" x14ac:dyDescent="0.35">
      <c r="A15" s="9" t="s">
        <v>95</v>
      </c>
      <c r="B15" s="29" t="s">
        <v>96</v>
      </c>
      <c r="C15" s="27" t="s">
        <v>96</v>
      </c>
      <c r="D15" s="27" t="s">
        <v>30</v>
      </c>
      <c r="E15" s="27">
        <v>2563</v>
      </c>
      <c r="F15" s="27" t="s">
        <v>55</v>
      </c>
      <c r="G15" s="27" t="s">
        <v>64</v>
      </c>
      <c r="H15" s="27" t="s">
        <v>98</v>
      </c>
      <c r="I15" s="27" t="s">
        <v>99</v>
      </c>
      <c r="J15" s="27"/>
      <c r="K15" s="27" t="s">
        <v>49</v>
      </c>
      <c r="L15" s="27"/>
      <c r="M15" s="27" t="s">
        <v>76</v>
      </c>
      <c r="N15" s="27" t="s">
        <v>447</v>
      </c>
      <c r="P15" s="8" t="str">
        <f t="shared" si="0"/>
        <v>090301V01F01</v>
      </c>
    </row>
    <row r="16" spans="1:18" x14ac:dyDescent="0.35">
      <c r="A16" s="9" t="s">
        <v>109</v>
      </c>
      <c r="B16" s="29" t="s">
        <v>103</v>
      </c>
      <c r="C16" s="27" t="s">
        <v>103</v>
      </c>
      <c r="D16" s="27" t="s">
        <v>30</v>
      </c>
      <c r="E16" s="27">
        <v>2563</v>
      </c>
      <c r="F16" s="27" t="s">
        <v>55</v>
      </c>
      <c r="G16" s="27" t="s">
        <v>64</v>
      </c>
      <c r="H16" s="27" t="s">
        <v>105</v>
      </c>
      <c r="I16" s="27" t="s">
        <v>106</v>
      </c>
      <c r="J16" s="27"/>
      <c r="K16" s="27" t="s">
        <v>107</v>
      </c>
      <c r="L16" s="27"/>
      <c r="M16" s="27" t="s">
        <v>136</v>
      </c>
      <c r="N16" s="27" t="s">
        <v>443</v>
      </c>
      <c r="P16" s="8" t="str">
        <f t="shared" si="0"/>
        <v>090301V03F02</v>
      </c>
    </row>
    <row r="17" spans="1:16" hidden="1" x14ac:dyDescent="0.35">
      <c r="A17" s="9" t="s">
        <v>175</v>
      </c>
      <c r="B17" s="29" t="s">
        <v>176</v>
      </c>
      <c r="C17" s="27" t="s">
        <v>176</v>
      </c>
      <c r="D17" s="27" t="s">
        <v>30</v>
      </c>
      <c r="E17" s="27">
        <v>2564</v>
      </c>
      <c r="F17" s="27" t="s">
        <v>178</v>
      </c>
      <c r="G17" s="27" t="s">
        <v>179</v>
      </c>
      <c r="H17" s="27" t="s">
        <v>105</v>
      </c>
      <c r="I17" s="27" t="s">
        <v>106</v>
      </c>
      <c r="J17" s="27"/>
      <c r="K17" s="27" t="s">
        <v>107</v>
      </c>
      <c r="L17" s="27"/>
      <c r="M17" s="27" t="s">
        <v>76</v>
      </c>
      <c r="N17" s="27" t="s">
        <v>447</v>
      </c>
      <c r="P17" s="8" t="str">
        <f t="shared" si="0"/>
        <v>090301V01F01</v>
      </c>
    </row>
    <row r="18" spans="1:16" hidden="1" x14ac:dyDescent="0.35">
      <c r="A18" s="9" t="s">
        <v>194</v>
      </c>
      <c r="B18" s="29" t="s">
        <v>195</v>
      </c>
      <c r="C18" s="27" t="s">
        <v>195</v>
      </c>
      <c r="D18" s="27" t="s">
        <v>30</v>
      </c>
      <c r="E18" s="27">
        <v>2564</v>
      </c>
      <c r="F18" s="27" t="s">
        <v>178</v>
      </c>
      <c r="G18" s="27" t="s">
        <v>179</v>
      </c>
      <c r="H18" s="27"/>
      <c r="I18" s="27" t="s">
        <v>127</v>
      </c>
      <c r="J18" s="27"/>
      <c r="K18" s="27" t="s">
        <v>128</v>
      </c>
      <c r="L18" s="27"/>
      <c r="M18" s="27" t="s">
        <v>76</v>
      </c>
      <c r="N18" s="27" t="s">
        <v>447</v>
      </c>
      <c r="P18" s="8" t="str">
        <f t="shared" si="0"/>
        <v>090301V01F01</v>
      </c>
    </row>
    <row r="19" spans="1:16" hidden="1" x14ac:dyDescent="0.35">
      <c r="A19" s="9" t="s">
        <v>198</v>
      </c>
      <c r="B19" s="29" t="s">
        <v>199</v>
      </c>
      <c r="C19" s="27" t="s">
        <v>199</v>
      </c>
      <c r="D19" s="27" t="s">
        <v>30</v>
      </c>
      <c r="E19" s="27">
        <v>2564</v>
      </c>
      <c r="F19" s="27" t="s">
        <v>178</v>
      </c>
      <c r="G19" s="27" t="s">
        <v>179</v>
      </c>
      <c r="H19" s="27"/>
      <c r="I19" s="27" t="s">
        <v>127</v>
      </c>
      <c r="J19" s="27"/>
      <c r="K19" s="27" t="s">
        <v>128</v>
      </c>
      <c r="L19" s="27"/>
      <c r="M19" s="27" t="s">
        <v>76</v>
      </c>
      <c r="N19" s="27" t="s">
        <v>447</v>
      </c>
      <c r="P19" s="8" t="str">
        <f t="shared" si="0"/>
        <v>090301V01F01</v>
      </c>
    </row>
    <row r="20" spans="1:16" hidden="1" x14ac:dyDescent="0.35">
      <c r="A20" s="9" t="s">
        <v>202</v>
      </c>
      <c r="B20" s="29" t="s">
        <v>203</v>
      </c>
      <c r="C20" s="27" t="s">
        <v>203</v>
      </c>
      <c r="D20" s="27" t="s">
        <v>30</v>
      </c>
      <c r="E20" s="27">
        <v>2564</v>
      </c>
      <c r="F20" s="27" t="s">
        <v>178</v>
      </c>
      <c r="G20" s="27" t="s">
        <v>179</v>
      </c>
      <c r="H20" s="27"/>
      <c r="I20" s="27" t="s">
        <v>127</v>
      </c>
      <c r="J20" s="27"/>
      <c r="K20" s="27" t="s">
        <v>128</v>
      </c>
      <c r="L20" s="27"/>
      <c r="M20" s="27" t="s">
        <v>76</v>
      </c>
      <c r="N20" s="27" t="s">
        <v>447</v>
      </c>
      <c r="P20" s="8" t="str">
        <f t="shared" si="0"/>
        <v>090301V01F01</v>
      </c>
    </row>
    <row r="21" spans="1:16" hidden="1" x14ac:dyDescent="0.35">
      <c r="A21" s="9" t="s">
        <v>206</v>
      </c>
      <c r="B21" s="29" t="s">
        <v>207</v>
      </c>
      <c r="C21" s="27" t="s">
        <v>207</v>
      </c>
      <c r="D21" s="27" t="s">
        <v>30</v>
      </c>
      <c r="E21" s="27">
        <v>2564</v>
      </c>
      <c r="F21" s="27" t="s">
        <v>178</v>
      </c>
      <c r="G21" s="27" t="s">
        <v>179</v>
      </c>
      <c r="H21" s="27"/>
      <c r="I21" s="27" t="s">
        <v>127</v>
      </c>
      <c r="J21" s="27"/>
      <c r="K21" s="27" t="s">
        <v>128</v>
      </c>
      <c r="L21" s="27"/>
      <c r="M21" s="27" t="s">
        <v>76</v>
      </c>
      <c r="N21" s="27" t="s">
        <v>447</v>
      </c>
      <c r="P21" s="8" t="str">
        <f t="shared" si="0"/>
        <v>090301V01F01</v>
      </c>
    </row>
    <row r="22" spans="1:16" hidden="1" x14ac:dyDescent="0.35">
      <c r="A22" s="9" t="s">
        <v>210</v>
      </c>
      <c r="B22" s="29" t="s">
        <v>211</v>
      </c>
      <c r="C22" s="27" t="s">
        <v>211</v>
      </c>
      <c r="D22" s="27" t="s">
        <v>30</v>
      </c>
      <c r="E22" s="27">
        <v>2564</v>
      </c>
      <c r="F22" s="27" t="s">
        <v>178</v>
      </c>
      <c r="G22" s="27" t="s">
        <v>179</v>
      </c>
      <c r="H22" s="27"/>
      <c r="I22" s="27" t="s">
        <v>127</v>
      </c>
      <c r="J22" s="27"/>
      <c r="K22" s="27" t="s">
        <v>128</v>
      </c>
      <c r="L22" s="27"/>
      <c r="M22" s="27" t="s">
        <v>76</v>
      </c>
      <c r="N22" s="27" t="s">
        <v>447</v>
      </c>
      <c r="P22" s="8" t="str">
        <f t="shared" si="0"/>
        <v>090301V01F01</v>
      </c>
    </row>
    <row r="23" spans="1:16" hidden="1" x14ac:dyDescent="0.35">
      <c r="A23" s="9" t="s">
        <v>214</v>
      </c>
      <c r="B23" s="29" t="s">
        <v>215</v>
      </c>
      <c r="C23" s="27" t="s">
        <v>215</v>
      </c>
      <c r="D23" s="27" t="s">
        <v>30</v>
      </c>
      <c r="E23" s="27">
        <v>2564</v>
      </c>
      <c r="F23" s="27" t="s">
        <v>178</v>
      </c>
      <c r="G23" s="27" t="s">
        <v>179</v>
      </c>
      <c r="H23" s="27"/>
      <c r="I23" s="27" t="s">
        <v>127</v>
      </c>
      <c r="J23" s="27"/>
      <c r="K23" s="27" t="s">
        <v>128</v>
      </c>
      <c r="L23" s="27"/>
      <c r="M23" s="27" t="s">
        <v>76</v>
      </c>
      <c r="N23" s="27" t="s">
        <v>447</v>
      </c>
      <c r="P23" s="8" t="str">
        <f t="shared" si="0"/>
        <v>090301V01F01</v>
      </c>
    </row>
    <row r="24" spans="1:16" hidden="1" x14ac:dyDescent="0.35">
      <c r="A24" s="9" t="s">
        <v>218</v>
      </c>
      <c r="B24" s="29" t="s">
        <v>219</v>
      </c>
      <c r="C24" s="27" t="s">
        <v>219</v>
      </c>
      <c r="D24" s="27" t="s">
        <v>30</v>
      </c>
      <c r="E24" s="27">
        <v>2564</v>
      </c>
      <c r="F24" s="27" t="s">
        <v>178</v>
      </c>
      <c r="G24" s="27" t="s">
        <v>179</v>
      </c>
      <c r="H24" s="27"/>
      <c r="I24" s="27" t="s">
        <v>127</v>
      </c>
      <c r="J24" s="27"/>
      <c r="K24" s="27" t="s">
        <v>128</v>
      </c>
      <c r="L24" s="27"/>
      <c r="M24" s="27" t="s">
        <v>76</v>
      </c>
      <c r="N24" s="27" t="s">
        <v>447</v>
      </c>
      <c r="P24" s="8" t="str">
        <f t="shared" si="0"/>
        <v>090301V01F01</v>
      </c>
    </row>
    <row r="25" spans="1:16" hidden="1" x14ac:dyDescent="0.35">
      <c r="A25" s="9" t="s">
        <v>255</v>
      </c>
      <c r="B25" s="29" t="s">
        <v>256</v>
      </c>
      <c r="C25" s="27" t="s">
        <v>256</v>
      </c>
      <c r="D25" s="27" t="s">
        <v>30</v>
      </c>
      <c r="E25" s="27">
        <v>2564</v>
      </c>
      <c r="F25" s="27" t="s">
        <v>178</v>
      </c>
      <c r="G25" s="27" t="s">
        <v>179</v>
      </c>
      <c r="H25" s="27"/>
      <c r="I25" s="27" t="s">
        <v>127</v>
      </c>
      <c r="J25" s="27"/>
      <c r="K25" s="27" t="s">
        <v>128</v>
      </c>
      <c r="L25" s="27"/>
      <c r="M25" s="27" t="s">
        <v>76</v>
      </c>
      <c r="N25" s="27" t="s">
        <v>447</v>
      </c>
      <c r="P25" s="8" t="str">
        <f t="shared" si="0"/>
        <v>090301V01F01</v>
      </c>
    </row>
    <row r="26" spans="1:16" hidden="1" x14ac:dyDescent="0.35">
      <c r="A26" s="9" t="s">
        <v>259</v>
      </c>
      <c r="B26" s="29" t="s">
        <v>260</v>
      </c>
      <c r="C26" s="27" t="s">
        <v>260</v>
      </c>
      <c r="D26" s="27" t="s">
        <v>30</v>
      </c>
      <c r="E26" s="27">
        <v>2564</v>
      </c>
      <c r="F26" s="27" t="s">
        <v>178</v>
      </c>
      <c r="G26" s="27" t="s">
        <v>179</v>
      </c>
      <c r="H26" s="27"/>
      <c r="I26" s="27" t="s">
        <v>127</v>
      </c>
      <c r="J26" s="27"/>
      <c r="K26" s="27" t="s">
        <v>128</v>
      </c>
      <c r="L26" s="27"/>
      <c r="M26" s="27" t="s">
        <v>76</v>
      </c>
      <c r="N26" s="27" t="s">
        <v>447</v>
      </c>
      <c r="P26" s="8" t="str">
        <f t="shared" si="0"/>
        <v>090301V01F01</v>
      </c>
    </row>
    <row r="27" spans="1:16" hidden="1" x14ac:dyDescent="0.35">
      <c r="A27" s="9" t="s">
        <v>263</v>
      </c>
      <c r="B27" s="29" t="s">
        <v>264</v>
      </c>
      <c r="C27" s="27" t="s">
        <v>264</v>
      </c>
      <c r="D27" s="27" t="s">
        <v>30</v>
      </c>
      <c r="E27" s="27">
        <v>2564</v>
      </c>
      <c r="F27" s="27" t="s">
        <v>178</v>
      </c>
      <c r="G27" s="27" t="s">
        <v>179</v>
      </c>
      <c r="H27" s="27"/>
      <c r="I27" s="27" t="s">
        <v>127</v>
      </c>
      <c r="J27" s="27"/>
      <c r="K27" s="27" t="s">
        <v>128</v>
      </c>
      <c r="L27" s="27"/>
      <c r="M27" s="27" t="s">
        <v>76</v>
      </c>
      <c r="N27" s="27" t="s">
        <v>447</v>
      </c>
      <c r="P27" s="8" t="str">
        <f t="shared" si="0"/>
        <v>090301V01F01</v>
      </c>
    </row>
    <row r="28" spans="1:16" hidden="1" x14ac:dyDescent="0.35">
      <c r="A28" s="9" t="s">
        <v>267</v>
      </c>
      <c r="B28" s="29" t="s">
        <v>268</v>
      </c>
      <c r="C28" s="27" t="s">
        <v>268</v>
      </c>
      <c r="D28" s="27" t="s">
        <v>30</v>
      </c>
      <c r="E28" s="27">
        <v>2564</v>
      </c>
      <c r="F28" s="27" t="s">
        <v>178</v>
      </c>
      <c r="G28" s="27" t="s">
        <v>179</v>
      </c>
      <c r="H28" s="27"/>
      <c r="I28" s="27" t="s">
        <v>127</v>
      </c>
      <c r="J28" s="27"/>
      <c r="K28" s="27" t="s">
        <v>128</v>
      </c>
      <c r="L28" s="27"/>
      <c r="M28" s="27" t="s">
        <v>76</v>
      </c>
      <c r="N28" s="27" t="s">
        <v>447</v>
      </c>
      <c r="P28" s="8" t="str">
        <f t="shared" si="0"/>
        <v>090301V01F01</v>
      </c>
    </row>
    <row r="29" spans="1:16" hidden="1" x14ac:dyDescent="0.35">
      <c r="A29" s="9" t="s">
        <v>271</v>
      </c>
      <c r="B29" s="29" t="s">
        <v>272</v>
      </c>
      <c r="C29" s="27" t="s">
        <v>272</v>
      </c>
      <c r="D29" s="27" t="s">
        <v>30</v>
      </c>
      <c r="E29" s="27">
        <v>2564</v>
      </c>
      <c r="F29" s="27" t="s">
        <v>178</v>
      </c>
      <c r="G29" s="27" t="s">
        <v>179</v>
      </c>
      <c r="H29" s="27"/>
      <c r="I29" s="27" t="s">
        <v>127</v>
      </c>
      <c r="J29" s="27"/>
      <c r="K29" s="27" t="s">
        <v>128</v>
      </c>
      <c r="L29" s="27"/>
      <c r="M29" s="27" t="s">
        <v>76</v>
      </c>
      <c r="N29" s="27" t="s">
        <v>447</v>
      </c>
      <c r="P29" s="8" t="str">
        <f t="shared" si="0"/>
        <v>090301V01F01</v>
      </c>
    </row>
    <row r="30" spans="1:16" hidden="1" x14ac:dyDescent="0.35">
      <c r="A30" s="9" t="s">
        <v>222</v>
      </c>
      <c r="B30" s="29" t="s">
        <v>223</v>
      </c>
      <c r="C30" s="27" t="s">
        <v>223</v>
      </c>
      <c r="D30" s="27" t="s">
        <v>30</v>
      </c>
      <c r="E30" s="27">
        <v>2564</v>
      </c>
      <c r="F30" s="27" t="s">
        <v>178</v>
      </c>
      <c r="G30" s="27" t="s">
        <v>179</v>
      </c>
      <c r="H30" s="27"/>
      <c r="I30" s="27" t="s">
        <v>83</v>
      </c>
      <c r="J30" s="27"/>
      <c r="K30" s="27" t="s">
        <v>84</v>
      </c>
      <c r="L30" s="27"/>
      <c r="M30" s="27" t="s">
        <v>120</v>
      </c>
      <c r="N30" s="27" t="s">
        <v>429</v>
      </c>
      <c r="P30" s="8" t="str">
        <f t="shared" si="0"/>
        <v>090301V02F02</v>
      </c>
    </row>
    <row r="31" spans="1:16" hidden="1" x14ac:dyDescent="0.35">
      <c r="A31" s="9" t="s">
        <v>227</v>
      </c>
      <c r="B31" s="29" t="s">
        <v>228</v>
      </c>
      <c r="C31" s="27" t="s">
        <v>228</v>
      </c>
      <c r="D31" s="27" t="s">
        <v>30</v>
      </c>
      <c r="E31" s="27">
        <v>2564</v>
      </c>
      <c r="F31" s="27" t="s">
        <v>178</v>
      </c>
      <c r="G31" s="27" t="s">
        <v>179</v>
      </c>
      <c r="H31" s="27" t="s">
        <v>230</v>
      </c>
      <c r="I31" s="27" t="s">
        <v>118</v>
      </c>
      <c r="J31" s="27"/>
      <c r="K31" s="27" t="s">
        <v>67</v>
      </c>
      <c r="L31" s="27"/>
      <c r="M31" s="27" t="s">
        <v>120</v>
      </c>
      <c r="N31" s="27" t="s">
        <v>448</v>
      </c>
      <c r="P31" s="8" t="str">
        <f t="shared" si="0"/>
        <v>090301V02F04</v>
      </c>
    </row>
    <row r="32" spans="1:16" hidden="1" x14ac:dyDescent="0.35">
      <c r="A32" s="9" t="s">
        <v>238</v>
      </c>
      <c r="B32" s="29" t="s">
        <v>239</v>
      </c>
      <c r="C32" s="27" t="s">
        <v>239</v>
      </c>
      <c r="D32" s="27" t="s">
        <v>240</v>
      </c>
      <c r="E32" s="27">
        <v>2564</v>
      </c>
      <c r="F32" s="27" t="s">
        <v>178</v>
      </c>
      <c r="G32" s="27" t="s">
        <v>179</v>
      </c>
      <c r="H32" s="27" t="s">
        <v>242</v>
      </c>
      <c r="I32" s="27" t="s">
        <v>243</v>
      </c>
      <c r="J32" s="27"/>
      <c r="K32" s="27" t="s">
        <v>167</v>
      </c>
      <c r="L32" s="27"/>
      <c r="M32" s="27" t="s">
        <v>120</v>
      </c>
      <c r="N32" s="27" t="s">
        <v>448</v>
      </c>
      <c r="P32" s="8" t="str">
        <f t="shared" si="0"/>
        <v>090301V02F04</v>
      </c>
    </row>
    <row r="33" spans="1:20" hidden="1" x14ac:dyDescent="0.35">
      <c r="A33" s="9" t="s">
        <v>246</v>
      </c>
      <c r="B33" s="29" t="s">
        <v>247</v>
      </c>
      <c r="C33" s="27" t="s">
        <v>247</v>
      </c>
      <c r="D33" s="27" t="s">
        <v>30</v>
      </c>
      <c r="E33" s="27">
        <v>2564</v>
      </c>
      <c r="F33" s="27" t="s">
        <v>178</v>
      </c>
      <c r="G33" s="27" t="s">
        <v>179</v>
      </c>
      <c r="H33" s="27"/>
      <c r="I33" s="27" t="s">
        <v>249</v>
      </c>
      <c r="J33" s="27"/>
      <c r="K33" s="27" t="s">
        <v>84</v>
      </c>
      <c r="L33" s="27"/>
      <c r="M33" s="27" t="s">
        <v>120</v>
      </c>
      <c r="N33" s="27" t="s">
        <v>429</v>
      </c>
      <c r="P33" s="8" t="str">
        <f t="shared" si="0"/>
        <v>090301V02F02</v>
      </c>
    </row>
    <row r="34" spans="1:20" hidden="1" x14ac:dyDescent="0.35">
      <c r="A34" s="9" t="s">
        <v>251</v>
      </c>
      <c r="B34" s="29" t="s">
        <v>252</v>
      </c>
      <c r="C34" s="27" t="s">
        <v>252</v>
      </c>
      <c r="D34" s="27" t="s">
        <v>30</v>
      </c>
      <c r="E34" s="27">
        <v>2564</v>
      </c>
      <c r="F34" s="27" t="s">
        <v>178</v>
      </c>
      <c r="G34" s="27" t="s">
        <v>179</v>
      </c>
      <c r="H34" s="27"/>
      <c r="I34" s="27" t="s">
        <v>249</v>
      </c>
      <c r="J34" s="27"/>
      <c r="K34" s="27" t="s">
        <v>84</v>
      </c>
      <c r="L34" s="27"/>
      <c r="M34" s="27" t="s">
        <v>120</v>
      </c>
      <c r="N34" s="27" t="s">
        <v>449</v>
      </c>
      <c r="P34" s="8" t="str">
        <f t="shared" si="0"/>
        <v>090301V02F03</v>
      </c>
    </row>
    <row r="35" spans="1:20" hidden="1" x14ac:dyDescent="0.35">
      <c r="A35" s="9" t="s">
        <v>276</v>
      </c>
      <c r="B35" s="29" t="s">
        <v>277</v>
      </c>
      <c r="C35" s="27" t="s">
        <v>277</v>
      </c>
      <c r="D35" s="27" t="s">
        <v>30</v>
      </c>
      <c r="E35" s="27">
        <v>2564</v>
      </c>
      <c r="F35" s="27" t="s">
        <v>178</v>
      </c>
      <c r="G35" s="27" t="s">
        <v>179</v>
      </c>
      <c r="H35" s="27" t="s">
        <v>280</v>
      </c>
      <c r="I35" s="27" t="s">
        <v>281</v>
      </c>
      <c r="J35" s="27"/>
      <c r="K35" s="27" t="s">
        <v>128</v>
      </c>
      <c r="L35" s="27"/>
      <c r="M35" s="27" t="s">
        <v>120</v>
      </c>
      <c r="N35" s="27" t="s">
        <v>448</v>
      </c>
      <c r="P35" s="8" t="str">
        <f t="shared" si="0"/>
        <v>090301V02F04</v>
      </c>
    </row>
    <row r="36" spans="1:20" hidden="1" x14ac:dyDescent="0.35">
      <c r="A36" s="9" t="s">
        <v>189</v>
      </c>
      <c r="B36" s="29" t="s">
        <v>190</v>
      </c>
      <c r="C36" s="27" t="s">
        <v>190</v>
      </c>
      <c r="D36" s="27" t="s">
        <v>30</v>
      </c>
      <c r="E36" s="27">
        <v>2564</v>
      </c>
      <c r="F36" s="27" t="s">
        <v>178</v>
      </c>
      <c r="G36" s="27" t="s">
        <v>179</v>
      </c>
      <c r="H36" s="27"/>
      <c r="I36" s="27" t="s">
        <v>127</v>
      </c>
      <c r="J36" s="27"/>
      <c r="K36" s="27" t="s">
        <v>128</v>
      </c>
      <c r="L36" s="27"/>
      <c r="M36" s="27" t="s">
        <v>136</v>
      </c>
      <c r="N36" s="27" t="s">
        <v>450</v>
      </c>
      <c r="P36" s="8" t="str">
        <f t="shared" si="0"/>
        <v>090301V03F03</v>
      </c>
    </row>
    <row r="37" spans="1:20" hidden="1" x14ac:dyDescent="0.35">
      <c r="A37" s="9" t="s">
        <v>182</v>
      </c>
      <c r="B37" s="29" t="s">
        <v>183</v>
      </c>
      <c r="C37" s="27" t="s">
        <v>183</v>
      </c>
      <c r="D37" s="27" t="s">
        <v>30</v>
      </c>
      <c r="E37" s="27">
        <v>2564</v>
      </c>
      <c r="F37" s="27" t="s">
        <v>178</v>
      </c>
      <c r="G37" s="27" t="s">
        <v>179</v>
      </c>
      <c r="H37" s="27" t="s">
        <v>185</v>
      </c>
      <c r="I37" s="27" t="s">
        <v>99</v>
      </c>
      <c r="J37" s="27"/>
      <c r="K37" s="27" t="s">
        <v>49</v>
      </c>
      <c r="L37" s="27"/>
      <c r="M37" s="27" t="s">
        <v>186</v>
      </c>
      <c r="N37" s="27" t="s">
        <v>431</v>
      </c>
      <c r="P37" s="8" t="str">
        <f>IF(LEN(N37=11),_xlfn.CONCAT(M37,"F",RIGHT(N37,2)),N37)</f>
        <v>090301V04F01</v>
      </c>
    </row>
    <row r="38" spans="1:20" hidden="1" x14ac:dyDescent="0.35">
      <c r="A38" s="9" t="s">
        <v>232</v>
      </c>
      <c r="B38" s="29" t="s">
        <v>233</v>
      </c>
      <c r="C38" s="27" t="s">
        <v>233</v>
      </c>
      <c r="D38" s="27" t="s">
        <v>30</v>
      </c>
      <c r="E38" s="27">
        <v>2564</v>
      </c>
      <c r="F38" s="27" t="s">
        <v>178</v>
      </c>
      <c r="G38" s="27" t="s">
        <v>179</v>
      </c>
      <c r="H38" s="27" t="s">
        <v>47</v>
      </c>
      <c r="I38" s="27" t="s">
        <v>48</v>
      </c>
      <c r="J38" s="27"/>
      <c r="K38" s="27" t="s">
        <v>49</v>
      </c>
      <c r="L38" s="27"/>
      <c r="M38" s="27" t="s">
        <v>186</v>
      </c>
      <c r="N38" s="27" t="s">
        <v>451</v>
      </c>
      <c r="P38" s="8" t="str">
        <f t="shared" si="0"/>
        <v>090301V04F02</v>
      </c>
    </row>
    <row r="39" spans="1:20" hidden="1" x14ac:dyDescent="0.35">
      <c r="A39" s="9" t="s">
        <v>320</v>
      </c>
      <c r="B39" s="29" t="s">
        <v>321</v>
      </c>
      <c r="C39" s="27" t="s">
        <v>321</v>
      </c>
      <c r="D39" s="27" t="s">
        <v>30</v>
      </c>
      <c r="E39" s="27">
        <v>2565</v>
      </c>
      <c r="F39" s="27" t="s">
        <v>116</v>
      </c>
      <c r="G39" s="27" t="s">
        <v>56</v>
      </c>
      <c r="H39" s="27"/>
      <c r="I39" s="27" t="s">
        <v>249</v>
      </c>
      <c r="J39" s="27"/>
      <c r="K39" s="27" t="s">
        <v>84</v>
      </c>
      <c r="L39" s="27"/>
      <c r="M39" s="27" t="s">
        <v>120</v>
      </c>
      <c r="N39" s="27" t="s">
        <v>429</v>
      </c>
      <c r="P39" s="8" t="str">
        <f t="shared" si="0"/>
        <v>090301V02F02</v>
      </c>
    </row>
    <row r="40" spans="1:20" hidden="1" x14ac:dyDescent="0.35">
      <c r="A40" s="9" t="s">
        <v>329</v>
      </c>
      <c r="B40" s="29" t="s">
        <v>330</v>
      </c>
      <c r="C40" s="27" t="s">
        <v>330</v>
      </c>
      <c r="D40" s="27" t="s">
        <v>30</v>
      </c>
      <c r="E40" s="27">
        <v>2565</v>
      </c>
      <c r="F40" s="27" t="s">
        <v>116</v>
      </c>
      <c r="G40" s="27" t="s">
        <v>56</v>
      </c>
      <c r="H40" s="27" t="s">
        <v>332</v>
      </c>
      <c r="I40" s="27" t="s">
        <v>99</v>
      </c>
      <c r="J40" s="27"/>
      <c r="K40" s="27" t="s">
        <v>49</v>
      </c>
      <c r="L40" s="27"/>
      <c r="M40" s="27" t="s">
        <v>120</v>
      </c>
      <c r="N40" s="27" t="s">
        <v>429</v>
      </c>
      <c r="P40" s="8" t="str">
        <f t="shared" si="0"/>
        <v>090301V02F02</v>
      </c>
    </row>
    <row r="41" spans="1:20" hidden="1" x14ac:dyDescent="0.35">
      <c r="A41" s="9" t="s">
        <v>334</v>
      </c>
      <c r="B41" s="29" t="s">
        <v>335</v>
      </c>
      <c r="C41" s="27" t="s">
        <v>335</v>
      </c>
      <c r="D41" s="27" t="s">
        <v>30</v>
      </c>
      <c r="E41" s="27">
        <v>2565</v>
      </c>
      <c r="F41" s="27" t="s">
        <v>116</v>
      </c>
      <c r="G41" s="27" t="s">
        <v>56</v>
      </c>
      <c r="H41" s="27"/>
      <c r="I41" s="27" t="s">
        <v>249</v>
      </c>
      <c r="J41" s="27"/>
      <c r="K41" s="27" t="s">
        <v>84</v>
      </c>
      <c r="L41" s="27"/>
      <c r="M41" s="27" t="s">
        <v>136</v>
      </c>
      <c r="N41" s="27" t="s">
        <v>434</v>
      </c>
      <c r="P41" s="8" t="str">
        <f t="shared" si="0"/>
        <v>090301V03F01</v>
      </c>
    </row>
    <row r="42" spans="1:20" hidden="1" x14ac:dyDescent="0.35">
      <c r="A42" s="9" t="s">
        <v>324</v>
      </c>
      <c r="B42" s="39" t="s">
        <v>325</v>
      </c>
      <c r="C42" s="35" t="s">
        <v>325</v>
      </c>
      <c r="D42" s="35" t="s">
        <v>30</v>
      </c>
      <c r="E42" s="35">
        <v>2565</v>
      </c>
      <c r="F42" s="35" t="s">
        <v>116</v>
      </c>
      <c r="G42" s="35" t="s">
        <v>56</v>
      </c>
      <c r="H42" s="35" t="s">
        <v>47</v>
      </c>
      <c r="I42" s="35" t="s">
        <v>48</v>
      </c>
      <c r="J42" s="35"/>
      <c r="K42" s="35" t="s">
        <v>49</v>
      </c>
      <c r="L42" s="35"/>
      <c r="M42" s="35" t="s">
        <v>186</v>
      </c>
      <c r="N42" s="35" t="s">
        <v>431</v>
      </c>
      <c r="P42" s="8" t="str">
        <f t="shared" si="0"/>
        <v>090301V04F01</v>
      </c>
    </row>
    <row r="43" spans="1:20" hidden="1" x14ac:dyDescent="0.35">
      <c r="A43" s="40" t="s">
        <v>452</v>
      </c>
      <c r="B43" s="41" t="str">
        <f t="shared" ref="B43:B49" si="1">HYPERLINK(Q43,C43)</f>
        <v>4/66 โครงการขยายการค้าการลงทุนชายแดนและเขตพัฒนาเศรษฐกิจพิเศษ</v>
      </c>
      <c r="C43" s="40" t="s">
        <v>453</v>
      </c>
      <c r="D43" s="40" t="s">
        <v>30</v>
      </c>
      <c r="E43" s="42">
        <v>2566</v>
      </c>
      <c r="F43" s="40" t="s">
        <v>287</v>
      </c>
      <c r="G43" s="40" t="s">
        <v>288</v>
      </c>
      <c r="H43" s="40" t="s">
        <v>47</v>
      </c>
      <c r="I43" s="40" t="s">
        <v>48</v>
      </c>
      <c r="J43" s="40"/>
      <c r="K43" s="40" t="s">
        <v>49</v>
      </c>
      <c r="L43" s="40"/>
      <c r="M43" s="40" t="s">
        <v>186</v>
      </c>
      <c r="N43" s="40" t="s">
        <v>431</v>
      </c>
      <c r="Q43" s="8" t="s">
        <v>454</v>
      </c>
    </row>
    <row r="44" spans="1:20" hidden="1" x14ac:dyDescent="0.35">
      <c r="A44" s="40" t="s">
        <v>455</v>
      </c>
      <c r="B44" s="41" t="str">
        <f t="shared" si="1"/>
        <v>โครงการพัฒนาพื้นที่เขตเศรษฐกิจพิเศษ</v>
      </c>
      <c r="C44" s="40" t="s">
        <v>456</v>
      </c>
      <c r="D44" s="40" t="s">
        <v>30</v>
      </c>
      <c r="E44" s="42">
        <v>2566</v>
      </c>
      <c r="F44" s="40" t="s">
        <v>287</v>
      </c>
      <c r="G44" s="40" t="s">
        <v>288</v>
      </c>
      <c r="H44" s="40" t="s">
        <v>457</v>
      </c>
      <c r="I44" s="40" t="s">
        <v>458</v>
      </c>
      <c r="J44" s="40"/>
      <c r="K44" s="40" t="s">
        <v>167</v>
      </c>
      <c r="L44" s="40"/>
      <c r="M44" s="40" t="s">
        <v>76</v>
      </c>
      <c r="N44" s="40" t="s">
        <v>446</v>
      </c>
      <c r="Q44" s="8" t="s">
        <v>459</v>
      </c>
    </row>
    <row r="45" spans="1:20" hidden="1" x14ac:dyDescent="0.35">
      <c r="A45" s="40" t="s">
        <v>460</v>
      </c>
      <c r="B45" s="41" t="str">
        <f t="shared" si="1"/>
        <v>บูรณะทางหลวง เพื่อพัฒนาโครงข่ายเชื่อมโยงพื้นที่เศรษฐกิจชายแดน ทางหลวงหมายเลข 3157 ตอน บ่อไร่ - แหลมค้อ ตำบลห้วยแร้ง อำเภอเมืองตราด จังหวัดตราด</v>
      </c>
      <c r="C45" s="40" t="s">
        <v>461</v>
      </c>
      <c r="D45" s="40" t="s">
        <v>30</v>
      </c>
      <c r="E45" s="42">
        <v>2566</v>
      </c>
      <c r="F45" s="40" t="s">
        <v>287</v>
      </c>
      <c r="G45" s="40" t="s">
        <v>288</v>
      </c>
      <c r="H45" s="40" t="s">
        <v>462</v>
      </c>
      <c r="I45" s="40" t="s">
        <v>463</v>
      </c>
      <c r="J45" s="40"/>
      <c r="K45" s="40" t="s">
        <v>464</v>
      </c>
      <c r="L45" s="40"/>
      <c r="M45" s="40" t="s">
        <v>76</v>
      </c>
      <c r="N45" s="40" t="s">
        <v>447</v>
      </c>
      <c r="Q45" s="8" t="s">
        <v>465</v>
      </c>
    </row>
    <row r="46" spans="1:20" hidden="1" x14ac:dyDescent="0.35">
      <c r="A46" s="40" t="s">
        <v>466</v>
      </c>
      <c r="B46" s="41" t="str">
        <f t="shared" si="1"/>
        <v>พัฒนาศักยภาพผู้ประกอบการและสินค้าและบริการเป้าหมายเชื่อมโยงการตลาดจังหวัดตราดสู่นานาชาติ</v>
      </c>
      <c r="C46" s="40" t="s">
        <v>467</v>
      </c>
      <c r="D46" s="40" t="s">
        <v>30</v>
      </c>
      <c r="E46" s="42">
        <v>2566</v>
      </c>
      <c r="F46" s="40" t="s">
        <v>287</v>
      </c>
      <c r="G46" s="40" t="s">
        <v>288</v>
      </c>
      <c r="H46" s="40" t="s">
        <v>468</v>
      </c>
      <c r="I46" s="40" t="s">
        <v>99</v>
      </c>
      <c r="J46" s="40"/>
      <c r="K46" s="40" t="s">
        <v>49</v>
      </c>
      <c r="L46" s="40"/>
      <c r="M46" s="40" t="s">
        <v>120</v>
      </c>
      <c r="N46" s="40" t="s">
        <v>429</v>
      </c>
      <c r="Q46" s="8" t="s">
        <v>469</v>
      </c>
    </row>
    <row r="47" spans="1:20" hidden="1" x14ac:dyDescent="0.35">
      <c r="A47" s="40" t="s">
        <v>470</v>
      </c>
      <c r="B47" s="44" t="str">
        <f t="shared" si="1"/>
        <v>โครงการขยายการค้าการลงทุนชายแดนและเขตพัฒนาเศรษฐกิจพิเศษ</v>
      </c>
      <c r="C47" s="45" t="s">
        <v>44</v>
      </c>
      <c r="D47" s="45" t="s">
        <v>30</v>
      </c>
      <c r="E47" s="46">
        <v>2567</v>
      </c>
      <c r="F47" s="45" t="s">
        <v>471</v>
      </c>
      <c r="G47" s="45" t="s">
        <v>155</v>
      </c>
      <c r="H47" s="45" t="s">
        <v>135</v>
      </c>
      <c r="I47" s="45" t="s">
        <v>48</v>
      </c>
      <c r="J47" s="45"/>
      <c r="K47" s="45" t="s">
        <v>49</v>
      </c>
      <c r="L47" s="45" t="s">
        <v>472</v>
      </c>
      <c r="M47" s="45" t="s">
        <v>136</v>
      </c>
      <c r="N47" s="45" t="s">
        <v>434</v>
      </c>
      <c r="Q47" s="8" t="s">
        <v>475</v>
      </c>
      <c r="R47" s="43" t="str">
        <f>IF(LEN(N47=11),_xlfn.CONCAT(M47,"F",RIGHT(N47,2)),N47)</f>
        <v>090301V03F01</v>
      </c>
      <c r="S47" s="8" t="s">
        <v>473</v>
      </c>
      <c r="T47" s="8" t="s">
        <v>474</v>
      </c>
    </row>
    <row r="48" spans="1:20" hidden="1" x14ac:dyDescent="0.35">
      <c r="A48" s="40" t="s">
        <v>490</v>
      </c>
      <c r="B48" s="41" t="str">
        <f t="shared" si="1"/>
        <v>โครงการก่อสร้างด่านศุลกากรแม่สอด แห่งที่ 2</v>
      </c>
      <c r="C48" s="40" t="s">
        <v>491</v>
      </c>
      <c r="D48" s="40" t="s">
        <v>30</v>
      </c>
      <c r="E48" s="42">
        <v>2567</v>
      </c>
      <c r="F48" s="40" t="s">
        <v>471</v>
      </c>
      <c r="G48" s="40" t="s">
        <v>155</v>
      </c>
      <c r="H48" s="40" t="s">
        <v>492</v>
      </c>
      <c r="I48" s="40" t="s">
        <v>493</v>
      </c>
      <c r="J48" s="40"/>
      <c r="K48" s="40" t="s">
        <v>494</v>
      </c>
      <c r="L48" s="40"/>
      <c r="M48" s="40" t="s">
        <v>76</v>
      </c>
      <c r="N48" s="40" t="s">
        <v>446</v>
      </c>
      <c r="Q48" s="8" t="s">
        <v>497</v>
      </c>
      <c r="R48" s="43" t="str">
        <f>IF(LEN(N48=11),_xlfn.CONCAT(M48,"F",RIGHT(N48,2)),N48)</f>
        <v>090301V01F02</v>
      </c>
      <c r="S48" s="8" t="s">
        <v>495</v>
      </c>
      <c r="T48" s="8" t="s">
        <v>496</v>
      </c>
    </row>
    <row r="49" spans="1:20" hidden="1" x14ac:dyDescent="0.35">
      <c r="A49" s="40" t="s">
        <v>498</v>
      </c>
      <c r="B49" s="41" t="str">
        <f t="shared" si="1"/>
        <v>โครงการพัฒนาพื้นที่เขตเศรษฐกิจพิเศษ</v>
      </c>
      <c r="C49" s="40" t="s">
        <v>456</v>
      </c>
      <c r="D49" s="40" t="s">
        <v>30</v>
      </c>
      <c r="E49" s="42">
        <v>2567</v>
      </c>
      <c r="F49" s="40" t="s">
        <v>471</v>
      </c>
      <c r="G49" s="40" t="s">
        <v>155</v>
      </c>
      <c r="H49" s="40" t="s">
        <v>457</v>
      </c>
      <c r="I49" s="40" t="s">
        <v>458</v>
      </c>
      <c r="J49" s="40"/>
      <c r="K49" s="40" t="s">
        <v>167</v>
      </c>
      <c r="L49" s="40"/>
      <c r="M49" s="40" t="s">
        <v>76</v>
      </c>
      <c r="N49" s="40" t="s">
        <v>447</v>
      </c>
      <c r="Q49" s="8" t="s">
        <v>500</v>
      </c>
      <c r="R49" s="43" t="str">
        <f>IF(LEN(N49=11),_xlfn.CONCAT(M49,"F",RIGHT(N49,2)),N49)</f>
        <v>090301V01F01</v>
      </c>
      <c r="S49" s="8" t="s">
        <v>495</v>
      </c>
      <c r="T49" s="8" t="s">
        <v>499</v>
      </c>
    </row>
  </sheetData>
  <autoFilter ref="A5:N49" xr:uid="{997AA70B-9642-48F7-B635-F264A21A7DE8}">
    <filterColumn colId="4">
      <filters>
        <filter val="2559"/>
        <filter val="2560"/>
        <filter val="2562"/>
        <filter val="2563"/>
      </filters>
    </filterColumn>
    <sortState ref="A6:N49">
      <sortCondition ref="E5:E44"/>
    </sortState>
  </autoFilter>
  <hyperlinks>
    <hyperlink ref="B6" r:id="rId1" display="https://emenscr.nesdc.go.th/viewer/view.html?id=5b7d445fb76a640f339872af&amp;username=moac05051" xr:uid="{C5B48321-C9B6-4374-9C95-D4138BC83A66}"/>
    <hyperlink ref="B8" r:id="rId2" display="https://emenscr.nesdc.go.th/viewer/view.html?id=5bfe93c6fa8c8a66a4c0c979&amp;username=moc03041" xr:uid="{27292FA1-4ED6-4F56-A390-77C497D99E78}"/>
    <hyperlink ref="B11" r:id="rId3" display="https://emenscr.nesdc.go.th/viewer/view.html?id=5cc941a07a930d3fec2636ca&amp;username=moac06211" xr:uid="{D89BE660-3E4A-4038-A23A-21EDC8CB6CEE}"/>
    <hyperlink ref="B12" r:id="rId4" display="https://emenscr.nesdc.go.th/viewer/view.html?id=5d760f5689e2df1450c651ac&amp;username=mol03161" xr:uid="{D1283522-EE62-4E47-951E-1D972170000B}"/>
    <hyperlink ref="B7" r:id="rId5" display="https://emenscr.nesdc.go.th/viewer/view.html?id=5d9d5eb0c684aa5bce4a7c4b&amp;username=moac09051" xr:uid="{BDEF6F79-E7C4-4D44-A0EE-C15BF9879D11}"/>
    <hyperlink ref="B13" r:id="rId6" display="https://emenscr.nesdc.go.th/viewer/view.html?id=5dcce2425e77a10312535f73&amp;username=moi0017241" xr:uid="{F2F6C465-73B9-456A-8ECA-2D0823BEC8E7}"/>
    <hyperlink ref="B14" r:id="rId7" display="https://emenscr.nesdc.go.th/viewer/view.html?id=5dfb3e66c552571a72d137e1&amp;username=moph09071" xr:uid="{610B851F-3DFE-40D6-BA38-2677B045AC65}"/>
    <hyperlink ref="B15" r:id="rId8" display="https://emenscr.nesdc.go.th/viewer/view.html?id=5e042e12b459dd49a9ac7b3a&amp;username=moc0016571" xr:uid="{34766E76-08D8-4827-A459-5F41DF121408}"/>
    <hyperlink ref="B9" r:id="rId9" display="https://emenscr.nesdc.go.th/viewer/view.html?id=5e043ad1ca0feb49b458c633&amp;username=nesdb11121" xr:uid="{D3F3A109-A37A-42E7-84F7-A26922774CAC}"/>
    <hyperlink ref="B16" r:id="rId10" display="https://emenscr.nesdc.go.th/viewer/view.html?id=5e05f4803b2bc044565f7bc3&amp;username=nesdb11121" xr:uid="{C8A718FC-EA31-418E-A76E-8068F1856D8E}"/>
    <hyperlink ref="B10" r:id="rId11" display="https://emenscr.nesdc.go.th/viewer/view.html?id=5f3206fb7064400687835ddc&amp;username=moi5571321" xr:uid="{48EB9CBA-103F-4287-8454-23818065A436}"/>
    <hyperlink ref="B17" r:id="rId12" display="https://emenscr.nesdc.go.th/viewer/view.html?id=5f7edc61d5b4f05ea86251af&amp;username=nesdb11121" xr:uid="{D803A9D7-941C-4EDB-BFFA-1DACA7286EF8}"/>
    <hyperlink ref="B37" r:id="rId13" display="https://emenscr.nesdc.go.th/viewer/view.html?id=5f9130dcad3e87101f407c28&amp;username=moc0016631" xr:uid="{FC5AC16F-27AD-451B-9BC2-64260E34FB68}"/>
    <hyperlink ref="B36" r:id="rId14" display="https://emenscr.nesdc.go.th/viewer/view.html?id=5faa036b7772696c41ccc0b1&amp;username=itd1" xr:uid="{0EB05B09-7783-4790-86B6-7E697D747FEC}"/>
    <hyperlink ref="B18" r:id="rId15" display="https://emenscr.nesdc.go.th/viewer/view.html?id=5faa1394e708b36c432df84e&amp;username=itd1" xr:uid="{667BB371-41C7-4293-A1A9-F41043D54A96}"/>
    <hyperlink ref="B19" r:id="rId16" display="https://emenscr.nesdc.go.th/viewer/view.html?id=5faa18a2e708b36c432df85d&amp;username=itd1" xr:uid="{8382A86A-6E8C-4BFA-9AC5-5C917E77C5C2}"/>
    <hyperlink ref="B20" r:id="rId17" display="https://emenscr.nesdc.go.th/viewer/view.html?id=5faa1bd97772696c41ccc0df&amp;username=itd1" xr:uid="{489450EA-C102-4B01-902D-766E374FB880}"/>
    <hyperlink ref="B21" r:id="rId18" display="https://emenscr.nesdc.go.th/viewer/view.html?id=5faa20412806e76c3c3d63cd&amp;username=itd1" xr:uid="{C06271C5-666E-4489-9848-F41AAA96E83E}"/>
    <hyperlink ref="B22" r:id="rId19" display="https://emenscr.nesdc.go.th/viewer/view.html?id=5faa387de708b36c432df87a&amp;username=itd1" xr:uid="{01E3A0A1-EFDE-48E6-8C23-6C3D5410F129}"/>
    <hyperlink ref="B23" r:id="rId20" display="https://emenscr.nesdc.go.th/viewer/view.html?id=5faa3a102806e76c3c3d63e7&amp;username=itd1" xr:uid="{233A89A5-8706-4F5A-841E-CF08A048C754}"/>
    <hyperlink ref="B24" r:id="rId21" display="https://emenscr.nesdc.go.th/viewer/view.html?id=5faa3bb32806e76c3c3d63ec&amp;username=itd1" xr:uid="{FC33213C-8A61-48CC-A1B3-B1380E28F9EF}"/>
    <hyperlink ref="B30" r:id="rId22" display="https://emenscr.nesdc.go.th/viewer/view.html?id=5fab9d893f6eff6c49213aa5&amp;username=moi0017241" xr:uid="{2D27C929-7EC4-4836-A487-DCD9800B2F0E}"/>
    <hyperlink ref="B31" r:id="rId23" display="https://emenscr.nesdc.go.th/viewer/view.html?id=5fae37df3f6eff6c49213bb6&amp;username=mol04071" xr:uid="{8C3A092E-6A15-4A25-A58A-A4B986B1047C}"/>
    <hyperlink ref="B38" r:id="rId24" display="https://emenscr.nesdc.go.th/viewer/view.html?id=5fbe3aac7232b72a71f77ebf&amp;username=moc03041" xr:uid="{7F94164F-C66E-4419-A837-A49D6126B754}"/>
    <hyperlink ref="B32" r:id="rId25" display="https://emenscr.nesdc.go.th/viewer/view.html?id=5fcda6361540bf161ab2768d&amp;username=district71081" xr:uid="{C6CB45FF-64D9-41CD-B9D2-803B1805DBAE}"/>
    <hyperlink ref="B33" r:id="rId26" display="https://emenscr.nesdc.go.th/viewer/view.html?id=5fd44568a7ca1a34f39f33a6&amp;username=moi0017121" xr:uid="{C8C25255-3805-489E-8FCE-2CD501E6CFDE}"/>
    <hyperlink ref="B34" r:id="rId27" display="https://emenscr.nesdc.go.th/viewer/view.html?id=5fd5e34e6eb12634f2968ba4&amp;username=moi0017121" xr:uid="{E9DBB843-0F39-44AB-8FC2-1DF96CE8D8BD}"/>
    <hyperlink ref="B25" r:id="rId28" display="https://emenscr.nesdc.go.th/viewer/view.html?id=5fe2b84eea2eef1b27a27841&amp;username=itd1" xr:uid="{4455EFC6-B6B5-4771-A7E3-A2011723B153}"/>
    <hyperlink ref="B26" r:id="rId29" display="https://emenscr.nesdc.go.th/viewer/view.html?id=5fe2bd770573ae1b28632581&amp;username=itd1" xr:uid="{3FFCCBB3-7949-4B81-87FD-898E21AAACD1}"/>
    <hyperlink ref="B27" r:id="rId30" display="https://emenscr.nesdc.go.th/viewer/view.html?id=5fe2c0338ae2fc1b311d2582&amp;username=itd1" xr:uid="{E85192DE-336F-463E-A9D7-21319CF1601A}"/>
    <hyperlink ref="B28" r:id="rId31" display="https://emenscr.nesdc.go.th/viewer/view.html?id=5fe2c2d0ea2eef1b27a27879&amp;username=itd1" xr:uid="{EDBDEC81-D448-441C-B853-20DBB92DFC18}"/>
    <hyperlink ref="B29" r:id="rId32" display="https://emenscr.nesdc.go.th/viewer/view.html?id=5fe2c5beea2eef1b27a27891&amp;username=itd1" xr:uid="{EE520AEF-5B47-4C8E-A6E6-450373DDD854}"/>
    <hyperlink ref="B35" r:id="rId33" display="https://emenscr.nesdc.go.th/viewer/view.html?id=602f66d76fb631784021bc39&amp;username=moe06101" xr:uid="{077FC6F3-9BB6-42F0-8CEF-16239BA118FD}"/>
    <hyperlink ref="B39" r:id="rId34" display="https://emenscr.nesdc.go.th/viewer/view.html?id=617a63ee80f1fd6abd9e9e94&amp;username=moi0017121" xr:uid="{0942A169-5563-4969-A2CB-275E44DAED5D}"/>
    <hyperlink ref="B42" r:id="rId35" display="https://emenscr.nesdc.go.th/viewer/view.html?id=61839d18f1b02731a2313300&amp;username=moc03041" xr:uid="{513E1D08-E148-4615-B10B-EBF84FF8C084}"/>
    <hyperlink ref="B40" r:id="rId36" display="https://emenscr.nesdc.go.th/viewer/view.html?id=61a0a627960f7861c4d87c0b&amp;username=moc0016271" xr:uid="{A45B5882-DB26-401E-85A8-D63185CA221C}"/>
    <hyperlink ref="B41" r:id="rId37" display="https://emenscr.nesdc.go.th/viewer/view.html?id=61af1ab677658f43f3668804&amp;username=moi0017121" xr:uid="{6F585F34-4FBA-4F21-A161-2F9678221D40}"/>
  </hyperlinks>
  <pageMargins left="0.7" right="0.7" top="0.75" bottom="0.75" header="0.3" footer="0.3"/>
  <pageSetup paperSize="9" orientation="portrait" r:id="rId38"/>
  <drawing r:id="rId3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7513-E785-418E-A5B7-59D50CFBF770}">
  <dimension ref="A1:S52"/>
  <sheetViews>
    <sheetView workbookViewId="0">
      <selection activeCell="A6" sqref="A6:P16"/>
    </sheetView>
  </sheetViews>
  <sheetFormatPr defaultRowHeight="15" x14ac:dyDescent="0.25"/>
  <cols>
    <col min="1" max="2" width="26.28515625" style="68" customWidth="1"/>
    <col min="3" max="3" width="103.7109375" style="68" customWidth="1"/>
    <col min="4" max="4" width="61.7109375" style="68" customWidth="1"/>
    <col min="5" max="6" width="23.140625" style="68" customWidth="1"/>
    <col min="7" max="7" width="32.28515625" style="68" customWidth="1"/>
    <col min="8" max="8" width="61.7109375" style="68" customWidth="1"/>
    <col min="9" max="9" width="57.140625" style="68" customWidth="1"/>
    <col min="10" max="10" width="19.7109375" style="68" customWidth="1"/>
    <col min="11" max="11" width="61.7109375" style="68" customWidth="1"/>
    <col min="12" max="12" width="40.85546875" style="68" bestFit="1" customWidth="1"/>
    <col min="13" max="13" width="40.85546875" style="68" customWidth="1"/>
    <col min="14" max="16" width="22.28515625" style="68" customWidth="1"/>
    <col min="17" max="17" width="23.140625" style="68" customWidth="1"/>
    <col min="18" max="18" width="18.85546875" style="68" customWidth="1"/>
    <col min="19" max="19" width="22.28515625" style="68" customWidth="1"/>
    <col min="20" max="16384" width="9.140625" style="68"/>
  </cols>
  <sheetData>
    <row r="1" spans="1:19" ht="21" x14ac:dyDescent="0.35">
      <c r="A1" s="79" t="s">
        <v>607</v>
      </c>
      <c r="B1" s="79"/>
      <c r="C1" s="80" t="s">
        <v>608</v>
      </c>
    </row>
    <row r="2" spans="1:19" ht="21" x14ac:dyDescent="0.35">
      <c r="A2" s="81"/>
      <c r="B2" s="81"/>
      <c r="C2" s="82" t="s">
        <v>609</v>
      </c>
    </row>
    <row r="3" spans="1:19" ht="21" x14ac:dyDescent="0.35">
      <c r="A3" s="81"/>
      <c r="B3" s="81"/>
      <c r="C3" s="83" t="s">
        <v>610</v>
      </c>
    </row>
    <row r="4" spans="1:19" ht="21" x14ac:dyDescent="0.35">
      <c r="A4" s="81"/>
      <c r="B4" s="81"/>
      <c r="C4" s="84" t="s">
        <v>611</v>
      </c>
    </row>
    <row r="5" spans="1:19" ht="21" x14ac:dyDescent="0.35">
      <c r="A5" s="81"/>
      <c r="B5" s="81"/>
      <c r="C5" s="85" t="s">
        <v>612</v>
      </c>
    </row>
    <row r="7" spans="1:19" ht="21" x14ac:dyDescent="0.35">
      <c r="A7" s="69" t="s">
        <v>2</v>
      </c>
      <c r="B7" s="70" t="s">
        <v>3</v>
      </c>
      <c r="C7" s="70" t="s">
        <v>3</v>
      </c>
      <c r="D7" s="71" t="s">
        <v>7</v>
      </c>
      <c r="E7" s="71" t="s">
        <v>338</v>
      </c>
      <c r="F7" s="72" t="s">
        <v>517</v>
      </c>
      <c r="G7" s="73" t="s">
        <v>518</v>
      </c>
      <c r="H7" s="70" t="s">
        <v>18</v>
      </c>
      <c r="I7" s="70" t="s">
        <v>19</v>
      </c>
      <c r="J7" s="70" t="s">
        <v>627</v>
      </c>
      <c r="K7" s="70" t="s">
        <v>20</v>
      </c>
      <c r="L7" s="70" t="s">
        <v>21</v>
      </c>
      <c r="M7" s="70" t="s">
        <v>22</v>
      </c>
      <c r="N7" s="75" t="s">
        <v>23</v>
      </c>
      <c r="O7" s="75" t="s">
        <v>629</v>
      </c>
      <c r="P7" s="75" t="s">
        <v>607</v>
      </c>
      <c r="Q7" s="75" t="s">
        <v>526</v>
      </c>
      <c r="R7" s="70" t="s">
        <v>527</v>
      </c>
      <c r="S7" s="70" t="s">
        <v>628</v>
      </c>
    </row>
    <row r="8" spans="1:19" x14ac:dyDescent="0.25">
      <c r="A8" s="76" t="s">
        <v>452</v>
      </c>
      <c r="B8" s="76"/>
      <c r="C8" s="77" t="s">
        <v>453</v>
      </c>
      <c r="D8" s="77" t="s">
        <v>30</v>
      </c>
      <c r="E8" s="77">
        <v>2566</v>
      </c>
      <c r="F8" s="77" t="s">
        <v>287</v>
      </c>
      <c r="G8" s="78" t="s">
        <v>288</v>
      </c>
      <c r="H8" s="77" t="s">
        <v>47</v>
      </c>
      <c r="I8" s="77" t="s">
        <v>48</v>
      </c>
      <c r="J8" s="77" t="str">
        <f>VLOOKUP(I8,'[1]ตัวย่อ(ต่อท้าย)'!$B$1:$C$517,2,FALSE)</f>
        <v>คต.</v>
      </c>
      <c r="K8" s="77" t="s">
        <v>49</v>
      </c>
      <c r="L8" s="77" t="s">
        <v>528</v>
      </c>
      <c r="M8" s="77" t="s">
        <v>632</v>
      </c>
      <c r="N8" s="86" t="s">
        <v>530</v>
      </c>
      <c r="O8" s="86" t="s">
        <v>630</v>
      </c>
      <c r="P8" s="86"/>
      <c r="Q8" s="77"/>
      <c r="R8" s="77" t="s">
        <v>531</v>
      </c>
      <c r="S8" s="76" t="s">
        <v>292</v>
      </c>
    </row>
    <row r="9" spans="1:19" x14ac:dyDescent="0.25">
      <c r="A9" s="76" t="s">
        <v>455</v>
      </c>
      <c r="B9" s="76"/>
      <c r="C9" s="77" t="s">
        <v>532</v>
      </c>
      <c r="D9" s="77" t="s">
        <v>30</v>
      </c>
      <c r="E9" s="77">
        <v>2566</v>
      </c>
      <c r="F9" s="77" t="s">
        <v>287</v>
      </c>
      <c r="G9" s="78" t="s">
        <v>288</v>
      </c>
      <c r="H9" s="77" t="s">
        <v>457</v>
      </c>
      <c r="I9" s="77" t="s">
        <v>458</v>
      </c>
      <c r="J9" s="77" t="str">
        <f>VLOOKUP(I9,'[1]ตัวย่อ(ต่อท้าย)'!$B$1:$C$517,2,FALSE)</f>
        <v>ยผ.</v>
      </c>
      <c r="K9" s="77" t="s">
        <v>167</v>
      </c>
      <c r="L9" s="77" t="s">
        <v>528</v>
      </c>
      <c r="M9" s="77" t="s">
        <v>495</v>
      </c>
      <c r="N9" s="86" t="s">
        <v>499</v>
      </c>
      <c r="O9" s="86" t="s">
        <v>630</v>
      </c>
      <c r="P9" s="86"/>
      <c r="Q9" s="77"/>
      <c r="R9" s="77" t="s">
        <v>534</v>
      </c>
      <c r="S9" s="76" t="s">
        <v>533</v>
      </c>
    </row>
    <row r="10" spans="1:19" x14ac:dyDescent="0.25">
      <c r="A10" s="76" t="s">
        <v>460</v>
      </c>
      <c r="B10" s="76"/>
      <c r="C10" s="77" t="s">
        <v>461</v>
      </c>
      <c r="D10" s="77" t="s">
        <v>30</v>
      </c>
      <c r="E10" s="77">
        <v>2566</v>
      </c>
      <c r="F10" s="77" t="s">
        <v>287</v>
      </c>
      <c r="G10" s="78" t="s">
        <v>288</v>
      </c>
      <c r="H10" s="77" t="s">
        <v>462</v>
      </c>
      <c r="I10" s="77" t="s">
        <v>463</v>
      </c>
      <c r="J10" s="77" t="str">
        <f>VLOOKUP(I10,'[1]ตัวย่อ(ต่อท้าย)'!$B$1:$C$517,2,FALSE)</f>
        <v>ทล.</v>
      </c>
      <c r="K10" s="77" t="s">
        <v>464</v>
      </c>
      <c r="L10" s="77" t="s">
        <v>528</v>
      </c>
      <c r="M10" s="77" t="s">
        <v>495</v>
      </c>
      <c r="N10" s="86" t="s">
        <v>499</v>
      </c>
      <c r="O10" s="86" t="s">
        <v>630</v>
      </c>
      <c r="P10" s="86"/>
      <c r="Q10" s="77"/>
      <c r="R10" s="77" t="s">
        <v>535</v>
      </c>
      <c r="S10" s="76" t="s">
        <v>311</v>
      </c>
    </row>
    <row r="11" spans="1:19" x14ac:dyDescent="0.25">
      <c r="A11" s="76" t="s">
        <v>466</v>
      </c>
      <c r="B11" s="76"/>
      <c r="C11" s="77" t="s">
        <v>467</v>
      </c>
      <c r="D11" s="77" t="s">
        <v>30</v>
      </c>
      <c r="E11" s="77">
        <v>2566</v>
      </c>
      <c r="F11" s="77" t="s">
        <v>287</v>
      </c>
      <c r="G11" s="78" t="s">
        <v>288</v>
      </c>
      <c r="H11" s="77" t="s">
        <v>468</v>
      </c>
      <c r="I11" s="77" t="s">
        <v>99</v>
      </c>
      <c r="J11" s="77" t="str">
        <f>VLOOKUP(I11,'[1]ตัวย่อ(ต่อท้าย)'!$B$1:$C$517,2,FALSE)</f>
        <v>สป.พณ.</v>
      </c>
      <c r="K11" s="77" t="s">
        <v>49</v>
      </c>
      <c r="L11" s="77" t="s">
        <v>528</v>
      </c>
      <c r="M11" s="77" t="s">
        <v>633</v>
      </c>
      <c r="N11" s="86" t="s">
        <v>536</v>
      </c>
      <c r="O11" s="86" t="s">
        <v>630</v>
      </c>
      <c r="P11" s="86"/>
      <c r="Q11" s="77"/>
      <c r="R11" s="77" t="s">
        <v>537</v>
      </c>
      <c r="S11" s="76" t="s">
        <v>318</v>
      </c>
    </row>
    <row r="12" spans="1:19" x14ac:dyDescent="0.25">
      <c r="A12" s="76" t="s">
        <v>538</v>
      </c>
      <c r="B12" s="76"/>
      <c r="C12" s="77" t="s">
        <v>539</v>
      </c>
      <c r="D12" s="77" t="s">
        <v>540</v>
      </c>
      <c r="E12" s="77">
        <v>2567</v>
      </c>
      <c r="F12" s="77" t="s">
        <v>541</v>
      </c>
      <c r="G12" s="78" t="s">
        <v>155</v>
      </c>
      <c r="H12" s="77" t="s">
        <v>543</v>
      </c>
      <c r="I12" s="77" t="s">
        <v>542</v>
      </c>
      <c r="J12" s="77" t="str">
        <f>VLOOKUP(I12,'[1]ตัวย่อ(ต่อท้าย)'!$B$1:$C$517,2,FALSE)</f>
        <v>สพฐ.</v>
      </c>
      <c r="K12" s="77" t="s">
        <v>128</v>
      </c>
      <c r="L12" s="77" t="s">
        <v>544</v>
      </c>
      <c r="M12" s="77" t="s">
        <v>633</v>
      </c>
      <c r="N12" s="86" t="s">
        <v>545</v>
      </c>
      <c r="O12" s="86" t="s">
        <v>630</v>
      </c>
      <c r="P12" s="86"/>
      <c r="Q12" s="77"/>
      <c r="R12" s="77" t="s">
        <v>546</v>
      </c>
      <c r="S12" s="77" t="s">
        <v>545</v>
      </c>
    </row>
    <row r="13" spans="1:19" x14ac:dyDescent="0.25">
      <c r="A13" s="76" t="s">
        <v>498</v>
      </c>
      <c r="B13" s="76"/>
      <c r="C13" s="77" t="s">
        <v>532</v>
      </c>
      <c r="D13" s="77" t="s">
        <v>30</v>
      </c>
      <c r="E13" s="77">
        <v>2567</v>
      </c>
      <c r="F13" s="77" t="s">
        <v>471</v>
      </c>
      <c r="G13" s="78" t="s">
        <v>155</v>
      </c>
      <c r="H13" s="77" t="s">
        <v>457</v>
      </c>
      <c r="I13" s="77" t="s">
        <v>458</v>
      </c>
      <c r="J13" s="77" t="str">
        <f>VLOOKUP(I13,'[1]ตัวย่อ(ต่อท้าย)'!$B$1:$C$517,2,FALSE)</f>
        <v>ยผ.</v>
      </c>
      <c r="K13" s="77" t="s">
        <v>167</v>
      </c>
      <c r="L13" s="77" t="s">
        <v>544</v>
      </c>
      <c r="M13" s="77" t="s">
        <v>495</v>
      </c>
      <c r="N13" s="86" t="s">
        <v>499</v>
      </c>
      <c r="O13" s="86" t="s">
        <v>630</v>
      </c>
      <c r="P13" s="86"/>
      <c r="Q13" s="77"/>
      <c r="R13" s="77" t="s">
        <v>547</v>
      </c>
      <c r="S13" s="77" t="s">
        <v>499</v>
      </c>
    </row>
    <row r="14" spans="1:19" x14ac:dyDescent="0.25">
      <c r="A14" s="76" t="s">
        <v>548</v>
      </c>
      <c r="B14" s="76"/>
      <c r="C14" s="77" t="s">
        <v>44</v>
      </c>
      <c r="D14" s="77" t="s">
        <v>30</v>
      </c>
      <c r="E14" s="77">
        <v>2567</v>
      </c>
      <c r="F14" s="77" t="s">
        <v>471</v>
      </c>
      <c r="G14" s="78" t="s">
        <v>155</v>
      </c>
      <c r="H14" s="77" t="s">
        <v>135</v>
      </c>
      <c r="I14" s="77" t="s">
        <v>48</v>
      </c>
      <c r="J14" s="77" t="str">
        <f>VLOOKUP(I14,'[1]ตัวย่อ(ต่อท้าย)'!$B$1:$C$517,2,FALSE)</f>
        <v>คต.</v>
      </c>
      <c r="K14" s="77" t="s">
        <v>49</v>
      </c>
      <c r="L14" s="77" t="s">
        <v>549</v>
      </c>
      <c r="M14" s="77" t="s">
        <v>634</v>
      </c>
      <c r="N14" s="86" t="s">
        <v>550</v>
      </c>
      <c r="O14" s="86" t="s">
        <v>630</v>
      </c>
      <c r="P14" s="86"/>
      <c r="Q14" s="77"/>
      <c r="R14" s="77" t="s">
        <v>551</v>
      </c>
      <c r="S14" s="77" t="s">
        <v>474</v>
      </c>
    </row>
    <row r="15" spans="1:19" x14ac:dyDescent="0.25">
      <c r="A15" s="76" t="s">
        <v>552</v>
      </c>
      <c r="B15" s="76"/>
      <c r="C15" s="77" t="s">
        <v>553</v>
      </c>
      <c r="D15" s="77" t="s">
        <v>30</v>
      </c>
      <c r="E15" s="77">
        <v>2567</v>
      </c>
      <c r="F15" s="77" t="s">
        <v>541</v>
      </c>
      <c r="G15" s="78" t="s">
        <v>541</v>
      </c>
      <c r="H15" s="77" t="s">
        <v>554</v>
      </c>
      <c r="I15" s="77" t="s">
        <v>99</v>
      </c>
      <c r="J15" s="77" t="str">
        <f>VLOOKUP(I15,'[1]ตัวย่อ(ต่อท้าย)'!$B$1:$C$517,2,FALSE)</f>
        <v>สป.พณ.</v>
      </c>
      <c r="K15" s="77" t="s">
        <v>49</v>
      </c>
      <c r="L15" s="77" t="s">
        <v>544</v>
      </c>
      <c r="M15" s="77" t="s">
        <v>634</v>
      </c>
      <c r="N15" s="86" t="s">
        <v>550</v>
      </c>
      <c r="O15" s="86" t="s">
        <v>630</v>
      </c>
      <c r="P15" s="86"/>
      <c r="Q15" s="77"/>
      <c r="R15" s="77" t="s">
        <v>555</v>
      </c>
      <c r="S15" s="77" t="s">
        <v>550</v>
      </c>
    </row>
    <row r="16" spans="1:19" x14ac:dyDescent="0.25">
      <c r="A16" s="76" t="s">
        <v>556</v>
      </c>
      <c r="B16" s="76"/>
      <c r="C16" s="77" t="s">
        <v>557</v>
      </c>
      <c r="D16" s="77" t="s">
        <v>540</v>
      </c>
      <c r="E16" s="77">
        <v>2567</v>
      </c>
      <c r="F16" s="77" t="s">
        <v>558</v>
      </c>
      <c r="G16" s="78" t="s">
        <v>559</v>
      </c>
      <c r="H16" s="77" t="s">
        <v>554</v>
      </c>
      <c r="I16" s="77" t="s">
        <v>99</v>
      </c>
      <c r="J16" s="77" t="str">
        <f>VLOOKUP(I16,'[1]ตัวย่อ(ต่อท้าย)'!$B$1:$C$517,2,FALSE)</f>
        <v>สป.พณ.</v>
      </c>
      <c r="K16" s="77" t="s">
        <v>49</v>
      </c>
      <c r="L16" s="77" t="s">
        <v>544</v>
      </c>
      <c r="M16" s="77" t="s">
        <v>634</v>
      </c>
      <c r="N16" s="86" t="s">
        <v>550</v>
      </c>
      <c r="O16" s="86" t="s">
        <v>630</v>
      </c>
      <c r="P16" s="86"/>
      <c r="Q16" s="77"/>
      <c r="R16" s="77" t="s">
        <v>560</v>
      </c>
      <c r="S16" s="77" t="s">
        <v>550</v>
      </c>
    </row>
    <row r="17" spans="1:19" x14ac:dyDescent="0.25">
      <c r="A17" s="76" t="s">
        <v>561</v>
      </c>
      <c r="B17" s="76"/>
      <c r="C17" s="77" t="s">
        <v>562</v>
      </c>
      <c r="D17" s="77" t="s">
        <v>30</v>
      </c>
      <c r="E17" s="77">
        <v>2567</v>
      </c>
      <c r="F17" s="77" t="s">
        <v>558</v>
      </c>
      <c r="G17" s="78" t="s">
        <v>155</v>
      </c>
      <c r="H17" s="77" t="s">
        <v>462</v>
      </c>
      <c r="I17" s="77" t="s">
        <v>463</v>
      </c>
      <c r="J17" s="77" t="str">
        <f>VLOOKUP(I17,'[1]ตัวย่อ(ต่อท้าย)'!$B$1:$C$517,2,FALSE)</f>
        <v>ทล.</v>
      </c>
      <c r="K17" s="77" t="s">
        <v>464</v>
      </c>
      <c r="L17" s="77" t="s">
        <v>544</v>
      </c>
      <c r="M17" s="77" t="s">
        <v>495</v>
      </c>
      <c r="N17" s="86" t="s">
        <v>499</v>
      </c>
      <c r="O17" s="86" t="s">
        <v>630</v>
      </c>
      <c r="P17" s="86"/>
      <c r="Q17" s="77"/>
      <c r="R17" s="77" t="s">
        <v>563</v>
      </c>
      <c r="S17" s="77" t="s">
        <v>499</v>
      </c>
    </row>
    <row r="18" spans="1:19" x14ac:dyDescent="0.25">
      <c r="A18" s="76" t="s">
        <v>490</v>
      </c>
      <c r="B18" s="76"/>
      <c r="C18" s="77" t="s">
        <v>491</v>
      </c>
      <c r="D18" s="77" t="s">
        <v>30</v>
      </c>
      <c r="E18" s="77">
        <v>2567</v>
      </c>
      <c r="F18" s="77" t="s">
        <v>471</v>
      </c>
      <c r="G18" s="78" t="s">
        <v>155</v>
      </c>
      <c r="H18" s="77" t="s">
        <v>492</v>
      </c>
      <c r="I18" s="77" t="s">
        <v>493</v>
      </c>
      <c r="J18" s="77" t="str">
        <f>VLOOKUP(I18,'[1]ตัวย่อ(ต่อท้าย)'!$B$1:$C$517,2,FALSE)</f>
        <v>กศก.</v>
      </c>
      <c r="K18" s="77" t="s">
        <v>494</v>
      </c>
      <c r="L18" s="77" t="s">
        <v>544</v>
      </c>
      <c r="M18" s="77" t="s">
        <v>495</v>
      </c>
      <c r="N18" s="86" t="s">
        <v>496</v>
      </c>
      <c r="O18" s="86" t="s">
        <v>630</v>
      </c>
      <c r="P18" s="86"/>
      <c r="Q18" s="77"/>
      <c r="R18" s="77" t="s">
        <v>564</v>
      </c>
      <c r="S18" s="77" t="s">
        <v>496</v>
      </c>
    </row>
    <row r="19" spans="1:19" x14ac:dyDescent="0.25">
      <c r="A19" s="76" t="s">
        <v>565</v>
      </c>
      <c r="B19" s="76"/>
      <c r="C19" s="77" t="s">
        <v>532</v>
      </c>
      <c r="D19" s="77" t="s">
        <v>30</v>
      </c>
      <c r="E19" s="77">
        <v>2568</v>
      </c>
      <c r="F19" s="77" t="s">
        <v>566</v>
      </c>
      <c r="G19" s="78" t="s">
        <v>567</v>
      </c>
      <c r="H19" s="77" t="s">
        <v>457</v>
      </c>
      <c r="I19" s="77" t="s">
        <v>458</v>
      </c>
      <c r="J19" s="77" t="str">
        <f>VLOOKUP(I19,'[1]ตัวย่อ(ต่อท้าย)'!$B$1:$C$517,2,FALSE)</f>
        <v>ยผ.</v>
      </c>
      <c r="K19" s="77" t="s">
        <v>167</v>
      </c>
      <c r="L19" s="77" t="s">
        <v>568</v>
      </c>
      <c r="M19" s="77" t="s">
        <v>495</v>
      </c>
      <c r="N19" s="86" t="s">
        <v>499</v>
      </c>
      <c r="O19" s="86" t="s">
        <v>630</v>
      </c>
      <c r="P19" s="86"/>
      <c r="Q19" s="77"/>
      <c r="R19" s="77" t="s">
        <v>569</v>
      </c>
      <c r="S19" s="77" t="s">
        <v>499</v>
      </c>
    </row>
    <row r="20" spans="1:19" x14ac:dyDescent="0.25">
      <c r="A20" s="76" t="s">
        <v>570</v>
      </c>
      <c r="B20" s="76"/>
      <c r="C20" s="77" t="s">
        <v>44</v>
      </c>
      <c r="D20" s="77" t="s">
        <v>30</v>
      </c>
      <c r="E20" s="77">
        <v>2568</v>
      </c>
      <c r="F20" s="77" t="s">
        <v>566</v>
      </c>
      <c r="G20" s="78" t="s">
        <v>567</v>
      </c>
      <c r="H20" s="77" t="s">
        <v>135</v>
      </c>
      <c r="I20" s="77" t="s">
        <v>48</v>
      </c>
      <c r="J20" s="77" t="str">
        <f>VLOOKUP(I20,'[1]ตัวย่อ(ต่อท้าย)'!$B$1:$C$517,2,FALSE)</f>
        <v>คต.</v>
      </c>
      <c r="K20" s="77" t="s">
        <v>49</v>
      </c>
      <c r="L20" s="77" t="s">
        <v>571</v>
      </c>
      <c r="M20" s="77" t="s">
        <v>634</v>
      </c>
      <c r="N20" s="86" t="s">
        <v>550</v>
      </c>
      <c r="O20" s="86" t="s">
        <v>630</v>
      </c>
      <c r="P20" s="86"/>
      <c r="Q20" s="77"/>
      <c r="R20" s="77" t="s">
        <v>572</v>
      </c>
      <c r="S20" s="77" t="s">
        <v>550</v>
      </c>
    </row>
    <row r="21" spans="1:19" x14ac:dyDescent="0.25">
      <c r="A21" s="76" t="s">
        <v>573</v>
      </c>
      <c r="B21" s="76"/>
      <c r="C21" s="77" t="s">
        <v>574</v>
      </c>
      <c r="D21" s="77" t="s">
        <v>30</v>
      </c>
      <c r="E21" s="77">
        <v>2568</v>
      </c>
      <c r="F21" s="77" t="s">
        <v>566</v>
      </c>
      <c r="G21" s="78" t="s">
        <v>567</v>
      </c>
      <c r="H21" s="77" t="s">
        <v>468</v>
      </c>
      <c r="I21" s="77" t="s">
        <v>99</v>
      </c>
      <c r="J21" s="77" t="str">
        <f>VLOOKUP(I21,'[1]ตัวย่อ(ต่อท้าย)'!$B$1:$C$517,2,FALSE)</f>
        <v>สป.พณ.</v>
      </c>
      <c r="K21" s="77" t="s">
        <v>49</v>
      </c>
      <c r="L21" s="77" t="s">
        <v>568</v>
      </c>
      <c r="M21" s="77" t="s">
        <v>634</v>
      </c>
      <c r="N21" s="86" t="s">
        <v>550</v>
      </c>
      <c r="O21" s="86" t="s">
        <v>630</v>
      </c>
      <c r="P21" s="86"/>
      <c r="Q21" s="77"/>
      <c r="R21" s="77" t="s">
        <v>575</v>
      </c>
      <c r="S21" s="77" t="s">
        <v>550</v>
      </c>
    </row>
    <row r="22" spans="1:19" x14ac:dyDescent="0.25">
      <c r="A22" s="76" t="s">
        <v>170</v>
      </c>
      <c r="B22" s="76"/>
      <c r="C22" s="77" t="s">
        <v>171</v>
      </c>
      <c r="D22" s="77" t="s">
        <v>30</v>
      </c>
      <c r="E22" s="77">
        <v>2563</v>
      </c>
      <c r="F22" s="77" t="s">
        <v>55</v>
      </c>
      <c r="G22" s="78" t="s">
        <v>56</v>
      </c>
      <c r="H22" s="77" t="s">
        <v>173</v>
      </c>
      <c r="I22" s="77" t="s">
        <v>166</v>
      </c>
      <c r="J22" s="77" t="str">
        <f>VLOOKUP(I22,'[1]ตัวย่อ(ต่อท้าย)'!$B$1:$C$517,2,FALSE)</f>
        <v>กปภ.</v>
      </c>
      <c r="K22" s="77" t="s">
        <v>167</v>
      </c>
      <c r="L22" s="78" t="s">
        <v>576</v>
      </c>
      <c r="M22" s="77" t="s">
        <v>495</v>
      </c>
      <c r="N22" s="86" t="s">
        <v>499</v>
      </c>
      <c r="O22" s="86" t="s">
        <v>630</v>
      </c>
      <c r="P22" s="86"/>
      <c r="Q22" s="77"/>
      <c r="R22" s="77" t="s">
        <v>577</v>
      </c>
      <c r="S22" s="77" t="s">
        <v>143</v>
      </c>
    </row>
    <row r="23" spans="1:19" x14ac:dyDescent="0.25">
      <c r="A23" s="76" t="s">
        <v>70</v>
      </c>
      <c r="B23" s="76"/>
      <c r="C23" s="77" t="s">
        <v>71</v>
      </c>
      <c r="D23" s="77" t="s">
        <v>30</v>
      </c>
      <c r="E23" s="77">
        <v>2563</v>
      </c>
      <c r="F23" s="77" t="s">
        <v>73</v>
      </c>
      <c r="G23" s="78" t="s">
        <v>64</v>
      </c>
      <c r="H23" s="77" t="s">
        <v>74</v>
      </c>
      <c r="I23" s="77" t="s">
        <v>75</v>
      </c>
      <c r="J23" s="77" t="str">
        <f>VLOOKUP(I23,'[1]ตัวย่อ(ต่อท้าย)'!$B$1:$C$517,2,FALSE)</f>
        <v>กวก.</v>
      </c>
      <c r="K23" s="77" t="s">
        <v>40</v>
      </c>
      <c r="L23" s="78" t="s">
        <v>576</v>
      </c>
      <c r="M23" s="77" t="s">
        <v>495</v>
      </c>
      <c r="N23" s="86" t="s">
        <v>499</v>
      </c>
      <c r="O23" s="86" t="s">
        <v>630</v>
      </c>
      <c r="P23" s="86"/>
      <c r="Q23" s="77"/>
      <c r="R23" s="77" t="s">
        <v>578</v>
      </c>
      <c r="S23" s="77" t="s">
        <v>77</v>
      </c>
    </row>
    <row r="24" spans="1:19" x14ac:dyDescent="0.25">
      <c r="A24" s="76" t="s">
        <v>276</v>
      </c>
      <c r="B24" s="76"/>
      <c r="C24" s="77" t="s">
        <v>277</v>
      </c>
      <c r="D24" s="77" t="s">
        <v>30</v>
      </c>
      <c r="E24" s="77">
        <v>2564</v>
      </c>
      <c r="F24" s="77" t="s">
        <v>178</v>
      </c>
      <c r="G24" s="78" t="s">
        <v>179</v>
      </c>
      <c r="H24" s="77" t="s">
        <v>280</v>
      </c>
      <c r="I24" s="77" t="s">
        <v>281</v>
      </c>
      <c r="J24" s="77" t="str">
        <f>VLOOKUP(I24,'[1]ตัวย่อ(ต่อท้าย)'!$B$1:$C$517,2,FALSE)</f>
        <v>สอศ.</v>
      </c>
      <c r="K24" s="77" t="s">
        <v>128</v>
      </c>
      <c r="L24" s="78" t="s">
        <v>579</v>
      </c>
      <c r="M24" s="77" t="s">
        <v>633</v>
      </c>
      <c r="N24" s="86" t="s">
        <v>536</v>
      </c>
      <c r="O24" s="86" t="s">
        <v>630</v>
      </c>
      <c r="P24" s="86"/>
      <c r="Q24" s="77"/>
      <c r="R24" s="77" t="s">
        <v>580</v>
      </c>
      <c r="S24" s="77" t="s">
        <v>121</v>
      </c>
    </row>
    <row r="25" spans="1:19" x14ac:dyDescent="0.25">
      <c r="A25" s="76" t="s">
        <v>227</v>
      </c>
      <c r="B25" s="76"/>
      <c r="C25" s="77" t="s">
        <v>581</v>
      </c>
      <c r="D25" s="77" t="s">
        <v>30</v>
      </c>
      <c r="E25" s="77">
        <v>2564</v>
      </c>
      <c r="F25" s="77" t="s">
        <v>178</v>
      </c>
      <c r="G25" s="78" t="s">
        <v>179</v>
      </c>
      <c r="H25" s="77" t="s">
        <v>230</v>
      </c>
      <c r="I25" s="77" t="s">
        <v>118</v>
      </c>
      <c r="J25" s="77" t="str">
        <f>VLOOKUP(I25,'[1]ตัวย่อ(ต่อท้าย)'!$B$1:$C$517,2,FALSE)</f>
        <v>กพร.</v>
      </c>
      <c r="K25" s="77" t="s">
        <v>67</v>
      </c>
      <c r="L25" s="78" t="s">
        <v>579</v>
      </c>
      <c r="M25" s="77" t="s">
        <v>633</v>
      </c>
      <c r="N25" s="86" t="s">
        <v>536</v>
      </c>
      <c r="O25" s="86" t="s">
        <v>630</v>
      </c>
      <c r="P25" s="86"/>
      <c r="Q25" s="77"/>
      <c r="R25" s="77" t="s">
        <v>582</v>
      </c>
      <c r="S25" s="77" t="s">
        <v>121</v>
      </c>
    </row>
    <row r="26" spans="1:19" x14ac:dyDescent="0.25">
      <c r="A26" s="76" t="s">
        <v>232</v>
      </c>
      <c r="B26" s="76"/>
      <c r="C26" s="77" t="s">
        <v>233</v>
      </c>
      <c r="D26" s="77" t="s">
        <v>30</v>
      </c>
      <c r="E26" s="77">
        <v>2564</v>
      </c>
      <c r="F26" s="77" t="s">
        <v>178</v>
      </c>
      <c r="G26" s="78" t="s">
        <v>179</v>
      </c>
      <c r="H26" s="77" t="s">
        <v>47</v>
      </c>
      <c r="I26" s="77" t="s">
        <v>48</v>
      </c>
      <c r="J26" s="77" t="str">
        <f>VLOOKUP(I26,'[1]ตัวย่อ(ต่อท้าย)'!$B$1:$C$517,2,FALSE)</f>
        <v>คต.</v>
      </c>
      <c r="K26" s="77" t="s">
        <v>49</v>
      </c>
      <c r="L26" s="78" t="s">
        <v>579</v>
      </c>
      <c r="M26" s="77" t="s">
        <v>632</v>
      </c>
      <c r="N26" s="86" t="s">
        <v>530</v>
      </c>
      <c r="O26" s="86" t="s">
        <v>630</v>
      </c>
      <c r="P26" s="86"/>
      <c r="Q26" s="77"/>
      <c r="R26" s="77" t="s">
        <v>583</v>
      </c>
      <c r="S26" s="77" t="s">
        <v>235</v>
      </c>
    </row>
    <row r="27" spans="1:19" x14ac:dyDescent="0.25">
      <c r="A27" s="76" t="s">
        <v>175</v>
      </c>
      <c r="B27" s="76"/>
      <c r="C27" s="77" t="s">
        <v>176</v>
      </c>
      <c r="D27" s="77" t="s">
        <v>30</v>
      </c>
      <c r="E27" s="77">
        <v>2564</v>
      </c>
      <c r="F27" s="77" t="s">
        <v>178</v>
      </c>
      <c r="G27" s="78" t="s">
        <v>179</v>
      </c>
      <c r="H27" s="77" t="s">
        <v>105</v>
      </c>
      <c r="I27" s="77" t="s">
        <v>106</v>
      </c>
      <c r="J27" s="77" t="str">
        <f>VLOOKUP(I27,'[1]ตัวย่อ(ต่อท้าย)'!$B$1:$C$517,2,FALSE)</f>
        <v>สศช.</v>
      </c>
      <c r="K27" s="77" t="s">
        <v>107</v>
      </c>
      <c r="L27" s="78" t="s">
        <v>579</v>
      </c>
      <c r="M27" s="77" t="s">
        <v>495</v>
      </c>
      <c r="N27" s="86" t="s">
        <v>499</v>
      </c>
      <c r="O27" s="86" t="s">
        <v>630</v>
      </c>
      <c r="P27" s="86"/>
      <c r="Q27" s="77"/>
      <c r="R27" s="77" t="s">
        <v>584</v>
      </c>
      <c r="S27" s="77" t="s">
        <v>143</v>
      </c>
    </row>
    <row r="28" spans="1:19" x14ac:dyDescent="0.25">
      <c r="A28" s="76" t="s">
        <v>222</v>
      </c>
      <c r="B28" s="76"/>
      <c r="C28" s="77" t="s">
        <v>223</v>
      </c>
      <c r="D28" s="77" t="s">
        <v>30</v>
      </c>
      <c r="E28" s="77">
        <v>2564</v>
      </c>
      <c r="F28" s="77" t="s">
        <v>178</v>
      </c>
      <c r="G28" s="78" t="s">
        <v>179</v>
      </c>
      <c r="H28" s="77"/>
      <c r="I28" s="77" t="s">
        <v>83</v>
      </c>
      <c r="J28" s="77" t="str">
        <f>VLOOKUP(I28,'[1]ตัวย่อ(ต่อท้าย)'!$B$1:$C$517,2,FALSE)</f>
        <v>นราธิวาส</v>
      </c>
      <c r="K28" s="77" t="s">
        <v>84</v>
      </c>
      <c r="L28" s="78" t="s">
        <v>579</v>
      </c>
      <c r="M28" s="77" t="s">
        <v>633</v>
      </c>
      <c r="N28" s="86" t="s">
        <v>536</v>
      </c>
      <c r="O28" s="86" t="s">
        <v>630</v>
      </c>
      <c r="P28" s="86"/>
      <c r="Q28" s="77"/>
      <c r="R28" s="77" t="s">
        <v>585</v>
      </c>
      <c r="S28" s="77" t="s">
        <v>129</v>
      </c>
    </row>
    <row r="29" spans="1:19" x14ac:dyDescent="0.25">
      <c r="A29" s="76" t="s">
        <v>182</v>
      </c>
      <c r="B29" s="76"/>
      <c r="C29" s="77" t="s">
        <v>183</v>
      </c>
      <c r="D29" s="77" t="s">
        <v>30</v>
      </c>
      <c r="E29" s="77">
        <v>2564</v>
      </c>
      <c r="F29" s="77" t="s">
        <v>178</v>
      </c>
      <c r="G29" s="78" t="s">
        <v>179</v>
      </c>
      <c r="H29" s="77" t="s">
        <v>185</v>
      </c>
      <c r="I29" s="77" t="s">
        <v>99</v>
      </c>
      <c r="J29" s="77" t="str">
        <f>VLOOKUP(I29,'[1]ตัวย่อ(ต่อท้าย)'!$B$1:$C$517,2,FALSE)</f>
        <v>สป.พณ.</v>
      </c>
      <c r="K29" s="77" t="s">
        <v>49</v>
      </c>
      <c r="L29" s="78" t="s">
        <v>579</v>
      </c>
      <c r="M29" s="77" t="s">
        <v>632</v>
      </c>
      <c r="N29" s="86" t="s">
        <v>530</v>
      </c>
      <c r="O29" s="86" t="s">
        <v>630</v>
      </c>
      <c r="P29" s="86"/>
      <c r="Q29" s="77"/>
      <c r="R29" s="77" t="s">
        <v>586</v>
      </c>
      <c r="S29" s="77" t="s">
        <v>187</v>
      </c>
    </row>
    <row r="30" spans="1:19" x14ac:dyDescent="0.25">
      <c r="A30" s="76" t="s">
        <v>251</v>
      </c>
      <c r="B30" s="76"/>
      <c r="C30" s="77" t="s">
        <v>252</v>
      </c>
      <c r="D30" s="77" t="s">
        <v>30</v>
      </c>
      <c r="E30" s="77">
        <v>2564</v>
      </c>
      <c r="F30" s="77" t="s">
        <v>178</v>
      </c>
      <c r="G30" s="78" t="s">
        <v>179</v>
      </c>
      <c r="H30" s="77"/>
      <c r="I30" s="77" t="s">
        <v>249</v>
      </c>
      <c r="J30" s="77" t="str">
        <f>VLOOKUP(I30,'[1]ตัวย่อ(ต่อท้าย)'!$B$1:$C$517,2,FALSE)</f>
        <v>เชียงราย</v>
      </c>
      <c r="K30" s="77" t="s">
        <v>84</v>
      </c>
      <c r="L30" s="78" t="s">
        <v>579</v>
      </c>
      <c r="M30" s="77" t="s">
        <v>633</v>
      </c>
      <c r="N30" s="86" t="s">
        <v>536</v>
      </c>
      <c r="O30" s="86" t="s">
        <v>630</v>
      </c>
      <c r="P30" s="86"/>
      <c r="Q30" s="77"/>
      <c r="R30" s="77" t="s">
        <v>587</v>
      </c>
      <c r="S30" s="77" t="s">
        <v>159</v>
      </c>
    </row>
    <row r="31" spans="1:19" x14ac:dyDescent="0.25">
      <c r="A31" s="76" t="s">
        <v>246</v>
      </c>
      <c r="B31" s="76"/>
      <c r="C31" s="77" t="s">
        <v>247</v>
      </c>
      <c r="D31" s="77" t="s">
        <v>30</v>
      </c>
      <c r="E31" s="77">
        <v>2564</v>
      </c>
      <c r="F31" s="77" t="s">
        <v>178</v>
      </c>
      <c r="G31" s="78" t="s">
        <v>179</v>
      </c>
      <c r="H31" s="77"/>
      <c r="I31" s="77" t="s">
        <v>249</v>
      </c>
      <c r="J31" s="77" t="str">
        <f>VLOOKUP(I31,'[1]ตัวย่อ(ต่อท้าย)'!$B$1:$C$517,2,FALSE)</f>
        <v>เชียงราย</v>
      </c>
      <c r="K31" s="77" t="s">
        <v>84</v>
      </c>
      <c r="L31" s="78" t="s">
        <v>579</v>
      </c>
      <c r="M31" s="77" t="s">
        <v>633</v>
      </c>
      <c r="N31" s="86" t="s">
        <v>536</v>
      </c>
      <c r="O31" s="86" t="s">
        <v>630</v>
      </c>
      <c r="P31" s="86"/>
      <c r="Q31" s="77"/>
      <c r="R31" s="77" t="s">
        <v>588</v>
      </c>
      <c r="S31" s="77" t="s">
        <v>129</v>
      </c>
    </row>
    <row r="32" spans="1:19" x14ac:dyDescent="0.25">
      <c r="A32" s="76" t="s">
        <v>238</v>
      </c>
      <c r="B32" s="76"/>
      <c r="C32" s="77" t="s">
        <v>239</v>
      </c>
      <c r="D32" s="77" t="s">
        <v>240</v>
      </c>
      <c r="E32" s="77">
        <v>2564</v>
      </c>
      <c r="F32" s="77" t="s">
        <v>178</v>
      </c>
      <c r="G32" s="78" t="s">
        <v>179</v>
      </c>
      <c r="H32" s="77" t="s">
        <v>242</v>
      </c>
      <c r="I32" s="77" t="s">
        <v>243</v>
      </c>
      <c r="J32" s="77" t="str">
        <f>VLOOKUP(I32,'[1]ตัวย่อ(ต่อท้าย)'!$B$1:$C$517,2,FALSE)</f>
        <v>ปค.</v>
      </c>
      <c r="K32" s="77" t="s">
        <v>167</v>
      </c>
      <c r="L32" s="78" t="s">
        <v>579</v>
      </c>
      <c r="M32" s="77" t="s">
        <v>633</v>
      </c>
      <c r="N32" s="86" t="s">
        <v>536</v>
      </c>
      <c r="O32" s="86" t="s">
        <v>630</v>
      </c>
      <c r="P32" s="86"/>
      <c r="Q32" s="77"/>
      <c r="R32" s="77" t="s">
        <v>589</v>
      </c>
      <c r="S32" s="77" t="s">
        <v>121</v>
      </c>
    </row>
    <row r="33" spans="1:19" ht="21" x14ac:dyDescent="0.25">
      <c r="A33" s="76" t="s">
        <v>271</v>
      </c>
      <c r="B33" s="76"/>
      <c r="C33" s="77" t="s">
        <v>272</v>
      </c>
      <c r="D33" s="77" t="s">
        <v>30</v>
      </c>
      <c r="E33" s="77">
        <v>2564</v>
      </c>
      <c r="F33" s="77" t="s">
        <v>178</v>
      </c>
      <c r="G33" s="78" t="s">
        <v>179</v>
      </c>
      <c r="H33" s="77"/>
      <c r="I33" s="88" t="s">
        <v>506</v>
      </c>
      <c r="J33" s="77" t="str">
        <f>VLOOKUP(I33,'[1]ตัวย่อ(ต่อท้าย)'!$B$1:$C$517,2,FALSE)</f>
        <v>สคพ.</v>
      </c>
      <c r="K33" s="77" t="s">
        <v>128</v>
      </c>
      <c r="L33" s="78" t="s">
        <v>579</v>
      </c>
      <c r="M33" s="77" t="s">
        <v>495</v>
      </c>
      <c r="N33" s="86" t="s">
        <v>499</v>
      </c>
      <c r="O33" s="86" t="s">
        <v>630</v>
      </c>
      <c r="P33" s="86"/>
      <c r="Q33" s="77"/>
      <c r="R33" s="77" t="s">
        <v>590</v>
      </c>
      <c r="S33" s="77" t="s">
        <v>143</v>
      </c>
    </row>
    <row r="34" spans="1:19" ht="21" x14ac:dyDescent="0.25">
      <c r="A34" s="76" t="s">
        <v>267</v>
      </c>
      <c r="B34" s="76"/>
      <c r="C34" s="77" t="s">
        <v>268</v>
      </c>
      <c r="D34" s="77" t="s">
        <v>30</v>
      </c>
      <c r="E34" s="77">
        <v>2564</v>
      </c>
      <c r="F34" s="77" t="s">
        <v>178</v>
      </c>
      <c r="G34" s="78" t="s">
        <v>179</v>
      </c>
      <c r="H34" s="77"/>
      <c r="I34" s="88" t="s">
        <v>506</v>
      </c>
      <c r="J34" s="77" t="str">
        <f>VLOOKUP(I34,'[1]ตัวย่อ(ต่อท้าย)'!$B$1:$C$517,2,FALSE)</f>
        <v>สคพ.</v>
      </c>
      <c r="K34" s="77" t="s">
        <v>128</v>
      </c>
      <c r="L34" s="78" t="s">
        <v>579</v>
      </c>
      <c r="M34" s="77" t="s">
        <v>495</v>
      </c>
      <c r="N34" s="86" t="s">
        <v>499</v>
      </c>
      <c r="O34" s="86" t="s">
        <v>630</v>
      </c>
      <c r="P34" s="86"/>
      <c r="Q34" s="77"/>
      <c r="R34" s="77" t="s">
        <v>591</v>
      </c>
      <c r="S34" s="77" t="s">
        <v>143</v>
      </c>
    </row>
    <row r="35" spans="1:19" ht="21" x14ac:dyDescent="0.25">
      <c r="A35" s="76" t="s">
        <v>263</v>
      </c>
      <c r="B35" s="76"/>
      <c r="C35" s="77" t="s">
        <v>264</v>
      </c>
      <c r="D35" s="77" t="s">
        <v>30</v>
      </c>
      <c r="E35" s="77">
        <v>2564</v>
      </c>
      <c r="F35" s="77" t="s">
        <v>178</v>
      </c>
      <c r="G35" s="78" t="s">
        <v>179</v>
      </c>
      <c r="H35" s="77"/>
      <c r="I35" s="88" t="s">
        <v>506</v>
      </c>
      <c r="J35" s="77" t="str">
        <f>VLOOKUP(I35,'[1]ตัวย่อ(ต่อท้าย)'!$B$1:$C$517,2,FALSE)</f>
        <v>สคพ.</v>
      </c>
      <c r="K35" s="77" t="s">
        <v>128</v>
      </c>
      <c r="L35" s="78" t="s">
        <v>579</v>
      </c>
      <c r="M35" s="77" t="s">
        <v>495</v>
      </c>
      <c r="N35" s="86" t="s">
        <v>499</v>
      </c>
      <c r="O35" s="86" t="s">
        <v>630</v>
      </c>
      <c r="P35" s="86"/>
      <c r="Q35" s="77"/>
      <c r="R35" s="77" t="s">
        <v>592</v>
      </c>
      <c r="S35" s="77" t="s">
        <v>143</v>
      </c>
    </row>
    <row r="36" spans="1:19" ht="21" x14ac:dyDescent="0.25">
      <c r="A36" s="76" t="s">
        <v>259</v>
      </c>
      <c r="B36" s="76"/>
      <c r="C36" s="77" t="s">
        <v>260</v>
      </c>
      <c r="D36" s="77" t="s">
        <v>30</v>
      </c>
      <c r="E36" s="77">
        <v>2564</v>
      </c>
      <c r="F36" s="77" t="s">
        <v>178</v>
      </c>
      <c r="G36" s="78" t="s">
        <v>179</v>
      </c>
      <c r="H36" s="77"/>
      <c r="I36" s="88" t="s">
        <v>506</v>
      </c>
      <c r="J36" s="77" t="str">
        <f>VLOOKUP(I36,'[1]ตัวย่อ(ต่อท้าย)'!$B$1:$C$517,2,FALSE)</f>
        <v>สคพ.</v>
      </c>
      <c r="K36" s="77" t="s">
        <v>128</v>
      </c>
      <c r="L36" s="78" t="s">
        <v>579</v>
      </c>
      <c r="M36" s="77" t="s">
        <v>495</v>
      </c>
      <c r="N36" s="86" t="s">
        <v>499</v>
      </c>
      <c r="O36" s="86" t="s">
        <v>630</v>
      </c>
      <c r="P36" s="86"/>
      <c r="Q36" s="77"/>
      <c r="R36" s="77" t="s">
        <v>593</v>
      </c>
      <c r="S36" s="77" t="s">
        <v>143</v>
      </c>
    </row>
    <row r="37" spans="1:19" ht="21" x14ac:dyDescent="0.25">
      <c r="A37" s="76" t="s">
        <v>255</v>
      </c>
      <c r="B37" s="76"/>
      <c r="C37" s="77" t="s">
        <v>256</v>
      </c>
      <c r="D37" s="77" t="s">
        <v>30</v>
      </c>
      <c r="E37" s="77">
        <v>2564</v>
      </c>
      <c r="F37" s="77" t="s">
        <v>178</v>
      </c>
      <c r="G37" s="78" t="s">
        <v>179</v>
      </c>
      <c r="H37" s="77"/>
      <c r="I37" s="88" t="s">
        <v>506</v>
      </c>
      <c r="J37" s="77" t="str">
        <f>VLOOKUP(I37,'[1]ตัวย่อ(ต่อท้าย)'!$B$1:$C$517,2,FALSE)</f>
        <v>สคพ.</v>
      </c>
      <c r="K37" s="77" t="s">
        <v>128</v>
      </c>
      <c r="L37" s="78" t="s">
        <v>579</v>
      </c>
      <c r="M37" s="77" t="s">
        <v>495</v>
      </c>
      <c r="N37" s="86" t="s">
        <v>499</v>
      </c>
      <c r="O37" s="86" t="s">
        <v>630</v>
      </c>
      <c r="P37" s="86"/>
      <c r="Q37" s="77"/>
      <c r="R37" s="77" t="s">
        <v>594</v>
      </c>
      <c r="S37" s="77" t="s">
        <v>143</v>
      </c>
    </row>
    <row r="38" spans="1:19" ht="21" x14ac:dyDescent="0.25">
      <c r="A38" s="76" t="s">
        <v>218</v>
      </c>
      <c r="B38" s="76"/>
      <c r="C38" s="77" t="s">
        <v>219</v>
      </c>
      <c r="D38" s="77" t="s">
        <v>30</v>
      </c>
      <c r="E38" s="77">
        <v>2564</v>
      </c>
      <c r="F38" s="77" t="s">
        <v>178</v>
      </c>
      <c r="G38" s="78" t="s">
        <v>179</v>
      </c>
      <c r="H38" s="77"/>
      <c r="I38" s="88" t="s">
        <v>506</v>
      </c>
      <c r="J38" s="77" t="str">
        <f>VLOOKUP(I38,'[1]ตัวย่อ(ต่อท้าย)'!$B$1:$C$517,2,FALSE)</f>
        <v>สคพ.</v>
      </c>
      <c r="K38" s="77" t="s">
        <v>128</v>
      </c>
      <c r="L38" s="78" t="s">
        <v>579</v>
      </c>
      <c r="M38" s="77" t="s">
        <v>495</v>
      </c>
      <c r="N38" s="86" t="s">
        <v>499</v>
      </c>
      <c r="O38" s="86" t="s">
        <v>630</v>
      </c>
      <c r="P38" s="86"/>
      <c r="Q38" s="77"/>
      <c r="R38" s="77" t="s">
        <v>595</v>
      </c>
      <c r="S38" s="77" t="s">
        <v>143</v>
      </c>
    </row>
    <row r="39" spans="1:19" ht="21" x14ac:dyDescent="0.25">
      <c r="A39" s="76" t="s">
        <v>214</v>
      </c>
      <c r="B39" s="76"/>
      <c r="C39" s="77" t="s">
        <v>215</v>
      </c>
      <c r="D39" s="77" t="s">
        <v>30</v>
      </c>
      <c r="E39" s="77">
        <v>2564</v>
      </c>
      <c r="F39" s="77" t="s">
        <v>178</v>
      </c>
      <c r="G39" s="78" t="s">
        <v>179</v>
      </c>
      <c r="H39" s="77"/>
      <c r="I39" s="88" t="s">
        <v>506</v>
      </c>
      <c r="J39" s="77" t="str">
        <f>VLOOKUP(I39,'[1]ตัวย่อ(ต่อท้าย)'!$B$1:$C$517,2,FALSE)</f>
        <v>สคพ.</v>
      </c>
      <c r="K39" s="77" t="s">
        <v>128</v>
      </c>
      <c r="L39" s="78" t="s">
        <v>579</v>
      </c>
      <c r="M39" s="77" t="s">
        <v>495</v>
      </c>
      <c r="N39" s="86" t="s">
        <v>499</v>
      </c>
      <c r="O39" s="86" t="s">
        <v>630</v>
      </c>
      <c r="P39" s="86"/>
      <c r="Q39" s="77"/>
      <c r="R39" s="77" t="s">
        <v>596</v>
      </c>
      <c r="S39" s="77" t="s">
        <v>143</v>
      </c>
    </row>
    <row r="40" spans="1:19" ht="21" x14ac:dyDescent="0.25">
      <c r="A40" s="76" t="s">
        <v>210</v>
      </c>
      <c r="B40" s="76"/>
      <c r="C40" s="77" t="s">
        <v>597</v>
      </c>
      <c r="D40" s="77" t="s">
        <v>30</v>
      </c>
      <c r="E40" s="77">
        <v>2564</v>
      </c>
      <c r="F40" s="77" t="s">
        <v>178</v>
      </c>
      <c r="G40" s="78" t="s">
        <v>179</v>
      </c>
      <c r="H40" s="77"/>
      <c r="I40" s="88" t="s">
        <v>506</v>
      </c>
      <c r="J40" s="77" t="str">
        <f>VLOOKUP(I40,'[1]ตัวย่อ(ต่อท้าย)'!$B$1:$C$517,2,FALSE)</f>
        <v>สคพ.</v>
      </c>
      <c r="K40" s="77" t="s">
        <v>128</v>
      </c>
      <c r="L40" s="78" t="s">
        <v>579</v>
      </c>
      <c r="M40" s="77" t="s">
        <v>495</v>
      </c>
      <c r="N40" s="86" t="s">
        <v>499</v>
      </c>
      <c r="O40" s="86" t="s">
        <v>630</v>
      </c>
      <c r="P40" s="86"/>
      <c r="Q40" s="77"/>
      <c r="R40" s="77" t="s">
        <v>598</v>
      </c>
      <c r="S40" s="77" t="s">
        <v>143</v>
      </c>
    </row>
    <row r="41" spans="1:19" ht="21" x14ac:dyDescent="0.25">
      <c r="A41" s="76" t="s">
        <v>206</v>
      </c>
      <c r="B41" s="76"/>
      <c r="C41" s="77" t="s">
        <v>207</v>
      </c>
      <c r="D41" s="77" t="s">
        <v>30</v>
      </c>
      <c r="E41" s="77">
        <v>2564</v>
      </c>
      <c r="F41" s="77" t="s">
        <v>178</v>
      </c>
      <c r="G41" s="78" t="s">
        <v>179</v>
      </c>
      <c r="H41" s="77"/>
      <c r="I41" s="88" t="s">
        <v>506</v>
      </c>
      <c r="J41" s="77" t="str">
        <f>VLOOKUP(I41,'[1]ตัวย่อ(ต่อท้าย)'!$B$1:$C$517,2,FALSE)</f>
        <v>สคพ.</v>
      </c>
      <c r="K41" s="77" t="s">
        <v>128</v>
      </c>
      <c r="L41" s="78" t="s">
        <v>579</v>
      </c>
      <c r="M41" s="77" t="s">
        <v>495</v>
      </c>
      <c r="N41" s="86" t="s">
        <v>499</v>
      </c>
      <c r="O41" s="86" t="s">
        <v>630</v>
      </c>
      <c r="P41" s="86"/>
      <c r="Q41" s="77"/>
      <c r="R41" s="77" t="s">
        <v>599</v>
      </c>
      <c r="S41" s="77" t="s">
        <v>143</v>
      </c>
    </row>
    <row r="42" spans="1:19" ht="21" x14ac:dyDescent="0.25">
      <c r="A42" s="76" t="s">
        <v>202</v>
      </c>
      <c r="B42" s="76"/>
      <c r="C42" s="77" t="s">
        <v>203</v>
      </c>
      <c r="D42" s="77" t="s">
        <v>30</v>
      </c>
      <c r="E42" s="77">
        <v>2564</v>
      </c>
      <c r="F42" s="77" t="s">
        <v>178</v>
      </c>
      <c r="G42" s="78" t="s">
        <v>179</v>
      </c>
      <c r="H42" s="77"/>
      <c r="I42" s="88" t="s">
        <v>506</v>
      </c>
      <c r="J42" s="77" t="str">
        <f>VLOOKUP(I42,'[1]ตัวย่อ(ต่อท้าย)'!$B$1:$C$517,2,FALSE)</f>
        <v>สคพ.</v>
      </c>
      <c r="K42" s="77" t="s">
        <v>128</v>
      </c>
      <c r="L42" s="78" t="s">
        <v>579</v>
      </c>
      <c r="M42" s="77" t="s">
        <v>495</v>
      </c>
      <c r="N42" s="86" t="s">
        <v>499</v>
      </c>
      <c r="O42" s="86" t="s">
        <v>630</v>
      </c>
      <c r="P42" s="86"/>
      <c r="Q42" s="77"/>
      <c r="R42" s="77" t="s">
        <v>600</v>
      </c>
      <c r="S42" s="77" t="s">
        <v>143</v>
      </c>
    </row>
    <row r="43" spans="1:19" ht="21" x14ac:dyDescent="0.25">
      <c r="A43" s="76" t="s">
        <v>198</v>
      </c>
      <c r="B43" s="76"/>
      <c r="C43" s="77" t="s">
        <v>199</v>
      </c>
      <c r="D43" s="77" t="s">
        <v>30</v>
      </c>
      <c r="E43" s="77">
        <v>2564</v>
      </c>
      <c r="F43" s="77" t="s">
        <v>178</v>
      </c>
      <c r="G43" s="78" t="s">
        <v>179</v>
      </c>
      <c r="H43" s="77"/>
      <c r="I43" s="88" t="s">
        <v>506</v>
      </c>
      <c r="J43" s="77" t="str">
        <f>VLOOKUP(I43,'[1]ตัวย่อ(ต่อท้าย)'!$B$1:$C$517,2,FALSE)</f>
        <v>สคพ.</v>
      </c>
      <c r="K43" s="77" t="s">
        <v>128</v>
      </c>
      <c r="L43" s="78" t="s">
        <v>579</v>
      </c>
      <c r="M43" s="77" t="s">
        <v>495</v>
      </c>
      <c r="N43" s="86" t="s">
        <v>499</v>
      </c>
      <c r="O43" s="86" t="s">
        <v>630</v>
      </c>
      <c r="P43" s="86"/>
      <c r="Q43" s="77"/>
      <c r="R43" s="77" t="s">
        <v>601</v>
      </c>
      <c r="S43" s="77" t="s">
        <v>143</v>
      </c>
    </row>
    <row r="44" spans="1:19" ht="21" x14ac:dyDescent="0.25">
      <c r="A44" s="76" t="s">
        <v>194</v>
      </c>
      <c r="B44" s="76"/>
      <c r="C44" s="77" t="s">
        <v>195</v>
      </c>
      <c r="D44" s="77" t="s">
        <v>30</v>
      </c>
      <c r="E44" s="77">
        <v>2564</v>
      </c>
      <c r="F44" s="77" t="s">
        <v>178</v>
      </c>
      <c r="G44" s="78" t="s">
        <v>179</v>
      </c>
      <c r="H44" s="77"/>
      <c r="I44" s="88" t="s">
        <v>506</v>
      </c>
      <c r="J44" s="77" t="str">
        <f>VLOOKUP(I44,'[1]ตัวย่อ(ต่อท้าย)'!$B$1:$C$517,2,FALSE)</f>
        <v>สคพ.</v>
      </c>
      <c r="K44" s="77" t="s">
        <v>128</v>
      </c>
      <c r="L44" s="78" t="s">
        <v>579</v>
      </c>
      <c r="M44" s="77" t="s">
        <v>495</v>
      </c>
      <c r="N44" s="86" t="s">
        <v>499</v>
      </c>
      <c r="O44" s="86" t="s">
        <v>630</v>
      </c>
      <c r="P44" s="86"/>
      <c r="Q44" s="77"/>
      <c r="R44" s="77" t="s">
        <v>602</v>
      </c>
      <c r="S44" s="77" t="s">
        <v>143</v>
      </c>
    </row>
    <row r="45" spans="1:19" ht="21" x14ac:dyDescent="0.25">
      <c r="A45" s="76" t="s">
        <v>189</v>
      </c>
      <c r="B45" s="76"/>
      <c r="C45" s="77" t="s">
        <v>603</v>
      </c>
      <c r="D45" s="77" t="s">
        <v>30</v>
      </c>
      <c r="E45" s="77">
        <v>2564</v>
      </c>
      <c r="F45" s="77" t="s">
        <v>178</v>
      </c>
      <c r="G45" s="78" t="s">
        <v>179</v>
      </c>
      <c r="H45" s="77"/>
      <c r="I45" s="88" t="s">
        <v>506</v>
      </c>
      <c r="J45" s="77" t="str">
        <f>VLOOKUP(I45,'[1]ตัวย่อ(ต่อท้าย)'!$B$1:$C$517,2,FALSE)</f>
        <v>สคพ.</v>
      </c>
      <c r="K45" s="77" t="s">
        <v>128</v>
      </c>
      <c r="L45" s="78" t="s">
        <v>579</v>
      </c>
      <c r="M45" s="77" t="s">
        <v>634</v>
      </c>
      <c r="N45" s="86" t="s">
        <v>604</v>
      </c>
      <c r="O45" s="86" t="s">
        <v>630</v>
      </c>
      <c r="P45" s="86"/>
      <c r="Q45" s="77"/>
      <c r="R45" s="77" t="s">
        <v>605</v>
      </c>
      <c r="S45" s="77" t="s">
        <v>192</v>
      </c>
    </row>
    <row r="46" spans="1:19" x14ac:dyDescent="0.25">
      <c r="A46" s="76" t="s">
        <v>437</v>
      </c>
      <c r="B46" s="76"/>
      <c r="C46" s="77" t="s">
        <v>438</v>
      </c>
      <c r="D46" s="77" t="s">
        <v>240</v>
      </c>
      <c r="E46" s="77">
        <v>2565</v>
      </c>
      <c r="F46" s="77" t="s">
        <v>440</v>
      </c>
      <c r="G46" s="78" t="s">
        <v>56</v>
      </c>
      <c r="H46" s="77" t="s">
        <v>441</v>
      </c>
      <c r="I46" s="77" t="s">
        <v>442</v>
      </c>
      <c r="J46" s="77" t="str">
        <f>VLOOKUP(I46,'[1]ตัวย่อ(ต่อท้าย)'!$B$1:$C$517,2,FALSE)</f>
        <v>พช.</v>
      </c>
      <c r="K46" s="77" t="s">
        <v>167</v>
      </c>
      <c r="L46" s="78" t="s">
        <v>606</v>
      </c>
      <c r="M46" s="77" t="s">
        <v>633</v>
      </c>
      <c r="N46" s="86" t="s">
        <v>545</v>
      </c>
      <c r="O46" s="86" t="s">
        <v>630</v>
      </c>
      <c r="P46" s="86"/>
      <c r="Q46" s="77"/>
      <c r="R46" s="77" t="s">
        <v>445</v>
      </c>
      <c r="S46" s="77" t="s">
        <v>344</v>
      </c>
    </row>
    <row r="47" spans="1:19" x14ac:dyDescent="0.25">
      <c r="A47" s="76" t="s">
        <v>329</v>
      </c>
      <c r="B47" s="76"/>
      <c r="C47" s="77" t="s">
        <v>330</v>
      </c>
      <c r="D47" s="77" t="s">
        <v>30</v>
      </c>
      <c r="E47" s="77">
        <v>2565</v>
      </c>
      <c r="F47" s="77" t="s">
        <v>116</v>
      </c>
      <c r="G47" s="78" t="s">
        <v>56</v>
      </c>
      <c r="H47" s="77" t="s">
        <v>332</v>
      </c>
      <c r="I47" s="77" t="s">
        <v>99</v>
      </c>
      <c r="J47" s="77" t="str">
        <f>VLOOKUP(I47,'[1]ตัวย่อ(ต่อท้าย)'!$B$1:$C$517,2,FALSE)</f>
        <v>สป.พณ.</v>
      </c>
      <c r="K47" s="77" t="s">
        <v>49</v>
      </c>
      <c r="L47" s="78" t="s">
        <v>606</v>
      </c>
      <c r="M47" s="77" t="s">
        <v>633</v>
      </c>
      <c r="N47" s="86" t="s">
        <v>536</v>
      </c>
      <c r="O47" s="86" t="s">
        <v>630</v>
      </c>
      <c r="P47" s="86"/>
      <c r="Q47" s="77"/>
      <c r="R47" s="77" t="s">
        <v>433</v>
      </c>
      <c r="S47" s="77" t="s">
        <v>129</v>
      </c>
    </row>
    <row r="48" spans="1:19" x14ac:dyDescent="0.25">
      <c r="A48" s="76" t="s">
        <v>334</v>
      </c>
      <c r="B48" s="76"/>
      <c r="C48" s="77" t="s">
        <v>335</v>
      </c>
      <c r="D48" s="77" t="s">
        <v>30</v>
      </c>
      <c r="E48" s="77">
        <v>2565</v>
      </c>
      <c r="F48" s="77" t="s">
        <v>116</v>
      </c>
      <c r="G48" s="78" t="s">
        <v>56</v>
      </c>
      <c r="H48" s="77"/>
      <c r="I48" s="77" t="s">
        <v>249</v>
      </c>
      <c r="J48" s="77" t="str">
        <f>VLOOKUP(I48,'[1]ตัวย่อ(ต่อท้าย)'!$B$1:$C$517,2,FALSE)</f>
        <v>เชียงราย</v>
      </c>
      <c r="K48" s="77" t="s">
        <v>84</v>
      </c>
      <c r="L48" s="78" t="s">
        <v>606</v>
      </c>
      <c r="M48" s="77" t="s">
        <v>634</v>
      </c>
      <c r="N48" s="86" t="s">
        <v>550</v>
      </c>
      <c r="O48" s="86" t="s">
        <v>630</v>
      </c>
      <c r="P48" s="86"/>
      <c r="Q48" s="77"/>
      <c r="R48" s="77" t="s">
        <v>435</v>
      </c>
      <c r="S48" s="77" t="s">
        <v>137</v>
      </c>
    </row>
    <row r="49" spans="1:19" x14ac:dyDescent="0.25">
      <c r="A49" s="76" t="s">
        <v>320</v>
      </c>
      <c r="B49" s="76"/>
      <c r="C49" s="77" t="s">
        <v>321</v>
      </c>
      <c r="D49" s="77" t="s">
        <v>30</v>
      </c>
      <c r="E49" s="77">
        <v>2565</v>
      </c>
      <c r="F49" s="77" t="s">
        <v>116</v>
      </c>
      <c r="G49" s="78" t="s">
        <v>56</v>
      </c>
      <c r="H49" s="77"/>
      <c r="I49" s="77" t="s">
        <v>249</v>
      </c>
      <c r="J49" s="77" t="str">
        <f>VLOOKUP(I49,'[1]ตัวย่อ(ต่อท้าย)'!$B$1:$C$517,2,FALSE)</f>
        <v>เชียงราย</v>
      </c>
      <c r="K49" s="77" t="s">
        <v>84</v>
      </c>
      <c r="L49" s="78" t="s">
        <v>606</v>
      </c>
      <c r="M49" s="77" t="s">
        <v>633</v>
      </c>
      <c r="N49" s="86" t="s">
        <v>536</v>
      </c>
      <c r="O49" s="86" t="s">
        <v>630</v>
      </c>
      <c r="P49" s="86"/>
      <c r="Q49" s="77"/>
      <c r="R49" s="77" t="s">
        <v>430</v>
      </c>
      <c r="S49" s="77" t="s">
        <v>129</v>
      </c>
    </row>
    <row r="50" spans="1:19" x14ac:dyDescent="0.25">
      <c r="A50" s="76" t="s">
        <v>324</v>
      </c>
      <c r="B50" s="76"/>
      <c r="C50" s="77" t="s">
        <v>325</v>
      </c>
      <c r="D50" s="77" t="s">
        <v>30</v>
      </c>
      <c r="E50" s="77">
        <v>2565</v>
      </c>
      <c r="F50" s="77" t="s">
        <v>116</v>
      </c>
      <c r="G50" s="78" t="s">
        <v>56</v>
      </c>
      <c r="H50" s="77" t="s">
        <v>47</v>
      </c>
      <c r="I50" s="77" t="s">
        <v>48</v>
      </c>
      <c r="J50" s="77" t="str">
        <f>VLOOKUP(I50,'[1]ตัวย่อ(ต่อท้าย)'!$B$1:$C$517,2,FALSE)</f>
        <v>คต.</v>
      </c>
      <c r="K50" s="77" t="s">
        <v>49</v>
      </c>
      <c r="L50" s="78" t="s">
        <v>606</v>
      </c>
      <c r="M50" s="77" t="s">
        <v>632</v>
      </c>
      <c r="N50" s="86" t="s">
        <v>530</v>
      </c>
      <c r="O50" s="86" t="s">
        <v>630</v>
      </c>
      <c r="P50" s="86"/>
      <c r="Q50" s="77"/>
      <c r="R50" s="77" t="s">
        <v>432</v>
      </c>
      <c r="S50" s="77" t="s">
        <v>187</v>
      </c>
    </row>
    <row r="51" spans="1:19" x14ac:dyDescent="0.25">
      <c r="A51" s="76" t="s">
        <v>613</v>
      </c>
      <c r="B51" s="76"/>
      <c r="C51" s="77" t="s">
        <v>614</v>
      </c>
      <c r="D51" s="77" t="s">
        <v>540</v>
      </c>
      <c r="E51" s="77">
        <v>2564</v>
      </c>
      <c r="F51" s="77" t="s">
        <v>64</v>
      </c>
      <c r="G51" s="78" t="s">
        <v>64</v>
      </c>
      <c r="H51" s="77" t="s">
        <v>615</v>
      </c>
      <c r="I51" s="77" t="s">
        <v>542</v>
      </c>
      <c r="J51" s="77" t="str">
        <f>VLOOKUP(I51,'[1]ตัวย่อ(ต่อท้าย)'!$B$1:$C$517,2,FALSE)</f>
        <v>สพฐ.</v>
      </c>
      <c r="K51" s="77" t="s">
        <v>128</v>
      </c>
      <c r="L51" s="78" t="s">
        <v>579</v>
      </c>
      <c r="M51" s="77" t="s">
        <v>495</v>
      </c>
      <c r="N51" s="87" t="s">
        <v>499</v>
      </c>
      <c r="O51" s="87" t="s">
        <v>631</v>
      </c>
      <c r="P51" s="87"/>
      <c r="Q51" s="87"/>
      <c r="R51" s="77" t="s">
        <v>618</v>
      </c>
      <c r="S51" s="77" t="s">
        <v>616</v>
      </c>
    </row>
    <row r="52" spans="1:19" x14ac:dyDescent="0.25">
      <c r="A52" s="76" t="s">
        <v>619</v>
      </c>
      <c r="B52" s="76"/>
      <c r="C52" s="77" t="s">
        <v>620</v>
      </c>
      <c r="D52" s="77" t="s">
        <v>30</v>
      </c>
      <c r="E52" s="77">
        <v>2568</v>
      </c>
      <c r="F52" s="77" t="s">
        <v>566</v>
      </c>
      <c r="G52" s="78" t="s">
        <v>567</v>
      </c>
      <c r="H52" s="77" t="s">
        <v>621</v>
      </c>
      <c r="I52" s="77" t="s">
        <v>99</v>
      </c>
      <c r="J52" s="77" t="str">
        <f>VLOOKUP(I52,'[1]ตัวย่อ(ต่อท้าย)'!$B$1:$C$517,2,FALSE)</f>
        <v>สป.พณ.</v>
      </c>
      <c r="K52" s="77" t="s">
        <v>49</v>
      </c>
      <c r="L52" s="77" t="s">
        <v>568</v>
      </c>
      <c r="M52" s="77" t="s">
        <v>634</v>
      </c>
      <c r="N52" s="87" t="s">
        <v>625</v>
      </c>
      <c r="O52" s="87" t="s">
        <v>631</v>
      </c>
      <c r="P52" s="87"/>
      <c r="Q52" s="87"/>
      <c r="R52" s="77" t="s">
        <v>626</v>
      </c>
      <c r="S52" s="77" t="s">
        <v>624</v>
      </c>
    </row>
  </sheetData>
  <autoFilter ref="A7:R7" xr:uid="{9511DF52-D6FC-4060-BA32-B98318E48E61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4C49-A97C-4F40-918F-CF1D9B25C460}">
  <dimension ref="A1:U52"/>
  <sheetViews>
    <sheetView topLeftCell="L1" workbookViewId="0">
      <selection activeCell="A6" sqref="A6:P16"/>
    </sheetView>
  </sheetViews>
  <sheetFormatPr defaultRowHeight="15" x14ac:dyDescent="0.25"/>
  <cols>
    <col min="1" max="1" width="26.28515625" customWidth="1"/>
    <col min="2" max="2" width="103.7109375" customWidth="1"/>
    <col min="3" max="3" width="61.7109375" customWidth="1"/>
    <col min="4" max="5" width="23.140625" customWidth="1"/>
    <col min="6" max="7" width="32.28515625" customWidth="1"/>
    <col min="8" max="8" width="30.85546875" customWidth="1"/>
    <col min="9" max="9" width="61.7109375" customWidth="1"/>
    <col min="10" max="10" width="57.140625" customWidth="1"/>
    <col min="11" max="11" width="61.7109375" customWidth="1"/>
    <col min="12" max="12" width="40.85546875" bestFit="1" customWidth="1"/>
    <col min="13" max="13" width="16.85546875" bestFit="1" customWidth="1"/>
    <col min="14" max="14" width="40.85546875" customWidth="1"/>
    <col min="15" max="16" width="22.28515625" customWidth="1"/>
    <col min="17" max="17" width="16.5703125" bestFit="1" customWidth="1"/>
    <col min="18" max="18" width="34.42578125" bestFit="1" customWidth="1"/>
    <col min="19" max="20" width="23.140625" customWidth="1"/>
    <col min="21" max="21" width="18.85546875" customWidth="1"/>
  </cols>
  <sheetData>
    <row r="1" spans="1:21" ht="21" x14ac:dyDescent="0.35">
      <c r="A1" s="79" t="s">
        <v>607</v>
      </c>
      <c r="B1" s="80" t="s">
        <v>608</v>
      </c>
    </row>
    <row r="2" spans="1:21" ht="21" x14ac:dyDescent="0.35">
      <c r="A2" s="81"/>
      <c r="B2" s="82" t="s">
        <v>609</v>
      </c>
    </row>
    <row r="3" spans="1:21" ht="21" x14ac:dyDescent="0.35">
      <c r="A3" s="81"/>
      <c r="B3" s="83" t="s">
        <v>610</v>
      </c>
    </row>
    <row r="4" spans="1:21" ht="21" x14ac:dyDescent="0.35">
      <c r="A4" s="81"/>
      <c r="B4" s="84" t="s">
        <v>611</v>
      </c>
    </row>
    <row r="5" spans="1:21" ht="21" x14ac:dyDescent="0.35">
      <c r="A5" s="81"/>
      <c r="B5" s="85" t="s">
        <v>612</v>
      </c>
    </row>
    <row r="7" spans="1:21" ht="21" x14ac:dyDescent="0.35">
      <c r="A7" s="69" t="s">
        <v>2</v>
      </c>
      <c r="B7" s="70" t="s">
        <v>3</v>
      </c>
      <c r="C7" s="71" t="s">
        <v>7</v>
      </c>
      <c r="D7" s="71" t="s">
        <v>338</v>
      </c>
      <c r="E7" s="72" t="s">
        <v>517</v>
      </c>
      <c r="F7" s="70" t="s">
        <v>14</v>
      </c>
      <c r="G7" s="73" t="s">
        <v>518</v>
      </c>
      <c r="H7" s="70" t="s">
        <v>15</v>
      </c>
      <c r="I7" s="70" t="s">
        <v>20</v>
      </c>
      <c r="J7" s="70" t="s">
        <v>19</v>
      </c>
      <c r="K7" s="70" t="s">
        <v>18</v>
      </c>
      <c r="L7" s="70" t="s">
        <v>21</v>
      </c>
      <c r="M7" s="73" t="s">
        <v>519</v>
      </c>
      <c r="N7" s="74" t="s">
        <v>520</v>
      </c>
      <c r="O7" s="70" t="s">
        <v>521</v>
      </c>
      <c r="P7" s="75" t="s">
        <v>522</v>
      </c>
      <c r="Q7" s="73" t="s">
        <v>523</v>
      </c>
      <c r="R7" s="74" t="s">
        <v>524</v>
      </c>
      <c r="S7" s="70" t="s">
        <v>525</v>
      </c>
      <c r="T7" s="75" t="s">
        <v>526</v>
      </c>
      <c r="U7" s="70" t="s">
        <v>527</v>
      </c>
    </row>
    <row r="8" spans="1:21" x14ac:dyDescent="0.25">
      <c r="A8" s="76" t="s">
        <v>452</v>
      </c>
      <c r="B8" s="77" t="s">
        <v>453</v>
      </c>
      <c r="C8" s="77" t="s">
        <v>30</v>
      </c>
      <c r="D8" s="77">
        <v>2566</v>
      </c>
      <c r="E8" s="77" t="s">
        <v>287</v>
      </c>
      <c r="F8" s="78">
        <v>243162</v>
      </c>
      <c r="G8" s="78" t="s">
        <v>288</v>
      </c>
      <c r="H8" s="78">
        <v>243526</v>
      </c>
      <c r="I8" s="77" t="s">
        <v>49</v>
      </c>
      <c r="J8" s="77" t="s">
        <v>48</v>
      </c>
      <c r="K8" s="77" t="s">
        <v>47</v>
      </c>
      <c r="L8" s="77" t="s">
        <v>528</v>
      </c>
      <c r="M8" s="77" t="s">
        <v>32</v>
      </c>
      <c r="N8" s="76" t="s">
        <v>529</v>
      </c>
      <c r="O8" s="76" t="s">
        <v>292</v>
      </c>
      <c r="P8" s="86" t="s">
        <v>530</v>
      </c>
      <c r="Q8" s="76"/>
      <c r="R8" s="77"/>
      <c r="S8" s="77"/>
      <c r="T8" s="77"/>
      <c r="U8" s="77" t="s">
        <v>531</v>
      </c>
    </row>
    <row r="9" spans="1:21" x14ac:dyDescent="0.25">
      <c r="A9" s="76" t="s">
        <v>455</v>
      </c>
      <c r="B9" s="77" t="s">
        <v>532</v>
      </c>
      <c r="C9" s="77" t="s">
        <v>30</v>
      </c>
      <c r="D9" s="77">
        <v>2566</v>
      </c>
      <c r="E9" s="77" t="s">
        <v>287</v>
      </c>
      <c r="F9" s="78">
        <v>243162</v>
      </c>
      <c r="G9" s="78" t="s">
        <v>288</v>
      </c>
      <c r="H9" s="78">
        <v>243526</v>
      </c>
      <c r="I9" s="77" t="s">
        <v>167</v>
      </c>
      <c r="J9" s="77" t="s">
        <v>458</v>
      </c>
      <c r="K9" s="77" t="s">
        <v>457</v>
      </c>
      <c r="L9" s="77" t="s">
        <v>528</v>
      </c>
      <c r="M9" s="77" t="s">
        <v>32</v>
      </c>
      <c r="N9" s="76" t="s">
        <v>529</v>
      </c>
      <c r="O9" s="76" t="s">
        <v>533</v>
      </c>
      <c r="P9" s="86" t="s">
        <v>499</v>
      </c>
      <c r="Q9" s="76"/>
      <c r="R9" s="77"/>
      <c r="S9" s="77"/>
      <c r="T9" s="77"/>
      <c r="U9" s="77" t="s">
        <v>534</v>
      </c>
    </row>
    <row r="10" spans="1:21" x14ac:dyDescent="0.25">
      <c r="A10" s="76" t="s">
        <v>460</v>
      </c>
      <c r="B10" s="77" t="s">
        <v>461</v>
      </c>
      <c r="C10" s="77" t="s">
        <v>30</v>
      </c>
      <c r="D10" s="77">
        <v>2566</v>
      </c>
      <c r="E10" s="77" t="s">
        <v>287</v>
      </c>
      <c r="F10" s="78">
        <v>243162</v>
      </c>
      <c r="G10" s="78" t="s">
        <v>288</v>
      </c>
      <c r="H10" s="78">
        <v>243526</v>
      </c>
      <c r="I10" s="77" t="s">
        <v>464</v>
      </c>
      <c r="J10" s="77" t="s">
        <v>463</v>
      </c>
      <c r="K10" s="77" t="s">
        <v>462</v>
      </c>
      <c r="L10" s="77" t="s">
        <v>528</v>
      </c>
      <c r="M10" s="77" t="s">
        <v>32</v>
      </c>
      <c r="N10" s="76" t="s">
        <v>529</v>
      </c>
      <c r="O10" s="76" t="s">
        <v>311</v>
      </c>
      <c r="P10" s="86" t="s">
        <v>499</v>
      </c>
      <c r="Q10" s="76"/>
      <c r="R10" s="77"/>
      <c r="S10" s="77"/>
      <c r="T10" s="77"/>
      <c r="U10" s="77" t="s">
        <v>535</v>
      </c>
    </row>
    <row r="11" spans="1:21" x14ac:dyDescent="0.25">
      <c r="A11" s="76" t="s">
        <v>466</v>
      </c>
      <c r="B11" s="77" t="s">
        <v>467</v>
      </c>
      <c r="C11" s="77" t="s">
        <v>30</v>
      </c>
      <c r="D11" s="77">
        <v>2566</v>
      </c>
      <c r="E11" s="77" t="s">
        <v>287</v>
      </c>
      <c r="F11" s="78">
        <v>243162</v>
      </c>
      <c r="G11" s="78" t="s">
        <v>288</v>
      </c>
      <c r="H11" s="78">
        <v>243526</v>
      </c>
      <c r="I11" s="77" t="s">
        <v>49</v>
      </c>
      <c r="J11" s="77" t="s">
        <v>99</v>
      </c>
      <c r="K11" s="77" t="s">
        <v>468</v>
      </c>
      <c r="L11" s="77" t="s">
        <v>528</v>
      </c>
      <c r="M11" s="77" t="s">
        <v>32</v>
      </c>
      <c r="N11" s="76" t="s">
        <v>529</v>
      </c>
      <c r="O11" s="76" t="s">
        <v>318</v>
      </c>
      <c r="P11" s="86" t="s">
        <v>536</v>
      </c>
      <c r="Q11" s="76"/>
      <c r="R11" s="77"/>
      <c r="S11" s="77"/>
      <c r="T11" s="77"/>
      <c r="U11" s="77" t="s">
        <v>537</v>
      </c>
    </row>
    <row r="12" spans="1:21" x14ac:dyDescent="0.25">
      <c r="A12" s="76" t="s">
        <v>538</v>
      </c>
      <c r="B12" s="77" t="s">
        <v>539</v>
      </c>
      <c r="C12" s="77" t="s">
        <v>540</v>
      </c>
      <c r="D12" s="77">
        <v>2567</v>
      </c>
      <c r="E12" s="77" t="s">
        <v>541</v>
      </c>
      <c r="F12" s="78">
        <v>243800</v>
      </c>
      <c r="G12" s="78" t="s">
        <v>155</v>
      </c>
      <c r="H12" s="78">
        <v>243891</v>
      </c>
      <c r="I12" s="77" t="s">
        <v>128</v>
      </c>
      <c r="J12" s="77" t="s">
        <v>542</v>
      </c>
      <c r="K12" s="77" t="s">
        <v>543</v>
      </c>
      <c r="L12" s="77" t="s">
        <v>544</v>
      </c>
      <c r="M12" s="77" t="s">
        <v>32</v>
      </c>
      <c r="N12" s="77" t="s">
        <v>529</v>
      </c>
      <c r="O12" s="77" t="s">
        <v>545</v>
      </c>
      <c r="P12" s="86" t="s">
        <v>545</v>
      </c>
      <c r="Q12" s="77"/>
      <c r="R12" s="77"/>
      <c r="S12" s="77"/>
      <c r="T12" s="77"/>
      <c r="U12" s="77" t="s">
        <v>546</v>
      </c>
    </row>
    <row r="13" spans="1:21" x14ac:dyDescent="0.25">
      <c r="A13" s="76" t="s">
        <v>498</v>
      </c>
      <c r="B13" s="77" t="s">
        <v>532</v>
      </c>
      <c r="C13" s="77" t="s">
        <v>30</v>
      </c>
      <c r="D13" s="77">
        <v>2567</v>
      </c>
      <c r="E13" s="77" t="s">
        <v>471</v>
      </c>
      <c r="F13" s="78">
        <v>243527</v>
      </c>
      <c r="G13" s="78" t="s">
        <v>155</v>
      </c>
      <c r="H13" s="78">
        <v>243891</v>
      </c>
      <c r="I13" s="77" t="s">
        <v>167</v>
      </c>
      <c r="J13" s="77" t="s">
        <v>458</v>
      </c>
      <c r="K13" s="77" t="s">
        <v>457</v>
      </c>
      <c r="L13" s="77" t="s">
        <v>544</v>
      </c>
      <c r="M13" s="77" t="s">
        <v>32</v>
      </c>
      <c r="N13" s="77" t="s">
        <v>529</v>
      </c>
      <c r="O13" s="77" t="s">
        <v>499</v>
      </c>
      <c r="P13" s="86" t="s">
        <v>499</v>
      </c>
      <c r="Q13" s="77"/>
      <c r="R13" s="77"/>
      <c r="S13" s="77"/>
      <c r="T13" s="77"/>
      <c r="U13" s="77" t="s">
        <v>547</v>
      </c>
    </row>
    <row r="14" spans="1:21" x14ac:dyDescent="0.25">
      <c r="A14" s="76" t="s">
        <v>548</v>
      </c>
      <c r="B14" s="77" t="s">
        <v>44</v>
      </c>
      <c r="C14" s="77" t="s">
        <v>30</v>
      </c>
      <c r="D14" s="77">
        <v>2567</v>
      </c>
      <c r="E14" s="77" t="s">
        <v>471</v>
      </c>
      <c r="F14" s="78">
        <v>243527</v>
      </c>
      <c r="G14" s="78" t="s">
        <v>155</v>
      </c>
      <c r="H14" s="78">
        <v>243891</v>
      </c>
      <c r="I14" s="77" t="s">
        <v>49</v>
      </c>
      <c r="J14" s="77" t="s">
        <v>48</v>
      </c>
      <c r="K14" s="77" t="s">
        <v>135</v>
      </c>
      <c r="L14" s="77" t="s">
        <v>549</v>
      </c>
      <c r="M14" s="77" t="s">
        <v>32</v>
      </c>
      <c r="N14" s="77" t="s">
        <v>529</v>
      </c>
      <c r="O14" s="77" t="s">
        <v>474</v>
      </c>
      <c r="P14" s="86" t="s">
        <v>550</v>
      </c>
      <c r="Q14" s="77"/>
      <c r="R14" s="77"/>
      <c r="S14" s="77"/>
      <c r="T14" s="77"/>
      <c r="U14" s="77" t="s">
        <v>551</v>
      </c>
    </row>
    <row r="15" spans="1:21" x14ac:dyDescent="0.25">
      <c r="A15" s="76" t="s">
        <v>552</v>
      </c>
      <c r="B15" s="77" t="s">
        <v>553</v>
      </c>
      <c r="C15" s="77" t="s">
        <v>30</v>
      </c>
      <c r="D15" s="77">
        <v>2567</v>
      </c>
      <c r="E15" s="77" t="s">
        <v>541</v>
      </c>
      <c r="F15" s="78">
        <v>243800</v>
      </c>
      <c r="G15" s="78" t="s">
        <v>541</v>
      </c>
      <c r="H15" s="78">
        <v>243830</v>
      </c>
      <c r="I15" s="77" t="s">
        <v>49</v>
      </c>
      <c r="J15" s="77" t="s">
        <v>99</v>
      </c>
      <c r="K15" s="77" t="s">
        <v>554</v>
      </c>
      <c r="L15" s="77" t="s">
        <v>544</v>
      </c>
      <c r="M15" s="77" t="s">
        <v>32</v>
      </c>
      <c r="N15" s="77" t="s">
        <v>529</v>
      </c>
      <c r="O15" s="77" t="s">
        <v>550</v>
      </c>
      <c r="P15" s="86" t="s">
        <v>550</v>
      </c>
      <c r="Q15" s="77"/>
      <c r="R15" s="77"/>
      <c r="S15" s="77"/>
      <c r="T15" s="77"/>
      <c r="U15" s="77" t="s">
        <v>555</v>
      </c>
    </row>
    <row r="16" spans="1:21" x14ac:dyDescent="0.25">
      <c r="A16" s="76" t="s">
        <v>556</v>
      </c>
      <c r="B16" s="77" t="s">
        <v>557</v>
      </c>
      <c r="C16" s="77" t="s">
        <v>540</v>
      </c>
      <c r="D16" s="77">
        <v>2567</v>
      </c>
      <c r="E16" s="77" t="s">
        <v>558</v>
      </c>
      <c r="F16" s="78">
        <v>243739</v>
      </c>
      <c r="G16" s="78" t="s">
        <v>559</v>
      </c>
      <c r="H16" s="78">
        <v>243799</v>
      </c>
      <c r="I16" s="77" t="s">
        <v>49</v>
      </c>
      <c r="J16" s="77" t="s">
        <v>99</v>
      </c>
      <c r="K16" s="77" t="s">
        <v>554</v>
      </c>
      <c r="L16" s="77" t="s">
        <v>544</v>
      </c>
      <c r="M16" s="77" t="s">
        <v>32</v>
      </c>
      <c r="N16" s="77" t="s">
        <v>529</v>
      </c>
      <c r="O16" s="77" t="s">
        <v>550</v>
      </c>
      <c r="P16" s="86" t="s">
        <v>550</v>
      </c>
      <c r="Q16" s="77"/>
      <c r="R16" s="77"/>
      <c r="S16" s="77"/>
      <c r="T16" s="77"/>
      <c r="U16" s="77" t="s">
        <v>560</v>
      </c>
    </row>
    <row r="17" spans="1:21" x14ac:dyDescent="0.25">
      <c r="A17" s="76" t="s">
        <v>561</v>
      </c>
      <c r="B17" s="77" t="s">
        <v>562</v>
      </c>
      <c r="C17" s="77" t="s">
        <v>30</v>
      </c>
      <c r="D17" s="77">
        <v>2567</v>
      </c>
      <c r="E17" s="77" t="s">
        <v>558</v>
      </c>
      <c r="F17" s="78">
        <v>243739</v>
      </c>
      <c r="G17" s="78" t="s">
        <v>155</v>
      </c>
      <c r="H17" s="78">
        <v>243891</v>
      </c>
      <c r="I17" s="77" t="s">
        <v>464</v>
      </c>
      <c r="J17" s="77" t="s">
        <v>463</v>
      </c>
      <c r="K17" s="77" t="s">
        <v>462</v>
      </c>
      <c r="L17" s="77" t="s">
        <v>544</v>
      </c>
      <c r="M17" s="77" t="s">
        <v>32</v>
      </c>
      <c r="N17" s="77" t="s">
        <v>529</v>
      </c>
      <c r="O17" s="77" t="s">
        <v>499</v>
      </c>
      <c r="P17" s="86" t="s">
        <v>499</v>
      </c>
      <c r="Q17" s="77"/>
      <c r="R17" s="77"/>
      <c r="S17" s="77"/>
      <c r="T17" s="77"/>
      <c r="U17" s="77" t="s">
        <v>563</v>
      </c>
    </row>
    <row r="18" spans="1:21" x14ac:dyDescent="0.25">
      <c r="A18" s="76" t="s">
        <v>490</v>
      </c>
      <c r="B18" s="77" t="s">
        <v>491</v>
      </c>
      <c r="C18" s="77" t="s">
        <v>30</v>
      </c>
      <c r="D18" s="77">
        <v>2567</v>
      </c>
      <c r="E18" s="77" t="s">
        <v>471</v>
      </c>
      <c r="F18" s="78">
        <v>243527</v>
      </c>
      <c r="G18" s="78" t="s">
        <v>155</v>
      </c>
      <c r="H18" s="78">
        <v>243891</v>
      </c>
      <c r="I18" s="77" t="s">
        <v>494</v>
      </c>
      <c r="J18" s="77" t="s">
        <v>493</v>
      </c>
      <c r="K18" s="77" t="s">
        <v>492</v>
      </c>
      <c r="L18" s="77" t="s">
        <v>544</v>
      </c>
      <c r="M18" s="77" t="s">
        <v>32</v>
      </c>
      <c r="N18" s="77" t="s">
        <v>529</v>
      </c>
      <c r="O18" s="77" t="s">
        <v>496</v>
      </c>
      <c r="P18" s="86" t="s">
        <v>496</v>
      </c>
      <c r="Q18" s="77"/>
      <c r="R18" s="77"/>
      <c r="S18" s="77"/>
      <c r="T18" s="77"/>
      <c r="U18" s="77" t="s">
        <v>564</v>
      </c>
    </row>
    <row r="19" spans="1:21" x14ac:dyDescent="0.25">
      <c r="A19" s="76" t="s">
        <v>565</v>
      </c>
      <c r="B19" s="77" t="s">
        <v>532</v>
      </c>
      <c r="C19" s="77" t="s">
        <v>30</v>
      </c>
      <c r="D19" s="77">
        <v>2568</v>
      </c>
      <c r="E19" s="77" t="s">
        <v>566</v>
      </c>
      <c r="F19" s="78">
        <v>243892</v>
      </c>
      <c r="G19" s="78" t="s">
        <v>567</v>
      </c>
      <c r="H19" s="78">
        <v>244257</v>
      </c>
      <c r="I19" s="77" t="s">
        <v>167</v>
      </c>
      <c r="J19" s="77" t="s">
        <v>458</v>
      </c>
      <c r="K19" s="77" t="s">
        <v>457</v>
      </c>
      <c r="L19" s="77" t="s">
        <v>568</v>
      </c>
      <c r="M19" s="77" t="s">
        <v>32</v>
      </c>
      <c r="N19" s="77" t="s">
        <v>529</v>
      </c>
      <c r="O19" s="77" t="s">
        <v>499</v>
      </c>
      <c r="P19" s="86" t="s">
        <v>499</v>
      </c>
      <c r="Q19" s="77"/>
      <c r="R19" s="77"/>
      <c r="S19" s="77"/>
      <c r="T19" s="77"/>
      <c r="U19" s="77" t="s">
        <v>569</v>
      </c>
    </row>
    <row r="20" spans="1:21" x14ac:dyDescent="0.25">
      <c r="A20" s="76" t="s">
        <v>570</v>
      </c>
      <c r="B20" s="77" t="s">
        <v>44</v>
      </c>
      <c r="C20" s="77" t="s">
        <v>30</v>
      </c>
      <c r="D20" s="77">
        <v>2568</v>
      </c>
      <c r="E20" s="77" t="s">
        <v>566</v>
      </c>
      <c r="F20" s="78">
        <v>243892</v>
      </c>
      <c r="G20" s="78" t="s">
        <v>567</v>
      </c>
      <c r="H20" s="78">
        <v>244257</v>
      </c>
      <c r="I20" s="77" t="s">
        <v>49</v>
      </c>
      <c r="J20" s="77" t="s">
        <v>48</v>
      </c>
      <c r="K20" s="77" t="s">
        <v>135</v>
      </c>
      <c r="L20" s="77" t="s">
        <v>571</v>
      </c>
      <c r="M20" s="77" t="s">
        <v>32</v>
      </c>
      <c r="N20" s="77" t="s">
        <v>529</v>
      </c>
      <c r="O20" s="77" t="s">
        <v>550</v>
      </c>
      <c r="P20" s="86" t="s">
        <v>550</v>
      </c>
      <c r="Q20" s="77"/>
      <c r="R20" s="77"/>
      <c r="S20" s="77"/>
      <c r="T20" s="77"/>
      <c r="U20" s="77" t="s">
        <v>572</v>
      </c>
    </row>
    <row r="21" spans="1:21" x14ac:dyDescent="0.25">
      <c r="A21" s="76" t="s">
        <v>573</v>
      </c>
      <c r="B21" s="77" t="s">
        <v>574</v>
      </c>
      <c r="C21" s="77" t="s">
        <v>30</v>
      </c>
      <c r="D21" s="77">
        <v>2568</v>
      </c>
      <c r="E21" s="77" t="s">
        <v>566</v>
      </c>
      <c r="F21" s="78">
        <v>243892</v>
      </c>
      <c r="G21" s="78" t="s">
        <v>567</v>
      </c>
      <c r="H21" s="78">
        <v>244257</v>
      </c>
      <c r="I21" s="77" t="s">
        <v>49</v>
      </c>
      <c r="J21" s="77" t="s">
        <v>99</v>
      </c>
      <c r="K21" s="77" t="s">
        <v>468</v>
      </c>
      <c r="L21" s="77" t="s">
        <v>568</v>
      </c>
      <c r="M21" s="77" t="s">
        <v>32</v>
      </c>
      <c r="N21" s="77" t="s">
        <v>529</v>
      </c>
      <c r="O21" s="77" t="s">
        <v>550</v>
      </c>
      <c r="P21" s="86" t="s">
        <v>550</v>
      </c>
      <c r="Q21" s="77"/>
      <c r="R21" s="77"/>
      <c r="S21" s="77"/>
      <c r="T21" s="77"/>
      <c r="U21" s="77" t="s">
        <v>575</v>
      </c>
    </row>
    <row r="22" spans="1:21" x14ac:dyDescent="0.25">
      <c r="A22" s="76" t="s">
        <v>170</v>
      </c>
      <c r="B22" s="77" t="s">
        <v>171</v>
      </c>
      <c r="C22" s="77" t="s">
        <v>30</v>
      </c>
      <c r="D22" s="77">
        <v>2563</v>
      </c>
      <c r="E22" s="77" t="s">
        <v>55</v>
      </c>
      <c r="F22" s="78">
        <v>242066</v>
      </c>
      <c r="G22" s="78" t="s">
        <v>56</v>
      </c>
      <c r="H22" s="78">
        <v>243132</v>
      </c>
      <c r="I22" s="77" t="s">
        <v>167</v>
      </c>
      <c r="J22" s="77" t="s">
        <v>166</v>
      </c>
      <c r="K22" s="77" t="s">
        <v>173</v>
      </c>
      <c r="L22" s="78" t="s">
        <v>576</v>
      </c>
      <c r="M22" s="78" t="s">
        <v>32</v>
      </c>
      <c r="N22" s="76">
        <v>90301</v>
      </c>
      <c r="O22" s="77" t="s">
        <v>143</v>
      </c>
      <c r="P22" s="86" t="s">
        <v>499</v>
      </c>
      <c r="Q22" s="77"/>
      <c r="R22" s="76"/>
      <c r="S22" s="77"/>
      <c r="T22" s="77"/>
      <c r="U22" s="77" t="s">
        <v>577</v>
      </c>
    </row>
    <row r="23" spans="1:21" x14ac:dyDescent="0.25">
      <c r="A23" s="76" t="s">
        <v>70</v>
      </c>
      <c r="B23" s="77" t="s">
        <v>71</v>
      </c>
      <c r="C23" s="77" t="s">
        <v>30</v>
      </c>
      <c r="D23" s="77">
        <v>2563</v>
      </c>
      <c r="E23" s="77" t="s">
        <v>73</v>
      </c>
      <c r="F23" s="78">
        <v>240970</v>
      </c>
      <c r="G23" s="78" t="s">
        <v>64</v>
      </c>
      <c r="H23" s="78">
        <v>242401</v>
      </c>
      <c r="I23" s="77" t="s">
        <v>40</v>
      </c>
      <c r="J23" s="77" t="s">
        <v>75</v>
      </c>
      <c r="K23" s="77" t="s">
        <v>74</v>
      </c>
      <c r="L23" s="78" t="s">
        <v>576</v>
      </c>
      <c r="M23" s="78" t="s">
        <v>32</v>
      </c>
      <c r="N23" s="76">
        <v>90301</v>
      </c>
      <c r="O23" s="77" t="s">
        <v>77</v>
      </c>
      <c r="P23" s="86" t="s">
        <v>499</v>
      </c>
      <c r="Q23" s="77"/>
      <c r="R23" s="76"/>
      <c r="S23" s="77"/>
      <c r="T23" s="77"/>
      <c r="U23" s="77" t="s">
        <v>578</v>
      </c>
    </row>
    <row r="24" spans="1:21" x14ac:dyDescent="0.25">
      <c r="A24" s="76" t="s">
        <v>276</v>
      </c>
      <c r="B24" s="77" t="s">
        <v>277</v>
      </c>
      <c r="C24" s="77" t="s">
        <v>30</v>
      </c>
      <c r="D24" s="77">
        <v>2564</v>
      </c>
      <c r="E24" s="77" t="s">
        <v>178</v>
      </c>
      <c r="F24" s="78">
        <v>242431</v>
      </c>
      <c r="G24" s="78" t="s">
        <v>179</v>
      </c>
      <c r="H24" s="78">
        <v>242767</v>
      </c>
      <c r="I24" s="77" t="s">
        <v>128</v>
      </c>
      <c r="J24" s="77" t="s">
        <v>281</v>
      </c>
      <c r="K24" s="77" t="s">
        <v>280</v>
      </c>
      <c r="L24" s="78" t="s">
        <v>579</v>
      </c>
      <c r="M24" s="78" t="s">
        <v>32</v>
      </c>
      <c r="N24" s="76">
        <v>90301</v>
      </c>
      <c r="O24" s="77" t="s">
        <v>121</v>
      </c>
      <c r="P24" s="86" t="s">
        <v>536</v>
      </c>
      <c r="Q24" s="77"/>
      <c r="R24" s="76"/>
      <c r="S24" s="77"/>
      <c r="T24" s="77"/>
      <c r="U24" s="77" t="s">
        <v>580</v>
      </c>
    </row>
    <row r="25" spans="1:21" x14ac:dyDescent="0.25">
      <c r="A25" s="76" t="s">
        <v>227</v>
      </c>
      <c r="B25" s="77" t="s">
        <v>581</v>
      </c>
      <c r="C25" s="77" t="s">
        <v>30</v>
      </c>
      <c r="D25" s="77">
        <v>2564</v>
      </c>
      <c r="E25" s="77" t="s">
        <v>178</v>
      </c>
      <c r="F25" s="78">
        <v>242431</v>
      </c>
      <c r="G25" s="78" t="s">
        <v>179</v>
      </c>
      <c r="H25" s="78">
        <v>242767</v>
      </c>
      <c r="I25" s="77" t="s">
        <v>67</v>
      </c>
      <c r="J25" s="77" t="s">
        <v>118</v>
      </c>
      <c r="K25" s="77" t="s">
        <v>230</v>
      </c>
      <c r="L25" s="78" t="s">
        <v>579</v>
      </c>
      <c r="M25" s="78" t="s">
        <v>32</v>
      </c>
      <c r="N25" s="76">
        <v>90301</v>
      </c>
      <c r="O25" s="77" t="s">
        <v>121</v>
      </c>
      <c r="P25" s="86" t="s">
        <v>536</v>
      </c>
      <c r="Q25" s="77"/>
      <c r="R25" s="76"/>
      <c r="S25" s="77"/>
      <c r="T25" s="77"/>
      <c r="U25" s="77" t="s">
        <v>582</v>
      </c>
    </row>
    <row r="26" spans="1:21" x14ac:dyDescent="0.25">
      <c r="A26" s="76" t="s">
        <v>232</v>
      </c>
      <c r="B26" s="77" t="s">
        <v>233</v>
      </c>
      <c r="C26" s="77" t="s">
        <v>30</v>
      </c>
      <c r="D26" s="77">
        <v>2564</v>
      </c>
      <c r="E26" s="77" t="s">
        <v>178</v>
      </c>
      <c r="F26" s="78">
        <v>242431</v>
      </c>
      <c r="G26" s="78" t="s">
        <v>179</v>
      </c>
      <c r="H26" s="78">
        <v>242767</v>
      </c>
      <c r="I26" s="77" t="s">
        <v>49</v>
      </c>
      <c r="J26" s="77" t="s">
        <v>48</v>
      </c>
      <c r="K26" s="77" t="s">
        <v>47</v>
      </c>
      <c r="L26" s="78" t="s">
        <v>579</v>
      </c>
      <c r="M26" s="78" t="s">
        <v>32</v>
      </c>
      <c r="N26" s="76">
        <v>90301</v>
      </c>
      <c r="O26" s="77" t="s">
        <v>235</v>
      </c>
      <c r="P26" s="86" t="s">
        <v>530</v>
      </c>
      <c r="Q26" s="77"/>
      <c r="R26" s="76"/>
      <c r="S26" s="77"/>
      <c r="T26" s="77"/>
      <c r="U26" s="77" t="s">
        <v>583</v>
      </c>
    </row>
    <row r="27" spans="1:21" x14ac:dyDescent="0.25">
      <c r="A27" s="76" t="s">
        <v>175</v>
      </c>
      <c r="B27" s="77" t="s">
        <v>176</v>
      </c>
      <c r="C27" s="77" t="s">
        <v>30</v>
      </c>
      <c r="D27" s="77">
        <v>2564</v>
      </c>
      <c r="E27" s="77" t="s">
        <v>178</v>
      </c>
      <c r="F27" s="78">
        <v>242431</v>
      </c>
      <c r="G27" s="78" t="s">
        <v>179</v>
      </c>
      <c r="H27" s="78">
        <v>242767</v>
      </c>
      <c r="I27" s="77" t="s">
        <v>107</v>
      </c>
      <c r="J27" s="77" t="s">
        <v>106</v>
      </c>
      <c r="K27" s="77" t="s">
        <v>105</v>
      </c>
      <c r="L27" s="78" t="s">
        <v>579</v>
      </c>
      <c r="M27" s="78" t="s">
        <v>32</v>
      </c>
      <c r="N27" s="76">
        <v>90301</v>
      </c>
      <c r="O27" s="77" t="s">
        <v>143</v>
      </c>
      <c r="P27" s="86" t="s">
        <v>499</v>
      </c>
      <c r="Q27" s="77"/>
      <c r="R27" s="76"/>
      <c r="S27" s="77"/>
      <c r="T27" s="77"/>
      <c r="U27" s="77" t="s">
        <v>584</v>
      </c>
    </row>
    <row r="28" spans="1:21" x14ac:dyDescent="0.25">
      <c r="A28" s="76" t="s">
        <v>222</v>
      </c>
      <c r="B28" s="77" t="s">
        <v>223</v>
      </c>
      <c r="C28" s="77" t="s">
        <v>30</v>
      </c>
      <c r="D28" s="77">
        <v>2564</v>
      </c>
      <c r="E28" s="77" t="s">
        <v>178</v>
      </c>
      <c r="F28" s="78">
        <v>242431</v>
      </c>
      <c r="G28" s="78" t="s">
        <v>179</v>
      </c>
      <c r="H28" s="78">
        <v>242767</v>
      </c>
      <c r="I28" s="77" t="s">
        <v>84</v>
      </c>
      <c r="J28" s="77" t="s">
        <v>83</v>
      </c>
      <c r="K28" s="77"/>
      <c r="L28" s="78" t="s">
        <v>579</v>
      </c>
      <c r="M28" s="78" t="s">
        <v>32</v>
      </c>
      <c r="N28" s="76">
        <v>90301</v>
      </c>
      <c r="O28" s="77" t="s">
        <v>129</v>
      </c>
      <c r="P28" s="86" t="s">
        <v>536</v>
      </c>
      <c r="Q28" s="77"/>
      <c r="R28" s="76"/>
      <c r="S28" s="77"/>
      <c r="T28" s="77"/>
      <c r="U28" s="77" t="s">
        <v>585</v>
      </c>
    </row>
    <row r="29" spans="1:21" x14ac:dyDescent="0.25">
      <c r="A29" s="76" t="s">
        <v>182</v>
      </c>
      <c r="B29" s="77" t="s">
        <v>183</v>
      </c>
      <c r="C29" s="77" t="s">
        <v>30</v>
      </c>
      <c r="D29" s="77">
        <v>2564</v>
      </c>
      <c r="E29" s="77" t="s">
        <v>178</v>
      </c>
      <c r="F29" s="78">
        <v>242431</v>
      </c>
      <c r="G29" s="78" t="s">
        <v>179</v>
      </c>
      <c r="H29" s="78">
        <v>242767</v>
      </c>
      <c r="I29" s="77" t="s">
        <v>49</v>
      </c>
      <c r="J29" s="77" t="s">
        <v>99</v>
      </c>
      <c r="K29" s="77" t="s">
        <v>185</v>
      </c>
      <c r="L29" s="78" t="s">
        <v>579</v>
      </c>
      <c r="M29" s="78" t="s">
        <v>32</v>
      </c>
      <c r="N29" s="76">
        <v>90301</v>
      </c>
      <c r="O29" s="77" t="s">
        <v>187</v>
      </c>
      <c r="P29" s="86" t="s">
        <v>530</v>
      </c>
      <c r="Q29" s="77"/>
      <c r="R29" s="76"/>
      <c r="S29" s="77"/>
      <c r="T29" s="77"/>
      <c r="U29" s="77" t="s">
        <v>586</v>
      </c>
    </row>
    <row r="30" spans="1:21" x14ac:dyDescent="0.25">
      <c r="A30" s="76" t="s">
        <v>251</v>
      </c>
      <c r="B30" s="77" t="s">
        <v>252</v>
      </c>
      <c r="C30" s="77" t="s">
        <v>30</v>
      </c>
      <c r="D30" s="77">
        <v>2564</v>
      </c>
      <c r="E30" s="77" t="s">
        <v>178</v>
      </c>
      <c r="F30" s="78">
        <v>242431</v>
      </c>
      <c r="G30" s="78" t="s">
        <v>179</v>
      </c>
      <c r="H30" s="78">
        <v>242767</v>
      </c>
      <c r="I30" s="77" t="s">
        <v>84</v>
      </c>
      <c r="J30" s="77" t="s">
        <v>249</v>
      </c>
      <c r="K30" s="77"/>
      <c r="L30" s="78" t="s">
        <v>579</v>
      </c>
      <c r="M30" s="78" t="s">
        <v>32</v>
      </c>
      <c r="N30" s="76">
        <v>90301</v>
      </c>
      <c r="O30" s="77" t="s">
        <v>159</v>
      </c>
      <c r="P30" s="86" t="s">
        <v>536</v>
      </c>
      <c r="Q30" s="77"/>
      <c r="R30" s="76"/>
      <c r="S30" s="77"/>
      <c r="T30" s="77"/>
      <c r="U30" s="77" t="s">
        <v>587</v>
      </c>
    </row>
    <row r="31" spans="1:21" x14ac:dyDescent="0.25">
      <c r="A31" s="76" t="s">
        <v>246</v>
      </c>
      <c r="B31" s="77" t="s">
        <v>247</v>
      </c>
      <c r="C31" s="77" t="s">
        <v>30</v>
      </c>
      <c r="D31" s="77">
        <v>2564</v>
      </c>
      <c r="E31" s="77" t="s">
        <v>178</v>
      </c>
      <c r="F31" s="78">
        <v>242431</v>
      </c>
      <c r="G31" s="78" t="s">
        <v>179</v>
      </c>
      <c r="H31" s="78">
        <v>242767</v>
      </c>
      <c r="I31" s="77" t="s">
        <v>84</v>
      </c>
      <c r="J31" s="77" t="s">
        <v>249</v>
      </c>
      <c r="K31" s="77"/>
      <c r="L31" s="78" t="s">
        <v>579</v>
      </c>
      <c r="M31" s="78" t="s">
        <v>32</v>
      </c>
      <c r="N31" s="76">
        <v>90301</v>
      </c>
      <c r="O31" s="77" t="s">
        <v>129</v>
      </c>
      <c r="P31" s="86" t="s">
        <v>536</v>
      </c>
      <c r="Q31" s="77"/>
      <c r="R31" s="76"/>
      <c r="S31" s="77"/>
      <c r="T31" s="77"/>
      <c r="U31" s="77" t="s">
        <v>588</v>
      </c>
    </row>
    <row r="32" spans="1:21" x14ac:dyDescent="0.25">
      <c r="A32" s="76" t="s">
        <v>238</v>
      </c>
      <c r="B32" s="77" t="s">
        <v>239</v>
      </c>
      <c r="C32" s="77" t="s">
        <v>240</v>
      </c>
      <c r="D32" s="77">
        <v>2564</v>
      </c>
      <c r="E32" s="77" t="s">
        <v>178</v>
      </c>
      <c r="F32" s="78">
        <v>242431</v>
      </c>
      <c r="G32" s="78" t="s">
        <v>179</v>
      </c>
      <c r="H32" s="78">
        <v>242767</v>
      </c>
      <c r="I32" s="77" t="s">
        <v>167</v>
      </c>
      <c r="J32" s="77" t="s">
        <v>243</v>
      </c>
      <c r="K32" s="77" t="s">
        <v>242</v>
      </c>
      <c r="L32" s="78" t="s">
        <v>579</v>
      </c>
      <c r="M32" s="78" t="s">
        <v>32</v>
      </c>
      <c r="N32" s="76">
        <v>90301</v>
      </c>
      <c r="O32" s="77" t="s">
        <v>121</v>
      </c>
      <c r="P32" s="86" t="s">
        <v>536</v>
      </c>
      <c r="Q32" s="77"/>
      <c r="R32" s="76"/>
      <c r="S32" s="77"/>
      <c r="T32" s="77"/>
      <c r="U32" s="77" t="s">
        <v>589</v>
      </c>
    </row>
    <row r="33" spans="1:21" x14ac:dyDescent="0.25">
      <c r="A33" s="76" t="s">
        <v>271</v>
      </c>
      <c r="B33" s="77" t="s">
        <v>272</v>
      </c>
      <c r="C33" s="77" t="s">
        <v>30</v>
      </c>
      <c r="D33" s="77">
        <v>2564</v>
      </c>
      <c r="E33" s="77" t="s">
        <v>178</v>
      </c>
      <c r="F33" s="78">
        <v>242431</v>
      </c>
      <c r="G33" s="78" t="s">
        <v>179</v>
      </c>
      <c r="H33" s="78">
        <v>242767</v>
      </c>
      <c r="I33" s="77" t="s">
        <v>128</v>
      </c>
      <c r="J33" s="77" t="s">
        <v>127</v>
      </c>
      <c r="K33" s="77"/>
      <c r="L33" s="78" t="s">
        <v>579</v>
      </c>
      <c r="M33" s="78" t="s">
        <v>32</v>
      </c>
      <c r="N33" s="76">
        <v>90301</v>
      </c>
      <c r="O33" s="77" t="s">
        <v>143</v>
      </c>
      <c r="P33" s="86" t="s">
        <v>499</v>
      </c>
      <c r="Q33" s="77"/>
      <c r="R33" s="76"/>
      <c r="S33" s="77"/>
      <c r="T33" s="77"/>
      <c r="U33" s="77" t="s">
        <v>590</v>
      </c>
    </row>
    <row r="34" spans="1:21" x14ac:dyDescent="0.25">
      <c r="A34" s="76" t="s">
        <v>267</v>
      </c>
      <c r="B34" s="77" t="s">
        <v>268</v>
      </c>
      <c r="C34" s="77" t="s">
        <v>30</v>
      </c>
      <c r="D34" s="77">
        <v>2564</v>
      </c>
      <c r="E34" s="77" t="s">
        <v>178</v>
      </c>
      <c r="F34" s="78">
        <v>242431</v>
      </c>
      <c r="G34" s="78" t="s">
        <v>179</v>
      </c>
      <c r="H34" s="78">
        <v>242767</v>
      </c>
      <c r="I34" s="77" t="s">
        <v>128</v>
      </c>
      <c r="J34" s="77" t="s">
        <v>127</v>
      </c>
      <c r="K34" s="77"/>
      <c r="L34" s="78" t="s">
        <v>579</v>
      </c>
      <c r="M34" s="78" t="s">
        <v>32</v>
      </c>
      <c r="N34" s="76">
        <v>90301</v>
      </c>
      <c r="O34" s="77" t="s">
        <v>143</v>
      </c>
      <c r="P34" s="86" t="s">
        <v>499</v>
      </c>
      <c r="Q34" s="77"/>
      <c r="R34" s="76"/>
      <c r="S34" s="77"/>
      <c r="T34" s="77"/>
      <c r="U34" s="77" t="s">
        <v>591</v>
      </c>
    </row>
    <row r="35" spans="1:21" x14ac:dyDescent="0.25">
      <c r="A35" s="76" t="s">
        <v>263</v>
      </c>
      <c r="B35" s="77" t="s">
        <v>264</v>
      </c>
      <c r="C35" s="77" t="s">
        <v>30</v>
      </c>
      <c r="D35" s="77">
        <v>2564</v>
      </c>
      <c r="E35" s="77" t="s">
        <v>178</v>
      </c>
      <c r="F35" s="78">
        <v>242431</v>
      </c>
      <c r="G35" s="78" t="s">
        <v>179</v>
      </c>
      <c r="H35" s="78">
        <v>242767</v>
      </c>
      <c r="I35" s="77" t="s">
        <v>128</v>
      </c>
      <c r="J35" s="77" t="s">
        <v>127</v>
      </c>
      <c r="K35" s="77"/>
      <c r="L35" s="78" t="s">
        <v>579</v>
      </c>
      <c r="M35" s="78" t="s">
        <v>32</v>
      </c>
      <c r="N35" s="76">
        <v>90301</v>
      </c>
      <c r="O35" s="77" t="s">
        <v>143</v>
      </c>
      <c r="P35" s="86" t="s">
        <v>499</v>
      </c>
      <c r="Q35" s="77"/>
      <c r="R35" s="76"/>
      <c r="S35" s="77"/>
      <c r="T35" s="77"/>
      <c r="U35" s="77" t="s">
        <v>592</v>
      </c>
    </row>
    <row r="36" spans="1:21" x14ac:dyDescent="0.25">
      <c r="A36" s="76" t="s">
        <v>259</v>
      </c>
      <c r="B36" s="77" t="s">
        <v>260</v>
      </c>
      <c r="C36" s="77" t="s">
        <v>30</v>
      </c>
      <c r="D36" s="77">
        <v>2564</v>
      </c>
      <c r="E36" s="77" t="s">
        <v>178</v>
      </c>
      <c r="F36" s="78">
        <v>242431</v>
      </c>
      <c r="G36" s="78" t="s">
        <v>179</v>
      </c>
      <c r="H36" s="78">
        <v>242767</v>
      </c>
      <c r="I36" s="77" t="s">
        <v>128</v>
      </c>
      <c r="J36" s="77" t="s">
        <v>127</v>
      </c>
      <c r="K36" s="77"/>
      <c r="L36" s="78" t="s">
        <v>579</v>
      </c>
      <c r="M36" s="78" t="s">
        <v>32</v>
      </c>
      <c r="N36" s="76">
        <v>90301</v>
      </c>
      <c r="O36" s="77" t="s">
        <v>143</v>
      </c>
      <c r="P36" s="86" t="s">
        <v>499</v>
      </c>
      <c r="Q36" s="77"/>
      <c r="R36" s="76"/>
      <c r="S36" s="77"/>
      <c r="T36" s="77"/>
      <c r="U36" s="77" t="s">
        <v>593</v>
      </c>
    </row>
    <row r="37" spans="1:21" x14ac:dyDescent="0.25">
      <c r="A37" s="76" t="s">
        <v>255</v>
      </c>
      <c r="B37" s="77" t="s">
        <v>256</v>
      </c>
      <c r="C37" s="77" t="s">
        <v>30</v>
      </c>
      <c r="D37" s="77">
        <v>2564</v>
      </c>
      <c r="E37" s="77" t="s">
        <v>178</v>
      </c>
      <c r="F37" s="78">
        <v>242431</v>
      </c>
      <c r="G37" s="78" t="s">
        <v>179</v>
      </c>
      <c r="H37" s="78">
        <v>242767</v>
      </c>
      <c r="I37" s="77" t="s">
        <v>128</v>
      </c>
      <c r="J37" s="77" t="s">
        <v>127</v>
      </c>
      <c r="K37" s="77"/>
      <c r="L37" s="78" t="s">
        <v>579</v>
      </c>
      <c r="M37" s="78" t="s">
        <v>32</v>
      </c>
      <c r="N37" s="76">
        <v>90301</v>
      </c>
      <c r="O37" s="77" t="s">
        <v>143</v>
      </c>
      <c r="P37" s="86" t="s">
        <v>499</v>
      </c>
      <c r="Q37" s="77"/>
      <c r="R37" s="76"/>
      <c r="S37" s="77"/>
      <c r="T37" s="77"/>
      <c r="U37" s="77" t="s">
        <v>594</v>
      </c>
    </row>
    <row r="38" spans="1:21" x14ac:dyDescent="0.25">
      <c r="A38" s="76" t="s">
        <v>218</v>
      </c>
      <c r="B38" s="77" t="s">
        <v>219</v>
      </c>
      <c r="C38" s="77" t="s">
        <v>30</v>
      </c>
      <c r="D38" s="77">
        <v>2564</v>
      </c>
      <c r="E38" s="77" t="s">
        <v>178</v>
      </c>
      <c r="F38" s="78">
        <v>242431</v>
      </c>
      <c r="G38" s="78" t="s">
        <v>179</v>
      </c>
      <c r="H38" s="78">
        <v>242767</v>
      </c>
      <c r="I38" s="77" t="s">
        <v>128</v>
      </c>
      <c r="J38" s="77" t="s">
        <v>127</v>
      </c>
      <c r="K38" s="77"/>
      <c r="L38" s="78" t="s">
        <v>579</v>
      </c>
      <c r="M38" s="78" t="s">
        <v>32</v>
      </c>
      <c r="N38" s="76">
        <v>90301</v>
      </c>
      <c r="O38" s="77" t="s">
        <v>143</v>
      </c>
      <c r="P38" s="86" t="s">
        <v>499</v>
      </c>
      <c r="Q38" s="77"/>
      <c r="R38" s="76"/>
      <c r="S38" s="77"/>
      <c r="T38" s="77"/>
      <c r="U38" s="77" t="s">
        <v>595</v>
      </c>
    </row>
    <row r="39" spans="1:21" x14ac:dyDescent="0.25">
      <c r="A39" s="76" t="s">
        <v>214</v>
      </c>
      <c r="B39" s="77" t="s">
        <v>215</v>
      </c>
      <c r="C39" s="77" t="s">
        <v>30</v>
      </c>
      <c r="D39" s="77">
        <v>2564</v>
      </c>
      <c r="E39" s="77" t="s">
        <v>178</v>
      </c>
      <c r="F39" s="78">
        <v>242431</v>
      </c>
      <c r="G39" s="78" t="s">
        <v>179</v>
      </c>
      <c r="H39" s="78">
        <v>242767</v>
      </c>
      <c r="I39" s="77" t="s">
        <v>128</v>
      </c>
      <c r="J39" s="77" t="s">
        <v>127</v>
      </c>
      <c r="K39" s="77"/>
      <c r="L39" s="78" t="s">
        <v>579</v>
      </c>
      <c r="M39" s="78" t="s">
        <v>32</v>
      </c>
      <c r="N39" s="76">
        <v>90301</v>
      </c>
      <c r="O39" s="77" t="s">
        <v>143</v>
      </c>
      <c r="P39" s="86" t="s">
        <v>499</v>
      </c>
      <c r="Q39" s="77"/>
      <c r="R39" s="76"/>
      <c r="S39" s="77"/>
      <c r="T39" s="77"/>
      <c r="U39" s="77" t="s">
        <v>596</v>
      </c>
    </row>
    <row r="40" spans="1:21" x14ac:dyDescent="0.25">
      <c r="A40" s="76" t="s">
        <v>210</v>
      </c>
      <c r="B40" s="77" t="s">
        <v>597</v>
      </c>
      <c r="C40" s="77" t="s">
        <v>30</v>
      </c>
      <c r="D40" s="77">
        <v>2564</v>
      </c>
      <c r="E40" s="77" t="s">
        <v>178</v>
      </c>
      <c r="F40" s="78">
        <v>242431</v>
      </c>
      <c r="G40" s="78" t="s">
        <v>179</v>
      </c>
      <c r="H40" s="78">
        <v>242767</v>
      </c>
      <c r="I40" s="77" t="s">
        <v>128</v>
      </c>
      <c r="J40" s="77" t="s">
        <v>127</v>
      </c>
      <c r="K40" s="77"/>
      <c r="L40" s="78" t="s">
        <v>579</v>
      </c>
      <c r="M40" s="78" t="s">
        <v>32</v>
      </c>
      <c r="N40" s="76">
        <v>90301</v>
      </c>
      <c r="O40" s="77" t="s">
        <v>143</v>
      </c>
      <c r="P40" s="86" t="s">
        <v>499</v>
      </c>
      <c r="Q40" s="77"/>
      <c r="R40" s="76"/>
      <c r="S40" s="77"/>
      <c r="T40" s="77"/>
      <c r="U40" s="77" t="s">
        <v>598</v>
      </c>
    </row>
    <row r="41" spans="1:21" x14ac:dyDescent="0.25">
      <c r="A41" s="76" t="s">
        <v>206</v>
      </c>
      <c r="B41" s="77" t="s">
        <v>207</v>
      </c>
      <c r="C41" s="77" t="s">
        <v>30</v>
      </c>
      <c r="D41" s="77">
        <v>2564</v>
      </c>
      <c r="E41" s="77" t="s">
        <v>178</v>
      </c>
      <c r="F41" s="78">
        <v>242431</v>
      </c>
      <c r="G41" s="78" t="s">
        <v>179</v>
      </c>
      <c r="H41" s="78">
        <v>242767</v>
      </c>
      <c r="I41" s="77" t="s">
        <v>128</v>
      </c>
      <c r="J41" s="77" t="s">
        <v>127</v>
      </c>
      <c r="K41" s="77"/>
      <c r="L41" s="78" t="s">
        <v>579</v>
      </c>
      <c r="M41" s="78" t="s">
        <v>32</v>
      </c>
      <c r="N41" s="76">
        <v>90301</v>
      </c>
      <c r="O41" s="77" t="s">
        <v>143</v>
      </c>
      <c r="P41" s="86" t="s">
        <v>499</v>
      </c>
      <c r="Q41" s="77"/>
      <c r="R41" s="76"/>
      <c r="S41" s="77"/>
      <c r="T41" s="77"/>
      <c r="U41" s="77" t="s">
        <v>599</v>
      </c>
    </row>
    <row r="42" spans="1:21" x14ac:dyDescent="0.25">
      <c r="A42" s="76" t="s">
        <v>202</v>
      </c>
      <c r="B42" s="77" t="s">
        <v>203</v>
      </c>
      <c r="C42" s="77" t="s">
        <v>30</v>
      </c>
      <c r="D42" s="77">
        <v>2564</v>
      </c>
      <c r="E42" s="77" t="s">
        <v>178</v>
      </c>
      <c r="F42" s="78">
        <v>242431</v>
      </c>
      <c r="G42" s="78" t="s">
        <v>179</v>
      </c>
      <c r="H42" s="78">
        <v>242767</v>
      </c>
      <c r="I42" s="77" t="s">
        <v>128</v>
      </c>
      <c r="J42" s="77" t="s">
        <v>127</v>
      </c>
      <c r="K42" s="77"/>
      <c r="L42" s="78" t="s">
        <v>579</v>
      </c>
      <c r="M42" s="78" t="s">
        <v>32</v>
      </c>
      <c r="N42" s="76">
        <v>90301</v>
      </c>
      <c r="O42" s="77" t="s">
        <v>143</v>
      </c>
      <c r="P42" s="86" t="s">
        <v>499</v>
      </c>
      <c r="Q42" s="77"/>
      <c r="R42" s="76"/>
      <c r="S42" s="77"/>
      <c r="T42" s="77"/>
      <c r="U42" s="77" t="s">
        <v>600</v>
      </c>
    </row>
    <row r="43" spans="1:21" x14ac:dyDescent="0.25">
      <c r="A43" s="76" t="s">
        <v>198</v>
      </c>
      <c r="B43" s="77" t="s">
        <v>199</v>
      </c>
      <c r="C43" s="77" t="s">
        <v>30</v>
      </c>
      <c r="D43" s="77">
        <v>2564</v>
      </c>
      <c r="E43" s="77" t="s">
        <v>178</v>
      </c>
      <c r="F43" s="78">
        <v>242431</v>
      </c>
      <c r="G43" s="78" t="s">
        <v>179</v>
      </c>
      <c r="H43" s="78">
        <v>242767</v>
      </c>
      <c r="I43" s="77" t="s">
        <v>128</v>
      </c>
      <c r="J43" s="77" t="s">
        <v>127</v>
      </c>
      <c r="K43" s="77"/>
      <c r="L43" s="78" t="s">
        <v>579</v>
      </c>
      <c r="M43" s="78" t="s">
        <v>32</v>
      </c>
      <c r="N43" s="76">
        <v>90301</v>
      </c>
      <c r="O43" s="77" t="s">
        <v>143</v>
      </c>
      <c r="P43" s="86" t="s">
        <v>499</v>
      </c>
      <c r="Q43" s="77"/>
      <c r="R43" s="76"/>
      <c r="S43" s="77"/>
      <c r="T43" s="77"/>
      <c r="U43" s="77" t="s">
        <v>601</v>
      </c>
    </row>
    <row r="44" spans="1:21" x14ac:dyDescent="0.25">
      <c r="A44" s="76" t="s">
        <v>194</v>
      </c>
      <c r="B44" s="77" t="s">
        <v>195</v>
      </c>
      <c r="C44" s="77" t="s">
        <v>30</v>
      </c>
      <c r="D44" s="77">
        <v>2564</v>
      </c>
      <c r="E44" s="77" t="s">
        <v>178</v>
      </c>
      <c r="F44" s="78">
        <v>242431</v>
      </c>
      <c r="G44" s="78" t="s">
        <v>179</v>
      </c>
      <c r="H44" s="78">
        <v>242767</v>
      </c>
      <c r="I44" s="77" t="s">
        <v>128</v>
      </c>
      <c r="J44" s="77" t="s">
        <v>127</v>
      </c>
      <c r="K44" s="77"/>
      <c r="L44" s="78" t="s">
        <v>579</v>
      </c>
      <c r="M44" s="78" t="s">
        <v>32</v>
      </c>
      <c r="N44" s="76">
        <v>90301</v>
      </c>
      <c r="O44" s="77" t="s">
        <v>143</v>
      </c>
      <c r="P44" s="86" t="s">
        <v>499</v>
      </c>
      <c r="Q44" s="77"/>
      <c r="R44" s="76"/>
      <c r="S44" s="77"/>
      <c r="T44" s="77"/>
      <c r="U44" s="77" t="s">
        <v>602</v>
      </c>
    </row>
    <row r="45" spans="1:21" x14ac:dyDescent="0.25">
      <c r="A45" s="76" t="s">
        <v>189</v>
      </c>
      <c r="B45" s="77" t="s">
        <v>603</v>
      </c>
      <c r="C45" s="77" t="s">
        <v>30</v>
      </c>
      <c r="D45" s="77">
        <v>2564</v>
      </c>
      <c r="E45" s="77" t="s">
        <v>178</v>
      </c>
      <c r="F45" s="78">
        <v>242431</v>
      </c>
      <c r="G45" s="78" t="s">
        <v>179</v>
      </c>
      <c r="H45" s="78">
        <v>242767</v>
      </c>
      <c r="I45" s="77" t="s">
        <v>128</v>
      </c>
      <c r="J45" s="77" t="s">
        <v>127</v>
      </c>
      <c r="K45" s="77"/>
      <c r="L45" s="78" t="s">
        <v>579</v>
      </c>
      <c r="M45" s="78" t="s">
        <v>32</v>
      </c>
      <c r="N45" s="76">
        <v>90301</v>
      </c>
      <c r="O45" s="77" t="s">
        <v>192</v>
      </c>
      <c r="P45" s="86" t="s">
        <v>604</v>
      </c>
      <c r="Q45" s="77"/>
      <c r="R45" s="76"/>
      <c r="S45" s="77"/>
      <c r="T45" s="77"/>
      <c r="U45" s="77" t="s">
        <v>605</v>
      </c>
    </row>
    <row r="46" spans="1:21" x14ac:dyDescent="0.25">
      <c r="A46" s="76" t="s">
        <v>437</v>
      </c>
      <c r="B46" s="77" t="s">
        <v>438</v>
      </c>
      <c r="C46" s="77" t="s">
        <v>240</v>
      </c>
      <c r="D46" s="77">
        <v>2565</v>
      </c>
      <c r="E46" s="77" t="s">
        <v>440</v>
      </c>
      <c r="F46" s="78">
        <v>242920</v>
      </c>
      <c r="G46" s="78" t="s">
        <v>56</v>
      </c>
      <c r="H46" s="78">
        <v>243132</v>
      </c>
      <c r="I46" s="77" t="s">
        <v>167</v>
      </c>
      <c r="J46" s="77" t="s">
        <v>442</v>
      </c>
      <c r="K46" s="77" t="s">
        <v>441</v>
      </c>
      <c r="L46" s="78" t="s">
        <v>606</v>
      </c>
      <c r="M46" s="78" t="s">
        <v>32</v>
      </c>
      <c r="N46" s="76">
        <v>90301</v>
      </c>
      <c r="O46" s="77" t="s">
        <v>344</v>
      </c>
      <c r="P46" s="86" t="s">
        <v>545</v>
      </c>
      <c r="Q46" s="77"/>
      <c r="R46" s="76"/>
      <c r="S46" s="77"/>
      <c r="T46" s="77"/>
      <c r="U46" s="77" t="s">
        <v>445</v>
      </c>
    </row>
    <row r="47" spans="1:21" x14ac:dyDescent="0.25">
      <c r="A47" s="76" t="s">
        <v>329</v>
      </c>
      <c r="B47" s="77" t="s">
        <v>330</v>
      </c>
      <c r="C47" s="77" t="s">
        <v>30</v>
      </c>
      <c r="D47" s="77">
        <v>2565</v>
      </c>
      <c r="E47" s="77" t="s">
        <v>116</v>
      </c>
      <c r="F47" s="78">
        <v>242797</v>
      </c>
      <c r="G47" s="78" t="s">
        <v>56</v>
      </c>
      <c r="H47" s="78">
        <v>243132</v>
      </c>
      <c r="I47" s="77" t="s">
        <v>49</v>
      </c>
      <c r="J47" s="77" t="s">
        <v>99</v>
      </c>
      <c r="K47" s="77" t="s">
        <v>332</v>
      </c>
      <c r="L47" s="78" t="s">
        <v>606</v>
      </c>
      <c r="M47" s="78" t="s">
        <v>32</v>
      </c>
      <c r="N47" s="76">
        <v>90301</v>
      </c>
      <c r="O47" s="77" t="s">
        <v>129</v>
      </c>
      <c r="P47" s="86" t="s">
        <v>536</v>
      </c>
      <c r="Q47" s="77"/>
      <c r="R47" s="76"/>
      <c r="S47" s="77"/>
      <c r="T47" s="77"/>
      <c r="U47" s="77" t="s">
        <v>433</v>
      </c>
    </row>
    <row r="48" spans="1:21" x14ac:dyDescent="0.25">
      <c r="A48" s="76" t="s">
        <v>334</v>
      </c>
      <c r="B48" s="77" t="s">
        <v>335</v>
      </c>
      <c r="C48" s="77" t="s">
        <v>30</v>
      </c>
      <c r="D48" s="77">
        <v>2565</v>
      </c>
      <c r="E48" s="77" t="s">
        <v>116</v>
      </c>
      <c r="F48" s="78">
        <v>242797</v>
      </c>
      <c r="G48" s="78" t="s">
        <v>56</v>
      </c>
      <c r="H48" s="78">
        <v>243132</v>
      </c>
      <c r="I48" s="77" t="s">
        <v>84</v>
      </c>
      <c r="J48" s="77" t="s">
        <v>249</v>
      </c>
      <c r="K48" s="77"/>
      <c r="L48" s="78" t="s">
        <v>606</v>
      </c>
      <c r="M48" s="78" t="s">
        <v>32</v>
      </c>
      <c r="N48" s="76">
        <v>90301</v>
      </c>
      <c r="O48" s="77" t="s">
        <v>137</v>
      </c>
      <c r="P48" s="86" t="s">
        <v>550</v>
      </c>
      <c r="Q48" s="77"/>
      <c r="R48" s="76"/>
      <c r="S48" s="77"/>
      <c r="T48" s="77"/>
      <c r="U48" s="77" t="s">
        <v>435</v>
      </c>
    </row>
    <row r="49" spans="1:21" x14ac:dyDescent="0.25">
      <c r="A49" s="76" t="s">
        <v>320</v>
      </c>
      <c r="B49" s="77" t="s">
        <v>321</v>
      </c>
      <c r="C49" s="77" t="s">
        <v>30</v>
      </c>
      <c r="D49" s="77">
        <v>2565</v>
      </c>
      <c r="E49" s="77" t="s">
        <v>116</v>
      </c>
      <c r="F49" s="78">
        <v>242797</v>
      </c>
      <c r="G49" s="78" t="s">
        <v>56</v>
      </c>
      <c r="H49" s="78">
        <v>243132</v>
      </c>
      <c r="I49" s="77" t="s">
        <v>84</v>
      </c>
      <c r="J49" s="77" t="s">
        <v>249</v>
      </c>
      <c r="K49" s="77"/>
      <c r="L49" s="78" t="s">
        <v>606</v>
      </c>
      <c r="M49" s="78" t="s">
        <v>32</v>
      </c>
      <c r="N49" s="76">
        <v>90301</v>
      </c>
      <c r="O49" s="77" t="s">
        <v>129</v>
      </c>
      <c r="P49" s="86" t="s">
        <v>536</v>
      </c>
      <c r="Q49" s="77"/>
      <c r="R49" s="76"/>
      <c r="S49" s="77"/>
      <c r="T49" s="77"/>
      <c r="U49" s="77" t="s">
        <v>430</v>
      </c>
    </row>
    <row r="50" spans="1:21" x14ac:dyDescent="0.25">
      <c r="A50" s="76" t="s">
        <v>324</v>
      </c>
      <c r="B50" s="77" t="s">
        <v>325</v>
      </c>
      <c r="C50" s="77" t="s">
        <v>30</v>
      </c>
      <c r="D50" s="77">
        <v>2565</v>
      </c>
      <c r="E50" s="77" t="s">
        <v>116</v>
      </c>
      <c r="F50" s="78">
        <v>242797</v>
      </c>
      <c r="G50" s="78" t="s">
        <v>56</v>
      </c>
      <c r="H50" s="78">
        <v>243132</v>
      </c>
      <c r="I50" s="77" t="s">
        <v>49</v>
      </c>
      <c r="J50" s="77" t="s">
        <v>48</v>
      </c>
      <c r="K50" s="77" t="s">
        <v>47</v>
      </c>
      <c r="L50" s="78" t="s">
        <v>606</v>
      </c>
      <c r="M50" s="78" t="s">
        <v>32</v>
      </c>
      <c r="N50" s="76">
        <v>90301</v>
      </c>
      <c r="O50" s="77" t="s">
        <v>187</v>
      </c>
      <c r="P50" s="86" t="s">
        <v>530</v>
      </c>
      <c r="Q50" s="77"/>
      <c r="R50" s="76"/>
      <c r="S50" s="77"/>
      <c r="T50" s="77"/>
      <c r="U50" s="77" t="s">
        <v>432</v>
      </c>
    </row>
    <row r="51" spans="1:21" x14ac:dyDescent="0.25">
      <c r="A51" s="76" t="s">
        <v>613</v>
      </c>
      <c r="B51" s="77" t="s">
        <v>614</v>
      </c>
      <c r="C51" s="77" t="s">
        <v>540</v>
      </c>
      <c r="D51" s="77">
        <v>2564</v>
      </c>
      <c r="E51" s="77" t="s">
        <v>64</v>
      </c>
      <c r="F51" s="78">
        <v>242401</v>
      </c>
      <c r="G51" s="78" t="s">
        <v>64</v>
      </c>
      <c r="H51" s="78">
        <v>242401</v>
      </c>
      <c r="I51" s="77" t="s">
        <v>128</v>
      </c>
      <c r="J51" s="77" t="s">
        <v>542</v>
      </c>
      <c r="K51" s="77" t="s">
        <v>615</v>
      </c>
      <c r="L51" s="78" t="s">
        <v>579</v>
      </c>
      <c r="M51" s="76">
        <v>120101</v>
      </c>
      <c r="N51" s="76">
        <v>120101</v>
      </c>
      <c r="O51" s="77" t="s">
        <v>616</v>
      </c>
      <c r="P51" s="87" t="s">
        <v>617</v>
      </c>
      <c r="Q51" s="77" t="s">
        <v>32</v>
      </c>
      <c r="R51" s="76">
        <v>90301</v>
      </c>
      <c r="S51" s="77" t="s">
        <v>143</v>
      </c>
      <c r="T51" s="87" t="s">
        <v>499</v>
      </c>
      <c r="U51" s="77" t="s">
        <v>618</v>
      </c>
    </row>
    <row r="52" spans="1:21" x14ac:dyDescent="0.25">
      <c r="A52" s="76" t="s">
        <v>619</v>
      </c>
      <c r="B52" s="77" t="s">
        <v>620</v>
      </c>
      <c r="C52" s="77" t="s">
        <v>30</v>
      </c>
      <c r="D52" s="77">
        <v>2568</v>
      </c>
      <c r="E52" s="77" t="s">
        <v>566</v>
      </c>
      <c r="F52" s="78">
        <v>243892</v>
      </c>
      <c r="G52" s="78" t="s">
        <v>567</v>
      </c>
      <c r="H52" s="78">
        <v>244257</v>
      </c>
      <c r="I52" s="77" t="s">
        <v>49</v>
      </c>
      <c r="J52" s="77" t="s">
        <v>99</v>
      </c>
      <c r="K52" s="77" t="s">
        <v>621</v>
      </c>
      <c r="L52" s="77" t="s">
        <v>568</v>
      </c>
      <c r="M52" s="77" t="s">
        <v>622</v>
      </c>
      <c r="N52" s="77" t="s">
        <v>623</v>
      </c>
      <c r="O52" s="77" t="s">
        <v>624</v>
      </c>
      <c r="P52" s="87" t="s">
        <v>624</v>
      </c>
      <c r="Q52" s="77" t="s">
        <v>32</v>
      </c>
      <c r="R52" s="77" t="s">
        <v>529</v>
      </c>
      <c r="S52" s="77" t="s">
        <v>625</v>
      </c>
      <c r="T52" s="87" t="s">
        <v>625</v>
      </c>
      <c r="U52" s="77" t="s">
        <v>626</v>
      </c>
    </row>
  </sheetData>
  <autoFilter ref="A7:U7" xr:uid="{9511DF52-D6FC-4060-BA32-B98318E48E61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36D3-A28F-4CE6-9A53-97700C6A91DB}">
  <dimension ref="A1:T61"/>
  <sheetViews>
    <sheetView zoomScale="115" zoomScaleNormal="115" workbookViewId="0">
      <selection activeCell="B13" sqref="B13"/>
    </sheetView>
  </sheetViews>
  <sheetFormatPr defaultColWidth="9.140625" defaultRowHeight="21" x14ac:dyDescent="0.35"/>
  <cols>
    <col min="1" max="1" width="16.140625" style="8" customWidth="1"/>
    <col min="2" max="2" width="20.28515625" style="8" customWidth="1"/>
    <col min="3" max="3" width="22.42578125" style="8" bestFit="1" customWidth="1"/>
    <col min="4" max="4" width="27" style="8" hidden="1" customWidth="1"/>
    <col min="5" max="5" width="153.85546875" style="31" bestFit="1" customWidth="1"/>
    <col min="6" max="7" width="54" style="8" hidden="1" customWidth="1"/>
    <col min="8" max="8" width="14.140625" style="8" bestFit="1" customWidth="1"/>
    <col min="9" max="9" width="19.5703125" style="8" bestFit="1" customWidth="1"/>
    <col min="10" max="10" width="18.85546875" style="8" bestFit="1" customWidth="1"/>
    <col min="11" max="11" width="56.85546875" style="8" bestFit="1" customWidth="1"/>
    <col min="12" max="14" width="54" style="8" customWidth="1"/>
    <col min="15" max="15" width="38" style="8" bestFit="1" customWidth="1"/>
    <col min="16" max="16" width="15.28515625" style="8" customWidth="1"/>
    <col min="17" max="20" width="9.140625" style="8" hidden="1" customWidth="1"/>
    <col min="21" max="16384" width="9.140625" style="8"/>
  </cols>
  <sheetData>
    <row r="1" spans="1:19" x14ac:dyDescent="0.35">
      <c r="A1" s="34" t="s">
        <v>406</v>
      </c>
    </row>
    <row r="5" spans="1:19" x14ac:dyDescent="0.35">
      <c r="A5" s="100" t="s">
        <v>22</v>
      </c>
      <c r="B5" s="100" t="s">
        <v>23</v>
      </c>
      <c r="C5" s="100" t="s">
        <v>629</v>
      </c>
      <c r="D5" s="26" t="s">
        <v>2</v>
      </c>
      <c r="E5" s="100" t="s">
        <v>3</v>
      </c>
      <c r="F5" s="26" t="s">
        <v>3</v>
      </c>
      <c r="G5" s="26" t="s">
        <v>7</v>
      </c>
      <c r="H5" s="26" t="s">
        <v>338</v>
      </c>
      <c r="I5" s="26" t="s">
        <v>14</v>
      </c>
      <c r="J5" s="26" t="s">
        <v>15</v>
      </c>
      <c r="K5" s="26" t="s">
        <v>18</v>
      </c>
      <c r="L5" s="26" t="s">
        <v>19</v>
      </c>
      <c r="M5" s="26" t="s">
        <v>627</v>
      </c>
      <c r="N5" s="26" t="s">
        <v>20</v>
      </c>
      <c r="O5" s="26" t="s">
        <v>21</v>
      </c>
      <c r="P5" s="100" t="s">
        <v>607</v>
      </c>
      <c r="Q5" s="8" t="s">
        <v>635</v>
      </c>
      <c r="R5" s="8" t="s">
        <v>636</v>
      </c>
    </row>
    <row r="6" spans="1:19" x14ac:dyDescent="0.35">
      <c r="A6" s="38" t="str">
        <f>LEFT(B6,12)</f>
        <v>v3_090301V01</v>
      </c>
      <c r="B6" s="38" t="s">
        <v>499</v>
      </c>
      <c r="C6" s="40" t="s">
        <v>630</v>
      </c>
      <c r="D6" s="27" t="s">
        <v>27</v>
      </c>
      <c r="E6" s="29" t="s">
        <v>28</v>
      </c>
      <c r="F6" s="27" t="s">
        <v>28</v>
      </c>
      <c r="G6" s="27" t="s">
        <v>30</v>
      </c>
      <c r="H6" s="27">
        <v>2559</v>
      </c>
      <c r="I6" s="27" t="s">
        <v>36</v>
      </c>
      <c r="J6" s="27" t="s">
        <v>37</v>
      </c>
      <c r="K6" s="27" t="s">
        <v>38</v>
      </c>
      <c r="L6" s="27" t="s">
        <v>39</v>
      </c>
      <c r="M6" s="27" t="s">
        <v>638</v>
      </c>
      <c r="N6" s="27" t="s">
        <v>40</v>
      </c>
      <c r="O6" s="27"/>
      <c r="P6" s="95"/>
      <c r="Q6" s="97"/>
      <c r="R6" s="93" t="s">
        <v>531</v>
      </c>
      <c r="S6" s="91" t="s">
        <v>292</v>
      </c>
    </row>
    <row r="7" spans="1:19" x14ac:dyDescent="0.35">
      <c r="A7" s="38" t="str">
        <f>LEFT(B7,12)</f>
        <v>v3_090301V01</v>
      </c>
      <c r="B7" s="38" t="s">
        <v>499</v>
      </c>
      <c r="C7" s="40" t="s">
        <v>630</v>
      </c>
      <c r="D7" s="27" t="s">
        <v>70</v>
      </c>
      <c r="E7" s="29" t="s">
        <v>71</v>
      </c>
      <c r="F7" s="27" t="s">
        <v>71</v>
      </c>
      <c r="G7" s="27" t="s">
        <v>30</v>
      </c>
      <c r="H7" s="27">
        <v>2560</v>
      </c>
      <c r="I7" s="27" t="s">
        <v>73</v>
      </c>
      <c r="J7" s="27" t="s">
        <v>64</v>
      </c>
      <c r="K7" s="27" t="s">
        <v>74</v>
      </c>
      <c r="L7" s="27" t="s">
        <v>75</v>
      </c>
      <c r="M7" s="27" t="s">
        <v>639</v>
      </c>
      <c r="N7" s="27" t="s">
        <v>40</v>
      </c>
      <c r="O7" s="27"/>
      <c r="P7" s="95"/>
      <c r="Q7" s="97"/>
      <c r="R7" s="93" t="s">
        <v>534</v>
      </c>
      <c r="S7" s="91" t="s">
        <v>533</v>
      </c>
    </row>
    <row r="8" spans="1:19" x14ac:dyDescent="0.35">
      <c r="A8" s="38" t="str">
        <f>LEFT(B8,12)</f>
        <v>v3_090301V01</v>
      </c>
      <c r="B8" s="38" t="s">
        <v>499</v>
      </c>
      <c r="C8" s="40" t="s">
        <v>630</v>
      </c>
      <c r="D8" s="27" t="s">
        <v>43</v>
      </c>
      <c r="E8" s="29" t="s">
        <v>44</v>
      </c>
      <c r="F8" s="27" t="s">
        <v>44</v>
      </c>
      <c r="G8" s="27" t="s">
        <v>30</v>
      </c>
      <c r="H8" s="27">
        <v>2562</v>
      </c>
      <c r="I8" s="27" t="s">
        <v>46</v>
      </c>
      <c r="J8" s="27" t="s">
        <v>37</v>
      </c>
      <c r="K8" s="27" t="s">
        <v>47</v>
      </c>
      <c r="L8" s="27" t="s">
        <v>48</v>
      </c>
      <c r="M8" s="27" t="s">
        <v>640</v>
      </c>
      <c r="N8" s="27" t="s">
        <v>49</v>
      </c>
      <c r="O8" s="27"/>
      <c r="P8" s="95"/>
      <c r="Q8" s="93"/>
      <c r="R8" s="93" t="s">
        <v>535</v>
      </c>
      <c r="S8" s="91" t="s">
        <v>311</v>
      </c>
    </row>
    <row r="9" spans="1:19" x14ac:dyDescent="0.35">
      <c r="A9" s="47" t="s">
        <v>495</v>
      </c>
      <c r="B9" s="47" t="s">
        <v>499</v>
      </c>
      <c r="C9" s="40" t="s">
        <v>630</v>
      </c>
      <c r="D9" s="91" t="s">
        <v>170</v>
      </c>
      <c r="E9" s="92" t="str">
        <f>HYPERLINK(R9,F9)</f>
        <v>โครงการก่อสร้างปรับปรุงขยายการประปาส่วนภูมิภาคสาขาสุไหงโก-ลก – (ตากใบ) (เขตพัฒนาเศรษฐกิจพิเศษนราธิวาส) อำเภอสุไหงโก-ลก-แว้ง-ตากใบ จังหวัดนราธิวาส</v>
      </c>
      <c r="F9" s="93" t="s">
        <v>171</v>
      </c>
      <c r="G9" s="93" t="s">
        <v>30</v>
      </c>
      <c r="H9" s="93">
        <v>2563</v>
      </c>
      <c r="I9" s="93" t="s">
        <v>55</v>
      </c>
      <c r="J9" s="94" t="s">
        <v>56</v>
      </c>
      <c r="K9" s="93" t="s">
        <v>173</v>
      </c>
      <c r="L9" s="93" t="s">
        <v>166</v>
      </c>
      <c r="M9" s="93" t="str">
        <f>VLOOKUP(L9,'[1]ตัวย่อ(ต่อท้าย)'!$B$1:$C$517,2,FALSE)</f>
        <v>กปภ.</v>
      </c>
      <c r="N9" s="93" t="s">
        <v>167</v>
      </c>
      <c r="O9" s="94" t="s">
        <v>576</v>
      </c>
      <c r="P9" s="95"/>
      <c r="Q9" s="93"/>
      <c r="R9" s="93" t="s">
        <v>546</v>
      </c>
      <c r="S9" s="93" t="s">
        <v>545</v>
      </c>
    </row>
    <row r="10" spans="1:19" x14ac:dyDescent="0.35">
      <c r="A10" s="47" t="s">
        <v>495</v>
      </c>
      <c r="B10" s="47" t="s">
        <v>499</v>
      </c>
      <c r="C10" s="40" t="s">
        <v>630</v>
      </c>
      <c r="D10" s="91" t="s">
        <v>70</v>
      </c>
      <c r="E10" s="92" t="str">
        <f>HYPERLINK(R10,F10)</f>
        <v>โครงการเพิ่มศักยภาพด่านสินค้าเกษตรชายแดน เพื่อรองรับประชาคมอาเซียน</v>
      </c>
      <c r="F10" s="93" t="s">
        <v>71</v>
      </c>
      <c r="G10" s="93" t="s">
        <v>30</v>
      </c>
      <c r="H10" s="93">
        <v>2563</v>
      </c>
      <c r="I10" s="93" t="s">
        <v>73</v>
      </c>
      <c r="J10" s="94" t="s">
        <v>64</v>
      </c>
      <c r="K10" s="93" t="s">
        <v>74</v>
      </c>
      <c r="L10" s="93" t="s">
        <v>75</v>
      </c>
      <c r="M10" s="93" t="str">
        <f>VLOOKUP(L10,'[1]ตัวย่อ(ต่อท้าย)'!$B$1:$C$517,2,FALSE)</f>
        <v>กวก.</v>
      </c>
      <c r="N10" s="93" t="s">
        <v>40</v>
      </c>
      <c r="O10" s="94" t="s">
        <v>576</v>
      </c>
      <c r="P10" s="95"/>
      <c r="Q10" s="93"/>
      <c r="R10" s="93" t="s">
        <v>547</v>
      </c>
      <c r="S10" s="93" t="s">
        <v>499</v>
      </c>
    </row>
    <row r="11" spans="1:19" x14ac:dyDescent="0.35">
      <c r="A11" s="38" t="str">
        <f>LEFT(B11,12)</f>
        <v>v3_090301V01</v>
      </c>
      <c r="B11" s="38" t="s">
        <v>499</v>
      </c>
      <c r="C11" s="40" t="s">
        <v>630</v>
      </c>
      <c r="D11" s="27" t="s">
        <v>170</v>
      </c>
      <c r="E11" s="29" t="s">
        <v>171</v>
      </c>
      <c r="F11" s="27" t="s">
        <v>171</v>
      </c>
      <c r="G11" s="27" t="s">
        <v>30</v>
      </c>
      <c r="H11" s="27">
        <v>2563</v>
      </c>
      <c r="I11" s="27" t="s">
        <v>55</v>
      </c>
      <c r="J11" s="27" t="s">
        <v>56</v>
      </c>
      <c r="K11" s="27" t="s">
        <v>173</v>
      </c>
      <c r="L11" s="27" t="s">
        <v>166</v>
      </c>
      <c r="M11" s="27" t="s">
        <v>642</v>
      </c>
      <c r="N11" s="27" t="s">
        <v>167</v>
      </c>
      <c r="O11" s="27"/>
      <c r="P11" s="95"/>
      <c r="Q11" s="93"/>
      <c r="R11" s="93" t="s">
        <v>551</v>
      </c>
      <c r="S11" s="93" t="s">
        <v>474</v>
      </c>
    </row>
    <row r="12" spans="1:19" x14ac:dyDescent="0.35">
      <c r="A12" s="38" t="str">
        <f>LEFT(B12,12)</f>
        <v>v3_090301V01</v>
      </c>
      <c r="B12" s="38" t="s">
        <v>499</v>
      </c>
      <c r="C12" s="40" t="s">
        <v>630</v>
      </c>
      <c r="D12" s="27" t="s">
        <v>52</v>
      </c>
      <c r="E12" s="29" t="s">
        <v>53</v>
      </c>
      <c r="F12" s="27" t="s">
        <v>53</v>
      </c>
      <c r="G12" s="27" t="s">
        <v>30</v>
      </c>
      <c r="H12" s="27">
        <v>2563</v>
      </c>
      <c r="I12" s="27" t="s">
        <v>55</v>
      </c>
      <c r="J12" s="27" t="s">
        <v>56</v>
      </c>
      <c r="K12" s="27" t="s">
        <v>57</v>
      </c>
      <c r="L12" s="27" t="s">
        <v>58</v>
      </c>
      <c r="M12" s="27" t="s">
        <v>643</v>
      </c>
      <c r="N12" s="27" t="s">
        <v>40</v>
      </c>
      <c r="O12" s="27"/>
      <c r="P12" s="95"/>
      <c r="Q12" s="93"/>
      <c r="R12" s="93" t="s">
        <v>555</v>
      </c>
      <c r="S12" s="93" t="s">
        <v>550</v>
      </c>
    </row>
    <row r="13" spans="1:19" x14ac:dyDescent="0.35">
      <c r="A13" s="38" t="str">
        <f>LEFT(B13,12)</f>
        <v>v3_090301V01</v>
      </c>
      <c r="B13" s="38" t="s">
        <v>499</v>
      </c>
      <c r="C13" s="40" t="s">
        <v>630</v>
      </c>
      <c r="D13" s="27" t="s">
        <v>61</v>
      </c>
      <c r="E13" s="29" t="s">
        <v>62</v>
      </c>
      <c r="F13" s="27" t="s">
        <v>62</v>
      </c>
      <c r="G13" s="27" t="s">
        <v>30</v>
      </c>
      <c r="H13" s="27">
        <v>2563</v>
      </c>
      <c r="I13" s="27" t="s">
        <v>55</v>
      </c>
      <c r="J13" s="27" t="s">
        <v>64</v>
      </c>
      <c r="K13" s="27" t="s">
        <v>65</v>
      </c>
      <c r="L13" s="27" t="s">
        <v>66</v>
      </c>
      <c r="M13" s="27" t="s">
        <v>644</v>
      </c>
      <c r="N13" s="27" t="s">
        <v>67</v>
      </c>
      <c r="O13" s="27"/>
      <c r="P13" s="95"/>
      <c r="Q13" s="93"/>
      <c r="R13" s="93" t="s">
        <v>560</v>
      </c>
      <c r="S13" s="93" t="s">
        <v>550</v>
      </c>
    </row>
    <row r="14" spans="1:19" x14ac:dyDescent="0.35">
      <c r="A14" s="38" t="str">
        <f>LEFT(B14,12)</f>
        <v>v3_090301V01</v>
      </c>
      <c r="B14" s="38" t="s">
        <v>499</v>
      </c>
      <c r="C14" s="40" t="s">
        <v>630</v>
      </c>
      <c r="D14" s="27" t="s">
        <v>87</v>
      </c>
      <c r="E14" s="29" t="s">
        <v>88</v>
      </c>
      <c r="F14" s="27" t="s">
        <v>88</v>
      </c>
      <c r="G14" s="27" t="s">
        <v>30</v>
      </c>
      <c r="H14" s="27">
        <v>2563</v>
      </c>
      <c r="I14" s="27" t="s">
        <v>55</v>
      </c>
      <c r="J14" s="27" t="s">
        <v>64</v>
      </c>
      <c r="K14" s="27" t="s">
        <v>90</v>
      </c>
      <c r="L14" s="27" t="s">
        <v>91</v>
      </c>
      <c r="M14" s="27" t="s">
        <v>91</v>
      </c>
      <c r="N14" s="27" t="s">
        <v>92</v>
      </c>
      <c r="O14" s="27"/>
      <c r="P14" s="95"/>
      <c r="Q14" s="93"/>
      <c r="R14" s="93" t="s">
        <v>564</v>
      </c>
      <c r="S14" s="93" t="s">
        <v>496</v>
      </c>
    </row>
    <row r="15" spans="1:19" x14ac:dyDescent="0.35">
      <c r="A15" s="38" t="str">
        <f>LEFT(B15,12)</f>
        <v>v3_090301V01</v>
      </c>
      <c r="B15" s="38" t="s">
        <v>499</v>
      </c>
      <c r="C15" s="40" t="s">
        <v>630</v>
      </c>
      <c r="D15" s="27" t="s">
        <v>95</v>
      </c>
      <c r="E15" s="29" t="s">
        <v>96</v>
      </c>
      <c r="F15" s="27" t="s">
        <v>96</v>
      </c>
      <c r="G15" s="27" t="s">
        <v>30</v>
      </c>
      <c r="H15" s="27">
        <v>2563</v>
      </c>
      <c r="I15" s="27" t="s">
        <v>55</v>
      </c>
      <c r="J15" s="27" t="s">
        <v>64</v>
      </c>
      <c r="K15" s="27" t="s">
        <v>98</v>
      </c>
      <c r="L15" s="27" t="s">
        <v>99</v>
      </c>
      <c r="M15" s="27" t="s">
        <v>645</v>
      </c>
      <c r="N15" s="27" t="s">
        <v>49</v>
      </c>
      <c r="O15" s="27"/>
      <c r="P15" s="95"/>
      <c r="Q15" s="93"/>
      <c r="R15" s="93" t="s">
        <v>569</v>
      </c>
      <c r="S15" s="93" t="s">
        <v>499</v>
      </c>
    </row>
    <row r="16" spans="1:19" x14ac:dyDescent="0.35">
      <c r="A16" s="47" t="s">
        <v>495</v>
      </c>
      <c r="B16" s="47" t="s">
        <v>499</v>
      </c>
      <c r="C16" s="40" t="s">
        <v>630</v>
      </c>
      <c r="D16" s="91" t="s">
        <v>175</v>
      </c>
      <c r="E16" s="92" t="str">
        <f t="shared" ref="E16:E35" si="0">HYPERLINK(R16,F16)</f>
        <v>ขับเคลื่อนนโยบายเขตพัฒนาเศรษฐกิจพิเศษ และพื้นที่เศรษฐกิจแห่งอื่น</v>
      </c>
      <c r="F16" s="93" t="s">
        <v>176</v>
      </c>
      <c r="G16" s="93" t="s">
        <v>30</v>
      </c>
      <c r="H16" s="93">
        <v>2564</v>
      </c>
      <c r="I16" s="93" t="s">
        <v>178</v>
      </c>
      <c r="J16" s="94" t="s">
        <v>179</v>
      </c>
      <c r="K16" s="93" t="s">
        <v>105</v>
      </c>
      <c r="L16" s="93" t="s">
        <v>106</v>
      </c>
      <c r="M16" s="93" t="str">
        <f>VLOOKUP(L16,'[1]ตัวย่อ(ต่อท้าย)'!$B$1:$C$517,2,FALSE)</f>
        <v>สศช.</v>
      </c>
      <c r="N16" s="93" t="s">
        <v>107</v>
      </c>
      <c r="O16" s="94" t="s">
        <v>579</v>
      </c>
      <c r="P16" s="95"/>
      <c r="Q16" s="93"/>
      <c r="R16" s="93" t="s">
        <v>580</v>
      </c>
      <c r="S16" s="93" t="s">
        <v>121</v>
      </c>
    </row>
    <row r="17" spans="1:20" x14ac:dyDescent="0.35">
      <c r="A17" s="47" t="s">
        <v>495</v>
      </c>
      <c r="B17" s="47" t="s">
        <v>499</v>
      </c>
      <c r="C17" s="40" t="s">
        <v>630</v>
      </c>
      <c r="D17" s="91" t="s">
        <v>271</v>
      </c>
      <c r="E17" s="92" t="str">
        <f t="shared" si="0"/>
        <v>โครงการพัฒนากลไกความร่วมมือด้านอุตสาหกรรมปาล์มน้ำมันภายใต้ IMT-GT</v>
      </c>
      <c r="F17" s="93" t="s">
        <v>272</v>
      </c>
      <c r="G17" s="93" t="s">
        <v>30</v>
      </c>
      <c r="H17" s="93">
        <v>2564</v>
      </c>
      <c r="I17" s="93" t="s">
        <v>178</v>
      </c>
      <c r="J17" s="94" t="s">
        <v>179</v>
      </c>
      <c r="K17" s="93"/>
      <c r="L17" s="88" t="s">
        <v>506</v>
      </c>
      <c r="M17" s="93" t="str">
        <f>VLOOKUP(L17,'[1]ตัวย่อ(ต่อท้าย)'!$B$1:$C$517,2,FALSE)</f>
        <v>สคพ.</v>
      </c>
      <c r="N17" s="93" t="s">
        <v>128</v>
      </c>
      <c r="O17" s="94" t="s">
        <v>579</v>
      </c>
      <c r="P17" s="95"/>
      <c r="Q17" s="93"/>
      <c r="R17" s="93" t="s">
        <v>587</v>
      </c>
      <c r="S17" s="93" t="s">
        <v>159</v>
      </c>
    </row>
    <row r="18" spans="1:20" x14ac:dyDescent="0.35">
      <c r="A18" s="47" t="s">
        <v>495</v>
      </c>
      <c r="B18" s="47" t="s">
        <v>499</v>
      </c>
      <c r="C18" s="40" t="s">
        <v>630</v>
      </c>
      <c r="D18" s="91" t="s">
        <v>267</v>
      </c>
      <c r="E18" s="92" t="str">
        <f t="shared" si="0"/>
        <v>โครงการศูนย์ศึกษาวิเคราะห์แนวโน้มด้านการค้าและการพัฒนา</v>
      </c>
      <c r="F18" s="93" t="s">
        <v>268</v>
      </c>
      <c r="G18" s="93" t="s">
        <v>30</v>
      </c>
      <c r="H18" s="93">
        <v>2564</v>
      </c>
      <c r="I18" s="93" t="s">
        <v>178</v>
      </c>
      <c r="J18" s="94" t="s">
        <v>179</v>
      </c>
      <c r="K18" s="93"/>
      <c r="L18" s="88" t="s">
        <v>506</v>
      </c>
      <c r="M18" s="93" t="str">
        <f>VLOOKUP(L18,'[1]ตัวย่อ(ต่อท้าย)'!$B$1:$C$517,2,FALSE)</f>
        <v>สคพ.</v>
      </c>
      <c r="N18" s="93" t="s">
        <v>128</v>
      </c>
      <c r="O18" s="94" t="s">
        <v>579</v>
      </c>
      <c r="P18" s="95"/>
      <c r="Q18" s="93"/>
      <c r="R18" s="93" t="s">
        <v>588</v>
      </c>
      <c r="S18" s="93" t="s">
        <v>129</v>
      </c>
    </row>
    <row r="19" spans="1:20" x14ac:dyDescent="0.35">
      <c r="A19" s="47" t="s">
        <v>495</v>
      </c>
      <c r="B19" s="47" t="s">
        <v>499</v>
      </c>
      <c r="C19" s="40" t="s">
        <v>630</v>
      </c>
      <c r="D19" s="91" t="s">
        <v>263</v>
      </c>
      <c r="E19" s="92" t="str">
        <f t="shared" si="0"/>
        <v>โครงการพัฒนากลไกเชิงสถาบันและกลไกความร่วมมือระหว่างประเทศในพื้นที่เขตเศรษฐกิจพิเศษแนวชายแดนของไทย</v>
      </c>
      <c r="F19" s="93" t="s">
        <v>264</v>
      </c>
      <c r="G19" s="93" t="s">
        <v>30</v>
      </c>
      <c r="H19" s="93">
        <v>2564</v>
      </c>
      <c r="I19" s="93" t="s">
        <v>178</v>
      </c>
      <c r="J19" s="94" t="s">
        <v>179</v>
      </c>
      <c r="K19" s="93"/>
      <c r="L19" s="88" t="s">
        <v>506</v>
      </c>
      <c r="M19" s="93" t="str">
        <f>VLOOKUP(L19,'[1]ตัวย่อ(ต่อท้าย)'!$B$1:$C$517,2,FALSE)</f>
        <v>สคพ.</v>
      </c>
      <c r="N19" s="93" t="s">
        <v>128</v>
      </c>
      <c r="O19" s="94" t="s">
        <v>579</v>
      </c>
      <c r="P19" s="95"/>
      <c r="Q19" s="93"/>
      <c r="R19" s="93" t="s">
        <v>589</v>
      </c>
      <c r="S19" s="93" t="s">
        <v>121</v>
      </c>
    </row>
    <row r="20" spans="1:20" x14ac:dyDescent="0.35">
      <c r="A20" s="47" t="s">
        <v>495</v>
      </c>
      <c r="B20" s="47" t="s">
        <v>499</v>
      </c>
      <c r="C20" s="40" t="s">
        <v>630</v>
      </c>
      <c r="D20" s="91" t="s">
        <v>259</v>
      </c>
      <c r="E20" s="92" t="str">
        <f t="shared" si="0"/>
        <v>โครงการแนวทางการปรับตัวและแสวงประโยชน์และโอกาสของผู้ประกอบการขนาดกลาง และขนาดย่อมจากตลาดอีคอมเมิร์ซ</v>
      </c>
      <c r="F20" s="93" t="s">
        <v>260</v>
      </c>
      <c r="G20" s="93" t="s">
        <v>30</v>
      </c>
      <c r="H20" s="93">
        <v>2564</v>
      </c>
      <c r="I20" s="93" t="s">
        <v>178</v>
      </c>
      <c r="J20" s="94" t="s">
        <v>179</v>
      </c>
      <c r="K20" s="93"/>
      <c r="L20" s="88" t="s">
        <v>506</v>
      </c>
      <c r="M20" s="93" t="str">
        <f>VLOOKUP(L20,'[1]ตัวย่อ(ต่อท้าย)'!$B$1:$C$517,2,FALSE)</f>
        <v>สคพ.</v>
      </c>
      <c r="N20" s="93" t="s">
        <v>128</v>
      </c>
      <c r="O20" s="94" t="s">
        <v>579</v>
      </c>
      <c r="P20" s="95"/>
      <c r="Q20" s="93"/>
      <c r="R20" s="93" t="s">
        <v>590</v>
      </c>
      <c r="S20" s="93" t="s">
        <v>143</v>
      </c>
    </row>
    <row r="21" spans="1:20" x14ac:dyDescent="0.35">
      <c r="A21" s="47" t="s">
        <v>495</v>
      </c>
      <c r="B21" s="47" t="s">
        <v>499</v>
      </c>
      <c r="C21" s="40" t="s">
        <v>630</v>
      </c>
      <c r="D21" s="91" t="s">
        <v>255</v>
      </c>
      <c r="E21" s="92" t="str">
        <f t="shared" si="0"/>
        <v>โครงการพัฒนาห่วงโซ่อุปทานอุตสาหกรรมเกษตรแปรรูปเพื่อเชื่อมโยงกับยุทธศาสตร์ ความร่วมมือทางเศรษฐกิจอิรวดี-เจ้าพระยา-แม่โขง (ACMECS) สู่ความยั่งยืน</v>
      </c>
      <c r="F21" s="93" t="s">
        <v>256</v>
      </c>
      <c r="G21" s="93" t="s">
        <v>30</v>
      </c>
      <c r="H21" s="93">
        <v>2564</v>
      </c>
      <c r="I21" s="93" t="s">
        <v>178</v>
      </c>
      <c r="J21" s="94" t="s">
        <v>179</v>
      </c>
      <c r="K21" s="93"/>
      <c r="L21" s="88" t="s">
        <v>506</v>
      </c>
      <c r="M21" s="93" t="str">
        <f>VLOOKUP(L21,'[1]ตัวย่อ(ต่อท้าย)'!$B$1:$C$517,2,FALSE)</f>
        <v>สคพ.</v>
      </c>
      <c r="N21" s="93" t="s">
        <v>128</v>
      </c>
      <c r="O21" s="94" t="s">
        <v>579</v>
      </c>
      <c r="P21" s="95"/>
      <c r="Q21" s="93"/>
      <c r="R21" s="93" t="s">
        <v>591</v>
      </c>
      <c r="S21" s="93" t="s">
        <v>143</v>
      </c>
    </row>
    <row r="22" spans="1:20" x14ac:dyDescent="0.35">
      <c r="A22" s="47" t="s">
        <v>495</v>
      </c>
      <c r="B22" s="47" t="s">
        <v>499</v>
      </c>
      <c r="C22" s="40" t="s">
        <v>630</v>
      </c>
      <c r="D22" s="91" t="s">
        <v>218</v>
      </c>
      <c r="E22" s="92" t="str">
        <f t="shared" si="0"/>
        <v>โครงการเสวนาวิชาการในประเด็นอุบัติใหม่ด้านการค้าและการพัฒนาในเวทีโลกที่ส่งผลกระทบต่อประเทศ</v>
      </c>
      <c r="F22" s="93" t="s">
        <v>219</v>
      </c>
      <c r="G22" s="93" t="s">
        <v>30</v>
      </c>
      <c r="H22" s="93">
        <v>2564</v>
      </c>
      <c r="I22" s="93" t="s">
        <v>178</v>
      </c>
      <c r="J22" s="94" t="s">
        <v>179</v>
      </c>
      <c r="K22" s="93"/>
      <c r="L22" s="88" t="s">
        <v>506</v>
      </c>
      <c r="M22" s="93" t="str">
        <f>VLOOKUP(L22,'[1]ตัวย่อ(ต่อท้าย)'!$B$1:$C$517,2,FALSE)</f>
        <v>สคพ.</v>
      </c>
      <c r="N22" s="93" t="s">
        <v>128</v>
      </c>
      <c r="O22" s="94" t="s">
        <v>579</v>
      </c>
      <c r="P22" s="95"/>
      <c r="Q22" s="93"/>
      <c r="R22" s="93" t="s">
        <v>592</v>
      </c>
      <c r="S22" s="93" t="s">
        <v>143</v>
      </c>
    </row>
    <row r="23" spans="1:20" x14ac:dyDescent="0.35">
      <c r="A23" s="47" t="s">
        <v>495</v>
      </c>
      <c r="B23" s="47" t="s">
        <v>499</v>
      </c>
      <c r="C23" s="40" t="s">
        <v>630</v>
      </c>
      <c r="D23" s="91" t="s">
        <v>214</v>
      </c>
      <c r="E23" s="92" t="str">
        <f t="shared" si="0"/>
        <v>โครงการเวทีสาธารณะ (Public Forum) ยกระดับแนวทางความร่วมมือเพิ่มโอกาสการค้า-การลงทุนของภูมิภาค-อนุภูมิภาคเพื่อการพัฒนาที่ยั่งยืน</v>
      </c>
      <c r="F23" s="93" t="s">
        <v>215</v>
      </c>
      <c r="G23" s="93" t="s">
        <v>30</v>
      </c>
      <c r="H23" s="93">
        <v>2564</v>
      </c>
      <c r="I23" s="93" t="s">
        <v>178</v>
      </c>
      <c r="J23" s="94" t="s">
        <v>179</v>
      </c>
      <c r="K23" s="93"/>
      <c r="L23" s="88" t="s">
        <v>506</v>
      </c>
      <c r="M23" s="93" t="str">
        <f>VLOOKUP(L23,'[1]ตัวย่อ(ต่อท้าย)'!$B$1:$C$517,2,FALSE)</f>
        <v>สคพ.</v>
      </c>
      <c r="N23" s="93" t="s">
        <v>128</v>
      </c>
      <c r="O23" s="94" t="s">
        <v>579</v>
      </c>
      <c r="P23" s="95"/>
      <c r="Q23" s="93"/>
      <c r="R23" s="93" t="s">
        <v>593</v>
      </c>
      <c r="S23" s="93" t="s">
        <v>143</v>
      </c>
    </row>
    <row r="24" spans="1:20" x14ac:dyDescent="0.35">
      <c r="A24" s="47" t="s">
        <v>495</v>
      </c>
      <c r="B24" s="47" t="s">
        <v>499</v>
      </c>
      <c r="C24" s="40" t="s">
        <v>630</v>
      </c>
      <c r="D24" s="91" t="s">
        <v>210</v>
      </c>
      <c r="E24" s="92" t="str">
        <f t="shared" si="0"/>
        <v xml:space="preserve">โครงการยกระดับการพัฒนากฎระเบียบการค้าโลกใหม่เพื่อการพัฒนาเศรษฐกิจและสังคมดิจิทัลและเศรษฐกิจอุตสาหกรรม 4.0 </v>
      </c>
      <c r="F24" s="93" t="s">
        <v>597</v>
      </c>
      <c r="G24" s="93" t="s">
        <v>30</v>
      </c>
      <c r="H24" s="93">
        <v>2564</v>
      </c>
      <c r="I24" s="93" t="s">
        <v>178</v>
      </c>
      <c r="J24" s="94" t="s">
        <v>179</v>
      </c>
      <c r="K24" s="93"/>
      <c r="L24" s="88" t="s">
        <v>506</v>
      </c>
      <c r="M24" s="93" t="str">
        <f>VLOOKUP(L24,'[1]ตัวย่อ(ต่อท้าย)'!$B$1:$C$517,2,FALSE)</f>
        <v>สคพ.</v>
      </c>
      <c r="N24" s="93" t="s">
        <v>128</v>
      </c>
      <c r="O24" s="94" t="s">
        <v>579</v>
      </c>
      <c r="P24" s="95"/>
      <c r="Q24" s="93"/>
      <c r="R24" s="93" t="s">
        <v>594</v>
      </c>
      <c r="S24" s="93" t="s">
        <v>143</v>
      </c>
    </row>
    <row r="25" spans="1:20" x14ac:dyDescent="0.35">
      <c r="A25" s="47" t="s">
        <v>495</v>
      </c>
      <c r="B25" s="47" t="s">
        <v>499</v>
      </c>
      <c r="C25" s="40" t="s">
        <v>630</v>
      </c>
      <c r="D25" s="91" t="s">
        <v>206</v>
      </c>
      <c r="E25" s="92" t="str">
        <f t="shared" si="0"/>
        <v>โครงการพัฒนาศักยภาพการใช้ประโยชน์การอำนวยความสะดวกทางการค้าและการพัฒนาระบบ โลจิสติกส์สู่การยกระดับความสามารถการแข่งขันในภูมิภาคและอนุภูมิภาค</v>
      </c>
      <c r="F25" s="93" t="s">
        <v>207</v>
      </c>
      <c r="G25" s="93" t="s">
        <v>30</v>
      </c>
      <c r="H25" s="93">
        <v>2564</v>
      </c>
      <c r="I25" s="93" t="s">
        <v>178</v>
      </c>
      <c r="J25" s="94" t="s">
        <v>179</v>
      </c>
      <c r="K25" s="93"/>
      <c r="L25" s="88" t="s">
        <v>506</v>
      </c>
      <c r="M25" s="93" t="str">
        <f>VLOOKUP(L25,'[1]ตัวย่อ(ต่อท้าย)'!$B$1:$C$517,2,FALSE)</f>
        <v>สคพ.</v>
      </c>
      <c r="N25" s="93" t="s">
        <v>128</v>
      </c>
      <c r="O25" s="94" t="s">
        <v>579</v>
      </c>
      <c r="P25" s="95"/>
      <c r="Q25" s="93"/>
      <c r="R25" s="93" t="s">
        <v>595</v>
      </c>
      <c r="S25" s="93" t="s">
        <v>143</v>
      </c>
    </row>
    <row r="26" spans="1:20" x14ac:dyDescent="0.35">
      <c r="A26" s="47" t="s">
        <v>495</v>
      </c>
      <c r="B26" s="47" t="s">
        <v>499</v>
      </c>
      <c r="C26" s="40" t="s">
        <v>630</v>
      </c>
      <c r="D26" s="91" t="s">
        <v>202</v>
      </c>
      <c r="E26" s="92" t="str">
        <f t="shared" si="0"/>
        <v>โครงการสร้างศักยภาพและการยกระดับความร่วมมือกับกลุ่มประเทศเพื่อนบ้านในภูมิภาคสู่การเป็นศูนย์กลางด้านนโยบายการค้าและการลงทุนที่ยั่งยืน</v>
      </c>
      <c r="F26" s="93" t="s">
        <v>203</v>
      </c>
      <c r="G26" s="93" t="s">
        <v>30</v>
      </c>
      <c r="H26" s="93">
        <v>2564</v>
      </c>
      <c r="I26" s="93" t="s">
        <v>178</v>
      </c>
      <c r="J26" s="94" t="s">
        <v>179</v>
      </c>
      <c r="K26" s="93"/>
      <c r="L26" s="88" t="s">
        <v>506</v>
      </c>
      <c r="M26" s="93" t="str">
        <f>VLOOKUP(L26,'[1]ตัวย่อ(ต่อท้าย)'!$B$1:$C$517,2,FALSE)</f>
        <v>สคพ.</v>
      </c>
      <c r="N26" s="93" t="s">
        <v>128</v>
      </c>
      <c r="O26" s="94" t="s">
        <v>579</v>
      </c>
      <c r="P26" s="95"/>
      <c r="Q26" s="93"/>
      <c r="R26" s="93" t="s">
        <v>596</v>
      </c>
      <c r="S26" s="93" t="s">
        <v>143</v>
      </c>
    </row>
    <row r="27" spans="1:20" x14ac:dyDescent="0.35">
      <c r="A27" s="47" t="s">
        <v>495</v>
      </c>
      <c r="B27" s="47" t="s">
        <v>499</v>
      </c>
      <c r="C27" s="40" t="s">
        <v>630</v>
      </c>
      <c r="D27" s="91" t="s">
        <v>198</v>
      </c>
      <c r="E27" s="92" t="str">
        <f t="shared" si="0"/>
        <v>โครงการพัฒนาศักยภาพบุคลากรเพื่อสร้างโอกาสด้านการค้าและการลงทุนตามแนวคิดเศรษฐกิจหมุนเวียน (Circular Economy) เพื่อสร้างคุณค่าสู่เป้าหมายการพัฒนาที่ยั่งยืน</v>
      </c>
      <c r="F27" s="93" t="s">
        <v>199</v>
      </c>
      <c r="G27" s="93" t="s">
        <v>30</v>
      </c>
      <c r="H27" s="93">
        <v>2564</v>
      </c>
      <c r="I27" s="93" t="s">
        <v>178</v>
      </c>
      <c r="J27" s="94" t="s">
        <v>179</v>
      </c>
      <c r="K27" s="93"/>
      <c r="L27" s="88" t="s">
        <v>506</v>
      </c>
      <c r="M27" s="93" t="str">
        <f>VLOOKUP(L27,'[1]ตัวย่อ(ต่อท้าย)'!$B$1:$C$517,2,FALSE)</f>
        <v>สคพ.</v>
      </c>
      <c r="N27" s="93" t="s">
        <v>128</v>
      </c>
      <c r="O27" s="94" t="s">
        <v>579</v>
      </c>
      <c r="P27" s="95"/>
      <c r="Q27" s="93"/>
      <c r="R27" s="93" t="s">
        <v>598</v>
      </c>
      <c r="S27" s="93" t="s">
        <v>143</v>
      </c>
    </row>
    <row r="28" spans="1:20" x14ac:dyDescent="0.35">
      <c r="A28" s="47" t="s">
        <v>495</v>
      </c>
      <c r="B28" s="47" t="s">
        <v>499</v>
      </c>
      <c r="C28" s="40" t="s">
        <v>630</v>
      </c>
      <c r="D28" s="91" t="s">
        <v>194</v>
      </c>
      <c r="E28" s="92" t="str">
        <f t="shared" si="0"/>
        <v>โครงการกฏหมายเศรษฐกิจและการค้าระหว่างประเทศเพื่อการพัฒนาเขตเศรษฐกิจพิเศษสู่การพัฒนาที่ยั่งยืน</v>
      </c>
      <c r="F28" s="93" t="s">
        <v>195</v>
      </c>
      <c r="G28" s="93" t="s">
        <v>30</v>
      </c>
      <c r="H28" s="93">
        <v>2564</v>
      </c>
      <c r="I28" s="93" t="s">
        <v>178</v>
      </c>
      <c r="J28" s="94" t="s">
        <v>179</v>
      </c>
      <c r="K28" s="93"/>
      <c r="L28" s="88" t="s">
        <v>506</v>
      </c>
      <c r="M28" s="93" t="str">
        <f>VLOOKUP(L28,'[1]ตัวย่อ(ต่อท้าย)'!$B$1:$C$517,2,FALSE)</f>
        <v>สคพ.</v>
      </c>
      <c r="N28" s="93" t="s">
        <v>128</v>
      </c>
      <c r="O28" s="94" t="s">
        <v>579</v>
      </c>
      <c r="P28" s="95"/>
      <c r="Q28" s="93"/>
      <c r="R28" s="93" t="s">
        <v>599</v>
      </c>
      <c r="S28" s="93" t="s">
        <v>143</v>
      </c>
    </row>
    <row r="29" spans="1:20" x14ac:dyDescent="0.35">
      <c r="A29" s="47" t="s">
        <v>495</v>
      </c>
      <c r="B29" s="47" t="s">
        <v>499</v>
      </c>
      <c r="C29" s="40" t="s">
        <v>630</v>
      </c>
      <c r="D29" s="91" t="s">
        <v>613</v>
      </c>
      <c r="E29" s="92" t="str">
        <f t="shared" si="0"/>
        <v>วิจัยเพื่อพัฒนากรอบหลักสูตรสถานศึกษาเฉพาะพื้นที่เขตพัฒนาเศรษฐกิจพิเศษชายแดน</v>
      </c>
      <c r="F29" s="93" t="s">
        <v>614</v>
      </c>
      <c r="G29" s="93" t="s">
        <v>540</v>
      </c>
      <c r="H29" s="93">
        <v>2564</v>
      </c>
      <c r="I29" s="93" t="s">
        <v>64</v>
      </c>
      <c r="J29" s="94" t="s">
        <v>64</v>
      </c>
      <c r="K29" s="93" t="s">
        <v>615</v>
      </c>
      <c r="L29" s="93" t="s">
        <v>542</v>
      </c>
      <c r="M29" s="93" t="str">
        <f>VLOOKUP(L29,'[1]ตัวย่อ(ต่อท้าย)'!$B$1:$C$517,2,FALSE)</f>
        <v>สพฐ.</v>
      </c>
      <c r="N29" s="93" t="s">
        <v>128</v>
      </c>
      <c r="O29" s="94" t="s">
        <v>579</v>
      </c>
      <c r="P29" s="95"/>
      <c r="Q29" s="93"/>
      <c r="R29" s="93" t="s">
        <v>601</v>
      </c>
      <c r="S29" s="93" t="s">
        <v>143</v>
      </c>
    </row>
    <row r="30" spans="1:20" x14ac:dyDescent="0.35">
      <c r="A30" s="47" t="s">
        <v>495</v>
      </c>
      <c r="B30" s="47" t="s">
        <v>499</v>
      </c>
      <c r="C30" s="40" t="s">
        <v>630</v>
      </c>
      <c r="D30" s="91" t="s">
        <v>455</v>
      </c>
      <c r="E30" s="92" t="str">
        <f t="shared" si="0"/>
        <v xml:space="preserve">โครงการพัฒนาพื้นที่เขตเศรษฐกิจพิเศษ </v>
      </c>
      <c r="F30" s="93" t="s">
        <v>532</v>
      </c>
      <c r="G30" s="93" t="s">
        <v>30</v>
      </c>
      <c r="H30" s="93">
        <v>2566</v>
      </c>
      <c r="I30" s="93" t="s">
        <v>287</v>
      </c>
      <c r="J30" s="94" t="s">
        <v>288</v>
      </c>
      <c r="K30" s="93" t="s">
        <v>457</v>
      </c>
      <c r="L30" s="93" t="s">
        <v>458</v>
      </c>
      <c r="M30" s="93" t="str">
        <f>VLOOKUP(L30,'[1]ตัวย่อ(ต่อท้าย)'!$B$1:$C$517,2,FALSE)</f>
        <v>ยผ.</v>
      </c>
      <c r="N30" s="93" t="s">
        <v>167</v>
      </c>
      <c r="O30" s="93" t="s">
        <v>528</v>
      </c>
      <c r="P30" s="95"/>
      <c r="Q30" s="93"/>
      <c r="R30" s="93" t="s">
        <v>432</v>
      </c>
      <c r="S30" s="93" t="s">
        <v>187</v>
      </c>
    </row>
    <row r="31" spans="1:20" x14ac:dyDescent="0.35">
      <c r="A31" s="47" t="s">
        <v>495</v>
      </c>
      <c r="B31" s="47" t="s">
        <v>499</v>
      </c>
      <c r="C31" s="93" t="s">
        <v>631</v>
      </c>
      <c r="D31" s="91" t="s">
        <v>460</v>
      </c>
      <c r="E31" s="92" t="str">
        <f t="shared" si="0"/>
        <v>บูรณะทางหลวง เพื่อพัฒนาโครงข่ายเชื่อมโยงพื้นที่เศรษฐกิจชายแดน ทางหลวงหมายเลข 3157 ตอน บ่อไร่ - แหลมค้อ ตำบลห้วยแร้ง อำเภอเมืองตราด จังหวัดตราด</v>
      </c>
      <c r="F31" s="93" t="s">
        <v>461</v>
      </c>
      <c r="G31" s="93" t="s">
        <v>30</v>
      </c>
      <c r="H31" s="93">
        <v>2566</v>
      </c>
      <c r="I31" s="93" t="s">
        <v>287</v>
      </c>
      <c r="J31" s="94" t="s">
        <v>288</v>
      </c>
      <c r="K31" s="93" t="s">
        <v>462</v>
      </c>
      <c r="L31" s="93" t="s">
        <v>463</v>
      </c>
      <c r="M31" s="93" t="str">
        <f>VLOOKUP(L31,'[1]ตัวย่อ(ต่อท้าย)'!$B$1:$C$517,2,FALSE)</f>
        <v>ทล.</v>
      </c>
      <c r="N31" s="93" t="s">
        <v>464</v>
      </c>
      <c r="O31" s="93" t="s">
        <v>528</v>
      </c>
      <c r="P31" s="96"/>
      <c r="Q31" s="96"/>
      <c r="R31" s="93" t="s">
        <v>618</v>
      </c>
      <c r="S31" s="93" t="s">
        <v>616</v>
      </c>
    </row>
    <row r="32" spans="1:20" x14ac:dyDescent="0.35">
      <c r="A32" s="47" t="s">
        <v>495</v>
      </c>
      <c r="B32" s="47" t="s">
        <v>499</v>
      </c>
      <c r="C32" s="40" t="s">
        <v>630</v>
      </c>
      <c r="D32" s="91" t="s">
        <v>498</v>
      </c>
      <c r="E32" s="92" t="str">
        <f t="shared" si="0"/>
        <v xml:space="preserve">โครงการพัฒนาพื้นที่เขตเศรษฐกิจพิเศษ </v>
      </c>
      <c r="F32" s="93" t="s">
        <v>532</v>
      </c>
      <c r="G32" s="93" t="s">
        <v>30</v>
      </c>
      <c r="H32" s="93">
        <v>2567</v>
      </c>
      <c r="I32" s="93" t="s">
        <v>471</v>
      </c>
      <c r="J32" s="94" t="s">
        <v>155</v>
      </c>
      <c r="K32" s="93" t="s">
        <v>457</v>
      </c>
      <c r="L32" s="93" t="s">
        <v>458</v>
      </c>
      <c r="M32" s="93" t="str">
        <f>VLOOKUP(L32,'[1]ตัวย่อ(ต่อท้าย)'!$B$1:$C$517,2,FALSE)</f>
        <v>ยผ.</v>
      </c>
      <c r="N32" s="93" t="s">
        <v>167</v>
      </c>
      <c r="O32" s="93" t="s">
        <v>544</v>
      </c>
      <c r="P32" s="40"/>
      <c r="Q32" s="40"/>
      <c r="R32" s="40" t="s">
        <v>637</v>
      </c>
      <c r="S32" s="40" t="s">
        <v>446</v>
      </c>
      <c r="T32" s="8" t="str">
        <f>R32&amp;S32</f>
        <v>v2_090301V01F02</v>
      </c>
    </row>
    <row r="33" spans="1:20" x14ac:dyDescent="0.35">
      <c r="A33" s="47" t="s">
        <v>495</v>
      </c>
      <c r="B33" s="47" t="s">
        <v>499</v>
      </c>
      <c r="C33" s="40" t="s">
        <v>630</v>
      </c>
      <c r="D33" s="91" t="s">
        <v>561</v>
      </c>
      <c r="E33" s="92" t="str">
        <f t="shared" si="0"/>
        <v xml:space="preserve">ขยายทางจราจร ทางหลวงหมายเลข 3157 ตอน แสนตุ้ง – บ่อไร่  อำเภอเขาสมิง  จังหวัดตราด </v>
      </c>
      <c r="F33" s="93" t="s">
        <v>562</v>
      </c>
      <c r="G33" s="93" t="s">
        <v>30</v>
      </c>
      <c r="H33" s="93">
        <v>2567</v>
      </c>
      <c r="I33" s="93" t="s">
        <v>558</v>
      </c>
      <c r="J33" s="94" t="s">
        <v>155</v>
      </c>
      <c r="K33" s="93" t="s">
        <v>462</v>
      </c>
      <c r="L33" s="93" t="s">
        <v>463</v>
      </c>
      <c r="M33" s="93" t="str">
        <f>VLOOKUP(L33,'[1]ตัวย่อ(ต่อท้าย)'!$B$1:$C$517,2,FALSE)</f>
        <v>ทล.</v>
      </c>
      <c r="N33" s="93" t="s">
        <v>464</v>
      </c>
      <c r="O33" s="93" t="s">
        <v>544</v>
      </c>
      <c r="P33" s="40"/>
      <c r="Q33" s="40"/>
      <c r="R33" s="40" t="s">
        <v>637</v>
      </c>
      <c r="S33" s="40" t="s">
        <v>447</v>
      </c>
      <c r="T33" s="8" t="str">
        <f>R33&amp;S33</f>
        <v>v2_090301V01F01</v>
      </c>
    </row>
    <row r="34" spans="1:20" x14ac:dyDescent="0.35">
      <c r="A34" s="47" t="s">
        <v>495</v>
      </c>
      <c r="B34" s="47" t="s">
        <v>499</v>
      </c>
      <c r="C34" s="40" t="s">
        <v>630</v>
      </c>
      <c r="D34" s="91" t="s">
        <v>565</v>
      </c>
      <c r="E34" s="92" t="str">
        <f t="shared" si="0"/>
        <v xml:space="preserve">โครงการพัฒนาพื้นที่เขตเศรษฐกิจพิเศษ </v>
      </c>
      <c r="F34" s="93" t="s">
        <v>532</v>
      </c>
      <c r="G34" s="93" t="s">
        <v>30</v>
      </c>
      <c r="H34" s="93">
        <v>2568</v>
      </c>
      <c r="I34" s="93" t="s">
        <v>566</v>
      </c>
      <c r="J34" s="94" t="s">
        <v>567</v>
      </c>
      <c r="K34" s="93" t="s">
        <v>457</v>
      </c>
      <c r="L34" s="93" t="s">
        <v>458</v>
      </c>
      <c r="M34" s="93" t="str">
        <f>VLOOKUP(L34,'[1]ตัวย่อ(ต่อท้าย)'!$B$1:$C$517,2,FALSE)</f>
        <v>ยผ.</v>
      </c>
      <c r="N34" s="93" t="s">
        <v>167</v>
      </c>
      <c r="O34" s="93" t="s">
        <v>568</v>
      </c>
      <c r="P34" s="40"/>
      <c r="Q34" s="40"/>
      <c r="R34" s="40" t="s">
        <v>637</v>
      </c>
      <c r="S34" s="40" t="s">
        <v>429</v>
      </c>
      <c r="T34" s="8" t="str">
        <f>R34&amp;S34</f>
        <v>v2_090301V02F02</v>
      </c>
    </row>
    <row r="35" spans="1:20" x14ac:dyDescent="0.35">
      <c r="A35" s="48" t="s">
        <v>495</v>
      </c>
      <c r="B35" s="48" t="s">
        <v>496</v>
      </c>
      <c r="C35" s="40" t="s">
        <v>630</v>
      </c>
      <c r="D35" s="91" t="s">
        <v>490</v>
      </c>
      <c r="E35" s="92" t="str">
        <f t="shared" si="0"/>
        <v>โครงการก่อสร้างด่านศุลกากรแม่สอด แห่งที่ 2</v>
      </c>
      <c r="F35" s="93" t="s">
        <v>491</v>
      </c>
      <c r="G35" s="93" t="s">
        <v>30</v>
      </c>
      <c r="H35" s="93">
        <v>2567</v>
      </c>
      <c r="I35" s="93" t="s">
        <v>471</v>
      </c>
      <c r="J35" s="94" t="s">
        <v>155</v>
      </c>
      <c r="K35" s="93" t="s">
        <v>492</v>
      </c>
      <c r="L35" s="93" t="s">
        <v>493</v>
      </c>
      <c r="M35" s="93" t="str">
        <f>VLOOKUP(L35,'[1]ตัวย่อ(ต่อท้าย)'!$B$1:$C$517,2,FALSE)</f>
        <v>กศก.</v>
      </c>
      <c r="N35" s="93" t="s">
        <v>494</v>
      </c>
      <c r="O35" s="93" t="s">
        <v>544</v>
      </c>
      <c r="P35" s="40"/>
      <c r="Q35" s="40"/>
      <c r="R35" s="40" t="s">
        <v>637</v>
      </c>
      <c r="S35" s="40" t="s">
        <v>447</v>
      </c>
      <c r="T35" s="8" t="str">
        <f>R35&amp;S35</f>
        <v>v2_090301V01F01</v>
      </c>
    </row>
    <row r="36" spans="1:20" x14ac:dyDescent="0.35">
      <c r="A36" s="102" t="str">
        <f>LEFT(B36,12)</f>
        <v>v3_090301V02</v>
      </c>
      <c r="B36" s="102" t="s">
        <v>536</v>
      </c>
      <c r="C36" s="40" t="s">
        <v>630</v>
      </c>
      <c r="D36" s="27" t="s">
        <v>80</v>
      </c>
      <c r="E36" s="29" t="s">
        <v>81</v>
      </c>
      <c r="F36" s="27" t="s">
        <v>81</v>
      </c>
      <c r="G36" s="27" t="s">
        <v>30</v>
      </c>
      <c r="H36" s="27">
        <v>2563</v>
      </c>
      <c r="I36" s="27" t="s">
        <v>55</v>
      </c>
      <c r="J36" s="27" t="s">
        <v>64</v>
      </c>
      <c r="K36" s="27"/>
      <c r="L36" s="27" t="s">
        <v>83</v>
      </c>
      <c r="M36" s="27" t="s">
        <v>83</v>
      </c>
      <c r="N36" s="27" t="s">
        <v>84</v>
      </c>
      <c r="O36" s="27"/>
      <c r="P36" s="95"/>
      <c r="Q36" s="93"/>
      <c r="R36" s="93" t="s">
        <v>563</v>
      </c>
      <c r="S36" s="93" t="s">
        <v>499</v>
      </c>
    </row>
    <row r="37" spans="1:20" x14ac:dyDescent="0.35">
      <c r="A37" s="103" t="s">
        <v>633</v>
      </c>
      <c r="B37" s="103" t="s">
        <v>536</v>
      </c>
      <c r="C37" s="40" t="s">
        <v>630</v>
      </c>
      <c r="D37" s="91" t="s">
        <v>276</v>
      </c>
      <c r="E37" s="92" t="str">
        <f t="shared" ref="E37:E45" si="1">HYPERLINK(R37,F37)</f>
        <v>โครงการพัฒนาเศรษฐกิจและเสริมสร้างความเข้มแข็งให้กับชุมชน</v>
      </c>
      <c r="F37" s="93" t="s">
        <v>277</v>
      </c>
      <c r="G37" s="93" t="s">
        <v>30</v>
      </c>
      <c r="H37" s="93">
        <v>2564</v>
      </c>
      <c r="I37" s="93" t="s">
        <v>178</v>
      </c>
      <c r="J37" s="94" t="s">
        <v>179</v>
      </c>
      <c r="K37" s="93" t="s">
        <v>280</v>
      </c>
      <c r="L37" s="93" t="s">
        <v>281</v>
      </c>
      <c r="M37" s="93" t="str">
        <f>VLOOKUP(L37,'[1]ตัวย่อ(ต่อท้าย)'!$B$1:$C$517,2,FALSE)</f>
        <v>สอศ.</v>
      </c>
      <c r="N37" s="93" t="s">
        <v>128</v>
      </c>
      <c r="O37" s="94" t="s">
        <v>579</v>
      </c>
      <c r="P37" s="95"/>
      <c r="Q37" s="93"/>
      <c r="R37" s="93" t="s">
        <v>575</v>
      </c>
      <c r="S37" s="93" t="s">
        <v>550</v>
      </c>
    </row>
    <row r="38" spans="1:20" x14ac:dyDescent="0.35">
      <c r="A38" s="103" t="s">
        <v>633</v>
      </c>
      <c r="B38" s="103" t="s">
        <v>536</v>
      </c>
      <c r="C38" s="40" t="s">
        <v>630</v>
      </c>
      <c r="D38" s="91" t="s">
        <v>227</v>
      </c>
      <c r="E38" s="92" t="str">
        <f t="shared" si="1"/>
        <v xml:space="preserve">โครงการเพิ่มทักษะกำลังแรงงานในพื้นที่เขตพัฒนาเศรษฐกิจพิเศษ </v>
      </c>
      <c r="F38" s="93" t="s">
        <v>581</v>
      </c>
      <c r="G38" s="93" t="s">
        <v>30</v>
      </c>
      <c r="H38" s="93">
        <v>2564</v>
      </c>
      <c r="I38" s="93" t="s">
        <v>178</v>
      </c>
      <c r="J38" s="94" t="s">
        <v>179</v>
      </c>
      <c r="K38" s="93" t="s">
        <v>230</v>
      </c>
      <c r="L38" s="93" t="s">
        <v>118</v>
      </c>
      <c r="M38" s="93" t="str">
        <f>VLOOKUP(L38,'[1]ตัวย่อ(ต่อท้าย)'!$B$1:$C$517,2,FALSE)</f>
        <v>กพร.</v>
      </c>
      <c r="N38" s="93" t="s">
        <v>67</v>
      </c>
      <c r="O38" s="94" t="s">
        <v>579</v>
      </c>
      <c r="P38" s="95"/>
      <c r="Q38" s="93"/>
      <c r="R38" s="93" t="s">
        <v>577</v>
      </c>
      <c r="S38" s="93" t="s">
        <v>143</v>
      </c>
    </row>
    <row r="39" spans="1:20" x14ac:dyDescent="0.35">
      <c r="A39" s="103" t="s">
        <v>633</v>
      </c>
      <c r="B39" s="103" t="s">
        <v>536</v>
      </c>
      <c r="C39" s="40" t="s">
        <v>630</v>
      </c>
      <c r="D39" s="91" t="s">
        <v>222</v>
      </c>
      <c r="E39" s="92" t="str">
        <f t="shared" si="1"/>
        <v>โครงการเสริมสร้างศักยภาพการขับเคลื่อนเขตพัฒนาเศรษฐกิจพิเศษนราธิวาส : มั่นคง มั่งคั่ง ยั่งยืน เชื่อมโยงประชาคมอาเซียน</v>
      </c>
      <c r="F39" s="93" t="s">
        <v>223</v>
      </c>
      <c r="G39" s="93" t="s">
        <v>30</v>
      </c>
      <c r="H39" s="93">
        <v>2564</v>
      </c>
      <c r="I39" s="93" t="s">
        <v>178</v>
      </c>
      <c r="J39" s="94" t="s">
        <v>179</v>
      </c>
      <c r="K39" s="93"/>
      <c r="L39" s="93" t="s">
        <v>83</v>
      </c>
      <c r="M39" s="93" t="str">
        <f>VLOOKUP(L39,'[1]ตัวย่อ(ต่อท้าย)'!$B$1:$C$517,2,FALSE)</f>
        <v>นราธิวาส</v>
      </c>
      <c r="N39" s="93" t="s">
        <v>84</v>
      </c>
      <c r="O39" s="94" t="s">
        <v>579</v>
      </c>
      <c r="P39" s="95"/>
      <c r="Q39" s="93"/>
      <c r="R39" s="93" t="s">
        <v>582</v>
      </c>
      <c r="S39" s="93" t="s">
        <v>121</v>
      </c>
    </row>
    <row r="40" spans="1:20" x14ac:dyDescent="0.35">
      <c r="A40" s="103" t="s">
        <v>633</v>
      </c>
      <c r="B40" s="103" t="s">
        <v>536</v>
      </c>
      <c r="C40" s="40" t="s">
        <v>630</v>
      </c>
      <c r="D40" s="91" t="s">
        <v>251</v>
      </c>
      <c r="E40" s="92" t="str">
        <f t="shared" si="1"/>
        <v>โครงการส่งเสริมพัฒนาขีดความสามารถด้านการค้าการลงทุน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GMS/อาเซียน+3/อาเซียน+6</v>
      </c>
      <c r="F40" s="93" t="s">
        <v>252</v>
      </c>
      <c r="G40" s="93" t="s">
        <v>30</v>
      </c>
      <c r="H40" s="93">
        <v>2564</v>
      </c>
      <c r="I40" s="93" t="s">
        <v>178</v>
      </c>
      <c r="J40" s="94" t="s">
        <v>179</v>
      </c>
      <c r="K40" s="93"/>
      <c r="L40" s="93" t="s">
        <v>249</v>
      </c>
      <c r="M40" s="93" t="str">
        <f>VLOOKUP(L40,'[1]ตัวย่อ(ต่อท้าย)'!$B$1:$C$517,2,FALSE)</f>
        <v>เชียงราย</v>
      </c>
      <c r="N40" s="93" t="s">
        <v>84</v>
      </c>
      <c r="O40" s="94" t="s">
        <v>579</v>
      </c>
      <c r="P40" s="95"/>
      <c r="Q40" s="93"/>
      <c r="R40" s="93" t="s">
        <v>584</v>
      </c>
      <c r="S40" s="93" t="s">
        <v>143</v>
      </c>
    </row>
    <row r="41" spans="1:20" x14ac:dyDescent="0.35">
      <c r="A41" s="103" t="s">
        <v>633</v>
      </c>
      <c r="B41" s="103" t="s">
        <v>536</v>
      </c>
      <c r="C41" s="40" t="s">
        <v>630</v>
      </c>
      <c r="D41" s="91" t="s">
        <v>246</v>
      </c>
      <c r="E41" s="92" t="str">
        <f t="shared" si="1"/>
        <v>ส่งเสริมพัฒนาขีดความสามารถด้านการค้าการลงทุน ประชาสัมพันธ์สินค้าจังหวัดเชียงรายและขับเคลื่อนเศรษฐกิจชายแดนเชื่อมโยง GMS / อาเซียน+3 / อาเซียน+6</v>
      </c>
      <c r="F41" s="93" t="s">
        <v>247</v>
      </c>
      <c r="G41" s="93" t="s">
        <v>30</v>
      </c>
      <c r="H41" s="93">
        <v>2564</v>
      </c>
      <c r="I41" s="93" t="s">
        <v>178</v>
      </c>
      <c r="J41" s="94" t="s">
        <v>179</v>
      </c>
      <c r="K41" s="93"/>
      <c r="L41" s="93" t="s">
        <v>249</v>
      </c>
      <c r="M41" s="93" t="str">
        <f>VLOOKUP(L41,'[1]ตัวย่อ(ต่อท้าย)'!$B$1:$C$517,2,FALSE)</f>
        <v>เชียงราย</v>
      </c>
      <c r="N41" s="93" t="s">
        <v>84</v>
      </c>
      <c r="O41" s="94" t="s">
        <v>579</v>
      </c>
      <c r="P41" s="95"/>
      <c r="Q41" s="93"/>
      <c r="R41" s="93" t="s">
        <v>585</v>
      </c>
      <c r="S41" s="93" t="s">
        <v>129</v>
      </c>
    </row>
    <row r="42" spans="1:20" x14ac:dyDescent="0.35">
      <c r="A42" s="103" t="s">
        <v>633</v>
      </c>
      <c r="B42" s="103" t="s">
        <v>536</v>
      </c>
      <c r="C42" s="40" t="s">
        <v>630</v>
      </c>
      <c r="D42" s="91" t="s">
        <v>238</v>
      </c>
      <c r="E42" s="92" t="str">
        <f t="shared" si="1"/>
        <v>โครงการส่งเสริมและพัฒนาความพร้อมในทุกด้านเพื่อการพัฒนาพื้นที่เขตเศรษฐกิจพิเศษและการค้าชายแดน</v>
      </c>
      <c r="F42" s="93" t="s">
        <v>239</v>
      </c>
      <c r="G42" s="93" t="s">
        <v>240</v>
      </c>
      <c r="H42" s="93">
        <v>2564</v>
      </c>
      <c r="I42" s="93" t="s">
        <v>178</v>
      </c>
      <c r="J42" s="94" t="s">
        <v>179</v>
      </c>
      <c r="K42" s="93" t="s">
        <v>242</v>
      </c>
      <c r="L42" s="93" t="s">
        <v>243</v>
      </c>
      <c r="M42" s="93" t="str">
        <f>VLOOKUP(L42,'[1]ตัวย่อ(ต่อท้าย)'!$B$1:$C$517,2,FALSE)</f>
        <v>ปค.</v>
      </c>
      <c r="N42" s="93" t="s">
        <v>167</v>
      </c>
      <c r="O42" s="94" t="s">
        <v>579</v>
      </c>
      <c r="P42" s="95"/>
      <c r="Q42" s="93"/>
      <c r="R42" s="93" t="s">
        <v>586</v>
      </c>
      <c r="S42" s="93" t="s">
        <v>187</v>
      </c>
    </row>
    <row r="43" spans="1:20" x14ac:dyDescent="0.35">
      <c r="A43" s="103" t="s">
        <v>633</v>
      </c>
      <c r="B43" s="103" t="s">
        <v>536</v>
      </c>
      <c r="C43" s="40" t="s">
        <v>630</v>
      </c>
      <c r="D43" s="91" t="s">
        <v>329</v>
      </c>
      <c r="E43" s="92" t="str">
        <f t="shared" si="1"/>
        <v>เสริมสร้างศักยภาพและเพิ่มช่องทางการตลาดแก่ผู้ประกอบการในยุคดิจิทัล พร้อมสร้างความสัมพันธ์ทางการค้าไทย–กัมพูชา</v>
      </c>
      <c r="F43" s="93" t="s">
        <v>330</v>
      </c>
      <c r="G43" s="93" t="s">
        <v>30</v>
      </c>
      <c r="H43" s="93">
        <v>2565</v>
      </c>
      <c r="I43" s="93" t="s">
        <v>116</v>
      </c>
      <c r="J43" s="94" t="s">
        <v>56</v>
      </c>
      <c r="K43" s="93" t="s">
        <v>332</v>
      </c>
      <c r="L43" s="93" t="s">
        <v>99</v>
      </c>
      <c r="M43" s="93" t="str">
        <f>VLOOKUP(L43,'[1]ตัวย่อ(ต่อท้าย)'!$B$1:$C$517,2,FALSE)</f>
        <v>สป.พณ.</v>
      </c>
      <c r="N43" s="93" t="s">
        <v>49</v>
      </c>
      <c r="O43" s="94" t="s">
        <v>606</v>
      </c>
      <c r="P43" s="95"/>
      <c r="Q43" s="93"/>
      <c r="R43" s="93" t="s">
        <v>605</v>
      </c>
      <c r="S43" s="93" t="s">
        <v>192</v>
      </c>
    </row>
    <row r="44" spans="1:20" x14ac:dyDescent="0.35">
      <c r="A44" s="103" t="s">
        <v>633</v>
      </c>
      <c r="B44" s="103" t="s">
        <v>536</v>
      </c>
      <c r="C44" s="40" t="s">
        <v>630</v>
      </c>
      <c r="D44" s="91" t="s">
        <v>320</v>
      </c>
      <c r="E44" s="92" t="str">
        <f t="shared" si="1"/>
        <v>การพัฒนาสินค้า การค้า การลงทุน และการขับเคลื่อนเศรษฐกิจชายแดน เขตเศรษฐกิจพิเศษจังหวัดเชียงรายแบบบูรณาการ</v>
      </c>
      <c r="F44" s="93" t="s">
        <v>321</v>
      </c>
      <c r="G44" s="93" t="s">
        <v>30</v>
      </c>
      <c r="H44" s="93">
        <v>2565</v>
      </c>
      <c r="I44" s="93" t="s">
        <v>116</v>
      </c>
      <c r="J44" s="94" t="s">
        <v>56</v>
      </c>
      <c r="K44" s="93"/>
      <c r="L44" s="93" t="s">
        <v>249</v>
      </c>
      <c r="M44" s="93" t="str">
        <f>VLOOKUP(L44,'[1]ตัวย่อ(ต่อท้าย)'!$B$1:$C$517,2,FALSE)</f>
        <v>เชียงราย</v>
      </c>
      <c r="N44" s="93" t="s">
        <v>84</v>
      </c>
      <c r="O44" s="94" t="s">
        <v>606</v>
      </c>
      <c r="P44" s="95"/>
      <c r="Q44" s="93"/>
      <c r="R44" s="93" t="s">
        <v>433</v>
      </c>
      <c r="S44" s="93" t="s">
        <v>129</v>
      </c>
    </row>
    <row r="45" spans="1:20" x14ac:dyDescent="0.35">
      <c r="A45" s="103" t="s">
        <v>633</v>
      </c>
      <c r="B45" s="103" t="s">
        <v>536</v>
      </c>
      <c r="C45" s="93" t="s">
        <v>631</v>
      </c>
      <c r="D45" s="91" t="s">
        <v>466</v>
      </c>
      <c r="E45" s="92" t="str">
        <f t="shared" si="1"/>
        <v>พัฒนาศักยภาพผู้ประกอบการและสินค้าและบริการเป้าหมายเชื่อมโยงการตลาดจังหวัดตราดสู่นานาชาติ</v>
      </c>
      <c r="F45" s="93" t="s">
        <v>467</v>
      </c>
      <c r="G45" s="93" t="s">
        <v>30</v>
      </c>
      <c r="H45" s="93">
        <v>2566</v>
      </c>
      <c r="I45" s="93" t="s">
        <v>287</v>
      </c>
      <c r="J45" s="94" t="s">
        <v>288</v>
      </c>
      <c r="K45" s="93" t="s">
        <v>468</v>
      </c>
      <c r="L45" s="93" t="s">
        <v>99</v>
      </c>
      <c r="M45" s="93" t="str">
        <f>VLOOKUP(L45,'[1]ตัวย่อ(ต่อท้าย)'!$B$1:$C$517,2,FALSE)</f>
        <v>สป.พณ.</v>
      </c>
      <c r="N45" s="93" t="s">
        <v>49</v>
      </c>
      <c r="O45" s="93" t="s">
        <v>528</v>
      </c>
      <c r="P45" s="96"/>
      <c r="Q45" s="96"/>
      <c r="R45" s="93" t="s">
        <v>626</v>
      </c>
      <c r="S45" s="93" t="s">
        <v>624</v>
      </c>
    </row>
    <row r="46" spans="1:20" x14ac:dyDescent="0.35">
      <c r="A46" s="104" t="str">
        <f>LEFT(B46,12)</f>
        <v>v3_090301V02</v>
      </c>
      <c r="B46" s="104" t="s">
        <v>545</v>
      </c>
      <c r="C46" s="40" t="s">
        <v>630</v>
      </c>
      <c r="D46" s="27" t="s">
        <v>102</v>
      </c>
      <c r="E46" s="29" t="s">
        <v>103</v>
      </c>
      <c r="F46" s="27" t="s">
        <v>103</v>
      </c>
      <c r="G46" s="27" t="s">
        <v>30</v>
      </c>
      <c r="H46" s="27">
        <v>2562</v>
      </c>
      <c r="I46" s="27" t="s">
        <v>46</v>
      </c>
      <c r="J46" s="27" t="s">
        <v>37</v>
      </c>
      <c r="K46" s="27" t="s">
        <v>105</v>
      </c>
      <c r="L46" s="27" t="s">
        <v>106</v>
      </c>
      <c r="M46" s="27" t="s">
        <v>641</v>
      </c>
      <c r="N46" s="27" t="s">
        <v>107</v>
      </c>
      <c r="O46" s="27"/>
      <c r="P46" s="95"/>
      <c r="Q46" s="93"/>
      <c r="R46" s="93" t="s">
        <v>537</v>
      </c>
      <c r="S46" s="91" t="s">
        <v>318</v>
      </c>
    </row>
    <row r="47" spans="1:20" x14ac:dyDescent="0.35">
      <c r="A47" s="104" t="str">
        <f>LEFT(B47,12)</f>
        <v>v3_090301V02</v>
      </c>
      <c r="B47" s="104" t="s">
        <v>545</v>
      </c>
      <c r="C47" s="40" t="s">
        <v>630</v>
      </c>
      <c r="D47" s="27" t="s">
        <v>109</v>
      </c>
      <c r="E47" s="29" t="s">
        <v>103</v>
      </c>
      <c r="F47" s="27" t="s">
        <v>103</v>
      </c>
      <c r="G47" s="27" t="s">
        <v>30</v>
      </c>
      <c r="H47" s="27">
        <v>2563</v>
      </c>
      <c r="I47" s="27" t="s">
        <v>55</v>
      </c>
      <c r="J47" s="27" t="s">
        <v>64</v>
      </c>
      <c r="K47" s="27" t="s">
        <v>105</v>
      </c>
      <c r="L47" s="27" t="s">
        <v>106</v>
      </c>
      <c r="M47" s="27" t="s">
        <v>641</v>
      </c>
      <c r="N47" s="27" t="s">
        <v>107</v>
      </c>
      <c r="O47" s="27"/>
      <c r="P47" s="95"/>
      <c r="Q47" s="93"/>
      <c r="R47" s="93" t="s">
        <v>572</v>
      </c>
      <c r="S47" s="93" t="s">
        <v>550</v>
      </c>
    </row>
    <row r="48" spans="1:20" x14ac:dyDescent="0.35">
      <c r="A48" s="105" t="s">
        <v>633</v>
      </c>
      <c r="B48" s="105" t="s">
        <v>545</v>
      </c>
      <c r="C48" s="40" t="s">
        <v>630</v>
      </c>
      <c r="D48" s="91" t="s">
        <v>437</v>
      </c>
      <c r="E48" s="92" t="str">
        <f t="shared" ref="E48:E61" si="2">HYPERLINK(R48,F48)</f>
        <v>การส่งเสริมช่องทางการตลาดภายใต้บริบท New normal เพื่อเพิ่มช่องทาง การจัดจำหน่ายและแสดงสินค้าทั้งในรูปแบบ offline-online market place</v>
      </c>
      <c r="F48" s="93" t="s">
        <v>438</v>
      </c>
      <c r="G48" s="93" t="s">
        <v>240</v>
      </c>
      <c r="H48" s="93">
        <v>2565</v>
      </c>
      <c r="I48" s="93" t="s">
        <v>440</v>
      </c>
      <c r="J48" s="94" t="s">
        <v>56</v>
      </c>
      <c r="K48" s="93" t="s">
        <v>441</v>
      </c>
      <c r="L48" s="93" t="s">
        <v>442</v>
      </c>
      <c r="M48" s="93" t="str">
        <f>VLOOKUP(L48,'[1]ตัวย่อ(ต่อท้าย)'!$B$1:$C$517,2,FALSE)</f>
        <v>พช.</v>
      </c>
      <c r="N48" s="93" t="s">
        <v>167</v>
      </c>
      <c r="O48" s="94" t="s">
        <v>606</v>
      </c>
      <c r="P48" s="95"/>
      <c r="Q48" s="93"/>
      <c r="R48" s="93" t="s">
        <v>602</v>
      </c>
      <c r="S48" s="93" t="s">
        <v>143</v>
      </c>
    </row>
    <row r="49" spans="1:20" x14ac:dyDescent="0.35">
      <c r="A49" s="105" t="s">
        <v>633</v>
      </c>
      <c r="B49" s="105" t="s">
        <v>545</v>
      </c>
      <c r="C49" s="40" t="s">
        <v>630</v>
      </c>
      <c r="D49" s="91" t="s">
        <v>538</v>
      </c>
      <c r="E49" s="92" t="str">
        <f t="shared" si="2"/>
        <v>ขับเคลื่อนคุณภาพการศึกษาโรงเรียนเขตเศรษฐกิจพิเศษ ความฉลาดด้านการเงิน 2567</v>
      </c>
      <c r="F49" s="93" t="s">
        <v>539</v>
      </c>
      <c r="G49" s="93" t="s">
        <v>540</v>
      </c>
      <c r="H49" s="93">
        <v>2567</v>
      </c>
      <c r="I49" s="93" t="s">
        <v>541</v>
      </c>
      <c r="J49" s="94" t="s">
        <v>155</v>
      </c>
      <c r="K49" s="93" t="s">
        <v>543</v>
      </c>
      <c r="L49" s="93" t="s">
        <v>542</v>
      </c>
      <c r="M49" s="93" t="str">
        <f>VLOOKUP(L49,'[1]ตัวย่อ(ต่อท้าย)'!$B$1:$C$517,2,FALSE)</f>
        <v>สพฐ.</v>
      </c>
      <c r="N49" s="93" t="s">
        <v>128</v>
      </c>
      <c r="O49" s="93" t="s">
        <v>544</v>
      </c>
      <c r="P49" s="40"/>
      <c r="Q49" s="40"/>
      <c r="R49" s="40" t="s">
        <v>637</v>
      </c>
      <c r="S49" s="40" t="s">
        <v>447</v>
      </c>
      <c r="T49" s="8" t="str">
        <f>R49&amp;S49</f>
        <v>v2_090301V01F01</v>
      </c>
    </row>
    <row r="50" spans="1:20" x14ac:dyDescent="0.35">
      <c r="A50" s="106" t="s">
        <v>634</v>
      </c>
      <c r="B50" s="106" t="s">
        <v>550</v>
      </c>
      <c r="C50" s="40" t="s">
        <v>630</v>
      </c>
      <c r="D50" s="91" t="s">
        <v>334</v>
      </c>
      <c r="E50" s="92" t="str">
        <f t="shared" si="2"/>
        <v>เสริมสร้างความสัมพันธ์ด้านการค้า การลงทุน กับกลุ่มประเทศเพื่อนบ้านและอนุภาคลุ่มน้ำโขง</v>
      </c>
      <c r="F50" s="93" t="s">
        <v>335</v>
      </c>
      <c r="G50" s="93" t="s">
        <v>30</v>
      </c>
      <c r="H50" s="93">
        <v>2565</v>
      </c>
      <c r="I50" s="93" t="s">
        <v>116</v>
      </c>
      <c r="J50" s="94" t="s">
        <v>56</v>
      </c>
      <c r="K50" s="93"/>
      <c r="L50" s="93" t="s">
        <v>249</v>
      </c>
      <c r="M50" s="93" t="str">
        <f>VLOOKUP(L50,'[1]ตัวย่อ(ต่อท้าย)'!$B$1:$C$517,2,FALSE)</f>
        <v>เชียงราย</v>
      </c>
      <c r="N50" s="93" t="s">
        <v>84</v>
      </c>
      <c r="O50" s="94" t="s">
        <v>606</v>
      </c>
      <c r="P50" s="95"/>
      <c r="Q50" s="93"/>
      <c r="R50" s="93" t="s">
        <v>445</v>
      </c>
      <c r="S50" s="97" t="s">
        <v>344</v>
      </c>
    </row>
    <row r="51" spans="1:20" x14ac:dyDescent="0.35">
      <c r="A51" s="106" t="s">
        <v>634</v>
      </c>
      <c r="B51" s="106" t="s">
        <v>550</v>
      </c>
      <c r="C51" s="40" t="s">
        <v>630</v>
      </c>
      <c r="D51" s="91" t="s">
        <v>548</v>
      </c>
      <c r="E51" s="92" t="str">
        <f t="shared" si="2"/>
        <v>โครงการขยายการค้าการลงทุนชายแดนและเขตพัฒนาเศรษฐกิจพิเศษ</v>
      </c>
      <c r="F51" s="93" t="s">
        <v>44</v>
      </c>
      <c r="G51" s="93" t="s">
        <v>30</v>
      </c>
      <c r="H51" s="93">
        <v>2567</v>
      </c>
      <c r="I51" s="93" t="s">
        <v>471</v>
      </c>
      <c r="J51" s="94" t="s">
        <v>155</v>
      </c>
      <c r="K51" s="93" t="s">
        <v>135</v>
      </c>
      <c r="L51" s="93" t="s">
        <v>48</v>
      </c>
      <c r="M51" s="93" t="str">
        <f>VLOOKUP(L51,'[1]ตัวย่อ(ต่อท้าย)'!$B$1:$C$517,2,FALSE)</f>
        <v>คต.</v>
      </c>
      <c r="N51" s="93" t="s">
        <v>49</v>
      </c>
      <c r="O51" s="93" t="s">
        <v>549</v>
      </c>
      <c r="P51" s="40"/>
      <c r="Q51" s="40"/>
      <c r="R51" s="40" t="s">
        <v>637</v>
      </c>
      <c r="S51" s="8" t="s">
        <v>447</v>
      </c>
      <c r="T51" s="8" t="str">
        <f>R51&amp;S51</f>
        <v>v2_090301V01F01</v>
      </c>
    </row>
    <row r="52" spans="1:20" x14ac:dyDescent="0.35">
      <c r="A52" s="106" t="s">
        <v>634</v>
      </c>
      <c r="B52" s="106" t="s">
        <v>550</v>
      </c>
      <c r="C52" s="40" t="s">
        <v>630</v>
      </c>
      <c r="D52" s="91" t="s">
        <v>552</v>
      </c>
      <c r="E52" s="92" t="str">
        <f t="shared" si="2"/>
        <v>โครงการยกระดับเศรษฐกิจชายแดน ด้านจังหวัดจันทบุรี กิจกรรมยกระดับการค้าชายแดนสู่สากล</v>
      </c>
      <c r="F52" s="93" t="s">
        <v>553</v>
      </c>
      <c r="G52" s="93" t="s">
        <v>30</v>
      </c>
      <c r="H52" s="93">
        <v>2567</v>
      </c>
      <c r="I52" s="93" t="s">
        <v>541</v>
      </c>
      <c r="J52" s="94" t="s">
        <v>541</v>
      </c>
      <c r="K52" s="93" t="s">
        <v>554</v>
      </c>
      <c r="L52" s="93" t="s">
        <v>99</v>
      </c>
      <c r="M52" s="93" t="str">
        <f>VLOOKUP(L52,'[1]ตัวย่อ(ต่อท้าย)'!$B$1:$C$517,2,FALSE)</f>
        <v>สป.พณ.</v>
      </c>
      <c r="N52" s="93" t="s">
        <v>49</v>
      </c>
      <c r="O52" s="93" t="s">
        <v>544</v>
      </c>
      <c r="P52" s="40"/>
      <c r="Q52" s="40"/>
      <c r="R52" s="40" t="s">
        <v>637</v>
      </c>
      <c r="S52" s="8" t="s">
        <v>443</v>
      </c>
      <c r="T52" s="8" t="str">
        <f>R52&amp;S52</f>
        <v>v2_090301V03F02</v>
      </c>
    </row>
    <row r="53" spans="1:20" x14ac:dyDescent="0.35">
      <c r="A53" s="106" t="s">
        <v>634</v>
      </c>
      <c r="B53" s="106" t="s">
        <v>550</v>
      </c>
      <c r="C53" s="40" t="s">
        <v>630</v>
      </c>
      <c r="D53" s="91" t="s">
        <v>556</v>
      </c>
      <c r="E53" s="92" t="str">
        <f t="shared" si="2"/>
        <v>โครงการยกระดับเศรษฐกิจชายแดน ด้านจังหวัดจันทบุรี กิจกรรมยกระดับศักยภาพบุคลากรด้านการค้าระหว่างประเทศสู่สากล</v>
      </c>
      <c r="F53" s="93" t="s">
        <v>557</v>
      </c>
      <c r="G53" s="93" t="s">
        <v>540</v>
      </c>
      <c r="H53" s="93">
        <v>2567</v>
      </c>
      <c r="I53" s="93" t="s">
        <v>558</v>
      </c>
      <c r="J53" s="94" t="s">
        <v>559</v>
      </c>
      <c r="K53" s="93" t="s">
        <v>554</v>
      </c>
      <c r="L53" s="93" t="s">
        <v>99</v>
      </c>
      <c r="M53" s="93" t="str">
        <f>VLOOKUP(L53,'[1]ตัวย่อ(ต่อท้าย)'!$B$1:$C$517,2,FALSE)</f>
        <v>สป.พณ.</v>
      </c>
      <c r="N53" s="93" t="s">
        <v>49</v>
      </c>
      <c r="O53" s="93" t="s">
        <v>544</v>
      </c>
      <c r="P53" s="40"/>
      <c r="Q53" s="40"/>
      <c r="R53" s="40" t="s">
        <v>637</v>
      </c>
      <c r="S53" s="8" t="s">
        <v>447</v>
      </c>
      <c r="T53" s="8" t="str">
        <f>R53&amp;S53</f>
        <v>v2_090301V01F01</v>
      </c>
    </row>
    <row r="54" spans="1:20" x14ac:dyDescent="0.35">
      <c r="A54" s="106" t="s">
        <v>634</v>
      </c>
      <c r="B54" s="106" t="s">
        <v>550</v>
      </c>
      <c r="C54" s="40" t="s">
        <v>630</v>
      </c>
      <c r="D54" s="91" t="s">
        <v>570</v>
      </c>
      <c r="E54" s="92" t="str">
        <f t="shared" si="2"/>
        <v>โครงการขยายการค้าการลงทุนชายแดนและเขตพัฒนาเศรษฐกิจพิเศษ</v>
      </c>
      <c r="F54" s="93" t="s">
        <v>44</v>
      </c>
      <c r="G54" s="93" t="s">
        <v>30</v>
      </c>
      <c r="H54" s="93">
        <v>2568</v>
      </c>
      <c r="I54" s="93" t="s">
        <v>566</v>
      </c>
      <c r="J54" s="94" t="s">
        <v>567</v>
      </c>
      <c r="K54" s="93" t="s">
        <v>135</v>
      </c>
      <c r="L54" s="93" t="s">
        <v>48</v>
      </c>
      <c r="M54" s="93" t="str">
        <f>VLOOKUP(L54,'[1]ตัวย่อ(ต่อท้าย)'!$B$1:$C$517,2,FALSE)</f>
        <v>คต.</v>
      </c>
      <c r="N54" s="93" t="s">
        <v>49</v>
      </c>
      <c r="O54" s="93" t="s">
        <v>571</v>
      </c>
      <c r="P54" s="40"/>
      <c r="Q54" s="40"/>
      <c r="R54" s="40" t="s">
        <v>637</v>
      </c>
      <c r="S54" s="8" t="s">
        <v>447</v>
      </c>
      <c r="T54" s="8" t="str">
        <f>R54&amp;S54</f>
        <v>v2_090301V01F01</v>
      </c>
    </row>
    <row r="55" spans="1:20" x14ac:dyDescent="0.35">
      <c r="A55" s="106" t="s">
        <v>634</v>
      </c>
      <c r="B55" s="106" t="s">
        <v>550</v>
      </c>
      <c r="C55" s="40" t="s">
        <v>630</v>
      </c>
      <c r="D55" s="91" t="s">
        <v>573</v>
      </c>
      <c r="E55" s="92" t="str">
        <f t="shared" si="2"/>
        <v>พัฒนาศักยภาพผู้ประกอบการและสินค้าและบริการเป้าหมายเพื่อเชื่อมโยงการตลาดจังหวัดตราด สู่นานาชาติ ปี 2568</v>
      </c>
      <c r="F55" s="93" t="s">
        <v>574</v>
      </c>
      <c r="G55" s="93" t="s">
        <v>30</v>
      </c>
      <c r="H55" s="93">
        <v>2568</v>
      </c>
      <c r="I55" s="93" t="s">
        <v>566</v>
      </c>
      <c r="J55" s="94" t="s">
        <v>567</v>
      </c>
      <c r="K55" s="93" t="s">
        <v>468</v>
      </c>
      <c r="L55" s="93" t="s">
        <v>99</v>
      </c>
      <c r="M55" s="93" t="str">
        <f>VLOOKUP(L55,'[1]ตัวย่อ(ต่อท้าย)'!$B$1:$C$517,2,FALSE)</f>
        <v>สป.พณ.</v>
      </c>
      <c r="N55" s="93" t="s">
        <v>49</v>
      </c>
      <c r="O55" s="93" t="s">
        <v>568</v>
      </c>
      <c r="P55" s="40"/>
      <c r="Q55" s="40"/>
      <c r="R55" s="40" t="s">
        <v>637</v>
      </c>
      <c r="S55" s="8" t="s">
        <v>447</v>
      </c>
      <c r="T55" s="8" t="str">
        <f>R55&amp;S55</f>
        <v>v2_090301V01F01</v>
      </c>
    </row>
    <row r="56" spans="1:20" x14ac:dyDescent="0.35">
      <c r="A56" s="107" t="s">
        <v>634</v>
      </c>
      <c r="B56" s="107" t="s">
        <v>604</v>
      </c>
      <c r="C56" s="40" t="s">
        <v>630</v>
      </c>
      <c r="D56" s="91" t="s">
        <v>189</v>
      </c>
      <c r="E56" s="92" t="str">
        <f t="shared" si="2"/>
        <v xml:space="preserve">โครงการพัฒนาศักยภาพมืออาชีพรุ่นใหม่ด้านการค้าและการพัฒนาที่ยั่งยืน (Young Professional for Trade and Sustainable Development) </v>
      </c>
      <c r="F56" s="93" t="s">
        <v>603</v>
      </c>
      <c r="G56" s="93" t="s">
        <v>30</v>
      </c>
      <c r="H56" s="93">
        <v>2564</v>
      </c>
      <c r="I56" s="93" t="s">
        <v>178</v>
      </c>
      <c r="J56" s="94" t="s">
        <v>179</v>
      </c>
      <c r="K56" s="93"/>
      <c r="L56" s="88" t="s">
        <v>506</v>
      </c>
      <c r="M56" s="93" t="str">
        <f>VLOOKUP(L56,'[1]ตัวย่อ(ต่อท้าย)'!$B$1:$C$517,2,FALSE)</f>
        <v>สคพ.</v>
      </c>
      <c r="N56" s="93" t="s">
        <v>128</v>
      </c>
      <c r="O56" s="94" t="s">
        <v>579</v>
      </c>
      <c r="P56" s="95"/>
      <c r="Q56" s="93"/>
      <c r="R56" s="93" t="s">
        <v>600</v>
      </c>
      <c r="S56" s="101" t="s">
        <v>143</v>
      </c>
    </row>
    <row r="57" spans="1:20" x14ac:dyDescent="0.35">
      <c r="A57" s="105" t="s">
        <v>634</v>
      </c>
      <c r="B57" s="105" t="s">
        <v>625</v>
      </c>
      <c r="C57" s="40" t="s">
        <v>630</v>
      </c>
      <c r="D57" s="91" t="s">
        <v>619</v>
      </c>
      <c r="E57" s="92" t="str">
        <f t="shared" si="2"/>
        <v>โครงการกระตุ้นเศรษฐกิจการค้าชายแดนจังหวัดนราธิวาส</v>
      </c>
      <c r="F57" s="93" t="s">
        <v>620</v>
      </c>
      <c r="G57" s="93" t="s">
        <v>30</v>
      </c>
      <c r="H57" s="93">
        <v>2568</v>
      </c>
      <c r="I57" s="93" t="s">
        <v>566</v>
      </c>
      <c r="J57" s="94" t="s">
        <v>567</v>
      </c>
      <c r="K57" s="93" t="s">
        <v>621</v>
      </c>
      <c r="L57" s="93" t="s">
        <v>99</v>
      </c>
      <c r="M57" s="93" t="str">
        <f>VLOOKUP(L57,'[1]ตัวย่อ(ต่อท้าย)'!$B$1:$C$517,2,FALSE)</f>
        <v>สป.พณ.</v>
      </c>
      <c r="N57" s="93" t="s">
        <v>49</v>
      </c>
      <c r="O57" s="93" t="s">
        <v>568</v>
      </c>
      <c r="P57" s="40"/>
      <c r="Q57" s="40"/>
      <c r="R57" s="40" t="s">
        <v>637</v>
      </c>
      <c r="S57" s="8" t="s">
        <v>443</v>
      </c>
      <c r="T57" s="8" t="str">
        <f>R57&amp;S57</f>
        <v>v2_090301V03F02</v>
      </c>
    </row>
    <row r="58" spans="1:20" x14ac:dyDescent="0.35">
      <c r="A58" s="108" t="s">
        <v>632</v>
      </c>
      <c r="B58" s="108" t="s">
        <v>530</v>
      </c>
      <c r="C58" s="40" t="s">
        <v>630</v>
      </c>
      <c r="D58" s="91" t="s">
        <v>232</v>
      </c>
      <c r="E58" s="92" t="str">
        <f t="shared" si="2"/>
        <v>5/64 โครงการขยายการค้าการลงทุนชายแดนและเขตพัฒนาเศรษฐกิจพิเศษ</v>
      </c>
      <c r="F58" s="93" t="s">
        <v>233</v>
      </c>
      <c r="G58" s="93" t="s">
        <v>30</v>
      </c>
      <c r="H58" s="93">
        <v>2564</v>
      </c>
      <c r="I58" s="93" t="s">
        <v>178</v>
      </c>
      <c r="J58" s="94" t="s">
        <v>179</v>
      </c>
      <c r="K58" s="93" t="s">
        <v>47</v>
      </c>
      <c r="L58" s="93" t="s">
        <v>48</v>
      </c>
      <c r="M58" s="93" t="str">
        <f>VLOOKUP(L58,'[1]ตัวย่อ(ต่อท้าย)'!$B$1:$C$517,2,FALSE)</f>
        <v>คต.</v>
      </c>
      <c r="N58" s="93" t="s">
        <v>49</v>
      </c>
      <c r="O58" s="94" t="s">
        <v>579</v>
      </c>
      <c r="P58" s="95"/>
      <c r="Q58" s="93"/>
      <c r="R58" s="93" t="s">
        <v>578</v>
      </c>
      <c r="S58" s="101" t="s">
        <v>77</v>
      </c>
    </row>
    <row r="59" spans="1:20" x14ac:dyDescent="0.35">
      <c r="A59" s="108" t="s">
        <v>632</v>
      </c>
      <c r="B59" s="108" t="s">
        <v>530</v>
      </c>
      <c r="C59" s="40" t="s">
        <v>630</v>
      </c>
      <c r="D59" s="91" t="s">
        <v>182</v>
      </c>
      <c r="E59" s="92" t="str">
        <f t="shared" si="2"/>
        <v>พัฒนาความร่วมมือทางเศรษฐกิจการค้าจังหวัดตากกับประเทศเพื่อนบ้าน (ภายใต้โครงการเพิ่มขีดความสามารถในการแข่งขันด้านค้าชายแดนและขับเคลื่อนเขตพัฒนาเศรษฐกิจพิเศษตาก)</v>
      </c>
      <c r="F59" s="93" t="s">
        <v>183</v>
      </c>
      <c r="G59" s="93" t="s">
        <v>30</v>
      </c>
      <c r="H59" s="93">
        <v>2564</v>
      </c>
      <c r="I59" s="93" t="s">
        <v>178</v>
      </c>
      <c r="J59" s="94" t="s">
        <v>179</v>
      </c>
      <c r="K59" s="93" t="s">
        <v>185</v>
      </c>
      <c r="L59" s="93" t="s">
        <v>99</v>
      </c>
      <c r="M59" s="93" t="str">
        <f>VLOOKUP(L59,'[1]ตัวย่อ(ต่อท้าย)'!$B$1:$C$517,2,FALSE)</f>
        <v>สป.พณ.</v>
      </c>
      <c r="N59" s="93" t="s">
        <v>49</v>
      </c>
      <c r="O59" s="94" t="s">
        <v>579</v>
      </c>
      <c r="P59" s="95"/>
      <c r="Q59" s="93"/>
      <c r="R59" s="93" t="s">
        <v>583</v>
      </c>
      <c r="S59" s="101" t="s">
        <v>235</v>
      </c>
    </row>
    <row r="60" spans="1:20" x14ac:dyDescent="0.35">
      <c r="A60" s="108" t="s">
        <v>632</v>
      </c>
      <c r="B60" s="108" t="s">
        <v>530</v>
      </c>
      <c r="C60" s="40" t="s">
        <v>630</v>
      </c>
      <c r="D60" s="91" t="s">
        <v>324</v>
      </c>
      <c r="E60" s="92" t="str">
        <f t="shared" si="2"/>
        <v>6/65 โครงการขยายการค้าการลงทุนชายแดนและเขตพัฒนาเศรษฐกิจพิเศษ</v>
      </c>
      <c r="F60" s="93" t="s">
        <v>325</v>
      </c>
      <c r="G60" s="93" t="s">
        <v>30</v>
      </c>
      <c r="H60" s="93">
        <v>2565</v>
      </c>
      <c r="I60" s="93" t="s">
        <v>116</v>
      </c>
      <c r="J60" s="94" t="s">
        <v>56</v>
      </c>
      <c r="K60" s="93" t="s">
        <v>47</v>
      </c>
      <c r="L60" s="93" t="s">
        <v>48</v>
      </c>
      <c r="M60" s="93" t="str">
        <f>VLOOKUP(L60,'[1]ตัวย่อ(ต่อท้าย)'!$B$1:$C$517,2,FALSE)</f>
        <v>คต.</v>
      </c>
      <c r="N60" s="93" t="s">
        <v>49</v>
      </c>
      <c r="O60" s="94" t="s">
        <v>606</v>
      </c>
      <c r="P60" s="95"/>
      <c r="Q60" s="93"/>
      <c r="R60" s="93" t="s">
        <v>435</v>
      </c>
      <c r="S60" s="101" t="s">
        <v>137</v>
      </c>
    </row>
    <row r="61" spans="1:20" x14ac:dyDescent="0.35">
      <c r="A61" s="108" t="s">
        <v>632</v>
      </c>
      <c r="B61" s="108" t="s">
        <v>530</v>
      </c>
      <c r="C61" s="40" t="s">
        <v>630</v>
      </c>
      <c r="D61" s="91" t="s">
        <v>452</v>
      </c>
      <c r="E61" s="92" t="str">
        <f t="shared" si="2"/>
        <v>4/66 โครงการขยายการค้าการลงทุนชายแดนและเขตพัฒนาเศรษฐกิจพิเศษ</v>
      </c>
      <c r="F61" s="93" t="s">
        <v>453</v>
      </c>
      <c r="G61" s="93" t="s">
        <v>30</v>
      </c>
      <c r="H61" s="93">
        <v>2566</v>
      </c>
      <c r="I61" s="93" t="s">
        <v>287</v>
      </c>
      <c r="J61" s="94" t="s">
        <v>288</v>
      </c>
      <c r="K61" s="93" t="s">
        <v>47</v>
      </c>
      <c r="L61" s="93" t="s">
        <v>48</v>
      </c>
      <c r="M61" s="93" t="str">
        <f>VLOOKUP(L61,'[1]ตัวย่อ(ต่อท้าย)'!$B$1:$C$517,2,FALSE)</f>
        <v>คต.</v>
      </c>
      <c r="N61" s="93" t="s">
        <v>49</v>
      </c>
      <c r="O61" s="93" t="s">
        <v>528</v>
      </c>
      <c r="P61" s="95"/>
      <c r="Q61" s="93"/>
      <c r="R61" s="93" t="s">
        <v>430</v>
      </c>
      <c r="S61" s="101" t="s">
        <v>129</v>
      </c>
    </row>
  </sheetData>
  <autoFilter ref="A5:W61" xr:uid="{FED611FF-9155-4013-A668-CDE227E2BBD5}">
    <sortState ref="A6:W61">
      <sortCondition ref="B5"/>
    </sortState>
  </autoFilter>
  <hyperlinks>
    <hyperlink ref="E6" r:id="rId1" display="https://emenscr.nesdc.go.th/viewer/view.html?id=5b7d445fb76a640f339872af&amp;username=moac05051" xr:uid="{8F5F36AA-FCF3-4916-9396-D250D02A4F59}"/>
    <hyperlink ref="E8" r:id="rId2" display="https://emenscr.nesdc.go.th/viewer/view.html?id=5bfe93c6fa8c8a66a4c0c979&amp;username=moc03041" xr:uid="{80C06733-11C9-4E75-A06F-77948BD487FE}"/>
    <hyperlink ref="E12" r:id="rId3" display="https://emenscr.nesdc.go.th/viewer/view.html?id=5cc941a07a930d3fec2636ca&amp;username=moac06211" xr:uid="{56BC998E-9B67-423C-9EF8-D8FE2FA503DF}"/>
    <hyperlink ref="E13" r:id="rId4" display="https://emenscr.nesdc.go.th/viewer/view.html?id=5d760f5689e2df1450c651ac&amp;username=mol03161" xr:uid="{04C9D702-450B-4FB2-A540-BADF2397FC0D}"/>
    <hyperlink ref="E7" r:id="rId5" display="https://emenscr.nesdc.go.th/viewer/view.html?id=5d9d5eb0c684aa5bce4a7c4b&amp;username=moac09051" xr:uid="{38A358EE-956C-4E40-A6C3-2D06DE2E86A3}"/>
    <hyperlink ref="E36" r:id="rId6" display="https://emenscr.nesdc.go.th/viewer/view.html?id=5dcce2425e77a10312535f73&amp;username=moi0017241" xr:uid="{9DC0555D-3CED-4291-B5CF-E02D6D62656E}"/>
    <hyperlink ref="E14" r:id="rId7" display="https://emenscr.nesdc.go.th/viewer/view.html?id=5dfb3e66c552571a72d137e1&amp;username=moph09071" xr:uid="{700D3174-6F2C-4FF9-A198-E3D80E2D3F5B}"/>
    <hyperlink ref="E15" r:id="rId8" display="https://emenscr.nesdc.go.th/viewer/view.html?id=5e042e12b459dd49a9ac7b3a&amp;username=moc0016571" xr:uid="{361D1D52-4E8A-4DA9-A5C1-EB6663ECD249}"/>
    <hyperlink ref="E46" r:id="rId9" display="https://emenscr.nesdc.go.th/viewer/view.html?id=5e043ad1ca0feb49b458c633&amp;username=nesdb11121" xr:uid="{0B517F45-E90F-4AB6-A02C-3611A7B7BBD5}"/>
    <hyperlink ref="E47" r:id="rId10" display="https://emenscr.nesdc.go.th/viewer/view.html?id=5e05f4803b2bc044565f7bc3&amp;username=nesdb11121" xr:uid="{DD1FCC15-9085-4F8D-96EF-8408C58D0EAC}"/>
    <hyperlink ref="E11" r:id="rId11" display="https://emenscr.nesdc.go.th/viewer/view.html?id=5f3206fb7064400687835ddc&amp;username=moi5571321" xr:uid="{04465DD5-16A9-4D93-90FD-813BAD9AD5E7}"/>
  </hyperlinks>
  <pageMargins left="0.7" right="0.7" top="0.75" bottom="0.75" header="0.3" footer="0.3"/>
  <pageSetup paperSize="9" orientation="portrait"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42DDF-E118-46C3-84B1-13990D4D35F0}">
  <dimension ref="B2:M40"/>
  <sheetViews>
    <sheetView zoomScale="70" zoomScaleNormal="70" workbookViewId="0"/>
  </sheetViews>
  <sheetFormatPr defaultRowHeight="21" x14ac:dyDescent="0.35"/>
  <cols>
    <col min="1" max="1" width="9.140625" style="8"/>
    <col min="2" max="2" width="19.42578125" style="8" customWidth="1"/>
    <col min="3" max="3" width="17" style="8" bestFit="1" customWidth="1"/>
    <col min="4" max="10" width="5.5703125" style="8" bestFit="1" customWidth="1"/>
    <col min="11" max="11" width="7.7109375" style="8" bestFit="1" customWidth="1"/>
    <col min="12" max="12" width="11.5703125" style="8" bestFit="1" customWidth="1"/>
    <col min="13" max="13" width="29.42578125" style="8" customWidth="1"/>
    <col min="14" max="16384" width="9.140625" style="8"/>
  </cols>
  <sheetData>
    <row r="2" spans="2:13" x14ac:dyDescent="0.35">
      <c r="B2" s="30" t="s">
        <v>648</v>
      </c>
      <c r="C2" s="30" t="s">
        <v>646</v>
      </c>
    </row>
    <row r="3" spans="2:13" x14ac:dyDescent="0.35">
      <c r="B3" s="30" t="s">
        <v>647</v>
      </c>
      <c r="C3" s="8">
        <v>2559</v>
      </c>
      <c r="D3" s="8">
        <v>2560</v>
      </c>
      <c r="E3" s="8">
        <v>2562</v>
      </c>
      <c r="F3" s="8">
        <v>2563</v>
      </c>
      <c r="G3" s="8">
        <v>2564</v>
      </c>
      <c r="H3" s="8">
        <v>2565</v>
      </c>
      <c r="I3" s="8">
        <v>2566</v>
      </c>
      <c r="J3" s="8">
        <v>2567</v>
      </c>
      <c r="K3" s="8">
        <v>2568</v>
      </c>
      <c r="L3" s="8" t="s">
        <v>405</v>
      </c>
      <c r="M3" s="99" t="s">
        <v>649</v>
      </c>
    </row>
    <row r="4" spans="2:13" x14ac:dyDescent="0.35">
      <c r="B4" s="31" t="s">
        <v>499</v>
      </c>
      <c r="C4" s="32">
        <v>1</v>
      </c>
      <c r="D4" s="32">
        <v>1</v>
      </c>
      <c r="E4" s="32">
        <v>1</v>
      </c>
      <c r="F4" s="32">
        <v>7</v>
      </c>
      <c r="G4" s="32">
        <v>14</v>
      </c>
      <c r="H4" s="32"/>
      <c r="I4" s="32">
        <v>2</v>
      </c>
      <c r="J4" s="32">
        <v>2</v>
      </c>
      <c r="K4" s="32">
        <v>1</v>
      </c>
      <c r="L4" s="32">
        <v>29</v>
      </c>
      <c r="M4" s="8">
        <f>SUM(I4:K4)</f>
        <v>5</v>
      </c>
    </row>
    <row r="5" spans="2:13" x14ac:dyDescent="0.35">
      <c r="B5" s="33" t="s">
        <v>631</v>
      </c>
      <c r="C5" s="32"/>
      <c r="D5" s="32"/>
      <c r="E5" s="32"/>
      <c r="F5" s="32"/>
      <c r="G5" s="32">
        <v>1</v>
      </c>
      <c r="H5" s="32"/>
      <c r="I5" s="32"/>
      <c r="J5" s="32"/>
      <c r="K5" s="32"/>
      <c r="L5" s="32">
        <v>1</v>
      </c>
      <c r="M5" s="8">
        <f t="shared" ref="M5:M21" si="0">SUM(I5:K5)</f>
        <v>0</v>
      </c>
    </row>
    <row r="6" spans="2:13" x14ac:dyDescent="0.35">
      <c r="B6" s="33" t="s">
        <v>630</v>
      </c>
      <c r="C6" s="32">
        <v>1</v>
      </c>
      <c r="D6" s="32">
        <v>1</v>
      </c>
      <c r="E6" s="32">
        <v>1</v>
      </c>
      <c r="F6" s="32">
        <v>7</v>
      </c>
      <c r="G6" s="32">
        <v>13</v>
      </c>
      <c r="H6" s="32"/>
      <c r="I6" s="32">
        <v>2</v>
      </c>
      <c r="J6" s="32">
        <v>2</v>
      </c>
      <c r="K6" s="32">
        <v>1</v>
      </c>
      <c r="L6" s="32">
        <v>28</v>
      </c>
      <c r="M6" s="8">
        <f t="shared" si="0"/>
        <v>5</v>
      </c>
    </row>
    <row r="7" spans="2:13" x14ac:dyDescent="0.35">
      <c r="B7" s="31" t="s">
        <v>496</v>
      </c>
      <c r="C7" s="32"/>
      <c r="D7" s="32"/>
      <c r="E7" s="32"/>
      <c r="F7" s="32"/>
      <c r="G7" s="32"/>
      <c r="H7" s="32"/>
      <c r="I7" s="32"/>
      <c r="J7" s="32">
        <v>1</v>
      </c>
      <c r="K7" s="32"/>
      <c r="L7" s="32">
        <v>1</v>
      </c>
      <c r="M7" s="8">
        <f t="shared" si="0"/>
        <v>1</v>
      </c>
    </row>
    <row r="8" spans="2:13" x14ac:dyDescent="0.35">
      <c r="B8" s="33" t="s">
        <v>630</v>
      </c>
      <c r="C8" s="32"/>
      <c r="D8" s="32"/>
      <c r="E8" s="32"/>
      <c r="F8" s="32"/>
      <c r="G8" s="32"/>
      <c r="H8" s="32"/>
      <c r="I8" s="32"/>
      <c r="J8" s="32">
        <v>1</v>
      </c>
      <c r="K8" s="32"/>
      <c r="L8" s="32">
        <v>1</v>
      </c>
      <c r="M8" s="8">
        <f t="shared" si="0"/>
        <v>1</v>
      </c>
    </row>
    <row r="9" spans="2:13" x14ac:dyDescent="0.35">
      <c r="B9" s="31" t="s">
        <v>536</v>
      </c>
      <c r="C9" s="32"/>
      <c r="D9" s="32"/>
      <c r="E9" s="32"/>
      <c r="F9" s="32">
        <v>1</v>
      </c>
      <c r="G9" s="32">
        <v>6</v>
      </c>
      <c r="H9" s="32">
        <v>2</v>
      </c>
      <c r="I9" s="32">
        <v>1</v>
      </c>
      <c r="J9" s="32"/>
      <c r="K9" s="32"/>
      <c r="L9" s="32">
        <v>10</v>
      </c>
      <c r="M9" s="8">
        <f t="shared" si="0"/>
        <v>1</v>
      </c>
    </row>
    <row r="10" spans="2:13" x14ac:dyDescent="0.35">
      <c r="B10" s="33" t="s">
        <v>630</v>
      </c>
      <c r="C10" s="32"/>
      <c r="D10" s="32"/>
      <c r="E10" s="32"/>
      <c r="F10" s="32">
        <v>1</v>
      </c>
      <c r="G10" s="32">
        <v>6</v>
      </c>
      <c r="H10" s="32">
        <v>2</v>
      </c>
      <c r="I10" s="32">
        <v>1</v>
      </c>
      <c r="J10" s="32"/>
      <c r="K10" s="32"/>
      <c r="L10" s="32">
        <v>10</v>
      </c>
      <c r="M10" s="8">
        <f t="shared" si="0"/>
        <v>1</v>
      </c>
    </row>
    <row r="11" spans="2:13" x14ac:dyDescent="0.35">
      <c r="B11" s="31" t="s">
        <v>545</v>
      </c>
      <c r="C11" s="32"/>
      <c r="D11" s="32"/>
      <c r="E11" s="32">
        <v>1</v>
      </c>
      <c r="F11" s="32">
        <v>1</v>
      </c>
      <c r="G11" s="32"/>
      <c r="H11" s="32">
        <v>1</v>
      </c>
      <c r="I11" s="32"/>
      <c r="J11" s="32">
        <v>1</v>
      </c>
      <c r="K11" s="32"/>
      <c r="L11" s="32">
        <v>4</v>
      </c>
      <c r="M11" s="8">
        <f t="shared" si="0"/>
        <v>1</v>
      </c>
    </row>
    <row r="12" spans="2:13" x14ac:dyDescent="0.35">
      <c r="B12" s="33" t="s">
        <v>630</v>
      </c>
      <c r="C12" s="32"/>
      <c r="D12" s="32"/>
      <c r="E12" s="32">
        <v>1</v>
      </c>
      <c r="F12" s="32">
        <v>1</v>
      </c>
      <c r="G12" s="32"/>
      <c r="H12" s="32">
        <v>1</v>
      </c>
      <c r="I12" s="32"/>
      <c r="J12" s="32">
        <v>1</v>
      </c>
      <c r="K12" s="32"/>
      <c r="L12" s="32">
        <v>4</v>
      </c>
      <c r="M12" s="8">
        <f t="shared" si="0"/>
        <v>1</v>
      </c>
    </row>
    <row r="13" spans="2:13" x14ac:dyDescent="0.35">
      <c r="B13" s="31" t="s">
        <v>550</v>
      </c>
      <c r="C13" s="32"/>
      <c r="D13" s="32"/>
      <c r="E13" s="32"/>
      <c r="F13" s="32"/>
      <c r="G13" s="32"/>
      <c r="H13" s="32">
        <v>1</v>
      </c>
      <c r="I13" s="32"/>
      <c r="J13" s="32">
        <v>3</v>
      </c>
      <c r="K13" s="32">
        <v>2</v>
      </c>
      <c r="L13" s="32">
        <v>6</v>
      </c>
      <c r="M13" s="8">
        <f t="shared" si="0"/>
        <v>5</v>
      </c>
    </row>
    <row r="14" spans="2:13" x14ac:dyDescent="0.35">
      <c r="B14" s="33" t="s">
        <v>630</v>
      </c>
      <c r="C14" s="32"/>
      <c r="D14" s="32"/>
      <c r="E14" s="32"/>
      <c r="F14" s="32"/>
      <c r="G14" s="32"/>
      <c r="H14" s="32">
        <v>1</v>
      </c>
      <c r="I14" s="32"/>
      <c r="J14" s="32">
        <v>3</v>
      </c>
      <c r="K14" s="32">
        <v>2</v>
      </c>
      <c r="L14" s="32">
        <v>6</v>
      </c>
      <c r="M14" s="8">
        <f t="shared" si="0"/>
        <v>5</v>
      </c>
    </row>
    <row r="15" spans="2:13" x14ac:dyDescent="0.35">
      <c r="B15" s="31" t="s">
        <v>604</v>
      </c>
      <c r="C15" s="32"/>
      <c r="D15" s="32"/>
      <c r="E15" s="32"/>
      <c r="F15" s="32"/>
      <c r="G15" s="32">
        <v>1</v>
      </c>
      <c r="H15" s="32"/>
      <c r="I15" s="32"/>
      <c r="J15" s="32"/>
      <c r="K15" s="32"/>
      <c r="L15" s="32">
        <v>1</v>
      </c>
      <c r="M15" s="8">
        <f t="shared" si="0"/>
        <v>0</v>
      </c>
    </row>
    <row r="16" spans="2:13" x14ac:dyDescent="0.35">
      <c r="B16" s="33" t="s">
        <v>630</v>
      </c>
      <c r="C16" s="32"/>
      <c r="D16" s="32"/>
      <c r="E16" s="32"/>
      <c r="F16" s="32"/>
      <c r="G16" s="32">
        <v>1</v>
      </c>
      <c r="H16" s="32"/>
      <c r="I16" s="32"/>
      <c r="J16" s="32"/>
      <c r="K16" s="32"/>
      <c r="L16" s="32">
        <v>1</v>
      </c>
      <c r="M16" s="8">
        <f t="shared" si="0"/>
        <v>0</v>
      </c>
    </row>
    <row r="17" spans="2:13" x14ac:dyDescent="0.35">
      <c r="B17" s="31" t="s">
        <v>625</v>
      </c>
      <c r="C17" s="32"/>
      <c r="D17" s="32"/>
      <c r="E17" s="32"/>
      <c r="F17" s="32"/>
      <c r="G17" s="32"/>
      <c r="H17" s="32"/>
      <c r="I17" s="32"/>
      <c r="J17" s="32"/>
      <c r="K17" s="32">
        <v>1</v>
      </c>
      <c r="L17" s="32">
        <v>1</v>
      </c>
      <c r="M17" s="8">
        <f t="shared" si="0"/>
        <v>1</v>
      </c>
    </row>
    <row r="18" spans="2:13" x14ac:dyDescent="0.35">
      <c r="B18" s="33" t="s">
        <v>631</v>
      </c>
      <c r="C18" s="32"/>
      <c r="D18" s="32"/>
      <c r="E18" s="32"/>
      <c r="F18" s="32"/>
      <c r="G18" s="32"/>
      <c r="H18" s="32"/>
      <c r="I18" s="32"/>
      <c r="J18" s="32"/>
      <c r="K18" s="32">
        <v>1</v>
      </c>
      <c r="L18" s="32">
        <v>1</v>
      </c>
      <c r="M18" s="8">
        <f t="shared" si="0"/>
        <v>1</v>
      </c>
    </row>
    <row r="19" spans="2:13" x14ac:dyDescent="0.35">
      <c r="B19" s="31" t="s">
        <v>530</v>
      </c>
      <c r="C19" s="32"/>
      <c r="D19" s="32"/>
      <c r="E19" s="32"/>
      <c r="F19" s="32"/>
      <c r="G19" s="32">
        <v>2</v>
      </c>
      <c r="H19" s="32">
        <v>1</v>
      </c>
      <c r="I19" s="32">
        <v>1</v>
      </c>
      <c r="J19" s="32"/>
      <c r="K19" s="32"/>
      <c r="L19" s="32">
        <v>4</v>
      </c>
      <c r="M19" s="8">
        <f t="shared" si="0"/>
        <v>1</v>
      </c>
    </row>
    <row r="20" spans="2:13" x14ac:dyDescent="0.35">
      <c r="B20" s="33" t="s">
        <v>630</v>
      </c>
      <c r="C20" s="32"/>
      <c r="D20" s="32"/>
      <c r="E20" s="32"/>
      <c r="F20" s="32"/>
      <c r="G20" s="32">
        <v>2</v>
      </c>
      <c r="H20" s="32">
        <v>1</v>
      </c>
      <c r="I20" s="32">
        <v>1</v>
      </c>
      <c r="J20" s="32"/>
      <c r="K20" s="32"/>
      <c r="L20" s="32">
        <v>4</v>
      </c>
      <c r="M20" s="8">
        <f t="shared" si="0"/>
        <v>1</v>
      </c>
    </row>
    <row r="21" spans="2:13" x14ac:dyDescent="0.35">
      <c r="B21" s="31" t="s">
        <v>405</v>
      </c>
      <c r="C21" s="32">
        <v>1</v>
      </c>
      <c r="D21" s="32">
        <v>1</v>
      </c>
      <c r="E21" s="32">
        <v>2</v>
      </c>
      <c r="F21" s="32">
        <v>9</v>
      </c>
      <c r="G21" s="32">
        <v>23</v>
      </c>
      <c r="H21" s="32">
        <v>5</v>
      </c>
      <c r="I21" s="32">
        <v>4</v>
      </c>
      <c r="J21" s="32">
        <v>7</v>
      </c>
      <c r="K21" s="32">
        <v>4</v>
      </c>
      <c r="L21" s="32">
        <v>56</v>
      </c>
      <c r="M21" s="8">
        <f t="shared" si="0"/>
        <v>15</v>
      </c>
    </row>
    <row r="23" spans="2:13" x14ac:dyDescent="0.35">
      <c r="K23" s="98" t="s">
        <v>650</v>
      </c>
      <c r="L23" s="98">
        <v>54</v>
      </c>
      <c r="M23" s="98">
        <v>14</v>
      </c>
    </row>
    <row r="24" spans="2:13" x14ac:dyDescent="0.35">
      <c r="K24" s="98" t="s">
        <v>651</v>
      </c>
      <c r="L24" s="98">
        <v>2</v>
      </c>
      <c r="M24" s="98">
        <v>1</v>
      </c>
    </row>
    <row r="26" spans="2:13" x14ac:dyDescent="0.35">
      <c r="B26"/>
      <c r="C26"/>
      <c r="D26"/>
      <c r="E26"/>
      <c r="F26"/>
      <c r="G26"/>
      <c r="H26"/>
      <c r="I26"/>
      <c r="J26"/>
      <c r="K26"/>
      <c r="L26"/>
    </row>
    <row r="27" spans="2:13" x14ac:dyDescent="0.35">
      <c r="B27"/>
      <c r="C27"/>
      <c r="D27"/>
      <c r="E27"/>
      <c r="F27"/>
      <c r="G27"/>
      <c r="H27"/>
      <c r="I27"/>
      <c r="J27"/>
      <c r="K27"/>
      <c r="L27"/>
    </row>
    <row r="28" spans="2:13" x14ac:dyDescent="0.35">
      <c r="B28"/>
      <c r="C28"/>
      <c r="D28"/>
      <c r="E28"/>
      <c r="F28"/>
      <c r="G28"/>
      <c r="H28"/>
      <c r="I28"/>
      <c r="J28"/>
      <c r="K28"/>
      <c r="L28"/>
    </row>
    <row r="29" spans="2:13" x14ac:dyDescent="0.35">
      <c r="B29"/>
      <c r="C29"/>
      <c r="D29"/>
      <c r="E29"/>
      <c r="F29"/>
      <c r="G29"/>
      <c r="H29"/>
      <c r="I29"/>
      <c r="J29"/>
      <c r="K29"/>
      <c r="L29"/>
    </row>
    <row r="30" spans="2:13" x14ac:dyDescent="0.35">
      <c r="B30"/>
      <c r="C30"/>
      <c r="D30"/>
      <c r="E30"/>
      <c r="F30"/>
      <c r="G30"/>
      <c r="H30"/>
      <c r="I30"/>
      <c r="J30"/>
      <c r="K30"/>
      <c r="L30"/>
    </row>
    <row r="31" spans="2:13" x14ac:dyDescent="0.35">
      <c r="B31"/>
      <c r="C31"/>
      <c r="D31"/>
      <c r="E31"/>
      <c r="F31"/>
      <c r="G31"/>
      <c r="H31"/>
      <c r="I31"/>
      <c r="J31"/>
      <c r="K31"/>
      <c r="L31"/>
    </row>
    <row r="32" spans="2:13" x14ac:dyDescent="0.35">
      <c r="B32"/>
      <c r="C32"/>
      <c r="D32"/>
      <c r="E32"/>
      <c r="F32"/>
      <c r="G32"/>
      <c r="H32"/>
      <c r="I32"/>
      <c r="J32"/>
      <c r="K32"/>
      <c r="L32"/>
    </row>
    <row r="33" spans="2:12" x14ac:dyDescent="0.35">
      <c r="B33"/>
      <c r="C33"/>
      <c r="D33"/>
      <c r="E33"/>
      <c r="F33"/>
      <c r="G33"/>
      <c r="H33"/>
      <c r="I33"/>
      <c r="J33"/>
      <c r="K33"/>
      <c r="L33"/>
    </row>
    <row r="34" spans="2:12" x14ac:dyDescent="0.35">
      <c r="B34"/>
      <c r="C34"/>
      <c r="D34"/>
      <c r="E34"/>
      <c r="F34"/>
      <c r="G34"/>
      <c r="H34"/>
      <c r="I34"/>
      <c r="J34"/>
      <c r="K34"/>
      <c r="L34"/>
    </row>
    <row r="35" spans="2:12" x14ac:dyDescent="0.35">
      <c r="B35"/>
      <c r="C35"/>
      <c r="D35"/>
      <c r="E35"/>
      <c r="F35"/>
      <c r="G35"/>
      <c r="H35"/>
      <c r="I35"/>
      <c r="J35"/>
      <c r="K35"/>
      <c r="L35"/>
    </row>
    <row r="36" spans="2:12" x14ac:dyDescent="0.35">
      <c r="B36"/>
      <c r="C36"/>
      <c r="D36"/>
      <c r="E36"/>
      <c r="F36"/>
      <c r="G36"/>
      <c r="H36"/>
      <c r="I36"/>
      <c r="J36"/>
      <c r="K36"/>
      <c r="L36"/>
    </row>
    <row r="37" spans="2:12" x14ac:dyDescent="0.35">
      <c r="B37"/>
      <c r="C37"/>
      <c r="D37"/>
      <c r="E37"/>
      <c r="F37"/>
      <c r="G37"/>
      <c r="H37"/>
      <c r="I37"/>
      <c r="J37"/>
      <c r="K37"/>
      <c r="L37"/>
    </row>
    <row r="38" spans="2:12" x14ac:dyDescent="0.35">
      <c r="B38"/>
      <c r="C38"/>
      <c r="D38"/>
      <c r="E38"/>
      <c r="F38"/>
      <c r="G38"/>
      <c r="H38"/>
      <c r="I38"/>
      <c r="J38"/>
      <c r="K38"/>
      <c r="L38"/>
    </row>
    <row r="39" spans="2:12" x14ac:dyDescent="0.35">
      <c r="B39"/>
      <c r="C39"/>
      <c r="D39"/>
      <c r="E39"/>
      <c r="F39"/>
      <c r="G39"/>
      <c r="H39"/>
      <c r="I39"/>
      <c r="J39"/>
      <c r="K39"/>
      <c r="L39"/>
    </row>
    <row r="40" spans="2:12" x14ac:dyDescent="0.35">
      <c r="B40"/>
      <c r="C40"/>
      <c r="D40"/>
      <c r="E40"/>
      <c r="F40"/>
      <c r="G40"/>
      <c r="H40"/>
      <c r="I40"/>
      <c r="J40"/>
      <c r="K40"/>
      <c r="L40"/>
    </row>
  </sheetData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8A87-748C-4C2A-BC82-985F11F2C8DC}">
  <sheetPr>
    <tabColor rgb="FFFF0000"/>
  </sheetPr>
  <dimension ref="A1:T7"/>
  <sheetViews>
    <sheetView zoomScale="115" zoomScaleNormal="115" workbookViewId="0">
      <selection activeCell="B7" sqref="A7:B7"/>
    </sheetView>
  </sheetViews>
  <sheetFormatPr defaultRowHeight="21" x14ac:dyDescent="0.35"/>
  <cols>
    <col min="1" max="1" width="22.28515625" customWidth="1"/>
    <col min="2" max="2" width="24.7109375" customWidth="1"/>
    <col min="3" max="3" width="56.5703125" customWidth="1"/>
    <col min="4" max="4" width="56.5703125" style="90" customWidth="1"/>
    <col min="5" max="5" width="124.28515625" style="8" bestFit="1" customWidth="1"/>
    <col min="6" max="6" width="74.42578125" customWidth="1"/>
    <col min="7" max="7" width="41.7109375" customWidth="1"/>
    <col min="8" max="8" width="43.28515625" customWidth="1"/>
    <col min="9" max="9" width="17.7109375" customWidth="1"/>
    <col min="10" max="16" width="26.140625" customWidth="1"/>
    <col min="17" max="17" width="28" customWidth="1"/>
    <col min="18" max="19" width="10.85546875" bestFit="1" customWidth="1"/>
  </cols>
  <sheetData>
    <row r="1" spans="1:20" ht="36" x14ac:dyDescent="0.55000000000000004">
      <c r="A1" s="51" t="s">
        <v>652</v>
      </c>
      <c r="B1" s="50"/>
      <c r="C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x14ac:dyDescent="0.25">
      <c r="A2" s="133" t="s">
        <v>22</v>
      </c>
      <c r="B2" s="133" t="s">
        <v>653</v>
      </c>
      <c r="C2" s="134" t="s">
        <v>654</v>
      </c>
      <c r="D2" s="110" t="s">
        <v>655</v>
      </c>
      <c r="E2" s="136" t="s">
        <v>656</v>
      </c>
      <c r="F2" s="109" t="s">
        <v>656</v>
      </c>
      <c r="G2" s="109" t="s">
        <v>657</v>
      </c>
      <c r="H2" s="109" t="s">
        <v>658</v>
      </c>
      <c r="I2" s="109" t="s">
        <v>659</v>
      </c>
      <c r="J2" s="109" t="s">
        <v>660</v>
      </c>
      <c r="K2" s="109" t="s">
        <v>661</v>
      </c>
      <c r="L2" s="109" t="s">
        <v>662</v>
      </c>
      <c r="M2" s="109" t="s">
        <v>663</v>
      </c>
      <c r="N2" s="109" t="s">
        <v>664</v>
      </c>
      <c r="O2" s="109" t="s">
        <v>665</v>
      </c>
      <c r="P2" s="109" t="s">
        <v>666</v>
      </c>
      <c r="Q2" s="109" t="s">
        <v>501</v>
      </c>
      <c r="R2" s="111" t="s">
        <v>667</v>
      </c>
      <c r="S2" s="111" t="s">
        <v>667</v>
      </c>
      <c r="T2" s="112" t="s">
        <v>502</v>
      </c>
    </row>
    <row r="3" spans="1:20" x14ac:dyDescent="0.35">
      <c r="A3" s="135" t="s">
        <v>495</v>
      </c>
      <c r="B3" s="113" t="s">
        <v>499</v>
      </c>
      <c r="C3" s="113" t="s">
        <v>668</v>
      </c>
      <c r="D3" s="132" t="s">
        <v>679</v>
      </c>
      <c r="E3" s="137" t="str">
        <f>HYPERLINK(D3,F3)</f>
        <v>โครงการก่อสร้างทางหลวงหมายเลข 4056 สาย นราธิวาส - อ.สุไหงโกลก ตอน บ.บูเก๊ะตาโมง - บ.โคกตา จ.นราธิวาส</v>
      </c>
      <c r="F3" s="114" t="s">
        <v>669</v>
      </c>
      <c r="G3" s="114" t="s">
        <v>464</v>
      </c>
      <c r="H3" s="114" t="s">
        <v>463</v>
      </c>
      <c r="I3" s="115">
        <v>1</v>
      </c>
      <c r="J3" s="116">
        <v>4.5</v>
      </c>
      <c r="K3" s="116">
        <v>4.4375</v>
      </c>
      <c r="L3" s="116">
        <v>4.5925000000000002</v>
      </c>
      <c r="M3" s="116">
        <v>4.5</v>
      </c>
      <c r="N3" s="115">
        <v>5</v>
      </c>
      <c r="O3" s="117">
        <v>1</v>
      </c>
      <c r="P3" s="118">
        <v>0</v>
      </c>
      <c r="Q3" s="119" t="s">
        <v>507</v>
      </c>
      <c r="R3" s="120" t="s">
        <v>511</v>
      </c>
      <c r="S3" s="121" t="s">
        <v>508</v>
      </c>
      <c r="T3" s="122" t="s">
        <v>508</v>
      </c>
    </row>
    <row r="4" spans="1:20" x14ac:dyDescent="0.35">
      <c r="A4" s="135" t="s">
        <v>633</v>
      </c>
      <c r="B4" s="113" t="s">
        <v>536</v>
      </c>
      <c r="C4" s="113" t="s">
        <v>670</v>
      </c>
      <c r="D4" s="132" t="s">
        <v>680</v>
      </c>
      <c r="E4" s="137" t="str">
        <f t="shared" ref="E4:E7" si="0">HYPERLINK(D4,F4)</f>
        <v>โครงการการยกระดับธุรกิจการค้าชายแดนให้มีการลงทุนทางสังคมอย่างยั่งยืนในพื้นที่นครพนม มุกดาหารและหนองคาย (คณะเทคโนโลยีอุตสาหกรรม)</v>
      </c>
      <c r="F4" s="114" t="s">
        <v>671</v>
      </c>
      <c r="G4" s="114" t="s">
        <v>158</v>
      </c>
      <c r="H4" s="114" t="s">
        <v>505</v>
      </c>
      <c r="I4" s="116">
        <v>0.875</v>
      </c>
      <c r="J4" s="123">
        <v>2.875</v>
      </c>
      <c r="K4" s="115">
        <v>4</v>
      </c>
      <c r="L4" s="123">
        <v>1.4612499999999999</v>
      </c>
      <c r="M4" s="116">
        <v>3.75</v>
      </c>
      <c r="N4" s="116">
        <v>4.5625</v>
      </c>
      <c r="O4" s="117">
        <v>0</v>
      </c>
      <c r="P4" s="118">
        <v>0</v>
      </c>
      <c r="Q4" s="119" t="s">
        <v>507</v>
      </c>
      <c r="R4" s="120" t="s">
        <v>508</v>
      </c>
      <c r="S4" s="120" t="s">
        <v>509</v>
      </c>
      <c r="T4" s="122" t="s">
        <v>508</v>
      </c>
    </row>
    <row r="5" spans="1:20" x14ac:dyDescent="0.35">
      <c r="A5" s="135" t="s">
        <v>633</v>
      </c>
      <c r="B5" s="113" t="s">
        <v>536</v>
      </c>
      <c r="C5" s="113" t="s">
        <v>672</v>
      </c>
      <c r="D5" s="132" t="s">
        <v>681</v>
      </c>
      <c r="E5" s="137" t="str">
        <f t="shared" si="0"/>
        <v>โครงการการยกระดับทักษะของผู้ประกอบการ SMEs ส่งเสริมการท่องเที่ยวเชิงวัฒนธรรมผ้ายกมุกจังหวัดนครพนม (คณะเทคโนโลยีอุตสาหกรรม)</v>
      </c>
      <c r="F5" s="114" t="s">
        <v>503</v>
      </c>
      <c r="G5" s="114" t="s">
        <v>158</v>
      </c>
      <c r="H5" s="114" t="s">
        <v>505</v>
      </c>
      <c r="I5" s="115">
        <v>1</v>
      </c>
      <c r="J5" s="124">
        <v>3</v>
      </c>
      <c r="K5" s="116">
        <v>4.25</v>
      </c>
      <c r="L5" s="123">
        <v>2.7137500000000001</v>
      </c>
      <c r="M5" s="116">
        <v>3.5</v>
      </c>
      <c r="N5" s="115">
        <v>5</v>
      </c>
      <c r="O5" s="117">
        <v>0</v>
      </c>
      <c r="P5" s="118">
        <v>1</v>
      </c>
      <c r="Q5" s="119" t="s">
        <v>507</v>
      </c>
      <c r="R5" s="121" t="s">
        <v>508</v>
      </c>
      <c r="S5" s="120" t="s">
        <v>509</v>
      </c>
      <c r="T5" s="122" t="s">
        <v>508</v>
      </c>
    </row>
    <row r="6" spans="1:20" x14ac:dyDescent="0.35">
      <c r="A6" s="135" t="s">
        <v>634</v>
      </c>
      <c r="B6" s="113" t="s">
        <v>550</v>
      </c>
      <c r="C6" s="113" t="s">
        <v>673</v>
      </c>
      <c r="D6" s="132" t="s">
        <v>682</v>
      </c>
      <c r="E6" s="137" t="str">
        <f t="shared" si="0"/>
        <v>โครงการขยายการค้าการลงทุนชายแดนและเขตพัฒนาเศรษฐกิจพิเศษ</v>
      </c>
      <c r="F6" s="114" t="s">
        <v>44</v>
      </c>
      <c r="G6" s="114" t="s">
        <v>49</v>
      </c>
      <c r="H6" s="114" t="s">
        <v>48</v>
      </c>
      <c r="I6" s="115">
        <v>1</v>
      </c>
      <c r="J6" s="116">
        <v>4.625</v>
      </c>
      <c r="K6" s="115">
        <v>4</v>
      </c>
      <c r="L6" s="123">
        <v>2.2962500000000001</v>
      </c>
      <c r="M6" s="115">
        <v>4</v>
      </c>
      <c r="N6" s="115">
        <v>5</v>
      </c>
      <c r="O6" s="117">
        <v>0</v>
      </c>
      <c r="P6" s="118">
        <v>1</v>
      </c>
      <c r="Q6" s="119" t="s">
        <v>507</v>
      </c>
      <c r="R6" s="121" t="s">
        <v>508</v>
      </c>
      <c r="S6" s="120" t="s">
        <v>509</v>
      </c>
      <c r="T6" s="122" t="s">
        <v>508</v>
      </c>
    </row>
    <row r="7" spans="1:20" x14ac:dyDescent="0.35">
      <c r="A7" s="135" t="s">
        <v>674</v>
      </c>
      <c r="B7" s="113" t="s">
        <v>675</v>
      </c>
      <c r="C7" s="113" t="s">
        <v>676</v>
      </c>
      <c r="D7" s="132" t="s">
        <v>683</v>
      </c>
      <c r="E7" s="137" t="str">
        <f t="shared" si="0"/>
        <v>โครงการส่งเสริมการท่องเที่ยวผ่านการสร้างและพัฒนา สินค้าและบริการของจังหวัดนครพนม (คณะเทคโนโลยีอุตสาหกรรม)</v>
      </c>
      <c r="F7" s="125" t="s">
        <v>677</v>
      </c>
      <c r="G7" s="125" t="s">
        <v>158</v>
      </c>
      <c r="H7" s="125" t="s">
        <v>505</v>
      </c>
      <c r="I7" s="126">
        <v>1</v>
      </c>
      <c r="J7" s="127">
        <v>4.5</v>
      </c>
      <c r="K7" s="127">
        <v>4.75</v>
      </c>
      <c r="L7" s="127">
        <v>4.1749999999999998</v>
      </c>
      <c r="M7" s="127">
        <v>4.625</v>
      </c>
      <c r="N7" s="126">
        <v>5</v>
      </c>
      <c r="O7" s="128">
        <v>1</v>
      </c>
      <c r="P7" s="129">
        <v>1</v>
      </c>
      <c r="Q7" s="130" t="s">
        <v>510</v>
      </c>
      <c r="R7" s="129" t="s">
        <v>508</v>
      </c>
      <c r="S7" s="129" t="s">
        <v>508</v>
      </c>
      <c r="T7" s="131" t="s">
        <v>678</v>
      </c>
    </row>
  </sheetData>
  <hyperlinks>
    <hyperlink ref="D3" r:id="rId1" xr:uid="{133C80A6-8ECE-4F54-AB66-50CD85A0A118}"/>
    <hyperlink ref="D4" r:id="rId2" xr:uid="{DC187DD0-AE4F-4F72-9FBD-B84A92879024}"/>
    <hyperlink ref="D5" r:id="rId3" xr:uid="{53E8B46F-295E-4704-BECE-E9F3039C9347}"/>
    <hyperlink ref="D6" r:id="rId4" xr:uid="{D88C3740-9800-44EC-868A-C62289F5BD89}"/>
    <hyperlink ref="D7" r:id="rId5" xr:uid="{B8B12C8A-EC01-4225-97DD-F8A18C982A09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ข้อมูลดิบ</vt:lpstr>
      <vt:lpstr>คัดเลือก</vt:lpstr>
      <vt:lpstr>1. รวม</vt:lpstr>
      <vt:lpstr>1. รวม (2)</vt:lpstr>
      <vt:lpstr>090301_use</vt:lpstr>
      <vt:lpstr>ทำการ 090301</vt:lpstr>
      <vt:lpstr>2. เรียง VC</vt:lpstr>
      <vt:lpstr>3. Pivot VC</vt:lpstr>
      <vt:lpstr>4. (ร่าง) ข้อเสนอโครงการฯ ปี 69</vt:lpstr>
      <vt:lpstr>5.โครงการสำคัญฯ ปี 66 -68</vt:lpstr>
      <vt:lpstr>65</vt:lpstr>
      <vt:lpstr>โครงการปี 2566</vt:lpstr>
      <vt:lpstr>โครงการปี 67</vt:lpstr>
      <vt:lpstr>4.รวม-66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Pasinee Srisomboon</cp:lastModifiedBy>
  <dcterms:modified xsi:type="dcterms:W3CDTF">2025-05-06T06:31:25Z</dcterms:modified>
</cp:coreProperties>
</file>