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AS IS\คู่มือทำ AS IS\As is 07\Excel As is 70\"/>
    </mc:Choice>
  </mc:AlternateContent>
  <xr:revisionPtr revIDLastSave="0" documentId="13_ncr:1_{18FF3011-D3C9-40FC-9E23-ED0A78CE9D98}" xr6:coauthVersionLast="47" xr6:coauthVersionMax="47" xr10:uidLastSave="{00000000-0000-0000-0000-000000000000}"/>
  <bookViews>
    <workbookView xWindow="-120" yWindow="-120" windowWidth="20730" windowHeight="11160" tabRatio="500" firstSheet="5" activeTab="5" xr2:uid="{00000000-000D-0000-FFFF-FFFF00000000}"/>
  </bookViews>
  <sheets>
    <sheet name="ข้อมูลดิบ" sheetId="1" state="hidden" r:id="rId1"/>
    <sheet name="คัดเลือก" sheetId="2" state="hidden" r:id="rId2"/>
    <sheet name="(66)070204" sheetId="11" state="hidden" r:id="rId3"/>
    <sheet name="070204 (65)" sheetId="10" state="hidden" r:id="rId4"/>
    <sheet name="070204 (65-66)" sheetId="12" state="hidden" r:id="rId5"/>
    <sheet name="1.รวม" sheetId="4" r:id="rId6"/>
    <sheet name="pivot หน่วยงาน" sheetId="28" state="hidden" r:id="rId7"/>
    <sheet name="2.เรียง VC" sheetId="25" r:id="rId8"/>
    <sheet name="3.Pivot VC" sheetId="7" r:id="rId9"/>
    <sheet name="หน่วยงาน" sheetId="26" state="hidden" r:id="rId10"/>
    <sheet name="สรุปหน่วยงาน" sheetId="27" state="hidden" r:id="rId11"/>
    <sheet name="ทำการ 070204" sheetId="22" state="hidden" r:id="rId12"/>
    <sheet name="ทำการ 070204_use" sheetId="23" state="hidden" r:id="rId13"/>
    <sheet name="4.(ร่าง) ข้อเสนอโครงการฯ 69" sheetId="17" r:id="rId14"/>
    <sheet name="5. โครงการสำคัญปี 66-69" sheetId="21" r:id="rId15"/>
    <sheet name="โครงการปี 67" sheetId="15" state="hidden" r:id="rId16"/>
    <sheet name="โครงการปี 66" sheetId="16" state="hidden" r:id="rId17"/>
  </sheets>
  <definedNames>
    <definedName name="_xlnm._FilterDatabase" localSheetId="4" hidden="1">'070204 (65-66)'!$A$2:$M$21</definedName>
    <definedName name="_xlnm._FilterDatabase" localSheetId="5">'1.รวม'!$A$10:$L$56</definedName>
    <definedName name="_xlnm._FilterDatabase" localSheetId="7" hidden="1">'2.เรียง VC'!$A$3:$AF$3</definedName>
    <definedName name="_xlnm._FilterDatabase" localSheetId="13" hidden="1">'4.(ร่าง) ข้อเสนอโครงการฯ 69'!$A$3:$U$3</definedName>
    <definedName name="_xlnm._FilterDatabase" localSheetId="14" hidden="1">'5. โครงการสำคัญปี 66-69'!$B$4:$P$13</definedName>
    <definedName name="_xlnm._FilterDatabase" localSheetId="1" hidden="1">คัดเลือก!$A$2:$L$53</definedName>
    <definedName name="_xlnm._FilterDatabase" localSheetId="10" hidden="1">สรุปหน่วยงาน!$A$2:$G$62</definedName>
  </definedNames>
  <calcPr calcId="191029"/>
  <pivotCaches>
    <pivotCache cacheId="179" r:id="rId18"/>
    <pivotCache cacheId="180" r:id="rId19"/>
    <pivotCache cacheId="181" r:id="rId20"/>
    <pivotCache cacheId="182" r:id="rId21"/>
    <pivotCache cacheId="188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28" l="1"/>
  <c r="J62" i="28"/>
  <c r="J61" i="28"/>
  <c r="J60" i="28"/>
  <c r="J59" i="28"/>
  <c r="J58" i="28"/>
  <c r="M106" i="4"/>
  <c r="M105" i="4"/>
  <c r="M104" i="4"/>
  <c r="M103" i="4"/>
  <c r="M102" i="4"/>
  <c r="M101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72" i="4"/>
  <c r="P27" i="7"/>
  <c r="O6" i="21"/>
  <c r="O7" i="21"/>
  <c r="O8" i="21"/>
  <c r="O9" i="21"/>
  <c r="O10" i="21"/>
  <c r="O5" i="21"/>
  <c r="B12" i="21"/>
  <c r="B13" i="21"/>
  <c r="B11" i="21"/>
  <c r="E5" i="17"/>
  <c r="E6" i="17"/>
  <c r="E4" i="17"/>
  <c r="P26" i="7"/>
  <c r="P25" i="7"/>
  <c r="O25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3" i="7"/>
  <c r="E64" i="25"/>
  <c r="E35" i="25"/>
  <c r="E29" i="25"/>
  <c r="E63" i="25"/>
  <c r="E56" i="25"/>
  <c r="E23" i="25"/>
  <c r="E28" i="25"/>
  <c r="E55" i="25"/>
  <c r="E54" i="25"/>
  <c r="E62" i="25"/>
  <c r="E61" i="25"/>
  <c r="E49" i="25"/>
  <c r="E27" i="25"/>
  <c r="E48" i="25"/>
  <c r="E51" i="25"/>
  <c r="E26" i="25"/>
  <c r="E22" i="25"/>
  <c r="E21" i="25"/>
  <c r="E47" i="25"/>
  <c r="E20" i="25"/>
  <c r="E52" i="25"/>
  <c r="E33" i="25"/>
  <c r="E19" i="25"/>
  <c r="E46" i="25"/>
  <c r="E60" i="25"/>
  <c r="E45" i="25"/>
  <c r="E18" i="25"/>
  <c r="E17" i="25"/>
  <c r="E59" i="25"/>
  <c r="E58" i="25"/>
  <c r="E57" i="25"/>
  <c r="E25" i="25"/>
  <c r="E16" i="25"/>
  <c r="E24" i="25"/>
  <c r="E15" i="25"/>
  <c r="E30" i="25"/>
  <c r="E34" i="25"/>
  <c r="E14" i="25"/>
  <c r="E32" i="25"/>
  <c r="E31" i="25"/>
  <c r="E13" i="25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7" i="4"/>
  <c r="B58" i="4"/>
  <c r="B59" i="4"/>
  <c r="B60" i="4"/>
  <c r="B62" i="4"/>
  <c r="B63" i="4"/>
  <c r="B64" i="4"/>
  <c r="B65" i="4"/>
  <c r="B66" i="4"/>
  <c r="B67" i="4"/>
  <c r="B68" i="4"/>
  <c r="B69" i="4"/>
  <c r="B31" i="4"/>
  <c r="B32" i="4"/>
  <c r="B33" i="4"/>
  <c r="B34" i="4"/>
  <c r="B35" i="4"/>
  <c r="B36" i="4"/>
  <c r="B37" i="4"/>
  <c r="B38" i="4"/>
  <c r="B39" i="4"/>
  <c r="B54" i="4"/>
  <c r="B55" i="4"/>
  <c r="B56" i="4"/>
  <c r="B61" i="4"/>
  <c r="B70" i="4"/>
  <c r="B71" i="4"/>
  <c r="B40" i="4"/>
  <c r="O26" i="7"/>
  <c r="O27" i="7" l="1"/>
  <c r="B10" i="21"/>
  <c r="B9" i="21"/>
  <c r="R8" i="21" l="1"/>
  <c r="B8" i="21"/>
  <c r="R7" i="21"/>
  <c r="B7" i="21"/>
  <c r="R6" i="21"/>
  <c r="B6" i="21"/>
  <c r="R5" i="21"/>
  <c r="B5" i="21"/>
  <c r="B4" i="16" l="1"/>
  <c r="B5" i="16"/>
  <c r="B6" i="16"/>
  <c r="B7" i="16"/>
  <c r="B8" i="16"/>
  <c r="B9" i="16"/>
  <c r="B3" i="16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</calcChain>
</file>

<file path=xl/sharedStrings.xml><?xml version="1.0" encoding="utf-8"?>
<sst xmlns="http://schemas.openxmlformats.org/spreadsheetml/2006/main" count="7350" uniqueCount="718">
  <si>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</si>
  <si>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</si>
  <si>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</si>
  <si>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</si>
  <si>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</si>
  <si>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</si>
  <si>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</si>
  <si>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</si>
  <si>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</si>
  <si>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</si>
  <si>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</si>
  <si>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</si>
  <si>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</si>
  <si>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</si>
  <si>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</si>
  <si>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</si>
  <si>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</si>
  <si>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</si>
  <si>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</si>
  <si>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</si>
  <si>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</si>
  <si>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</si>
  <si>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</si>
  <si>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</si>
  <si>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</si>
  <si>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mot08031</t>
  </si>
  <si>
    <t>คค 0803-61-0001</t>
  </si>
  <si>
    <t>การจัดทำและขับเคลื่อนระบบขนส่งสาธารณะด้วยเทคโนโลยีการขนส่งและจราจร</t>
  </si>
  <si>
    <t>โครงสร้างพื้นฐาน ระบบโลจิสติกส์ และดิจิทัล</t>
  </si>
  <si>
    <t>ด้านการสร้างความสามารถในการแข่งขัน</t>
  </si>
  <si>
    <t>ด้านเศรษฐกิจ</t>
  </si>
  <si>
    <t>070204</t>
  </si>
  <si>
    <t>4. การปรับปรุงและพัฒนาระบบไฟฟ้าของประเทศให้มีประสิทธิภาพด้วยเทคโนโลยีระบบโครงข่ายสมาร์ทกริด</t>
  </si>
  <si>
    <t>8 พฤษภาคม 2563 เวลา 11:41</t>
  </si>
  <si>
    <t>อนุมัติแล้ว</t>
  </si>
  <si>
    <t>เมษายน 2561</t>
  </si>
  <si>
    <t>ธันวาคม 2563</t>
  </si>
  <si>
    <t>กองพัฒนาระบบการขนส่งและจราจร</t>
  </si>
  <si>
    <t>สำนักงานนโยบายและแผนการขนส่งและจราจร</t>
  </si>
  <si>
    <t>กระทรวงคมนาคม</t>
  </si>
  <si>
    <t>energy02021</t>
  </si>
  <si>
    <t>พน 0202-61-0004</t>
  </si>
  <si>
    <t>การปฏิรูปให้ประชาชนมีส่วนร่วมในการพัฒนาโครงการโดยกำหนดกลไกการจัดตั้งโรงไฟฟ้าที่ประชาชนมีส่วนร่วม</t>
  </si>
  <si>
    <t>ด้านพลังงาน</t>
  </si>
  <si>
    <t>17 มิถุนายน 2563 เวลา 11:07</t>
  </si>
  <si>
    <t>มีนาคม 2561</t>
  </si>
  <si>
    <t>ธันวาคม 2565</t>
  </si>
  <si>
    <t>สำนักนโยบายและยุทธศาสตร์</t>
  </si>
  <si>
    <t>สำนักงานปลัดกระทรวงพลังงาน</t>
  </si>
  <si>
    <t>กระทรวงพลังงาน</t>
  </si>
  <si>
    <t>egat1</t>
  </si>
  <si>
    <t>EGAT-61-0007</t>
  </si>
  <si>
    <t>ศักยภาพระบบส่งไฟฟ้าและการเชื่อมโยงระหว่างภาค เพื่อหาแนวทางที่เหมาะสมสำหรับดำเนินการ</t>
  </si>
  <si>
    <t>25 กันยายน 2562 เวลา 11:21</t>
  </si>
  <si>
    <t>มกราคม 2561</t>
  </si>
  <si>
    <t>มกราคม 2562</t>
  </si>
  <si>
    <t>การไฟฟ้าฝ่ายผลิตแห่งประเทศไทย</t>
  </si>
  <si>
    <t>พน 0202-61-0005</t>
  </si>
  <si>
    <t>ปฏิรูปให้ภาคประชาชนมีส่วนร่วมในการให้ข้อเสนอแนะต่อรัฐอย่างเป็นทางการในรูปคณะที่ปรึกษาหรือแต่งตั้งคณะกรรมการของภาคประชาสังคม</t>
  </si>
  <si>
    <t>17 มิถุนายน 2563 เวลา 11:01</t>
  </si>
  <si>
    <t>กันยายน 2565</t>
  </si>
  <si>
    <t>energy06051</t>
  </si>
  <si>
    <t>พน 0605-61-0005</t>
  </si>
  <si>
    <t>โครงการศึกษาการส่งเสริมการแข่งขันในกิจการไฟฟ้าและก๊าซธรรมชาติ</t>
  </si>
  <si>
    <t>14 มิถุนายน 2564 เวลา 4:59</t>
  </si>
  <si>
    <t>มีนาคม 2563</t>
  </si>
  <si>
    <t>สำนักนโยบายไฟฟ้า</t>
  </si>
  <si>
    <t>สำนักงานนโยบายและแผนพลังงาน</t>
  </si>
  <si>
    <t>โครงการภายใต้กิจกรรม Big Rock</t>
  </si>
  <si>
    <t>moi52491</t>
  </si>
  <si>
    <t>มท 5249-61-0001</t>
  </si>
  <si>
    <t>แผนงานเปลี่ยนระบบสายไฟฟ้าอากาศเป็นสายไฟฟ้าใต้ดิน</t>
  </si>
  <si>
    <t>22 ตุลาคม 2563 เวลา 13:54</t>
  </si>
  <si>
    <t>ธันวาคม 2566</t>
  </si>
  <si>
    <t>ฝ่ายบริหารโครงการ</t>
  </si>
  <si>
    <t>การไฟฟ้านครหลวง</t>
  </si>
  <si>
    <t>กระทรวงมหาดไทย</t>
  </si>
  <si>
    <t>moi5305111</t>
  </si>
  <si>
    <t>มท.5305.11-61-0001</t>
  </si>
  <si>
    <t>โครงการพัฒนาระบบไฟฟ้าในเมืองใหญ่ ระยะที่ 1(คพญ.1)</t>
  </si>
  <si>
    <t>2 กันยายน 2562 เวลา 16:04</t>
  </si>
  <si>
    <t>กุมภาพันธ์ 2560</t>
  </si>
  <si>
    <t>กองจัดการโครงการ 1 ฝ่ายบริหารโครงการ 1</t>
  </si>
  <si>
    <t>การไฟฟ้าส่วนภูมิภาค</t>
  </si>
  <si>
    <t>EGAT-62-0003</t>
  </si>
  <si>
    <t>โครงการปรับปรุงระบบส่งไฟฟ้าบริเวณภาคใต้ตอนล่าง  เพื่อเสริมความมั่นคงระบบไฟฟ้า (TILS)</t>
  </si>
  <si>
    <t>20 เมษายน 2563 เวลา 14:23</t>
  </si>
  <si>
    <t>มกราคม 2558</t>
  </si>
  <si>
    <t>ธันวาคม 2567</t>
  </si>
  <si>
    <t>EGAT-62-0005</t>
  </si>
  <si>
    <t>โครงการปรับปรุงระบบส่งไฟฟ้าบริเวณภาคตะวันตก – ภาคใต้ เพื่อเสริมความมั่นคงระบบไฟฟ้า (TIWS)</t>
  </si>
  <si>
    <t>20 เมษายน 2563 เวลา 14:12</t>
  </si>
  <si>
    <t>กรกฎาคม 2556</t>
  </si>
  <si>
    <t>พน 0605-62-0004</t>
  </si>
  <si>
    <t>โครงการพัฒนาระบบรักษาความมั่นคงความปลอดภัยด้านไซเบอร์ (Cybersecurity) ตามแผนขับเคลื่่อน Smart Grid</t>
  </si>
  <si>
    <t>25 ตุลาคม 2562 เวลา 11:32</t>
  </si>
  <si>
    <t>กรกฎาคม 2562</t>
  </si>
  <si>
    <t>มกราคม 2564</t>
  </si>
  <si>
    <t>energy05111</t>
  </si>
  <si>
    <t>พน 0511-62-0071</t>
  </si>
  <si>
    <t>ค่าใช้จ่ายในการอนุรักษ์พลังงานแบบมีส่วนร่วมในอาคารธุรกิจขนาดกลางและขนาดเล็ก</t>
  </si>
  <si>
    <t>ด้านการสร้างการเติบโตบนคุณภาพชีวิตที่เป็นมิตรต่อสิ่งแวดล้อม</t>
  </si>
  <si>
    <t>22 ธันวาคม 2563 เวลา 11:15</t>
  </si>
  <si>
    <t>กันยายน 2564</t>
  </si>
  <si>
    <t>สำนักส่งเสริมการอนุรักษ์พลังงาน</t>
  </si>
  <si>
    <t>กรมพัฒนาพลังงานทดแทนและอนุรักษ์พลังงาน</t>
  </si>
  <si>
    <t>พน 0605-62-0007</t>
  </si>
  <si>
    <t>โครงการสนับสนุนการบริหารแผนการขับเคลื่อนการดำเนินงานด้านสมาร์ทกริดของประเทศไทยในระยะสั้น พ.ศ. 2561</t>
  </si>
  <si>
    <t>16 กันยายน 2562 เวลา 11:14</t>
  </si>
  <si>
    <t>กุมภาพันธ์ 2561</t>
  </si>
  <si>
    <t>กุมภาพันธ์ 2562</t>
  </si>
  <si>
    <t>พน 0605-62-0008</t>
  </si>
  <si>
    <t>โครงการพัฒนารูปแบบธุรกิจของระบบบริหารจัดการพลังงาน (EMS) เพื่อการดำเนินการตอบสนองด้านโหลดบนสมาร์ทกริด</t>
  </si>
  <si>
    <t>4 ตุลาคม 2562 เวลา 16:02</t>
  </si>
  <si>
    <t>พน 0605-62-0009</t>
  </si>
  <si>
    <t>โครงการพัฒนารูปแบบธุรกิจระบบไมโครกริดพร้อมศึกษาความเป็นไปได้ในการร่วมทุนภาครัฐ/เอกชน</t>
  </si>
  <si>
    <t>3 ตุลาคม 2562 เวลา 16:23</t>
  </si>
  <si>
    <t>พน 0605-62-0012</t>
  </si>
  <si>
    <t>โครงการเตรียมความพร้อมสำหรับการดำเนินโครงการ นำร่องร่วมทุนภาครัฐภาคเอกชน</t>
  </si>
  <si>
    <t>20 กันยายน 2562 เวลา 15:37</t>
  </si>
  <si>
    <t>กรกฎาคม 2563</t>
  </si>
  <si>
    <t>พน 0605-62-0013</t>
  </si>
  <si>
    <t>โครงการสนับสนุนการบริหารแผนการขับเคลื่อนการดำเนินงานด้านสมาร์ทกริดของประเทศไทยในระยะสั้น  พ.ศ. 2562</t>
  </si>
  <si>
    <t>18 กันยายน 2562 เวลา 19:06</t>
  </si>
  <si>
    <t>กุมภาพันธ์ 2563</t>
  </si>
  <si>
    <t>moi530361</t>
  </si>
  <si>
    <t>มท 5303.6-62-0001</t>
  </si>
  <si>
    <t>โครงการพัฒนาโครงข่ายไฟฟ้าอัจฉริยะ (Smart Grid) ในพื้นที่เมืองพัทยา จ.ชลบุรี (คอพ.)</t>
  </si>
  <si>
    <t>21 ตุลาคม 2563 เวลา 13:38</t>
  </si>
  <si>
    <t>กองแผนงานระบบไฟฟ้าอัจฉริยะ</t>
  </si>
  <si>
    <t>มท 5303.6-62-0002</t>
  </si>
  <si>
    <t>แผนงาน Grid Modernization</t>
  </si>
  <si>
    <t>30 กันยายน 2562 เวลา 14:05</t>
  </si>
  <si>
    <t>มิถุนายน 2563</t>
  </si>
  <si>
    <t>พน 0605-63-0002</t>
  </si>
  <si>
    <t>โครงการพัฒนาแผนการขับเคลื่อนการดำเนินงานด้านสมาร์ทกริดของประเทศไทย ระยะปานกลาง พ.ศ. 2565-2574</t>
  </si>
  <si>
    <t>28 กันยายน 2563 เวลา 11:01</t>
  </si>
  <si>
    <t>เมษายน 2563</t>
  </si>
  <si>
    <t>ตุลาคม 2564</t>
  </si>
  <si>
    <t>energy06021</t>
  </si>
  <si>
    <t>พน 0602-63-0002</t>
  </si>
  <si>
    <t>โครงการ “การติดตาม และประเมินผลการดำเนินงานด้านสมาร์ทกริด ภายใต้คณะอนุกรรมการเพื่อศึกษาแนวทางการพัฒนาระบบโครงข่ายไฟฟ้าอัจฉริยะ (Smart Grid)”</t>
  </si>
  <si>
    <t>31 กรกฎาคม 2563 เวลา 9:48</t>
  </si>
  <si>
    <t>กองนโยบายและแผนพลังงาน</t>
  </si>
  <si>
    <t>ข้อเสนอโครงการสำคัญ 2565 ที่ไม่ผ่านเข้ารอบ</t>
  </si>
  <si>
    <t>070204V02</t>
  </si>
  <si>
    <t>070204F0201</t>
  </si>
  <si>
    <t>พน 0602-63-0003</t>
  </si>
  <si>
    <t>โครงการ “ศึกษาเพื่อจัดทำแผนปฏิบัติการส่งเสริมอุตสาหกรรมการผลิตระบบกักเก็บพลังงานประเภทแบตเตอรี่”</t>
  </si>
  <si>
    <t>15 พฤศจิกายน 2563 เวลา 11:07</t>
  </si>
  <si>
    <t>กุมภาพันธ์ 2565</t>
  </si>
  <si>
    <t>ข้อเสนอโครงการสำคัญ 2565 ที่ผ่านเข้ารอบ</t>
  </si>
  <si>
    <t>070204V01</t>
  </si>
  <si>
    <t>070204F0103</t>
  </si>
  <si>
    <t>nida05263081</t>
  </si>
  <si>
    <t>ศธ0526308-63-0043</t>
  </si>
  <si>
    <t>โครงการพัฒนาศูนย์วิจัยการบริหารจัดการระบบสมาร์ทกริดต้นแบบสำหรับชุมชนเมืองขนาดกลางและขนาดเล็กของประเทศไทย</t>
  </si>
  <si>
    <t>7 สิงหาคม 2563 เวลา 1:48</t>
  </si>
  <si>
    <t>กองแผนงาน</t>
  </si>
  <si>
    <t>สถาบันบัณฑิตพัฒนบริหารศาสตร์</t>
  </si>
  <si>
    <t>กระทรวงการอุดมศึกษา วิทยาศาสตร์ วิจัยและนวัตกรรม</t>
  </si>
  <si>
    <t>moi5302101</t>
  </si>
  <si>
    <t>มท 5302.10-63-0008</t>
  </si>
  <si>
    <t>โครงการติดตั้งระบบมิเตอร์อัจฉริยะ (AMI) สำหรับผู้ใช้ไฟฟ้ารายใหญ่</t>
  </si>
  <si>
    <t>7 สิงหาคม 2563 เวลา 11:44</t>
  </si>
  <si>
    <t>มีนาคม 2564</t>
  </si>
  <si>
    <t>ธันวาคม 2570</t>
  </si>
  <si>
    <t>ฝ่ายนโยบายและยุทธศาสตร์</t>
  </si>
  <si>
    <t>070204F0101</t>
  </si>
  <si>
    <t>erc1</t>
  </si>
  <si>
    <t>ERC-64-0001</t>
  </si>
  <si>
    <t>การปรับปรุงและพัฒนาระบบไฟฟ้าของประเทศให้มีประสิทธิภาพด้วยเทคโนโลยีระบบโครงข่ายสมาร์ทกริด</t>
  </si>
  <si>
    <t>13 ตุลาคม 2563 เวลา 13:47</t>
  </si>
  <si>
    <t>ตุลาคม 2563</t>
  </si>
  <si>
    <t>สำนักงานคณะกรรมการกำกับกิจการพลังงาน</t>
  </si>
  <si>
    <t>พน 0605-64-0001</t>
  </si>
  <si>
    <t>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</t>
  </si>
  <si>
    <t>21 ธันวาคม 2563 เวลา 13:22</t>
  </si>
  <si>
    <t>070204F0104</t>
  </si>
  <si>
    <t>energy06061</t>
  </si>
  <si>
    <t>พน 0606-64-0003</t>
  </si>
  <si>
    <t>โครงการศึกษาเพื่อจัดทำแผนปฏิบัติการส่งเสริมอุตสาหกรรมการผลิตระบบกักเก็บพลังงานประเภทแบตเตอรี่</t>
  </si>
  <si>
    <t>21 ธันวาคม 2563 เวลา 11:58</t>
  </si>
  <si>
    <t>สำนักนโยบายอนุรักษ์พลังงานและพลังงานทดแทน</t>
  </si>
  <si>
    <t>moi52371</t>
  </si>
  <si>
    <t>มท 5237-64-0002</t>
  </si>
  <si>
    <t>โครงการ Smart Metro Grid</t>
  </si>
  <si>
    <t>28 ธันวาคม 2563 เวลา 14:12</t>
  </si>
  <si>
    <t>ธันวาคม 2562</t>
  </si>
  <si>
    <t>พฤษภาคม 2565</t>
  </si>
  <si>
    <t>ฝ่ายแผนกลยุทธ์</t>
  </si>
  <si>
    <t>มท 5303.6-64-0001</t>
  </si>
  <si>
    <t>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</t>
  </si>
  <si>
    <t>14 มกราคม 2564 เวลา 13:39</t>
  </si>
  <si>
    <t>กุมภาพันธ์ 2575</t>
  </si>
  <si>
    <t>moi5306131</t>
  </si>
  <si>
    <t>มท 5306.13-64-0001</t>
  </si>
  <si>
    <t>29 มกราคม 2564 เวลา 16:24</t>
  </si>
  <si>
    <t>กรกฎาคม 2564</t>
  </si>
  <si>
    <t>ธันวาคม 2568</t>
  </si>
  <si>
    <t>กองพัฒนาระบบมิเตอร์</t>
  </si>
  <si>
    <t>EGAT-64-0001</t>
  </si>
  <si>
    <t>โครงการพัฒนาโครงการนำร่องการพัฒนาสมาร์ทกริดที่จังหวัดแม่ฮ่องสอน</t>
  </si>
  <si>
    <t>18 มกราคม 2565 เวลา 10:09</t>
  </si>
  <si>
    <t>มกราคม 2559</t>
  </si>
  <si>
    <t>พน 0605-64-0008</t>
  </si>
  <si>
    <t>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</t>
  </si>
  <si>
    <t>18 มิถุนายน 2564 เวลา 15:35</t>
  </si>
  <si>
    <t>มีนาคม 2565</t>
  </si>
  <si>
    <t>พน 0605-64-0010</t>
  </si>
  <si>
    <t>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</t>
  </si>
  <si>
    <t>16 มิถุนายน 2564 เวลา 10:50</t>
  </si>
  <si>
    <t>มีนาคม 2566</t>
  </si>
  <si>
    <t>most54011</t>
  </si>
  <si>
    <t>วท 5401-66-0134</t>
  </si>
  <si>
    <t>โครงการขยายผลโครงข่ายพลังงานไฟฟ้าอัจฉริยะขนาดเล็ก (Smart Micro Grid) และเพิ่มศักยภาพการบริหารจัดการพลังงานของแพลตฟอร์มตลาดกลางซื้อขายพลังงานไฟฟ้า (Energy Trading Platform)</t>
  </si>
  <si>
    <t>14 สิงหาคม 2564 เวลา 16:04</t>
  </si>
  <si>
    <t>ตุลาคม 2565</t>
  </si>
  <si>
    <t>กันยายน 2570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</si>
  <si>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</si>
  <si>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</si>
  <si>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2566 ที่ไม่ผ่านเข้ารอบ</t>
  </si>
  <si>
    <t>v2_070204V02</t>
  </si>
  <si>
    <t>v2_070204V02F01</t>
  </si>
  <si>
    <t>most51061</t>
  </si>
  <si>
    <t>วท 5106-66-0007</t>
  </si>
  <si>
    <t>โครงการพัฒนามาตรฐานการวัดพลังงานไฟฟ้าและคุณภาพไฟฟ้าระดับมาตรฐานอ้างอิงแห่งชาติเพื่อสนับสนุนระบบโครงข่ายสมาร์ทกริดของประเทศไทย</t>
  </si>
  <si>
    <t>16 สิงหาคม 2564 เวลา 16:38</t>
  </si>
  <si>
    <t>กันยายน 2567</t>
  </si>
  <si>
    <t>สถาบันมาตรวิทยาแห่งชาติ (มว.)</t>
  </si>
  <si>
    <t>v2_070204V03</t>
  </si>
  <si>
    <t>v2_070204V03F03</t>
  </si>
  <si>
    <t>พน 0605-65-0001</t>
  </si>
  <si>
    <t>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</t>
  </si>
  <si>
    <t>17 ธันวาคม 2564 เวลา 9:16</t>
  </si>
  <si>
    <t>พฤศจิกายน 2564</t>
  </si>
  <si>
    <t>EGAT-65-0002</t>
  </si>
  <si>
    <t>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</t>
  </si>
  <si>
    <t>20 มกราคม 2565 เวลา 8:41</t>
  </si>
  <si>
    <t>มกราคม 2557</t>
  </si>
  <si>
    <t>ธันวาคม 2573</t>
  </si>
  <si>
    <t>070204V03</t>
  </si>
  <si>
    <t>070204F0301</t>
  </si>
  <si>
    <t>มท 5237-65-0001</t>
  </si>
  <si>
    <t>แผน Smart Metro Grid (งานติดตั้ง TLM ที่หม้อแปลงจำหน่าย)</t>
  </si>
  <si>
    <t>13 มกราคม 2565 เวลา 9:42</t>
  </si>
  <si>
    <t>มกราคม 2566</t>
  </si>
  <si>
    <t>โครงการลงทุนแผน 13</t>
  </si>
  <si>
    <t>v2_070204V01</t>
  </si>
  <si>
    <t>v2_070204V01F01</t>
  </si>
  <si>
    <t>มท 5237-65-0002</t>
  </si>
  <si>
    <t>โครงการปรับปรุงและขยายระบบจำหน่ายพลังไฟฟ้า ระยะที่ 13 (งานพัฒนาระบบจ่ายไฟฟ้าแรงดันกลางและแรงดันต่ำ)</t>
  </si>
  <si>
    <t>12 มกราคม 2565 เวลา 9:11</t>
  </si>
  <si>
    <t>มกราคม 2565</t>
  </si>
  <si>
    <t>มท 5237-65-0003</t>
  </si>
  <si>
    <t>แผนงานเปลี่ยนระบบสายไฟฟ้าอากาศเป็นสายไฟฟ้าใต้ดิน ฉบับปฏิบัติการเร่งรัด (Quick Win)</t>
  </si>
  <si>
    <t>12 มกราคม 2565 เวลา 10:23</t>
  </si>
  <si>
    <t>มท 5237-65-0004</t>
  </si>
  <si>
    <t>12 มกราคม 2565 เวลา 10:50</t>
  </si>
  <si>
    <t>moi530351</t>
  </si>
  <si>
    <t>มท 5303.5-65-0001</t>
  </si>
  <si>
    <t>แผนงานเพิ่มประสิทธิภาพระบบภูมิสารสนเทศระบบไฟฟ้า</t>
  </si>
  <si>
    <t>13 มกราคม 2565 เวลา 15:03</t>
  </si>
  <si>
    <t>มกราคม 2568</t>
  </si>
  <si>
    <t>กองแผนที่ระบบไฟฟ้า</t>
  </si>
  <si>
    <t>v2_070204V03F02</t>
  </si>
  <si>
    <t>EGAT-65-0003</t>
  </si>
  <si>
    <t>โครงการปรับปรุงและขยายระบบส่งไฟฟ้าที่เสื่อมสภาพ ตามอายุการใช้งานระยะที่ 3</t>
  </si>
  <si>
    <t>27 มกราคม 2565 เวลา 11:21</t>
  </si>
  <si>
    <t>ธันวาคม 2571</t>
  </si>
  <si>
    <t>v2_070204V03F01</t>
  </si>
  <si>
    <t>EGAT-65-0004</t>
  </si>
  <si>
    <t>โรงไฟฟ้าพลังงานแสงอาทิตย์ทุ่นลอยน้ำร่วมกับโรงไฟฟ้าพลังน้ำเขื่อนอุบลรัตน์</t>
  </si>
  <si>
    <t>27 มกราคม 2565 เวลา 10:09</t>
  </si>
  <si>
    <t>กรกฎาคม 2565</t>
  </si>
  <si>
    <t>สิงหาคม 2566</t>
  </si>
  <si>
    <t>EGAT-65-0005</t>
  </si>
  <si>
    <t>โครงการขยายระบบไฟฟ้าในเขตกรุงเทพฯ และปริมณฑล ระยะที่ 4</t>
  </si>
  <si>
    <t>27 มกราคม 2565 เวลา 11:16</t>
  </si>
  <si>
    <t>EGAT-65-0006</t>
  </si>
  <si>
    <t>โครงการพัฒนาระบบไฟฟ้าเพื่อรองรับการจัดตั้งเขตเศรษฐกิจพิเศษ ระยะที่ 1</t>
  </si>
  <si>
    <t>27 มกราคม 2565 เวลา 12:30</t>
  </si>
  <si>
    <t>ธันวาคม 2569</t>
  </si>
  <si>
    <t>EGAT-65-0007</t>
  </si>
  <si>
    <t>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</t>
  </si>
  <si>
    <t>27 มกราคม 2565 เวลา 12:12</t>
  </si>
  <si>
    <t>EGAT-65-0008</t>
  </si>
  <si>
    <t>โครงการ โรงไฟฟ้าสุราษฎร์ธานี ชุดที่ 1-2</t>
  </si>
  <si>
    <t>27 มกราคม 2565 เวลา 12:21</t>
  </si>
  <si>
    <t>มกราคม 2567</t>
  </si>
  <si>
    <t>ธันวาคม 2572</t>
  </si>
  <si>
    <t>EGAT-65-0009</t>
  </si>
  <si>
    <t>โครงการโรงไฟฟ้าน้ำพองทดแทน</t>
  </si>
  <si>
    <t>27 มกราคม 2565 เวลา 11:11</t>
  </si>
  <si>
    <t>EGAT-65-0010</t>
  </si>
  <si>
    <t>โครงการโรงไฟฟ้าพระนครใต้ (ส่วนเพิ่ม)</t>
  </si>
  <si>
    <t>27 มกราคม 2565 เวลา 11:32</t>
  </si>
  <si>
    <t>EGAT-65-0011</t>
  </si>
  <si>
    <t>โครงการโรงไฟฟ้าพระนครเหนือ (ส่วนเพิ่ม)</t>
  </si>
  <si>
    <t>27 มกราคม 2565 เวลา 11:08</t>
  </si>
  <si>
    <t>EGAT-65-0012</t>
  </si>
  <si>
    <t>โครงการโรงไฟฟ้าแม่เมาะทดแทน เครื่องที่ 8-9</t>
  </si>
  <si>
    <t>27 มกราคม 2565 เวลา 12:04</t>
  </si>
  <si>
    <t>โครงการปรับปรุงระบบส่งไฟฟ้าบริเวณภาคใต้ตอนล่าง เพื่อเสริมความมั่นคงระบบไฟฟ้า (TILS)</t>
  </si>
  <si>
    <t>โครงการสนับสนุนการบริหารแผนการขับเคลื่อนการดำเนินงานด้านสมาร์ทกริดของประเทศไทยในระยะสั้น พ.ศ. 2562</t>
  </si>
  <si>
    <t>ปีงบประมาณ</t>
  </si>
  <si>
    <t>โครงการภายใต้เป้าหมายแผนแม่บทย่อย: 070204 การปรับปรุงและพัฒนาระบบไฟฟ้าของประเทศให้มีประสิทธิภาพด้วยเทคโนโลยีระบบโครงข่ายสมาร์ทกริด</t>
  </si>
  <si>
    <t xml:space="preserve"> </t>
  </si>
  <si>
    <t>รวมจำนวนโครงการทั้งหมด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</si>
  <si>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</si>
  <si>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</si>
  <si>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</si>
  <si>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</si>
  <si>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</si>
  <si>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</si>
  <si>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</si>
  <si>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</si>
  <si>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</si>
  <si>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</si>
  <si>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</si>
  <si>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</si>
  <si>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</si>
  <si>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</si>
  <si>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</si>
  <si>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</si>
  <si>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</si>
  <si>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</si>
  <si>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</si>
  <si>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</si>
  <si>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</si>
  <si>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</si>
  <si>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</si>
  <si>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070204V01F04</t>
  </si>
  <si>
    <t>https://emenscr.nesdc.go.th/viewer/view.html?id=p98jyamd5BuB0ErMwVmz</t>
  </si>
  <si>
    <t>https://emenscr.nesdc.go.th/viewer/view.html?id=615fcd7117ed2a558b4c2ef0</t>
  </si>
  <si>
    <t>070204V03F01</t>
  </si>
  <si>
    <t>https://emenscr.nesdc.go.th/viewer/view.html?id=aQlgqk1wRltnwLoWBn38</t>
  </si>
  <si>
    <t>https://emenscr.nesdc.go.th/viewer/view.html?id=61a9e9e477658f43f36686c4</t>
  </si>
  <si>
    <t>P1303</t>
  </si>
  <si>
    <t>ไทยเป็นฐานการผลิตยานยนต์ไฟฟ้าที่สำคัญของโลก</t>
  </si>
  <si>
    <t>P130303</t>
  </si>
  <si>
    <t>การสร้างความพร้อมของปัจจัยสนับสนุนอย่างเป็นระบบ</t>
  </si>
  <si>
    <t>070204V01F01</t>
  </si>
  <si>
    <t>https://emenscr.nesdc.go.th/viewer/view.html?id=Z6a6z7Nn0lFaNwR6p9rz</t>
  </si>
  <si>
    <t>https://emenscr.nesdc.go.th/viewer/view.html?id=61dd924c4373190b869787db</t>
  </si>
  <si>
    <t>P1303,P1308</t>
  </si>
  <si>
    <t>ไทยเป็นฐานการผลิตยานยนต์ไฟฟ้าที่สำคัญของโลก,ไทยมีพื้นที่และเมืองอัจฉริยะที่น่าอยู่ ปลอดภัย เติบโตได้อย่างยั่งยืน</t>
  </si>
  <si>
    <t>P130303,P130803</t>
  </si>
  <si>
    <t>การสร้างความพร้อมของปัจจัยสนับสนุนอย่างเป็นระบบ,การพัฒนาเมืองให้มีความน่าอยู่อย่างยั่งยืน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</t>
  </si>
  <si>
    <t>https://emenscr.nesdc.go.th/viewer/view.html?id=MBMBd8WrAXio6N1a92Gn</t>
  </si>
  <si>
    <t>https://emenscr.nesdc.go.th/viewer/view.html?id=61de38ded730e40b80213ba5</t>
  </si>
  <si>
    <t>P1308</t>
  </si>
  <si>
    <t>ไทยมีพื้นที่และเมืองอัจฉริยะที่น่าอยู่ ปลอดภัย เติบโตได้อย่างยั่งยืน</t>
  </si>
  <si>
    <t>P130803</t>
  </si>
  <si>
    <t>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</t>
  </si>
  <si>
    <t>https://emenscr.nesdc.go.th/viewer/view.html?id=x0a0q6LlEBfdl5E4RpwA</t>
  </si>
  <si>
    <t>https://emenscr.nesdc.go.th/viewer/view.html?id=61de49c7d730e40b80213bc7</t>
  </si>
  <si>
    <t>https://emenscr.nesdc.go.th/viewer/view.html?id=EaMapzxkKBs63LJMa48z</t>
  </si>
  <si>
    <t>https://emenscr.nesdc.go.th/viewer/view.html?id=61de4ffa7bec980b7f867ce3</t>
  </si>
  <si>
    <t>P1308,P1313</t>
  </si>
  <si>
    <t>ไทยมีพื้นที่และเมืองอัจฉริยะที่น่าอยู่ ปลอดภัย เติบโตได้อย่างยั่งยืน,ไทยมีภาครัฐที่ทันสมัย มีประสิทธิภาพ และตอบโจทย์ประชาชน</t>
  </si>
  <si>
    <t>P130803,P131301,P131302</t>
  </si>
  <si>
    <t>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เพื่อให้ประชาชนทุกกลุ่มมีคุณภาพชีวิตที่ดีอย่างทั่วถึง,การบริการภาครัฐ มีคุณภาพ เข้าถึงได้,ภาครัฐที่มีขีดสมรรถนะสูง คล่องตัว</t>
  </si>
  <si>
    <t>7 เมษายน 2565 เวลา 16:40</t>
  </si>
  <si>
    <t>070204V03F02</t>
  </si>
  <si>
    <t>https://emenscr.nesdc.go.th/viewer/view.html?id=7Mz52YBK3Ot2KBqyZwdo</t>
  </si>
  <si>
    <t>https://emenscr.nesdc.go.th/viewer/view.html?id=61dfdcbf21c5ce07faeec8e6</t>
  </si>
  <si>
    <t>P1311</t>
  </si>
  <si>
    <t>ไทยสามารถลดความเสี่ยงและผลกระทบจากภัยธรรมชาติและการเปลี่ยนแปลงสภาพภูมิอากาศ</t>
  </si>
  <si>
    <t>P131101</t>
  </si>
  <si>
    <t>ความเสียหายและผลกระทบจากภัยธรรมชาติและการเปลี่ยนแปลงสภาพภูมิอากาศลดลง</t>
  </si>
  <si>
    <t>https://emenscr.nesdc.go.th/viewer/view.html?id=WX8ARg2oB9I7V2BYw7mG</t>
  </si>
  <si>
    <t>https://emenscr.nesdc.go.th/viewer/view.html?id=61ee27b6c3751c7a0f52eb64</t>
  </si>
  <si>
    <t>P1303,P1310</t>
  </si>
  <si>
    <t>ไทยเป็นฐานการผลิตยานยนต์ไฟฟ้าที่สำคัญของโลก,ไทยมีเศรษฐกิจหมุนเวียนและสังคมคาร์บอนต่ำ</t>
  </si>
  <si>
    <t>P130303,P131001,P131003</t>
  </si>
  <si>
    <t>การสร้างความพร้อมของปัจจัยสนับสนุนอย่างเป็นระบบ,การเพิ่มมูลค่าจากเศรษฐกิจหมุนเวียน และการใช้ทรัพยากรอย่างมีประสิทธิภาพ,การสร้างสังคมคาร์บอนต่ำและยั่งยืน</t>
  </si>
  <si>
    <t>https://emenscr.nesdc.go.th/viewer/view.html?id=NVMkOWNmVqSOeoMN1B3e</t>
  </si>
  <si>
    <t>https://emenscr.nesdc.go.th/viewer/view.html?id=61ee4f3c56ca7e7a09028e0d</t>
  </si>
  <si>
    <t>P1310</t>
  </si>
  <si>
    <t>ไทยมีเศรษฐกิจหมุนเวียนและสังคมคาร์บอนต่ำ</t>
  </si>
  <si>
    <t>P131001,P131003</t>
  </si>
  <si>
    <t>การเพิ่มมูลค่าจากเศรษฐกิจหมุนเวียน และการใช้ทรัพยากรอย่างมีประสิทธิภาพ,การสร้างสังคมคาร์บอนต่ำและยั่งยืน</t>
  </si>
  <si>
    <t>https://emenscr.nesdc.go.th/viewer/view.html?id=qWEG5MlZK4uqrXz34Qa8</t>
  </si>
  <si>
    <t>https://emenscr.nesdc.go.th/viewer/view.html?id=61f0fa814e0ee231f847b30f</t>
  </si>
  <si>
    <t>https://emenscr.nesdc.go.th/viewer/view.html?id=qWEG5WKY5mHWJAGnRnXk</t>
  </si>
  <si>
    <t>https://emenscr.nesdc.go.th/viewer/view.html?id=61f0fd6288b4f73205454a72</t>
  </si>
  <si>
    <t>P131003</t>
  </si>
  <si>
    <t>การสร้างสังคมคาร์บอนต่ำและยั่งยืน</t>
  </si>
  <si>
    <t>https://emenscr.nesdc.go.th/viewer/view.html?id=93lqA8BR6pUawBdMznGJ</t>
  </si>
  <si>
    <t>https://emenscr.nesdc.go.th/viewer/view.html?id=61f0ff224e0ee231f847b321</t>
  </si>
  <si>
    <t>P131001,P131002,P131003</t>
  </si>
  <si>
    <t>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,การสร้างสังคมคาร์บอนต่ำและยั่งยืน</t>
  </si>
  <si>
    <t>https://emenscr.nesdc.go.th/viewer/view.html?id=jo9OWVGeOMTlEwN0Bp9E</t>
  </si>
  <si>
    <t>https://emenscr.nesdc.go.th/viewer/view.html?id=61f1007d4e0ee231f847b328</t>
  </si>
  <si>
    <t>https://emenscr.nesdc.go.th/viewer/view.html?id=93lqgG59EwFd5ERmAxaw</t>
  </si>
  <si>
    <t>https://emenscr.nesdc.go.th/viewer/view.html?id=61f101cd59152931f2ad72ec</t>
  </si>
  <si>
    <t>P131001,P131002</t>
  </si>
  <si>
    <t>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</t>
  </si>
  <si>
    <t>https://emenscr.nesdc.go.th/viewer/view.html?id=wEmNVaqO51h0YorKmRl0</t>
  </si>
  <si>
    <t>https://emenscr.nesdc.go.th/viewer/view.html?id=61f102fc4e0ee231f847b32d</t>
  </si>
  <si>
    <t>P131001</t>
  </si>
  <si>
    <t>การเพิ่มมูลค่าจากเศรษฐกิจหมุนเวียน และการใช้ทรัพยากรอย่างมีประสิทธิภาพ</t>
  </si>
  <si>
    <t>https://emenscr.nesdc.go.th/viewer/view.html?id=33zl6A51MgInJ246j7Nj</t>
  </si>
  <si>
    <t>https://emenscr.nesdc.go.th/viewer/view.html?id=61f104c19fe28a31fa08d1dd</t>
  </si>
  <si>
    <t>https://emenscr.nesdc.go.th/viewer/view.html?id=83Mqp9wpxxcAX03qgxa9</t>
  </si>
  <si>
    <t>https://emenscr.nesdc.go.th/viewer/view.html?id=61f105f459152931f2ad72f9</t>
  </si>
  <si>
    <t>สำนักงานพัฒนาวิทยาศาสตร์และเทคโนโลยีแห่งชาติ</t>
  </si>
  <si>
    <t>070204V02F01</t>
  </si>
  <si>
    <t>https://emenscr.nesdc.go.th/viewer/view.html?id=KYYGYzEqJkS9jdWl9901</t>
  </si>
  <si>
    <t>https://emenscr.nesdc.go.th/viewer/view.html?id=611690219b236c1f95b0c097</t>
  </si>
  <si>
    <t>สถาบันมาตรวิทยาแห่งชาติ</t>
  </si>
  <si>
    <t>070204V03F03</t>
  </si>
  <si>
    <t>https://emenscr.nesdc.go.th/viewer/view.html?id=joonk9QrMBs2wY15AdN4</t>
  </si>
  <si>
    <t>https://emenscr.nesdc.go.th/viewer/view.html?id=611a3230b1eab9706bc85486</t>
  </si>
  <si>
    <t>070204V01F03</t>
  </si>
  <si>
    <t>มท 5303.6-67-0001</t>
  </si>
  <si>
    <t>โครงการพัฒนาโครงข่ายไฟฟ้าอัจฉริยะ</t>
  </si>
  <si>
    <t>ธันวาคม 2578</t>
  </si>
  <si>
    <t>ข้อเสนอโครงการสำคัญ 2567 ที่ไม่ผ่านเข้ารอบ</t>
  </si>
  <si>
    <t>https://emenscr.nesdc.go.th/viewer/view.html?id=x0O0N3J51LIqeRVd3mw1</t>
  </si>
  <si>
    <t>พน 0602-67-0003</t>
  </si>
  <si>
    <t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t>
  </si>
  <si>
    <t>ตุลาคม 2566</t>
  </si>
  <si>
    <t>ข้อเสนอโครงการสำคัญ 2567 ที่ผ่านเข้ารอบ</t>
  </si>
  <si>
    <t>https://emenscr.nesdc.go.th/viewer/view.html?id=WXOKXNX6O2C5a7N3GzqG</t>
  </si>
  <si>
    <t>พน 0602-67-0004</t>
  </si>
  <si>
    <t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t>
  </si>
  <si>
    <t>v2_070204V01F04</t>
  </si>
  <si>
    <t>https://emenscr.nesdc.go.th/viewer/view.html?id=z0rV0rwE65CEO7RL9ZGp</t>
  </si>
  <si>
    <t>พน 0602-67-0005</t>
  </si>
  <si>
    <t>โครงการศึกษานโยบายและมาตรการนำระบบกักเก็บพลังงาน (ESS)  ในระดับโครงข่ายไฟฟ้า (Grid Scale) เพื่อรองรับการเปลี่ยนผ่านด้านพลังงาน</t>
  </si>
  <si>
    <t>v2_070204V01F03</t>
  </si>
  <si>
    <t>https://emenscr.nesdc.go.th/viewer/view.html?id=KYa50OQLGjuekopB4XgR</t>
  </si>
  <si>
    <t>พน 0505-67-0001</t>
  </si>
  <si>
    <t>ค่าจ้างศึกษาความเหมาะสมในการจัดตั้งศูนย์บริการวิชาการด้านพลังงาน DEDE Smart Energy Park ตำบลวังเย็น อำเภอแปลงยาว จังหวัดฉะเชิงเทรา 1 แห่ง</t>
  </si>
  <si>
    <t>สำนักถ่ายทอดและเผยแพร่เทคโนโลยี</t>
  </si>
  <si>
    <t>https://emenscr.nesdc.go.th/viewer/view.html?id=jok5Gl1AM7UqmZ4ldNn2</t>
  </si>
  <si>
    <t>พน 0602-67-0006</t>
  </si>
  <si>
    <t>โครงการสนับสนุนการบริหารแผนการขับเคลื่อนการดำเนินงานด้านสมาร์ทกริดของประเทศไทย</t>
  </si>
  <si>
    <t>v2_070204V02F02</t>
  </si>
  <si>
    <t>070204V02F02</t>
  </si>
  <si>
    <t>https://emenscr.nesdc.go.th/viewer/view.html?id=932Y0YQ7wWtkWn1Y8QA7</t>
  </si>
  <si>
    <t>วท 5106-67-0005</t>
  </si>
  <si>
    <t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</t>
  </si>
  <si>
    <t>https://emenscr.nesdc.go.th/viewer/view.html?id=532n1ln2mac86xwqZdkn</t>
  </si>
  <si>
    <t>พน 0605-67-0002</t>
  </si>
  <si>
    <t>พฤษภาคม 2567</t>
  </si>
  <si>
    <t>v3_070204V02</t>
  </si>
  <si>
    <t>v3_070204V02F01</t>
  </si>
  <si>
    <t>https://emenscr.nesdc.go.th/viewer/view.html?id=43ogWKj5WrcypjRrZ8a1</t>
  </si>
  <si>
    <t>พน 0605-67-0003</t>
  </si>
  <si>
    <t>มีนาคม 2568</t>
  </si>
  <si>
    <t>v3_070204V01</t>
  </si>
  <si>
    <t>v3_070204V01F01</t>
  </si>
  <si>
    <t>https://emenscr.nesdc.go.th/viewer/view.html?id=13A5W7pV0eF1lkwgJqrX</t>
  </si>
  <si>
    <t>พน 0605-67-0004</t>
  </si>
  <si>
    <t>เมษายน 2567</t>
  </si>
  <si>
    <t>v3_070204V01F05</t>
  </si>
  <si>
    <t>070204V01F05</t>
  </si>
  <si>
    <t>https://emenscr.nesdc.go.th/viewer/view.html?id=lO5q1l9z11TgkLdB0VeM</t>
  </si>
  <si>
    <t>มท 5237-67-0001</t>
  </si>
  <si>
    <t>https://emenscr.nesdc.go.th/viewer/view.html?id=LA7Bw6gXg4Sa5j4VpNor</t>
  </si>
  <si>
    <t>มท 5249-67-0002</t>
  </si>
  <si>
    <t>https://emenscr.nesdc.go.th/viewer/view.html?id=L0V9ggzGGyHKLOmMd46n</t>
  </si>
  <si>
    <t>มท 5249-67-0003</t>
  </si>
  <si>
    <t>https://emenscr.nesdc.go.th/viewer/view.html?id=XJ4gAEB09GtNOyKNWwJj</t>
  </si>
  <si>
    <t>พน 0605-66-0001</t>
  </si>
  <si>
    <t>โครงการพัฒนาแนวทางเพื่อเตรียมความพร้อมและส่งเสริมการสั่งการการตอบสนองด้านโหลดแบบอัตโนมัติ (Auto-DR)</t>
  </si>
  <si>
    <t>https://emenscr.nesdc.go.th/viewer/view.html?id=z0Kn3Lna33hZlOOxxBgQ</t>
  </si>
  <si>
    <t>พน 0605-66-0002</t>
  </si>
  <si>
    <t>โครงการนำร่องการตอบสนองด้านโหลด ปี 2565 – 2566  (กิจกรรมที่ 1 การบริหารและสนับสนุนการดำเนินโครงการฯ)</t>
  </si>
  <si>
    <t>https://emenscr.nesdc.go.th/viewer/view.html?id=83dZWAdeExs1ZnGykw2q</t>
  </si>
  <si>
    <t>มท 5249-66-0001</t>
  </si>
  <si>
    <t>https://emenscr.nesdc.go.th/viewer/view.html?id=joOzG416NBhpKk4xYrrj</t>
  </si>
  <si>
    <t>มท 5249-66-0002</t>
  </si>
  <si>
    <t>แผนงานเปลี่ยนระบบสายไฟฟ้าอากาศเป็นสายไฟฟ้าใต้ดิน ฉบับปฏิบัติการเร่งรัด Quick Win</t>
  </si>
  <si>
    <t>https://emenscr.nesdc.go.th/viewer/view.html?id=QOqGdlp2erhjXkM0jXjB</t>
  </si>
  <si>
    <t>มท 5237-66-0001</t>
  </si>
  <si>
    <t>https://emenscr.nesdc.go.th/viewer/view.html?id=wENZ41RKXzUwekKNEJ9X</t>
  </si>
  <si>
    <t>ผลการคัดเลือก</t>
  </si>
  <si>
    <t>ผ่าน</t>
  </si>
  <si>
    <t>-</t>
  </si>
  <si>
    <t>ผ่านเข้ารอบ</t>
  </si>
  <si>
    <t>|070204</t>
  </si>
  <si>
    <t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t>
  </si>
  <si>
    <t>โครงการพัฒนาแนวทางการเชื่อมต่อข้อมูลการอัดประจุยานยนต์ไฟฟ้า</t>
  </si>
  <si>
    <t>A</t>
  </si>
  <si>
    <t>หมายเหตุ : เปลี่ยนจาก v2_070204V01F04 เป็น v3_070204V03F04</t>
  </si>
  <si>
    <t>หมายเหตุ : เปลี่ยนจาก v2_070204V02F02 เป็น v3_070204V02F01</t>
  </si>
  <si>
    <t>หมายเหตุ : เปลี่ยนจาก v2_070204V03F03 เป็น v3_070204V03F02</t>
  </si>
  <si>
    <t>หมายเหตุ : เปลี่ยนจาก v2_070204V01F01 เป็น v3_070204V01F01</t>
  </si>
  <si>
    <t>ห่วงโซ่คุณค่าฯ (FVCT) (ฉบับเดิม)</t>
  </si>
  <si>
    <t>ห่วงโซ่คุณค่าฯ (FVCT) (ฉบับแก้ไข) (พ.ศ. 2567 - 2570)</t>
  </si>
  <si>
    <t>หมายเหตุ : ตัวอักษรสีแดง หมายถึง : องค์ประกอบ/ปัจจัยที่มีการแก้ไข</t>
  </si>
  <si>
    <t>(ร่าง) ข้อเสนอโครงการฯ 68 ที่ผ่านเข้ารอบ</t>
  </si>
  <si>
    <t>https://emenscr.nesdc.go.th/viewer/view.html?id=64b61c2199399c17c1516ab5</t>
  </si>
  <si>
    <t>https://emenscr.nesdc.go.th/viewer/view.html?id=64b907230a88eb17bf7562ae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</si>
  <si>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</si>
  <si>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070204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</si>
  <si>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070204 เป็น</t>
    </r>
    <r>
      <rPr>
        <b/>
        <u/>
        <sz val="16"/>
        <color rgb="FFED7D31"/>
        <rFont val="TH SarabunPSK"/>
        <family val="2"/>
      </rPr>
      <t>หลักและรอง</t>
    </r>
    <r>
      <rPr>
        <b/>
        <sz val="16"/>
        <color rgb="FFED7D31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</si>
  <si>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070204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</si>
  <si>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070204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</si>
  <si>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070204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</si>
  <si>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</si>
  <si>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</si>
  <si>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</si>
  <si>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</si>
  <si>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</si>
  <si>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</si>
  <si>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</si>
  <si>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</si>
  <si>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</si>
  <si>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</si>
  <si>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</si>
  <si>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</si>
  <si>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 xml:space="preserve">แผนงานเปลี่ยนระบบสายไฟฟ้าอากาศเป็นสายไฟฟ้าใต้ดิน </t>
  </si>
  <si>
    <t>v3_070204V03F01</t>
  </si>
  <si>
    <t>v3_070204V02F02</t>
  </si>
  <si>
    <t>โครงการปกติ 2566</t>
  </si>
  <si>
    <t>v2_070204</t>
  </si>
  <si>
    <t>https://emenscr.nesdc.go.th/viewer/view.html?id=63d8bf9423d2e141b3fab620</t>
  </si>
  <si>
    <t>https://emenscr.nesdc.go.th/viewer/view.html?id=63d8de0e2b6d9141b15c9445</t>
  </si>
  <si>
    <t>https://emenscr.nesdc.go.th/viewer/view.html?id=641ab9b1652a2449ff86fbb0</t>
  </si>
  <si>
    <t>https://emenscr.nesdc.go.th/viewer/view.html?id=641bfcbebdb6fd5c33032847</t>
  </si>
  <si>
    <t>วท 5106-67-0016</t>
  </si>
  <si>
    <t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 เพื่อสนับสนุนโครงสร้างพื้นฐานด้านพลังงานของประเทศไทย</t>
  </si>
  <si>
    <t>โครงการปกติ 2567</t>
  </si>
  <si>
    <t>v3_070204V03F02</t>
  </si>
  <si>
    <t>https://emenscr.nesdc.go.th/viewer/view.html?id=6634a9ed995a3a1f8f166766</t>
  </si>
  <si>
    <t>https://emenscr.nesdc.go.th/viewer/view.html?id=65fce57d55fb162ad959465a</t>
  </si>
  <si>
    <t>https://emenscr.nesdc.go.th/viewer/view.html?id=65fbd57bd5f7b32ada425bd8</t>
  </si>
  <si>
    <t>https://emenscr.nesdc.go.th/viewer/view.html?id=65a78a40ed5c5c459f194d09</t>
  </si>
  <si>
    <t>ตุลาคม 2567</t>
  </si>
  <si>
    <t>https://emenscr.nesdc.go.th/viewer/view.html?id=656851fd66940b3b33337761</t>
  </si>
  <si>
    <t>https://emenscr.nesdc.go.th/viewer/view.html?id=65684e9762e90d5c6fffd31f</t>
  </si>
  <si>
    <t>https://emenscr.nesdc.go.th/viewer/view.html?id=65684c4762e90d5c6fffd316</t>
  </si>
  <si>
    <t>พน 0602-68-0010</t>
  </si>
  <si>
    <t>กันยายน 2568</t>
  </si>
  <si>
    <t>ปรับปรุงข้อเสนอโครงการ 2568</t>
  </si>
  <si>
    <t>v3_070204V01F04</t>
  </si>
  <si>
    <t>https://emenscr.nesdc.go.th/viewer/view.html?id=674eea236f54fa3671470d1b</t>
  </si>
  <si>
    <t>โครงการปกติ 2564</t>
  </si>
  <si>
    <t>https://emenscr.nesdc.go.th/viewer/view.html?id=6013ace9df09716587640180</t>
  </si>
  <si>
    <t>v3_070204V01F03</t>
  </si>
  <si>
    <t>https://emenscr.nesdc.go.th/viewer/view.html?id=5fffd4f91bf13d6cbb4538b8</t>
  </si>
  <si>
    <t>https://emenscr.nesdc.go.th/viewer/view.html?id=5fe9857a55edc142c175de7f</t>
  </si>
  <si>
    <t>https://emenscr.nesdc.go.th/viewer/view.html?id=5fe028e60573ae1b28632251</t>
  </si>
  <si>
    <t>v3_070204V03F04</t>
  </si>
  <si>
    <t>https://emenscr.nesdc.go.th/viewer/view.html?id=60c972b8d5ca0634c7fc749d</t>
  </si>
  <si>
    <t>https://emenscr.nesdc.go.th/viewer/view.html?id=60c7a8325e10e434d1c2c8d0</t>
  </si>
  <si>
    <t>https://emenscr.nesdc.go.th/viewer/view.html?id=5fdc7bceea2eef1b27a273ec</t>
  </si>
  <si>
    <t>https://emenscr.nesdc.go.th/viewer/view.html?id=5f854d83362baf5582f50756</t>
  </si>
  <si>
    <t>https://emenscr.nesdc.go.th/viewer/view.html?id=601a0b6718b8722b6e8ec3fb</t>
  </si>
  <si>
    <t>https://emenscr.nesdc.go.th/viewer/view.html?id=641ac0344fc7035c328fc9c3</t>
  </si>
  <si>
    <t>พน 0602-68-0008</t>
  </si>
  <si>
    <t>ตุลาคม 2568</t>
  </si>
  <si>
    <t>https://emenscr.nesdc.go.th/viewer/view.html?id=674ede8c4f2efe366f9a9899</t>
  </si>
  <si>
    <t>อักษรย่อ</t>
  </si>
  <si>
    <t>ปัจจัย (เดิม)</t>
  </si>
  <si>
    <t>ความสอดคล้องหลัก/รอง</t>
  </si>
  <si>
    <t>หลัก</t>
  </si>
  <si>
    <t>รอง</t>
  </si>
  <si>
    <t>นับซ้ำ</t>
  </si>
  <si>
    <t>v3_070204V03</t>
  </si>
  <si>
    <t>กฟน.</t>
  </si>
  <si>
    <t>กฟภ.</t>
  </si>
  <si>
    <t>กฟผ.</t>
  </si>
  <si>
    <t>สนพ.</t>
  </si>
  <si>
    <t>มว.</t>
  </si>
  <si>
    <t>กกพ.</t>
  </si>
  <si>
    <t>ลิงค์</t>
  </si>
  <si>
    <t>สนข.</t>
  </si>
  <si>
    <t>สป.พน.</t>
  </si>
  <si>
    <t>Count of ปัจจัย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</si>
  <si>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</si>
  <si>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</si>
  <si>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</si>
  <si>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จำนวนโครงการห้วงที่ 2 (66-68)</t>
  </si>
  <si>
    <t>(ร่าง) ข้อเสนอโครงการสำคัญประจำปี 2569 ภายใต้แผนแม่บท 070204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</si>
  <si>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</si>
  <si>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</si>
  <si>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</si>
  <si>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</si>
  <si>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</si>
  <si>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</si>
  <si>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</si>
  <si>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</si>
  <si>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</si>
  <si>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</si>
  <si>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</si>
  <si>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</si>
  <si>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</si>
  <si>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</si>
  <si>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</si>
  <si>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</si>
  <si>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</si>
  <si>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66bc63a146601904ce6f27ae</t>
  </si>
  <si>
    <t>https://emenscr.nesdc.go.th/viewer/view.html?id=66bc63a146601904ce6f27ae</t>
  </si>
  <si>
    <t xml:space="preserve">โครงการติดตาม ประเมินผล และพิจารณาทบทวนเป้าหมายแผนการขับเคลื่อนการดำเนินงานด้านสมาร์ทกริดของประเทศไทย                     </t>
  </si>
  <si>
    <t>66c2ecd04a283942339d5f25</t>
  </si>
  <si>
    <t>https://emenscr.nesdc.go.th/viewer/view.html?id=66c2ecd04a283942339d5f25</t>
  </si>
  <si>
    <t>โครงการศึกษาและจัดทำแผนบูรณาการในพื้นที่เป้าหมายการส่งเสริมสนับสนุนให้มีฐานข้อมูลไฟฟ้าสำหรับเกาะและพื้นที่ห่างไกลที่ยั่งยืน</t>
  </si>
  <si>
    <t>66bc8764ca398d04dbf1842b</t>
  </si>
  <si>
    <t>https://emenscr.nesdc.go.th/viewer/view.html?id=66bc8764ca398d04dbf1842b</t>
  </si>
  <si>
    <t>โครงการศึกษาข้อเสนอแนะเชิงนโยบายและการกำหนดแนวทางในการใช้ประโยชน์ข้อมูลร่วมกันระหว่างหน่วยงานที่เกี่ยวข้องกับการดำเนินงานด้านสมาร์ทกริดของประเทศไทย</t>
  </si>
  <si>
    <t>พน 0205-69-0002</t>
  </si>
  <si>
    <t>กันยายน 2569</t>
  </si>
  <si>
    <t>สำนักส่งเสริมการมีส่วนร่วมของประชาชน</t>
  </si>
  <si>
    <t>ข้อเสนอโครงการสำคัญ 2569 ที่ผ่านเข้ารอบ</t>
  </si>
  <si>
    <t>พน 0602-69-0001</t>
  </si>
  <si>
    <t>โครงการติดตาม ประเมินผล และพิจารณาทบทวนเป้าหมายแผนการขับเคลื่อนการดำเนินงานด้านสมาร์ทกริดของประเทศไทย</t>
  </si>
  <si>
    <t>พน 0602-69-0002</t>
  </si>
  <si>
    <t>v3_070204V01F02</t>
  </si>
  <si>
    <t>รวม</t>
  </si>
  <si>
    <t>(All)</t>
  </si>
  <si>
    <t>Row Labels</t>
  </si>
  <si>
    <t>Grand Total</t>
  </si>
  <si>
    <t>ปัจจัย2</t>
  </si>
  <si>
    <t>NT</t>
  </si>
  <si>
    <t>กทท.</t>
  </si>
  <si>
    <t>กทพ.</t>
  </si>
  <si>
    <t>กปม.</t>
  </si>
  <si>
    <t>กปศ.</t>
  </si>
  <si>
    <t>กศก.</t>
  </si>
  <si>
    <t>กสทช.</t>
  </si>
  <si>
    <t>กสอ.</t>
  </si>
  <si>
    <t>กาชาดฯ</t>
  </si>
  <si>
    <t>ขบ.</t>
  </si>
  <si>
    <t>ขร.</t>
  </si>
  <si>
    <t>คร.</t>
  </si>
  <si>
    <t>จท.</t>
  </si>
  <si>
    <t>ชธ.</t>
  </si>
  <si>
    <t>ทช.</t>
  </si>
  <si>
    <t>ทย.</t>
  </si>
  <si>
    <t>ทล.</t>
  </si>
  <si>
    <t>ธพ.</t>
  </si>
  <si>
    <t>บขส.</t>
  </si>
  <si>
    <t>บวท.</t>
  </si>
  <si>
    <t>ปภ.</t>
  </si>
  <si>
    <t>พพ.</t>
  </si>
  <si>
    <t>มช.</t>
  </si>
  <si>
    <t>มทร.รัตนโกสินทร์</t>
  </si>
  <si>
    <t>มทร.อีสาน</t>
  </si>
  <si>
    <t>มพ.</t>
  </si>
  <si>
    <t>มฟล.</t>
  </si>
  <si>
    <t>มร.อด.</t>
  </si>
  <si>
    <t>มรภ.บร.</t>
  </si>
  <si>
    <t>มรล.</t>
  </si>
  <si>
    <t>มอ.</t>
  </si>
  <si>
    <t>รฟม.</t>
  </si>
  <si>
    <t>วว.</t>
  </si>
  <si>
    <t>สค.</t>
  </si>
  <si>
    <t>สคร.</t>
  </si>
  <si>
    <t>สคส.</t>
  </si>
  <si>
    <t>สดช.</t>
  </si>
  <si>
    <t>สตช.</t>
  </si>
  <si>
    <t>สถ.</t>
  </si>
  <si>
    <t>สทป.</t>
  </si>
  <si>
    <t>สทร.</t>
  </si>
  <si>
    <t>สบน.</t>
  </si>
  <si>
    <t>สบพ.</t>
  </si>
  <si>
    <t>สป.คค.</t>
  </si>
  <si>
    <t>สป.ดศ.</t>
  </si>
  <si>
    <t>สพฉ.</t>
  </si>
  <si>
    <t>สพธอ.</t>
  </si>
  <si>
    <t>สมอ.</t>
  </si>
  <si>
    <t>สศช.</t>
  </si>
  <si>
    <t>สสส.</t>
  </si>
  <si>
    <t>สอน.</t>
  </si>
  <si>
    <t>อต.</t>
  </si>
  <si>
    <t>สนับสนุน</t>
  </si>
  <si>
    <t>รหัสปัจจัย</t>
  </si>
  <si>
    <t>ความสอดคล้อง</t>
  </si>
  <si>
    <t>หน่วยงาน</t>
  </si>
  <si>
    <t>ส่ง</t>
  </si>
  <si>
    <t>ไม่ส่ง</t>
  </si>
  <si>
    <t>โครงการ</t>
  </si>
  <si>
    <t>โครงการสำคัญ</t>
  </si>
  <si>
    <t>ไม่ระบุ</t>
  </si>
  <si>
    <t>v3_070204V03F03</t>
  </si>
  <si>
    <t>ไม่เคยมีโครงการ</t>
  </si>
  <si>
    <t>ไม่มี</t>
  </si>
  <si>
    <t>มหาวิทยาลัยเทคโนโลยีราชมงคลอีสาน</t>
  </si>
  <si>
    <t>สำนักงานสภาพัฒนาการเศรษฐกิจและสังคมแห่งชาติ</t>
  </si>
  <si>
    <t>มหาวิทยาลัยสงขลานครินทร์</t>
  </si>
  <si>
    <t>สำนักนายกรัฐมนตรี</t>
  </si>
  <si>
    <t>หน่วยงานอิสระของรัฐ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</si>
  <si>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rgb="FF00B0F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</si>
  <si>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ระบุไม่ได้</t>
  </si>
  <si>
    <t>คก.สำคัญ 67</t>
  </si>
  <si>
    <t>คก.สำคัญ 68</t>
  </si>
  <si>
    <t>คก.สำคัญ 69</t>
  </si>
  <si>
    <t>มี/ไม่มีโครงการ</t>
  </si>
  <si>
    <t>มี</t>
  </si>
  <si>
    <t>Count of มี/ไม่มีโครงการ</t>
  </si>
  <si>
    <t>กระทรวงหรือเทียบเท่า</t>
  </si>
  <si>
    <t>กรมหรือเทียบเท่า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</si>
  <si>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</si>
  <si>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</si>
  <si>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</si>
  <si>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รหัสองค์ประกอบ</t>
  </si>
  <si>
    <t>รัฐวิสาหกิจ</t>
  </si>
  <si>
    <t>07</t>
  </si>
  <si>
    <t>ระบบไฟฟ้าด้วยเทคโนโลยีระบบโครงข่ายสมาร์ทกริด</t>
  </si>
  <si>
    <t>การบริหารจัดการระบบไฟฟ้า</t>
  </si>
  <si>
    <t>สภาพแวดล้อมที่สนับสนุนการพัฒนาประสิทธิภาพเทคโนโลยีระบบโครงข่ายสมาร์กริด</t>
  </si>
  <si>
    <t>การตอบสนองด้านโหลดและระบบบริหารจัดการพลังงาน</t>
  </si>
  <si>
    <t>ระบบพยากรณ์ไฟฟ้าที่ผลิตได้จากพลังงานหมุนเวียน</t>
  </si>
  <si>
    <t>ระบบไมโครกริด และโปรซูมเมอร์</t>
  </si>
  <si>
    <t xml:space="preserve">ระบบกักเก็บพลังงาน </t>
  </si>
  <si>
    <t>โครงสร้างพื้นฐานระบบไฟฟ้ารองรับการเชื่อมต่อ High EV</t>
  </si>
  <si>
    <t xml:space="preserve">การติดตามประเมินผลการใช้งานสมาร์ทกริดและการจัดการพลังงานที่มีประสิทธิภาพ </t>
  </si>
  <si>
    <t>การบริหารจัดการโรงไฟฟ้าและโครงสร้างพื้นฐานที่เกี่ยวข้อง</t>
  </si>
  <si>
    <t>ฐานข้อมูลด้านพลังงานที่บูรณาการระหว่างหน่วยงานเกี่ยวข้อง</t>
  </si>
  <si>
    <t>การวิจัยและองค์ความรู้ที่เกี่ยวข้อง</t>
  </si>
  <si>
    <t>ธรรมาภิบาล และการมีส่วนร่วม</t>
  </si>
  <si>
    <t xml:space="preserve">กฎหมาย มาตรการ นโยบายที่เกี่ยวข้อง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</si>
</sst>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6"/>
      <color rgb="FFFF0000"/>
      <name val="TH SarabunPSK"/>
      <family val="2"/>
    </font>
    <font>
      <b/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22"/>
      <name val="TH SarabunPSK"/>
      <family val="2"/>
    </font>
    <font>
      <b/>
      <sz val="28"/>
      <name val="TH SarabunPSK"/>
      <family val="2"/>
    </font>
    <font>
      <sz val="8"/>
      <name val="Calibri"/>
      <family val="2"/>
    </font>
    <font>
      <sz val="16"/>
      <color theme="0" tint="-0.249977111117893"/>
      <name val="TH SarabunPSK"/>
      <family val="2"/>
    </font>
    <font>
      <sz val="14"/>
      <name val="TH SarabunPSK"/>
      <family val="2"/>
    </font>
    <font>
      <b/>
      <sz val="28"/>
      <color theme="9" tint="-0.249977111117893"/>
      <name val="TH SarabunPSK"/>
      <family val="2"/>
    </font>
    <font>
      <sz val="11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rgb="FFED7D31"/>
      <name val="TH SarabunPSK"/>
      <family val="2"/>
    </font>
    <font>
      <b/>
      <u/>
      <sz val="16"/>
      <color rgb="FFED7D31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theme="9" tint="-0.249977111117893"/>
      <name val="TH SarabunPSK"/>
      <family val="2"/>
    </font>
    <font>
      <u/>
      <sz val="16"/>
      <color rgb="FF0563C1"/>
      <name val="TH SarabunPSK"/>
      <family val="2"/>
    </font>
    <font>
      <b/>
      <sz val="16"/>
      <color theme="0"/>
      <name val="TH SarabunPSK"/>
      <family val="2"/>
    </font>
    <font>
      <sz val="14"/>
      <color theme="0"/>
      <name val="TH SarabunPSK"/>
      <family val="2"/>
    </font>
    <font>
      <b/>
      <sz val="14"/>
      <name val="TH SarabunPSK"/>
      <family val="2"/>
      <charset val="222"/>
    </font>
    <font>
      <b/>
      <sz val="14"/>
      <name val="TH SarabunPSK"/>
      <family val="2"/>
    </font>
    <font>
      <b/>
      <sz val="22"/>
      <color rgb="FFFF0000"/>
      <name val="TH SarabunPSK"/>
      <family val="2"/>
    </font>
    <font>
      <sz val="16"/>
      <name val="TH SarabunPSK"/>
      <family val="2"/>
      <charset val="222"/>
    </font>
    <font>
      <b/>
      <sz val="16"/>
      <color rgb="FFFFFFFF"/>
      <name val="TH SarabunPSK"/>
      <family val="2"/>
      <charset val="222"/>
    </font>
    <font>
      <b/>
      <sz val="16"/>
      <color rgb="FFFFFFFF"/>
      <name val="TH SarabunPSK"/>
      <family val="2"/>
    </font>
    <font>
      <sz val="11"/>
      <color theme="1"/>
      <name val="Calibri"/>
      <family val="2"/>
      <scheme val="minor"/>
    </font>
    <font>
      <sz val="16"/>
      <color rgb="FF00B050"/>
      <name val="TH SarabunPSK"/>
      <family val="2"/>
    </font>
    <font>
      <sz val="16"/>
      <color theme="1"/>
      <name val="TH SarabunPSK"/>
      <family val="2"/>
    </font>
    <font>
      <u/>
      <sz val="16"/>
      <color rgb="FF7030A0"/>
      <name val="TH SarabunPSK"/>
      <family val="2"/>
    </font>
    <font>
      <sz val="16"/>
      <color rgb="FFFF0066"/>
      <name val="TH SarabunPSK"/>
      <family val="2"/>
    </font>
    <font>
      <sz val="16"/>
      <color rgb="FF7030A0"/>
      <name val="TH SarabunPSK"/>
      <family val="2"/>
    </font>
    <font>
      <u/>
      <sz val="16"/>
      <color rgb="FFFF0066"/>
      <name val="TH SarabunPSK"/>
      <family val="2"/>
    </font>
    <font>
      <b/>
      <sz val="28"/>
      <color rgb="FF00B0F0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5C5D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ACB9CA"/>
        <bgColor rgb="FFACB9CA"/>
      </patternFill>
    </fill>
    <fill>
      <patternFill patternType="solid">
        <fgColor rgb="FFF8CBAD"/>
        <bgColor rgb="FFF8CBAD"/>
      </patternFill>
    </fill>
    <fill>
      <patternFill patternType="solid">
        <fgColor rgb="FFD0CECE"/>
        <bgColor rgb="FFD0CECE"/>
      </patternFill>
    </fill>
  </fills>
  <borders count="8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 applyNumberFormat="0" applyFill="0" applyBorder="0" applyAlignment="0" applyProtection="0"/>
    <xf numFmtId="0" fontId="1" fillId="0" borderId="0"/>
    <xf numFmtId="0" fontId="40" fillId="0" borderId="0"/>
    <xf numFmtId="0" fontId="4" fillId="0" borderId="0"/>
  </cellStyleXfs>
  <cellXfs count="160">
    <xf numFmtId="0" fontId="0" fillId="0" borderId="0" xfId="0"/>
    <xf numFmtId="0" fontId="2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2" borderId="1" xfId="1" applyFill="1" applyBorder="1" applyAlignment="1">
      <alignment horizontal="left" vertical="top" indent="1"/>
    </xf>
    <xf numFmtId="0" fontId="3" fillId="2" borderId="2" xfId="1" applyFill="1" applyBorder="1" applyAlignment="1">
      <alignment horizontal="left" vertical="top" indent="1"/>
    </xf>
    <xf numFmtId="0" fontId="3" fillId="2" borderId="3" xfId="1" applyFill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7" fillId="0" borderId="0" xfId="0" applyNumberFormat="1" applyFont="1"/>
    <xf numFmtId="0" fontId="8" fillId="0" borderId="0" xfId="0" applyFont="1"/>
    <xf numFmtId="0" fontId="9" fillId="0" borderId="0" xfId="1" applyFont="1" applyFill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7" fillId="5" borderId="0" xfId="0" applyFont="1" applyFill="1"/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14" fillId="4" borderId="0" xfId="0" applyFont="1" applyFill="1"/>
    <xf numFmtId="0" fontId="7" fillId="0" borderId="4" xfId="0" applyFont="1" applyBorder="1"/>
    <xf numFmtId="0" fontId="16" fillId="0" borderId="0" xfId="0" applyFont="1"/>
    <xf numFmtId="0" fontId="7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9" borderId="4" xfId="0" applyFont="1" applyFill="1" applyBorder="1" applyAlignment="1">
      <alignment horizontal="center"/>
    </xf>
    <xf numFmtId="49" fontId="27" fillId="9" borderId="4" xfId="0" applyNumberFormat="1" applyFont="1" applyFill="1" applyBorder="1" applyAlignment="1">
      <alignment horizontal="center"/>
    </xf>
    <xf numFmtId="0" fontId="27" fillId="9" borderId="4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49" fontId="8" fillId="9" borderId="4" xfId="0" applyNumberFormat="1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49" fontId="28" fillId="0" borderId="4" xfId="0" applyNumberFormat="1" applyFont="1" applyBorder="1"/>
    <xf numFmtId="0" fontId="28" fillId="0" borderId="4" xfId="0" applyFont="1" applyBorder="1"/>
    <xf numFmtId="14" fontId="28" fillId="0" borderId="4" xfId="0" applyNumberFormat="1" applyFont="1" applyBorder="1"/>
    <xf numFmtId="0" fontId="28" fillId="0" borderId="4" xfId="0" applyFont="1" applyBorder="1" applyAlignment="1">
      <alignment horizontal="center"/>
    </xf>
    <xf numFmtId="14" fontId="28" fillId="0" borderId="4" xfId="0" applyNumberFormat="1" applyFont="1" applyBorder="1" applyAlignment="1">
      <alignment horizontal="center"/>
    </xf>
    <xf numFmtId="49" fontId="28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28" fillId="0" borderId="4" xfId="0" applyFont="1" applyBorder="1" applyAlignment="1">
      <alignment horizontal="left"/>
    </xf>
    <xf numFmtId="0" fontId="31" fillId="0" borderId="4" xfId="1" applyFont="1" applyFill="1" applyBorder="1" applyAlignment="1">
      <alignment horizontal="left"/>
    </xf>
    <xf numFmtId="0" fontId="30" fillId="12" borderId="4" xfId="0" applyFont="1" applyFill="1" applyBorder="1" applyAlignment="1">
      <alignment horizontal="center"/>
    </xf>
    <xf numFmtId="0" fontId="32" fillId="13" borderId="0" xfId="0" applyFont="1" applyFill="1" applyAlignment="1">
      <alignment horizontal="center"/>
    </xf>
    <xf numFmtId="0" fontId="7" fillId="0" borderId="4" xfId="0" applyFont="1" applyBorder="1" applyAlignment="1">
      <alignment horizontal="center"/>
    </xf>
    <xf numFmtId="0" fontId="14" fillId="0" borderId="0" xfId="0" applyFont="1"/>
    <xf numFmtId="0" fontId="33" fillId="4" borderId="0" xfId="0" applyFont="1" applyFill="1" applyAlignment="1">
      <alignment horizontal="left"/>
    </xf>
    <xf numFmtId="0" fontId="33" fillId="4" borderId="0" xfId="0" applyFont="1" applyFill="1"/>
    <xf numFmtId="0" fontId="34" fillId="0" borderId="0" xfId="0" pivotButton="1" applyFont="1"/>
    <xf numFmtId="0" fontId="34" fillId="4" borderId="0" xfId="0" applyFont="1" applyFill="1"/>
    <xf numFmtId="0" fontId="34" fillId="4" borderId="0" xfId="0" applyFont="1" applyFill="1" applyAlignment="1">
      <alignment horizontal="center"/>
    </xf>
    <xf numFmtId="0" fontId="35" fillId="4" borderId="0" xfId="0" applyFont="1" applyFill="1"/>
    <xf numFmtId="0" fontId="36" fillId="0" borderId="0" xfId="0" applyFont="1"/>
    <xf numFmtId="0" fontId="37" fillId="0" borderId="0" xfId="0" applyFont="1"/>
    <xf numFmtId="0" fontId="38" fillId="22" borderId="0" xfId="0" applyFont="1" applyFill="1"/>
    <xf numFmtId="0" fontId="39" fillId="0" borderId="0" xfId="0" applyFont="1"/>
    <xf numFmtId="0" fontId="8" fillId="6" borderId="0" xfId="0" applyFont="1" applyFill="1"/>
    <xf numFmtId="0" fontId="32" fillId="23" borderId="0" xfId="0" applyFont="1" applyFill="1"/>
    <xf numFmtId="0" fontId="7" fillId="0" borderId="0" xfId="3" applyFont="1" applyAlignment="1">
      <alignment horizontal="left"/>
    </xf>
    <xf numFmtId="0" fontId="9" fillId="0" borderId="0" xfId="1" applyFont="1" applyFill="1" applyBorder="1" applyAlignment="1">
      <alignment horizontal="lef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9" fillId="0" borderId="4" xfId="1" applyFont="1" applyBorder="1" applyAlignment="1">
      <alignment horizontal="left"/>
    </xf>
    <xf numFmtId="0" fontId="27" fillId="24" borderId="5" xfId="3" applyFont="1" applyFill="1" applyBorder="1" applyAlignment="1">
      <alignment horizontal="center" vertical="center"/>
    </xf>
    <xf numFmtId="0" fontId="39" fillId="25" borderId="5" xfId="3" applyFont="1" applyFill="1" applyBorder="1" applyAlignment="1">
      <alignment horizontal="center" vertical="center"/>
    </xf>
    <xf numFmtId="0" fontId="8" fillId="24" borderId="5" xfId="3" applyFont="1" applyFill="1" applyBorder="1" applyAlignment="1">
      <alignment horizontal="center" vertical="center"/>
    </xf>
    <xf numFmtId="0" fontId="27" fillId="26" borderId="4" xfId="3" applyFont="1" applyFill="1" applyBorder="1" applyAlignment="1">
      <alignment horizontal="center" vertical="center"/>
    </xf>
    <xf numFmtId="0" fontId="27" fillId="27" borderId="5" xfId="3" applyFont="1" applyFill="1" applyBorder="1" applyAlignment="1">
      <alignment horizontal="center" vertical="center"/>
    </xf>
    <xf numFmtId="0" fontId="28" fillId="0" borderId="4" xfId="5" applyFont="1" applyBorder="1" applyAlignment="1">
      <alignment horizontal="left"/>
    </xf>
    <xf numFmtId="0" fontId="28" fillId="28" borderId="4" xfId="5" applyFont="1" applyFill="1" applyBorder="1"/>
    <xf numFmtId="0" fontId="41" fillId="28" borderId="4" xfId="5" applyFont="1" applyFill="1" applyBorder="1"/>
    <xf numFmtId="2" fontId="41" fillId="28" borderId="4" xfId="5" applyNumberFormat="1" applyFont="1" applyFill="1" applyBorder="1"/>
    <xf numFmtId="0" fontId="28" fillId="28" borderId="4" xfId="5" applyFont="1" applyFill="1" applyBorder="1" applyAlignment="1">
      <alignment horizontal="center" vertical="center"/>
    </xf>
    <xf numFmtId="0" fontId="28" fillId="28" borderId="4" xfId="5" applyFont="1" applyFill="1" applyBorder="1" applyAlignment="1">
      <alignment horizontal="center"/>
    </xf>
    <xf numFmtId="0" fontId="17" fillId="28" borderId="4" xfId="5" applyFont="1" applyFill="1" applyBorder="1" applyAlignment="1">
      <alignment horizontal="center"/>
    </xf>
    <xf numFmtId="0" fontId="17" fillId="28" borderId="4" xfId="6" applyFont="1" applyFill="1" applyBorder="1" applyAlignment="1">
      <alignment horizontal="center"/>
    </xf>
    <xf numFmtId="14" fontId="28" fillId="14" borderId="4" xfId="0" applyNumberFormat="1" applyFont="1" applyFill="1" applyBorder="1" applyAlignment="1">
      <alignment horizontal="center"/>
    </xf>
    <xf numFmtId="14" fontId="28" fillId="16" borderId="4" xfId="0" applyNumberFormat="1" applyFont="1" applyFill="1" applyBorder="1" applyAlignment="1">
      <alignment horizontal="center"/>
    </xf>
    <xf numFmtId="0" fontId="7" fillId="0" borderId="4" xfId="7" applyFont="1" applyBorder="1"/>
    <xf numFmtId="0" fontId="7" fillId="5" borderId="4" xfId="0" applyFont="1" applyFill="1" applyBorder="1"/>
    <xf numFmtId="0" fontId="9" fillId="0" borderId="4" xfId="1" applyFont="1" applyFill="1" applyBorder="1"/>
    <xf numFmtId="1" fontId="7" fillId="0" borderId="4" xfId="0" applyNumberFormat="1" applyFont="1" applyBorder="1" applyAlignment="1">
      <alignment horizontal="center"/>
    </xf>
    <xf numFmtId="0" fontId="9" fillId="0" borderId="4" xfId="1" applyFont="1" applyFill="1" applyBorder="1" applyAlignment="1">
      <alignment horizontal="left"/>
    </xf>
    <xf numFmtId="0" fontId="7" fillId="0" borderId="4" xfId="3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7" applyFont="1" applyAlignment="1">
      <alignment horizontal="left"/>
    </xf>
    <xf numFmtId="0" fontId="8" fillId="6" borderId="5" xfId="0" applyFont="1" applyFill="1" applyBorder="1" applyAlignment="1">
      <alignment horizontal="center"/>
    </xf>
    <xf numFmtId="0" fontId="7" fillId="0" borderId="4" xfId="7" applyFont="1" applyBorder="1" applyAlignment="1">
      <alignment horizontal="center"/>
    </xf>
    <xf numFmtId="0" fontId="7" fillId="8" borderId="4" xfId="7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9" fillId="0" borderId="4" xfId="1" applyFont="1" applyBorder="1"/>
    <xf numFmtId="0" fontId="8" fillId="29" borderId="4" xfId="0" applyFont="1" applyFill="1" applyBorder="1" applyAlignment="1">
      <alignment horizontal="center"/>
    </xf>
    <xf numFmtId="0" fontId="32" fillId="13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2" borderId="4" xfId="1" applyFont="1" applyFill="1" applyBorder="1" applyAlignment="1">
      <alignment horizontal="left" vertical="top" indent="1"/>
    </xf>
    <xf numFmtId="0" fontId="7" fillId="12" borderId="4" xfId="0" applyFont="1" applyFill="1" applyBorder="1" applyAlignment="1">
      <alignment horizontal="center"/>
    </xf>
    <xf numFmtId="14" fontId="28" fillId="19" borderId="4" xfId="0" applyNumberFormat="1" applyFont="1" applyFill="1" applyBorder="1" applyAlignment="1">
      <alignment horizontal="center"/>
    </xf>
    <xf numFmtId="0" fontId="7" fillId="19" borderId="4" xfId="0" applyFont="1" applyFill="1" applyBorder="1" applyAlignment="1">
      <alignment horizontal="center"/>
    </xf>
    <xf numFmtId="14" fontId="28" fillId="20" borderId="4" xfId="0" applyNumberFormat="1" applyFont="1" applyFill="1" applyBorder="1" applyAlignment="1">
      <alignment horizontal="center"/>
    </xf>
    <xf numFmtId="0" fontId="7" fillId="20" borderId="4" xfId="0" applyFont="1" applyFill="1" applyBorder="1" applyAlignment="1">
      <alignment horizontal="center"/>
    </xf>
    <xf numFmtId="14" fontId="28" fillId="21" borderId="4" xfId="0" applyNumberFormat="1" applyFont="1" applyFill="1" applyBorder="1" applyAlignment="1">
      <alignment horizontal="center"/>
    </xf>
    <xf numFmtId="0" fontId="7" fillId="21" borderId="4" xfId="0" applyFont="1" applyFill="1" applyBorder="1" applyAlignment="1">
      <alignment horizontal="center"/>
    </xf>
    <xf numFmtId="14" fontId="28" fillId="7" borderId="4" xfId="0" applyNumberFormat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14" fontId="28" fillId="15" borderId="4" xfId="0" applyNumberFormat="1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14" fontId="28" fillId="17" borderId="4" xfId="0" applyNumberFormat="1" applyFont="1" applyFill="1" applyBorder="1" applyAlignment="1">
      <alignment horizontal="center"/>
    </xf>
    <xf numFmtId="0" fontId="7" fillId="17" borderId="4" xfId="0" applyFont="1" applyFill="1" applyBorder="1" applyAlignment="1">
      <alignment horizontal="center"/>
    </xf>
    <xf numFmtId="14" fontId="28" fillId="18" borderId="4" xfId="0" applyNumberFormat="1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42" fillId="0" borderId="4" xfId="0" applyFont="1" applyBorder="1"/>
    <xf numFmtId="0" fontId="7" fillId="8" borderId="4" xfId="0" applyFont="1" applyFill="1" applyBorder="1"/>
    <xf numFmtId="0" fontId="7" fillId="30" borderId="4" xfId="0" applyFont="1" applyFill="1" applyBorder="1"/>
    <xf numFmtId="0" fontId="7" fillId="31" borderId="4" xfId="0" applyFont="1" applyFill="1" applyBorder="1"/>
    <xf numFmtId="0" fontId="8" fillId="0" borderId="4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7" fillId="32" borderId="4" xfId="0" applyFont="1" applyFill="1" applyBorder="1"/>
    <xf numFmtId="0" fontId="44" fillId="0" borderId="4" xfId="0" applyFont="1" applyBorder="1"/>
    <xf numFmtId="0" fontId="7" fillId="0" borderId="0" xfId="0" pivotButton="1" applyFont="1"/>
    <xf numFmtId="0" fontId="7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/>
    <xf numFmtId="0" fontId="8" fillId="0" borderId="4" xfId="0" applyFont="1" applyBorder="1" applyAlignment="1">
      <alignment horizontal="center"/>
    </xf>
    <xf numFmtId="0" fontId="8" fillId="29" borderId="7" xfId="0" applyFont="1" applyFill="1" applyBorder="1" applyAlignment="1">
      <alignment horizontal="center"/>
    </xf>
    <xf numFmtId="0" fontId="8" fillId="29" borderId="6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7" fillId="0" borderId="0" xfId="0" applyFont="1"/>
    <xf numFmtId="0" fontId="41" fillId="0" borderId="4" xfId="0" applyFont="1" applyBorder="1"/>
    <xf numFmtId="0" fontId="41" fillId="0" borderId="4" xfId="0" applyFont="1" applyBorder="1" applyAlignment="1">
      <alignment horizontal="center"/>
    </xf>
    <xf numFmtId="0" fontId="41" fillId="0" borderId="4" xfId="3" applyFont="1" applyBorder="1" applyAlignment="1">
      <alignment horizontal="left"/>
    </xf>
    <xf numFmtId="0" fontId="41" fillId="0" borderId="4" xfId="7" applyFont="1" applyBorder="1"/>
    <xf numFmtId="0" fontId="41" fillId="0" borderId="4" xfId="7" applyFont="1" applyBorder="1" applyAlignment="1">
      <alignment horizontal="center"/>
    </xf>
    <xf numFmtId="1" fontId="41" fillId="0" borderId="4" xfId="0" applyNumberFormat="1" applyFont="1" applyBorder="1" applyAlignment="1">
      <alignment horizontal="center"/>
    </xf>
    <xf numFmtId="0" fontId="7" fillId="0" borderId="0" xfId="0" applyNumberFormat="1" applyFont="1"/>
    <xf numFmtId="0" fontId="7" fillId="0" borderId="0" xfId="0" applyFont="1" applyAlignment="1">
      <alignment horizontal="left" indent="2"/>
    </xf>
    <xf numFmtId="0" fontId="5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4" borderId="4" xfId="0" applyFont="1" applyFill="1" applyBorder="1" applyAlignment="1">
      <alignment horizontal="center"/>
    </xf>
    <xf numFmtId="0" fontId="27" fillId="35" borderId="4" xfId="0" applyFont="1" applyFill="1" applyBorder="1" applyAlignment="1">
      <alignment horizontal="center"/>
    </xf>
    <xf numFmtId="0" fontId="42" fillId="0" borderId="4" xfId="0" applyFont="1" applyBorder="1" applyAlignment="1">
      <alignment horizontal="left" indent="2"/>
    </xf>
    <xf numFmtId="0" fontId="5" fillId="0" borderId="4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</cellXfs>
  <cellStyles count="8">
    <cellStyle name="Hyperlink" xfId="1" builtinId="8"/>
    <cellStyle name="Hyperlink 2" xfId="4" xr:uid="{BF0BF5BA-2EDF-4EAB-87A8-0E60FC8346A4}"/>
    <cellStyle name="Normal" xfId="0" builtinId="0"/>
    <cellStyle name="Normal 2" xfId="2" xr:uid="{00000000-0005-0000-0000-000002000000}"/>
    <cellStyle name="Normal 2 2 2" xfId="6" xr:uid="{694E2630-7D59-46F5-96BA-C845D5D9A7BC}"/>
    <cellStyle name="Normal 3 2" xfId="7" xr:uid="{2EA46221-44A6-4687-8719-6ED93403D116}"/>
    <cellStyle name="Normal 7 2" xfId="5" xr:uid="{DEA83920-F0AA-4F04-9472-7F0B74DA8AD5}"/>
    <cellStyle name="ปกติ 2" xfId="3" xr:uid="{3B08E65F-3DE9-4F1C-BCB3-519898A2AF1D}"/>
  </cellStyles>
  <dxfs count="139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b/>
      </font>
    </dxf>
    <dxf>
      <font>
        <b/>
        <charset val="222"/>
      </font>
    </dxf>
    <dxf>
      <font>
        <b/>
        <charset val="222"/>
      </font>
    </dxf>
    <dxf>
      <font>
        <b/>
        <charset val="222"/>
      </font>
    </dxf>
    <dxf>
      <font>
        <color theme="0"/>
      </font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alignment horizontal="center" readingOrder="0"/>
    </dxf>
    <dxf>
      <font>
        <sz val="14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FF0066"/>
      <color rgb="FFCCFF33"/>
      <color rgb="FFFFCC66"/>
      <color rgb="FFFF9933"/>
      <color rgb="FFC5C5D9"/>
      <color rgb="FF66CCFF"/>
      <color rgb="FF99CC00"/>
      <color rgb="FFFF7C80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173609</xdr:rowOff>
    </xdr:from>
    <xdr:to>
      <xdr:col>8</xdr:col>
      <xdr:colOff>828675</xdr:colOff>
      <xdr:row>8</xdr:row>
      <xdr:rowOff>85724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6200" y="411734"/>
          <a:ext cx="8305800" cy="1245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914401</xdr:colOff>
      <xdr:row>1</xdr:row>
      <xdr:rowOff>171450</xdr:rowOff>
    </xdr:from>
    <xdr:to>
      <xdr:col>12</xdr:col>
      <xdr:colOff>0</xdr:colOff>
      <xdr:row>8</xdr:row>
      <xdr:rowOff>66674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467726" y="409575"/>
          <a:ext cx="6391274" cy="1228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511098</xdr:colOff>
      <xdr:row>27</xdr:row>
      <xdr:rowOff>12673</xdr:rowOff>
    </xdr:from>
    <xdr:to>
      <xdr:col>38</xdr:col>
      <xdr:colOff>490423</xdr:colOff>
      <xdr:row>38</xdr:row>
      <xdr:rowOff>163023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CF0BD10-758A-314B-D946-93713284D148}"/>
            </a:ext>
          </a:extLst>
        </xdr:cNvPr>
        <xdr:cNvGrpSpPr/>
      </xdr:nvGrpSpPr>
      <xdr:grpSpPr>
        <a:xfrm>
          <a:off x="12550698" y="7327873"/>
          <a:ext cx="13390525" cy="3084050"/>
          <a:chOff x="12638049" y="3751921"/>
          <a:chExt cx="13267862" cy="309655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2E68116-8680-41A4-94C7-78ACF010BC6C}"/>
              </a:ext>
            </a:extLst>
          </xdr:cNvPr>
          <xdr:cNvSpPr/>
        </xdr:nvSpPr>
        <xdr:spPr>
          <a:xfrm>
            <a:off x="13409606" y="4586489"/>
            <a:ext cx="12496305" cy="658017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thaiDist" defTabSz="685784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en-US" sz="1800" b="1" kern="120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|</a:t>
            </a:r>
            <a:r>
              <a:rPr lang="en-US" sz="1800" b="1" kern="120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n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หมายถึง จำนวนรวมโครงการในระบบ</a:t>
            </a:r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ที่หน่วยงานเลือกความสอดคล้องของโครงการเป็นปัจจัยหลักและปัจจัยรอง</a:t>
            </a:r>
            <a:r>
              <a:rPr lang="th-TH" sz="1800" b="1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จำนวนรวมโครงการในห้วงที่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(พ.ศ.2566-2568) ที่หน่วยงานเลือก</a:t>
            </a:r>
          </a:p>
          <a:p>
            <a:pPr algn="thaiDist" defTabSz="685784"/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	    ความสอดคล้องของโครงการเป็นปัจจัยหลักและปัจจัยรอง </a:t>
            </a:r>
            <a:endParaRPr lang="en-US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7CFC1F8B-0C15-41F8-886E-D61F0F227A6B}"/>
              </a:ext>
            </a:extLst>
          </xdr:cNvPr>
          <xdr:cNvSpPr/>
        </xdr:nvSpPr>
        <xdr:spPr>
          <a:xfrm>
            <a:off x="12638049" y="3751921"/>
            <a:ext cx="13106116" cy="1000329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269875" indent="-269875" algn="thaiDist" defTabSz="685783">
              <a:lnSpc>
                <a:spcPct val="100000"/>
              </a:lnSpc>
            </a:pPr>
            <a:r>
              <a:rPr lang="th-TH" sz="1800" b="1">
                <a:solidFill>
                  <a:prstClr val="black"/>
                </a:solidFill>
                <a:uFill>
                  <a:solidFill>
                    <a:srgbClr val="006FC0"/>
                  </a:solidFill>
                </a:uFill>
                <a:latin typeface="TH SarabunPSK" panose="020B0500040200020003" pitchFamily="34" charset="-34"/>
                <a:cs typeface="TH SarabunPSK" panose="020B0500040200020003" pitchFamily="34" charset="-34"/>
              </a:rPr>
              <a:t>หมายเหตุ </a:t>
            </a:r>
            <a:r>
              <a:rPr lang="en-US" sz="1800" b="1">
                <a:solidFill>
                  <a:prstClr val="black"/>
                </a:solidFill>
                <a:uFill>
                  <a:solidFill>
                    <a:srgbClr val="006FC0"/>
                  </a:solidFill>
                </a:uFill>
                <a:latin typeface="TH SarabunPSK" panose="020B0500040200020003" pitchFamily="34" charset="-34"/>
                <a:cs typeface="TH SarabunPSK" panose="020B0500040200020003" pitchFamily="34" charset="-34"/>
              </a:rPr>
              <a:t>:</a:t>
            </a:r>
            <a:r>
              <a:rPr lang="th-TH" sz="1800" b="1">
                <a:solidFill>
                  <a:prstClr val="black"/>
                </a:solidFill>
                <a:uFill>
                  <a:solidFill>
                    <a:srgbClr val="006FC0"/>
                  </a:solidFill>
                </a:u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en-US" sz="1800" b="1" u="none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+n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หมายถึง จำนวนโครงการทั้งหมดในระบบ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จำนวนโครงการในห้วงที่ 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8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(พ.ศ.</a:t>
            </a:r>
            <a:r>
              <a:rPr lang="en-US" sz="18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2566-2568)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2566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และ พ.ศ. 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2567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ที่ผ่านการคัดเลือก         </a:t>
            </a:r>
          </a:p>
          <a:p>
            <a:pPr marL="269875" indent="-269875" algn="thaiDist" defTabSz="685783">
              <a:lnSpc>
                <a:spcPct val="100000"/>
              </a:lnSpc>
            </a:pP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				โดย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หมายถึง</a:t>
            </a:r>
            <a:r>
              <a:rPr lang="th-TH" sz="18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โครงการที่หน่วยงานเลือกความสอดคล้องของโครงการเป็น</a:t>
            </a:r>
            <a:r>
              <a:rPr lang="th-TH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ปัจจัยหลัก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และ 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n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หมายถึง โครงการที่หน่วยงานเลือกความสอดคล้องของโครงการเป็นปัจจัยรอง 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64E8772-AF01-4A8B-A93A-D3C79870B222}"/>
              </a:ext>
            </a:extLst>
          </xdr:cNvPr>
          <xdr:cNvSpPr/>
        </xdr:nvSpPr>
        <xdr:spPr>
          <a:xfrm>
            <a:off x="12854282" y="5429720"/>
            <a:ext cx="12820562" cy="1418754"/>
          </a:xfrm>
          <a:prstGeom prst="rect">
            <a:avLst/>
          </a:prstGeom>
          <a:solidFill>
            <a:schemeClr val="bg1"/>
          </a:solidFill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784"/>
            <a:r>
              <a:rPr lang="th-TH" sz="2800" b="1" u="none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โครงการที่ไม่สอดคล้องกับองค์ประกอบและปัจจัยใดของเป้าหมายแผนแม่บทย่อย  </a:t>
            </a:r>
          </a:p>
          <a:p>
            <a:pPr algn="ctr" defTabSz="685784"/>
            <a:r>
              <a:rPr lang="th-TH" sz="2800" b="1" u="none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 </a:t>
            </a:r>
            <a:r>
              <a:rPr lang="en-US" sz="2800" b="1" u="none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2800" b="1" u="none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20453</xdr:colOff>
      <xdr:row>1</xdr:row>
      <xdr:rowOff>0</xdr:rowOff>
    </xdr:from>
    <xdr:to>
      <xdr:col>37</xdr:col>
      <xdr:colOff>461945</xdr:colOff>
      <xdr:row>26</xdr:row>
      <xdr:rowOff>154487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7732D3F7-86A4-660C-B105-44E594E5CDD8}"/>
            </a:ext>
          </a:extLst>
        </xdr:cNvPr>
        <xdr:cNvGrpSpPr/>
      </xdr:nvGrpSpPr>
      <xdr:grpSpPr>
        <a:xfrm>
          <a:off x="12669653" y="266700"/>
          <a:ext cx="12633492" cy="6936287"/>
          <a:chOff x="12697362" y="259773"/>
          <a:chExt cx="12564219" cy="6770032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CBE220F1-7DDF-D842-EBA1-1B2F184AA9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697362" y="259773"/>
            <a:ext cx="12382743" cy="677003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4387BA7-16C1-4821-9344-BBCE54DEC562}"/>
              </a:ext>
            </a:extLst>
          </xdr:cNvPr>
          <xdr:cNvSpPr txBox="1"/>
        </xdr:nvSpPr>
        <xdr:spPr>
          <a:xfrm>
            <a:off x="22522507" y="4844446"/>
            <a:ext cx="2739074" cy="9735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20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20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20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60</a:t>
            </a:r>
            <a:r>
              <a:rPr lang="en-US" sz="20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20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r>
              <a:rPr lang="en-US" sz="20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th-TH" sz="20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20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20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20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61|15</a:t>
            </a:r>
            <a:r>
              <a:rPr lang="en-US" sz="20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A2001C88-223F-DBC7-8B10-E68D176612CB}"/>
              </a:ext>
            </a:extLst>
          </xdr:cNvPr>
          <xdr:cNvGrpSpPr/>
        </xdr:nvGrpSpPr>
        <xdr:grpSpPr>
          <a:xfrm>
            <a:off x="16800580" y="2385264"/>
            <a:ext cx="794694" cy="2249082"/>
            <a:chOff x="16921806" y="2402582"/>
            <a:chExt cx="495436" cy="2249082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D07E629-4CA0-4A20-93FC-745FB7E07A14}"/>
                </a:ext>
              </a:extLst>
            </xdr:cNvPr>
            <xdr:cNvSpPr txBox="1"/>
          </xdr:nvSpPr>
          <xdr:spPr>
            <a:xfrm>
              <a:off x="16921806" y="2402582"/>
              <a:ext cx="495436" cy="252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5260ED78-8EA8-B910-E00B-8A3D45ABFCDF}"/>
                </a:ext>
              </a:extLst>
            </xdr:cNvPr>
            <xdr:cNvSpPr txBox="1"/>
          </xdr:nvSpPr>
          <xdr:spPr>
            <a:xfrm>
              <a:off x="16921806" y="2849391"/>
              <a:ext cx="495436" cy="252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B5D11573-74A4-B9CC-4059-BF585279810D}"/>
                </a:ext>
              </a:extLst>
            </xdr:cNvPr>
            <xdr:cNvSpPr txBox="1"/>
          </xdr:nvSpPr>
          <xdr:spPr>
            <a:xfrm>
              <a:off x="16921806" y="3348154"/>
              <a:ext cx="495436" cy="3233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F4C466CC-9CCD-EF4B-A63C-C09354206C43}"/>
                </a:ext>
              </a:extLst>
            </xdr:cNvPr>
            <xdr:cNvSpPr txBox="1"/>
          </xdr:nvSpPr>
          <xdr:spPr>
            <a:xfrm>
              <a:off x="16921806" y="3846918"/>
              <a:ext cx="495436" cy="3233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20FF8881-FE1D-F9B7-F619-85B9348C0730}"/>
                </a:ext>
              </a:extLst>
            </xdr:cNvPr>
            <xdr:cNvSpPr txBox="1"/>
          </xdr:nvSpPr>
          <xdr:spPr>
            <a:xfrm>
              <a:off x="16921806" y="4328364"/>
              <a:ext cx="495436" cy="3233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95ABAB92-A274-B762-80C9-8FC8789AAE19}"/>
              </a:ext>
            </a:extLst>
          </xdr:cNvPr>
          <xdr:cNvGrpSpPr/>
        </xdr:nvGrpSpPr>
        <xdr:grpSpPr>
          <a:xfrm>
            <a:off x="21150907" y="2433754"/>
            <a:ext cx="794694" cy="785428"/>
            <a:chOff x="21150907" y="2433754"/>
            <a:chExt cx="794694" cy="785428"/>
          </a:xfrm>
        </xdr:grpSpPr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8567326C-A6B6-48CD-9808-FCA18ACFD21C}"/>
                </a:ext>
              </a:extLst>
            </xdr:cNvPr>
            <xdr:cNvSpPr txBox="1"/>
          </xdr:nvSpPr>
          <xdr:spPr>
            <a:xfrm>
              <a:off x="21150907" y="2433754"/>
              <a:ext cx="794694" cy="252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8D7674E9-D99D-AAA1-D726-9D91BE2FD4B6}"/>
                </a:ext>
              </a:extLst>
            </xdr:cNvPr>
            <xdr:cNvSpPr txBox="1"/>
          </xdr:nvSpPr>
          <xdr:spPr>
            <a:xfrm>
              <a:off x="21150907" y="2967154"/>
              <a:ext cx="794694" cy="252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14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</xdr:grp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6F236DB3-411A-9A77-556C-5084EDA5B71D}"/>
              </a:ext>
            </a:extLst>
          </xdr:cNvPr>
          <xdr:cNvGrpSpPr/>
        </xdr:nvGrpSpPr>
        <xdr:grpSpPr>
          <a:xfrm>
            <a:off x="16637789" y="5637619"/>
            <a:ext cx="794694" cy="716156"/>
            <a:chOff x="16637789" y="5637619"/>
            <a:chExt cx="794694" cy="716156"/>
          </a:xfrm>
        </xdr:grpSpPr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7511363-CA5A-4C51-BDB6-EFF8A0944FC9}"/>
                </a:ext>
              </a:extLst>
            </xdr:cNvPr>
            <xdr:cNvSpPr txBox="1"/>
          </xdr:nvSpPr>
          <xdr:spPr>
            <a:xfrm>
              <a:off x="16637789" y="5637619"/>
              <a:ext cx="794694" cy="252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44A5915C-8209-E0E6-3508-319B714EE4DD}"/>
                </a:ext>
              </a:extLst>
            </xdr:cNvPr>
            <xdr:cNvSpPr txBox="1"/>
          </xdr:nvSpPr>
          <xdr:spPr>
            <a:xfrm>
              <a:off x="16637789" y="6101747"/>
              <a:ext cx="794694" cy="252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</xdr:grp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1A2F16E8-343D-6E78-D5F5-63CA8560328B}"/>
              </a:ext>
            </a:extLst>
          </xdr:cNvPr>
          <xdr:cNvGrpSpPr/>
        </xdr:nvGrpSpPr>
        <xdr:grpSpPr>
          <a:xfrm>
            <a:off x="20735271" y="5602982"/>
            <a:ext cx="794694" cy="681519"/>
            <a:chOff x="20700635" y="5602982"/>
            <a:chExt cx="794694" cy="681519"/>
          </a:xfrm>
        </xdr:grpSpPr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577CE015-86D3-4659-8444-BBD97F274618}"/>
                </a:ext>
              </a:extLst>
            </xdr:cNvPr>
            <xdr:cNvSpPr txBox="1"/>
          </xdr:nvSpPr>
          <xdr:spPr>
            <a:xfrm>
              <a:off x="20700635" y="5602982"/>
              <a:ext cx="794694" cy="252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8ACC2E3F-DB68-C62E-CA07-BE8E56505C03}"/>
                </a:ext>
              </a:extLst>
            </xdr:cNvPr>
            <xdr:cNvSpPr txBox="1"/>
          </xdr:nvSpPr>
          <xdr:spPr>
            <a:xfrm>
              <a:off x="20700635" y="6032473"/>
              <a:ext cx="794694" cy="252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230444</xdr:colOff>
      <xdr:row>2</xdr:row>
      <xdr:rowOff>0</xdr:rowOff>
    </xdr:from>
    <xdr:to>
      <xdr:col>31</xdr:col>
      <xdr:colOff>430160</xdr:colOff>
      <xdr:row>25</xdr:row>
      <xdr:rowOff>62855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A36B02-8700-44B1-94A8-52F636C3C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0686" y="460887"/>
          <a:ext cx="6344878" cy="491753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Y1_org@14-7-66_web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79.434943171298" createdVersion="8" refreshedVersion="8" minRefreshableVersion="3" recordCount="61" xr:uid="{20E87C48-6A9D-452C-8748-2169CFD70B29}">
  <cacheSource type="worksheet">
    <worksheetSource ref="A10:R71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56" maxValue="2568" count="13"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8">
        <s v="กฟผ."/>
        <s v="กฟภ."/>
        <s v="สนข."/>
        <s v="สป.พน."/>
        <s v="กฟน."/>
        <s v="สนพ."/>
        <s v="กกพ."/>
        <s v="มว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v3_070204V01"/>
        <s v="v3_070204V03"/>
        <s v="v3_070204V02"/>
      </sharedItems>
    </cacheField>
    <cacheField name="ปัจจัย" numFmtId="0">
      <sharedItems count="9">
        <s v="v3_070204V01F01"/>
        <s v="v3_070204V03F01"/>
        <s v="v3_070204V02F02"/>
        <s v="v3_070204V03F02"/>
        <s v="v3_070204V01F05"/>
        <s v="v3_070204V02F01"/>
        <s v="v3_070204V01F04"/>
        <s v="v3_070204V01F03"/>
        <s v="v3_070204V03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6.524327893516" createdVersion="8" refreshedVersion="8" minRefreshableVersion="3" recordCount="9" xr:uid="{8C8E9BE2-6B77-4127-8B76-9E0F5951F6F3}">
  <cacheSource type="worksheet">
    <worksheetSource ref="B4:P13" sheet="5. โครงการสำคัญปี 66-69"/>
  </cacheSource>
  <cacheFields count="15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7" maxValue="2569"/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3">
        <s v="สนพ."/>
        <s v="มว."/>
        <s v="สป.พน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/>
    </cacheField>
    <cacheField name="องค์ประกอบ" numFmtId="0">
      <sharedItems containsBlank="1"/>
    </cacheField>
    <cacheField name="ปัจจัย" numFmtId="0">
      <sharedItems containsBlank="1"/>
    </cacheField>
    <cacheField name="องค์ประกอบ2" numFmtId="0">
      <sharedItems/>
    </cacheField>
    <cacheField name="ปัจจัย2" numFmtId="0">
      <sharedItems count="7">
        <s v="v3_070204V01F02"/>
        <s v="v3_070204V03F04"/>
        <s v="v3_070204V02F01"/>
        <s v="v3_070204V03F02"/>
        <s v="v3_070204V01F04"/>
        <s v="v3_070204V01F05"/>
        <s v="v3_070204V03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6.524593055554" createdVersion="8" refreshedVersion="8" minRefreshableVersion="3" recordCount="674" xr:uid="{3B995F56-C84B-49F6-AAF6-E3DFAB8A8C59}">
  <cacheSource type="worksheet">
    <worksheetSource ref="A1:M675" sheet="เล่ม 07" r:id="rId2"/>
  </cacheSource>
  <cacheFields count="13">
    <cacheField name="กระทรวงหรือเทียบเท่า" numFmtId="0">
      <sharedItems/>
    </cacheField>
    <cacheField name="กรมหรือเทียบเท่า" numFmtId="0">
      <sharedItems/>
    </cacheField>
    <cacheField name="อักษรย่อ" numFmtId="0">
      <sharedItems count="58">
        <s v="กปม."/>
        <s v="กปศ."/>
        <s v="กศก."/>
        <s v="สคร."/>
        <s v="สบน."/>
        <s v="มช."/>
        <s v="มทร.รัตนโกสินทร์"/>
        <s v="มทร.อีสาน"/>
        <s v="มฟล."/>
        <s v="มพ."/>
        <s v="มรล."/>
        <s v="มรภ.บร."/>
        <s v="มร.อด."/>
        <s v="มอ."/>
        <s v="สทป."/>
        <s v="มว."/>
        <s v="วว."/>
        <s v="จท."/>
        <s v="ขบ."/>
        <s v="ขร."/>
        <s v="ทล."/>
        <s v="ทช."/>
        <s v="ทย."/>
        <s v="กทท."/>
        <s v="กทพ."/>
        <s v="รฟม."/>
        <s v="บขส."/>
        <s v="บวท."/>
        <s v="สบพ."/>
        <s v="สทร."/>
        <s v="สนข."/>
        <s v="สป.คค."/>
        <s v="อต."/>
        <s v="NT"/>
        <s v="สคส."/>
        <s v="สดช."/>
        <s v="สป.ดศ."/>
        <s v="สพธอ."/>
        <s v="ชธ."/>
        <s v="ธพ."/>
        <s v="พพ."/>
        <s v="สนพ."/>
        <s v="สค."/>
        <s v="ปภ."/>
        <s v="สถ."/>
        <s v="กฟน."/>
        <s v="กฟภ."/>
        <s v="คร."/>
        <s v="สพฉ."/>
        <s v="กสอ."/>
        <s v="สอน."/>
        <s v="สมอ."/>
        <s v="สตช."/>
        <s v="สสส."/>
        <s v="สศช."/>
        <s v="กาชาดฯ"/>
        <s v="กสทช."/>
        <s v="กกพ."/>
      </sharedItems>
    </cacheField>
    <cacheField name="ประเด็นแผนแม่บทฯ" numFmtId="49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 count="162">
        <s v="070101V02F04"/>
        <s v="070101V02F05"/>
        <s v="070102V01F03"/>
        <s v="070203V03F06"/>
        <s v="070102V01F04"/>
        <s v="070102V02F02"/>
        <s v="070103V03F02"/>
        <s v="070101V02F06"/>
        <s v="070102V01F01"/>
        <s v="070103V01F02"/>
        <s v="070103V01F03"/>
        <s v="070104V01F02"/>
        <s v="070103V01F01"/>
        <s v="070202V01F02"/>
        <s v="070202V04F01"/>
        <s v="070202V05F02"/>
        <s v="070101V01F01"/>
        <s v="070101V03F01"/>
        <s v="070101V03F02"/>
        <s v="070202V03F02"/>
        <s v="070202V05F01"/>
        <s v="070101V01F02"/>
        <s v="070101V01F03"/>
        <s v="070101V01F04"/>
        <s v="070101V02F01"/>
        <s v="070101V02F02"/>
        <s v="070101V02F03"/>
        <s v="070101V04F01"/>
        <s v="070101V04F02"/>
        <s v="070101V04F03"/>
        <s v="070102V01F02"/>
        <s v="070102V01F05"/>
        <s v="070102V01F06"/>
        <s v="070102V02F01"/>
        <s v="070102V03F01"/>
        <s v="070102V03F02"/>
        <s v="070102V03F03"/>
        <s v="070102V04F01"/>
        <s v="070102V04F02"/>
        <s v="070102V04F03"/>
        <s v="070102V04F04"/>
        <s v="070102V04F05"/>
        <s v="070103V01F04"/>
        <s v="070103V02F01"/>
        <s v="070103V02F02"/>
        <s v="070103V02F03"/>
        <s v="070103V02F04"/>
        <s v="070103V02F05"/>
        <s v="070103V02F06"/>
        <s v="070103V03F01"/>
        <s v="070103V03F03"/>
        <s v="070103V03F04"/>
        <s v="070103V04F01"/>
        <s v="070103V04F02"/>
        <s v="070104V01F01"/>
        <s v="070104V01F03"/>
        <s v="070104V01F04"/>
        <s v="070104V01F05"/>
        <s v="070104V02F01"/>
        <s v="070104V02F02"/>
        <s v="070104V02F03"/>
        <s v="070104V03F01"/>
        <s v="070104V03F02"/>
        <s v="070104V03F03"/>
        <s v="070104V03F04"/>
        <s v="070104V03F05"/>
        <s v="070104V04F01"/>
        <s v="070104V04F02"/>
        <s v="070104V04F03"/>
        <s v="070104V05F01"/>
        <s v="070104V05F02"/>
        <s v="070104V05F03"/>
        <s v="070104V05F04"/>
        <s v="070105V01F01"/>
        <s v="070105V01F02"/>
        <s v="070105V01F03"/>
        <s v="070105V02F01"/>
        <s v="070105V02F02"/>
        <s v="070105V02F03"/>
        <s v="070105V02F04"/>
        <s v="070105V02F05"/>
        <s v="070105V03F01"/>
        <s v="070105V03F02"/>
        <s v="070105V04F01"/>
        <s v="070105V04F02"/>
        <s v="070105V04F03"/>
        <s v="070105V05F01"/>
        <s v="070105V05F02"/>
        <s v="070105V05F03"/>
        <s v="070201V01F01"/>
        <s v="070201V01F02"/>
        <s v="070201V02F01"/>
        <s v="070201V02F02"/>
        <s v="070201V02F03"/>
        <s v="070201V03F01"/>
        <s v="070201V03F02"/>
        <s v="070201V03F03"/>
        <s v="070201V03F04"/>
        <s v="070201V04F01"/>
        <s v="070201V04F02"/>
        <s v="070201V04F03"/>
        <s v="070201V04F04"/>
        <s v="070201V04F05"/>
        <s v="070201V04F06"/>
        <s v="070202V01F01"/>
        <s v="070202V01F03"/>
        <s v="070202V02F01"/>
        <s v="070202V02F02"/>
        <s v="070202V02F03"/>
        <s v="070202V02F04"/>
        <s v="070202V03F01"/>
        <s v="070202V03F03"/>
        <s v="070202V03F04"/>
        <s v="070202V03F05"/>
        <s v="070202V04F02"/>
        <s v="070202V04F03"/>
        <s v="070202V05F03"/>
        <s v="070202V05F04"/>
        <s v="070203V01F01"/>
        <s v="070203V01F02"/>
        <s v="070203V02F01"/>
        <s v="070203V02F02"/>
        <s v="070203V02F03"/>
        <s v="070203V03F01"/>
        <s v="070203V03F02"/>
        <s v="070203V03F03"/>
        <s v="070203V03F04"/>
        <s v="070203V03F05"/>
        <s v="070203V04F01"/>
        <s v="070203V04F02"/>
        <s v="070203V04F03"/>
        <s v="070203V04F04"/>
        <s v="070203V05F01"/>
        <s v="070203V05F02"/>
        <s v="070204V01F01"/>
        <s v="070204V01F02"/>
        <s v="070204V01F03"/>
        <s v="070204V01F04"/>
        <s v="070204V01F05"/>
        <s v="070204V02F01"/>
        <s v="070204V02F02"/>
        <s v="070204V03F01"/>
        <s v="070204V03F02"/>
        <s v="070204V03F03"/>
        <s v="070204V03F04"/>
        <s v="070301V01F01"/>
        <s v="070301V01F02"/>
        <s v="070301V01F03"/>
        <s v="070301V01F04"/>
        <s v="070301V01F05"/>
        <s v="070301V02F01"/>
        <s v="070301V02F02"/>
        <s v="070301V02F03"/>
        <s v="070301V03F01"/>
        <s v="070301V03F02"/>
        <s v="070301V03F03"/>
        <s v="070301V03F04"/>
        <s v="070301V04F01"/>
        <s v="070301V04F02"/>
        <s v="070301V05F01"/>
        <s v="070301V05F02"/>
        <s v="070301V05F03"/>
      </sharedItems>
    </cacheField>
    <cacheField name="ปัจจัย" numFmtId="0">
      <sharedItems/>
    </cacheField>
    <cacheField name="ความเกี่ยวข้อง (FV)" numFmtId="0">
      <sharedItems count="2">
        <s v="สนับสนุน"/>
        <s v="หลัก"/>
      </sharedItems>
    </cacheField>
    <cacheField name="หมายเหต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6.539798148151" createdVersion="8" refreshedVersion="8" minRefreshableVersion="3" recordCount="60" xr:uid="{3AC584CB-B46C-4E04-9EA3-EA637B33F9D6}">
  <cacheSource type="worksheet">
    <worksheetSource ref="A2:C62" sheet="สรุปหน่วยงาน"/>
  </cacheSource>
  <cacheFields count="3">
    <cacheField name="ปัจจัย" numFmtId="0">
      <sharedItems count="11">
        <s v="v3_070204V01F01"/>
        <s v="v3_070204V01F02"/>
        <s v="v3_070204V01F03"/>
        <s v="v3_070204V01F04"/>
        <s v="v3_070204V01F05"/>
        <s v="v3_070204V02F01"/>
        <s v="v3_070204V02F02"/>
        <s v="v3_070204V03F01"/>
        <s v="v3_070204V03F02"/>
        <s v="v3_070204V03F03"/>
        <s v="v3_070204V03F04"/>
      </sharedItems>
    </cacheField>
    <cacheField name="หน่วยงาน" numFmtId="0">
      <sharedItems count="12">
        <s v="สนพ."/>
        <s v="กฟน."/>
        <s v="พพ."/>
        <s v="มทร.อีสาน"/>
        <s v="มว."/>
        <s v="กฟผ."/>
        <s v="กฟภ."/>
        <s v="กกพ."/>
        <s v="สศช."/>
        <s v="มอ."/>
        <s v="สนข."/>
        <s v="สป.พน."/>
      </sharedItems>
    </cacheField>
    <cacheField name="ความสอดคล้อง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9.785807870372" createdVersion="8" refreshedVersion="8" minRefreshableVersion="3" recordCount="90" xr:uid="{EB0CC588-AC4C-4E7C-9B8C-3DAEE0C94337}">
  <cacheSource type="worksheet">
    <worksheetSource ref="A10:S100" sheet="1.รวม"/>
  </cacheSource>
  <cacheFields count="19">
    <cacheField name="รหัสโครงการ" numFmtId="0">
      <sharedItems containsBlank="1"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MixedTypes="1" containsNumber="1" containsInteger="1" minValue="2556" maxValue="2568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12">
        <s v="การไฟฟ้าฝ่ายผลิตแห่งประเทศไทย"/>
        <s v="การไฟฟ้าส่วนภูมิภาค"/>
        <s v="สำนักงานนโยบายและแผนการขนส่งและจราจร"/>
        <s v="สำนักงานปลัดกระทรวงพลังงาน"/>
        <s v="การไฟฟ้านครหลวง"/>
        <s v="สำนักงานนโยบายและแผนพลังงาน"/>
        <s v="สำนักงานคณะกรรมการกำกับกิจการพลังงาน"/>
        <s v="สถาบันมาตรวิทยาแห่งชาติ"/>
        <s v="กรมพัฒนาพลังงานทดแทนและอนุรักษ์พลังงาน"/>
        <s v="มหาวิทยาลัยเทคโนโลยีราชมงคลอีสาน"/>
        <s v="สำนักงานสภาพัฒนาการเศรษฐกิจและสังคมแห่งชาติ"/>
        <s v="มหาวิทยาลัยสงขลานครินทร์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1">
        <s v="v3_070204V01F01"/>
        <s v="v3_070204V03F01"/>
        <s v="v3_070204V02F02"/>
        <s v="v3_070204V03F02"/>
        <s v="v3_070204V01F05"/>
        <s v="v3_070204V02F01"/>
        <s v="v3_070204V01F04"/>
        <s v="v3_070204V01F03"/>
        <s v="v3_070204V03F04"/>
        <s v="v3_070204V01F02"/>
        <s v="v3_070204V03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 containsBlank="1"/>
    </cacheField>
    <cacheField name="มี/ไม่มีโครงการ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s v="EGAT-62-0005"/>
    <s v="โครงการปรับปรุงระบบส่งไฟฟ้าบริเวณภาคตะวันตก – ภาคใต้ เพื่อเสริมความมั่นคงระบบไฟฟ้า (TIWS)"/>
    <s v="โครงการปรับปรุงระบบส่งไฟฟ้าบริเวณภาคตะวันตก – ภาคใต้ เพื่อเสริมความมั่นคงระบบไฟฟ้า (TIWS)"/>
    <m/>
    <x v="0"/>
    <s v="กรกฎาคม 2556"/>
    <s v="ธันวาคม 2567"/>
    <m/>
    <s v="การไฟฟ้าฝ่ายผลิตแห่งประเทศไทย"/>
    <x v="0"/>
    <s v="กระทรวงพลังงาน"/>
    <m/>
    <x v="0"/>
    <x v="0"/>
    <x v="0"/>
    <m/>
    <s v="https://emenscr.nesdc.go.th/viewer/view.html?id=61dd924c4373190b869787db"/>
    <s v="v2_070204V01F01"/>
  </r>
  <r>
    <s v="EGAT-65-0002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m/>
    <x v="1"/>
    <s v="มกราคม 2557"/>
    <s v="ธันวาคม 2573"/>
    <m/>
    <s v="การไฟฟ้าฝ่ายผลิตแห่งประเทศไทย"/>
    <x v="0"/>
    <s v="กระทรวงพลังงาน"/>
    <m/>
    <x v="0"/>
    <x v="0"/>
    <x v="0"/>
    <m/>
    <s v="https://emenscr.nesdc.go.th/viewer/view.html?id=61de4ffa7bec980b7f867ce3"/>
    <s v="v2_070204V01F01"/>
  </r>
  <r>
    <s v="EGAT-62-0003"/>
    <s v="โครงการปรับปรุงระบบส่งไฟฟ้าบริเวณภาคใต้ตอนล่าง เพื่อเสริมความมั่นคงระบบไฟฟ้า (TILS)"/>
    <s v="โครงการปรับปรุงระบบส่งไฟฟ้าบริเวณภาคใต้ตอนล่าง  เพื่อเสริมความมั่นคงระบบไฟฟ้า (TILS)"/>
    <m/>
    <x v="2"/>
    <s v="มกราคม 2558"/>
    <s v="ธันวาคม 2567"/>
    <m/>
    <s v="การไฟฟ้าฝ่ายผลิตแห่งประเทศไทย"/>
    <x v="0"/>
    <s v="กระทรวงพลังงาน"/>
    <m/>
    <x v="0"/>
    <x v="0"/>
    <x v="0"/>
    <m/>
    <s v="https://emenscr.nesdc.go.th/viewer/view.html?id=61de38ded730e40b80213ba5"/>
    <s v="v2_070204V01F01"/>
  </r>
  <r>
    <s v="EGAT-64-0001"/>
    <s v="โครงการพัฒนาโครงการนำร่องการพัฒนาสมาร์ทกริดที่จังหวัดแม่ฮ่องสอน"/>
    <s v="โครงการพัฒนาโครงการนำร่องการพัฒนาสมาร์ทกริดที่จังหวัดแม่ฮ่องสอน"/>
    <m/>
    <x v="3"/>
    <s v="มกราคม 2559"/>
    <s v="ธันวาคม 2566"/>
    <m/>
    <s v="การไฟฟ้าฝ่ายผลิตแห่งประเทศไทย"/>
    <x v="0"/>
    <s v="กระทรวงพลังงาน"/>
    <m/>
    <x v="0"/>
    <x v="0"/>
    <x v="0"/>
    <m/>
    <s v="https://emenscr.nesdc.go.th/viewer/view.html?id=61de49c7d730e40b80213bc7"/>
    <s v="v2_070204V01F01"/>
  </r>
  <r>
    <s v="มท.5305.11-61-0001"/>
    <s v="โครงการพัฒนาระบบไฟฟ้าในเมืองใหญ่ ระยะที่ 1(คพญ.1)"/>
    <s v="โครงการพัฒนาระบบไฟฟ้าในเมืองใหญ่ ระยะที่ 1(คพญ.1)"/>
    <m/>
    <x v="4"/>
    <s v="กุมภาพันธ์ 2560"/>
    <s v="ธันวาคม 2566"/>
    <s v="กองจัดการโครงการ 1 ฝ่ายบริหารโครงการ 1"/>
    <s v="การไฟฟ้าส่วนภูมิภาค"/>
    <x v="1"/>
    <s v="กระทรวงมหาดไทย"/>
    <m/>
    <x v="1"/>
    <x v="1"/>
    <x v="0"/>
    <m/>
    <s v="https://emenscr.nesdc.go.th/viewer/view.html?id=61dfdcbf21c5ce07faeec8e6"/>
    <s v="v2_070204V03F02"/>
  </r>
  <r>
    <s v="คค 0803-61-0001"/>
    <s v="การจัดทำและขับเคลื่อนระบบขนส่งสาธารณะด้วยเทคโนโลยีการขนส่งและจราจร"/>
    <s v="การจัดทำและขับเคลื่อนระบบขนส่งสาธารณะด้วยเทคโนโลยีการขนส่งและจราจร"/>
    <m/>
    <x v="5"/>
    <s v="เมษายน 2561"/>
    <s v="ธันวาคม 2563"/>
    <s v="กองพัฒนาระบบการขนส่งและจราจร"/>
    <s v="สำนักงานนโยบายและแผนการขนส่งและจราจร"/>
    <x v="2"/>
    <s v="กระทรวงคมนาคม"/>
    <m/>
    <x v="2"/>
    <x v="2"/>
    <x v="0"/>
    <m/>
    <s v="https://emenscr.nesdc.go.th/viewer/view.html?id=61ee27b6c3751c7a0f52eb64"/>
    <s v="v2_070204V03F01"/>
  </r>
  <r>
    <s v="พน 0202-61-0004"/>
    <s v="การปฏิรูปให้ประชาชนมีส่วนร่วมในการพัฒนาโครงการโดยกำหนดกลไกการจัดตั้งโรงไฟฟ้าที่ประชาชนมีส่วนร่วม"/>
    <s v="การปฏิรูปให้ประชาชนมีส่วนร่วมในการพัฒนาโครงการโดยกำหนดกลไกการจัดตั้งโรงไฟฟ้าที่ประชาชนมีส่วนร่วม"/>
    <m/>
    <x v="5"/>
    <s v="มีนาคม 2561"/>
    <s v="ธันวาคม 2565"/>
    <s v="สำนักนโยบายและยุทธศาสตร์"/>
    <s v="สำนักงานปลัดกระทรวงพลังงาน"/>
    <x v="3"/>
    <s v="กระทรวงพลังงาน"/>
    <m/>
    <x v="2"/>
    <x v="2"/>
    <x v="0"/>
    <m/>
    <s v="https://emenscr.nesdc.go.th/viewer/view.html?id=61f0fa814e0ee231f847b30f"/>
    <s v="v2_070204V03F01"/>
  </r>
  <r>
    <s v="EGAT-61-0007"/>
    <s v="ศักยภาพระบบส่งไฟฟ้าและการเชื่อมโยงระหว่างภาค เพื่อหาแนวทางที่เหมาะสมสำหรับดำเนินการ"/>
    <s v="ศักยภาพระบบส่งไฟฟ้าและการเชื่อมโยงระหว่างภาค เพื่อหาแนวทางที่เหมาะสมสำหรับดำเนินการ"/>
    <m/>
    <x v="5"/>
    <s v="มกราคม 2561"/>
    <s v="มกราคม 2562"/>
    <m/>
    <s v="การไฟฟ้าฝ่ายผลิตแห่งประเทศไทย"/>
    <x v="0"/>
    <s v="กระทรวงพลังงาน"/>
    <m/>
    <x v="2"/>
    <x v="2"/>
    <x v="0"/>
    <m/>
    <s v="https://emenscr.nesdc.go.th/viewer/view.html?id=61f0fd6288b4f73205454a72"/>
    <s v="v2_070204V03F01"/>
  </r>
  <r>
    <s v="พน 0202-61-0005"/>
    <s v="ปฏิรูปให้ภาคประชาชนมีส่วนร่วมในการให้ข้อเสนอแนะต่อรัฐอย่างเป็นทางการในรูปคณะที่ปรึกษาหรือแต่งตั้งคณะกรรมการของภาคประชาสังคม"/>
    <s v="ปฏิรูปให้ภาคประชาชนมีส่วนร่วมในการให้ข้อเสนอแนะต่อรัฐอย่างเป็นทางการในรูปคณะที่ปรึกษาหรือแต่งตั้งคณะกรรมการของภาคประชาสังคม"/>
    <m/>
    <x v="5"/>
    <s v="มีนาคม 2561"/>
    <s v="กันยายน 2565"/>
    <s v="สำนักนโยบายและยุทธศาสตร์"/>
    <s v="สำนักงานปลัดกระทรวงพลังงาน"/>
    <x v="3"/>
    <s v="กระทรวงพลังงาน"/>
    <m/>
    <x v="2"/>
    <x v="2"/>
    <x v="0"/>
    <m/>
    <s v="https://emenscr.nesdc.go.th/viewer/view.html?id=61f0ff224e0ee231f847b321"/>
    <s v="v2_070204V03F01"/>
  </r>
  <r>
    <s v="มท 5249-61-0001"/>
    <s v="แผนงานเปลี่ยนระบบสายไฟฟ้าอากาศเป็นสายไฟฟ้าใต้ดิน"/>
    <s v="แผนงานเปลี่ยนระบบสายไฟฟ้าอากาศเป็นสายไฟฟ้าใต้ดิน"/>
    <m/>
    <x v="5"/>
    <s v="มกราคม 2561"/>
    <s v="ธันวาคม 2566"/>
    <s v="ฝ่ายบริหารโครงการ"/>
    <s v="การไฟฟ้านครหลวง"/>
    <x v="4"/>
    <s v="กระทรวงมหาดไทย"/>
    <m/>
    <x v="2"/>
    <x v="2"/>
    <x v="0"/>
    <m/>
    <s v="https://emenscr.nesdc.go.th/viewer/view.html?id=61f101cd59152931f2ad72ec"/>
    <s v="v2_070204V03F01"/>
  </r>
  <r>
    <s v="พน 0605-62-0007"/>
    <s v="โครงการสนับสนุนการบริหารแผนการขับเคลื่อนการดำเนินงานด้านสมาร์ทกริดของประเทศไทยในระยะสั้น พ.ศ. 2561"/>
    <s v="โครงการสนับสนุนการบริหารแผนการขับเคลื่อนการดำเนินงานด้านสมาร์ทกริดของประเทศไทยในระยะสั้น พ.ศ. 2561"/>
    <m/>
    <x v="5"/>
    <s v="กุมภาพันธ์ 2561"/>
    <s v="กุมภาพันธ์ 2562"/>
    <s v="สำนักนโยบายไฟฟ้า"/>
    <s v="สำนักงานนโยบายและแผนพลังงาน"/>
    <x v="5"/>
    <s v="กระทรวงพลังงาน"/>
    <m/>
    <x v="2"/>
    <x v="2"/>
    <x v="0"/>
    <m/>
    <s v="https://emenscr.nesdc.go.th/viewer/view.html?id=61f102fc4e0ee231f847b32d"/>
    <s v="v2_070204V03F01"/>
  </r>
  <r>
    <s v="พน 0605-62-0008"/>
    <s v="โครงการพัฒนารูปแบบธุรกิจของระบบบริหารจัดการพลังงาน (EMS) เพื่อการดำเนินการตอบสนองด้านโหลดบนสมาร์ทกริด"/>
    <s v="โครงการพัฒนารูปแบบธุรกิจของระบบบริหารจัดการพลังงาน (EMS) เพื่อการดำเนินการตอบสนองด้านโหลดบนสมาร์ทกริด"/>
    <m/>
    <x v="5"/>
    <s v="กุมภาพันธ์ 2561"/>
    <s v="กุมภาพันธ์ 2562"/>
    <s v="สำนักนโยบายไฟฟ้า"/>
    <s v="สำนักงานนโยบายและแผนพลังงาน"/>
    <x v="5"/>
    <s v="กระทรวงพลังงาน"/>
    <m/>
    <x v="2"/>
    <x v="2"/>
    <x v="0"/>
    <m/>
    <s v="https://emenscr.nesdc.go.th/viewer/view.html?id=61f104c19fe28a31fa08d1dd"/>
    <s v="v2_070204V03F01"/>
  </r>
  <r>
    <s v="พน 0605-62-0009"/>
    <s v="โครงการพัฒนารูปแบบธุรกิจระบบไมโครกริดพร้อมศึกษาความเป็นไปได้ในการร่วมทุนภาครัฐ/เอกชน"/>
    <s v="โครงการพัฒนารูปแบบธุรกิจระบบไมโครกริดพร้อมศึกษาความเป็นไปได้ในการร่วมทุนภาครัฐ/เอกชน"/>
    <m/>
    <x v="5"/>
    <s v="กุมภาพันธ์ 2561"/>
    <s v="กุมภาพันธ์ 2562"/>
    <s v="สำนักนโยบายไฟฟ้า"/>
    <s v="สำนักงานนโยบายและแผนพลังงาน"/>
    <x v="5"/>
    <s v="กระทรวงพลังงาน"/>
    <m/>
    <x v="2"/>
    <x v="2"/>
    <x v="0"/>
    <m/>
    <s v="https://emenscr.nesdc.go.th/viewer/view.html?id=61f105f459152931f2ad72f9"/>
    <s v="v2_070204V03F01"/>
  </r>
  <r>
    <s v="มท 5303.6-62-0001"/>
    <s v="โครงการพัฒนาโครงข่ายไฟฟ้าอัจฉริยะ (Smart Grid) ในพื้นที่เมืองพัทยา จ.ชลบุรี (คอพ.)"/>
    <s v="โครงการพัฒนาโครงข่ายไฟฟ้าอัจฉริยะ (Smart Grid) ในพื้นที่เมืองพัทยา จ.ชลบุรี (คอพ.)"/>
    <m/>
    <x v="5"/>
    <s v="มีนาคม 2561"/>
    <s v="มกราคม 2564"/>
    <s v="กองแผนงานระบบไฟฟ้าอัจฉริยะ"/>
    <s v="การไฟฟ้าส่วนภูมิภาค"/>
    <x v="1"/>
    <s v="กระทรวงมหาดไทย"/>
    <m/>
    <x v="2"/>
    <x v="2"/>
    <x v="0"/>
    <m/>
    <s v="https://emenscr.nesdc.go.th/viewer/view.html?id=61f1007d4e0ee231f847b328"/>
    <s v="v2_070204V03F01"/>
  </r>
  <r>
    <s v="พน 0605-62-0004"/>
    <s v="โครงการพัฒนาระบบรักษาความมั่นคงความปลอดภัยด้านไซเบอร์ (Cybersecurity) ตามแผนขับเคลื่่อน Smart Grid"/>
    <s v="โครงการพัฒนาระบบรักษาความมั่นคงความปลอดภัยด้านไซเบอร์ (Cybersecurity) ตามแผนขับเคลื่่อน Smart Grid"/>
    <m/>
    <x v="6"/>
    <s v="กรกฎาคม 2562"/>
    <s v="มกราคม 2564"/>
    <s v="สำนักนโยบายไฟฟ้า"/>
    <s v="สำนักงานนโยบายและแผนพลังงาน"/>
    <x v="5"/>
    <s v="กระทรวงพลังงาน"/>
    <m/>
    <x v="0"/>
    <x v="0"/>
    <x v="0"/>
    <m/>
    <s v="https://emenscr.nesdc.go.th/viewer/view.html?id=63d8bf9423d2e141b3fab620"/>
    <s v="v2_070204V01F01"/>
  </r>
  <r>
    <s v="พน 0605-62-0012"/>
    <s v="โครงการเตรียมความพร้อมสำหรับการดำเนินโครงการ นำร่องร่วมทุนภาครัฐภาคเอกชน"/>
    <s v="โครงการเตรียมความพร้อมสำหรับการดำเนินโครงการ นำร่องร่วมทุนภาครัฐภาคเอกชน"/>
    <m/>
    <x v="6"/>
    <s v="กรกฎาคม 2562"/>
    <s v="กรกฎาคม 2563"/>
    <s v="สำนักนโยบายไฟฟ้า"/>
    <s v="สำนักงานนโยบายและแผนพลังงาน"/>
    <x v="5"/>
    <s v="กระทรวงพลังงาน"/>
    <m/>
    <x v="0"/>
    <x v="0"/>
    <x v="0"/>
    <m/>
    <s v="https://emenscr.nesdc.go.th/viewer/view.html?id=63d8de0e2b6d9141b15c9445"/>
    <s v="v2_070204V01F01"/>
  </r>
  <r>
    <s v="พน 0605-62-0013"/>
    <s v="โครงการสนับสนุนการบริหารแผนการขับเคลื่อนการดำเนินงานด้านสมาร์ทกริดของประเทศไทยในระยะสั้น พ.ศ. 2562"/>
    <s v="โครงการสนับสนุนการบริหารแผนการขับเคลื่อนการดำเนินงานด้านสมาร์ทกริดของประเทศไทยในระยะสั้น  พ.ศ. 2562"/>
    <m/>
    <x v="6"/>
    <s v="กุมภาพันธ์ 2562"/>
    <s v="กุมภาพันธ์ 2563"/>
    <s v="สำนักนโยบายไฟฟ้า"/>
    <s v="สำนักงานนโยบายและแผนพลังงาน"/>
    <x v="5"/>
    <s v="กระทรวงพลังงาน"/>
    <m/>
    <x v="0"/>
    <x v="0"/>
    <x v="0"/>
    <m/>
    <s v="https://emenscr.nesdc.go.th/viewer/view.html?id=641ab9b1652a2449ff86fbb0"/>
    <s v="v2_070204V01F01"/>
  </r>
  <r>
    <s v="มท 5303.6-62-0002"/>
    <s v="แผนงาน Grid Modernization"/>
    <s v="แผนงาน Grid Modernization"/>
    <m/>
    <x v="6"/>
    <s v="กรกฎาคม 2562"/>
    <s v="มิถุนายน 2563"/>
    <s v="กองแผนงานระบบไฟฟ้าอัจฉริยะ"/>
    <s v="การไฟฟ้าส่วนภูมิภาค"/>
    <x v="1"/>
    <s v="กระทรวงมหาดไทย"/>
    <m/>
    <x v="0"/>
    <x v="0"/>
    <x v="0"/>
    <m/>
    <s v="https://emenscr.nesdc.go.th/viewer/view.html?id=641bfcbebdb6fd5c33032847"/>
    <s v="v2_070204V01F01"/>
  </r>
  <r>
    <s v="พน 0605-61-0005"/>
    <s v="โครงการศึกษาการส่งเสริมการแข่งขันในกิจการไฟฟ้าและก๊าซธรรมชาติ"/>
    <s v="โครงการศึกษาการส่งเสริมการแข่งขันในกิจการไฟฟ้าและก๊าซธรรมชาติ"/>
    <m/>
    <x v="7"/>
    <s v="มีนาคม 2563"/>
    <s v="ธันวาคม 2563"/>
    <s v="สำนักนโยบายไฟฟ้า"/>
    <s v="สำนักงานนโยบายและแผนพลังงาน"/>
    <x v="5"/>
    <s v="กระทรวงพลังงาน"/>
    <s v="โครงการภายใต้กิจกรรม Big Rock"/>
    <x v="1"/>
    <x v="3"/>
    <x v="0"/>
    <m/>
    <s v="https://emenscr.nesdc.go.th/viewer/view.html?id=6634a9ed995a3a1f8f166766"/>
    <s v="v3_070204V03F02"/>
  </r>
  <r>
    <s v="พน 0605-63-0002"/>
    <s v="โครงการพัฒนาแผนการขับเคลื่อนการดำเนินงานด้านสมาร์ทกริดของประเทศไทย ระยะปานกลาง พ.ศ. 2565-2574"/>
    <s v="โครงการพัฒนาแผนการขับเคลื่อนการดำเนินงานด้านสมาร์ทกริดของประเทศไทย ระยะปานกลาง พ.ศ. 2565-2574"/>
    <m/>
    <x v="7"/>
    <s v="เมษายน 2563"/>
    <s v="ตุลาคม 2564"/>
    <s v="สำนักนโยบายไฟฟ้า"/>
    <s v="สำนักงานนโยบายและแผนพลังงาน"/>
    <x v="5"/>
    <s v="กระทรวงพลังงาน"/>
    <m/>
    <x v="0"/>
    <x v="0"/>
    <x v="0"/>
    <m/>
    <s v="https://emenscr.nesdc.go.th/viewer/view.html?id=65fce57d55fb162ad959465a"/>
    <s v="v3_070204V01F01"/>
  </r>
  <r>
    <s v="มท 5306.13-64-0001"/>
    <s v="โครงการติดตั้งระบบมิเตอร์อัจฉริยะ (AMI) สำหรับผู้ใช้ไฟฟ้ารายใหญ่"/>
    <s v="โครงการติดตั้งระบบมิเตอร์อัจฉริยะ (AMI) สำหรับผู้ใช้ไฟฟ้ารายใหญ่"/>
    <s v="ด้านการสร้างความสามารถในการแข่งขัน"/>
    <x v="8"/>
    <s v="กรกฎาคม 2564"/>
    <s v="ธันวาคม 2568"/>
    <s v="กองพัฒนาระบบมิเตอร์"/>
    <s v="การไฟฟ้าส่วนภูมิภาค"/>
    <x v="1"/>
    <s v="กระทรวงมหาดไทย"/>
    <s v="โครงการปกติ 2564"/>
    <x v="0"/>
    <x v="0"/>
    <x v="0"/>
    <m/>
    <s v="https://emenscr.nesdc.go.th/viewer/view.html?id=65fbd57bd5f7b32ada425bd8"/>
    <s v="v3_070204V01F01"/>
  </r>
  <r>
    <s v="มท 5303.6-64-0001"/>
    <s v="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"/>
    <s v="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"/>
    <s v="ด้านการสร้างความสามารถในการแข่งขัน"/>
    <x v="8"/>
    <s v="มกราคม 2564"/>
    <s v="กุมภาพันธ์ 2575"/>
    <s v="กองแผนงานระบบไฟฟ้าอัจฉริยะ"/>
    <s v="การไฟฟ้าส่วนภูมิภาค"/>
    <x v="1"/>
    <s v="กระทรวงมหาดไทย"/>
    <s v="โครงการปกติ 2564"/>
    <x v="0"/>
    <x v="4"/>
    <x v="0"/>
    <m/>
    <s v="https://emenscr.nesdc.go.th/viewer/view.html?id=65a78a40ed5c5c459f194d09"/>
    <s v="v3_070204V01F05"/>
  </r>
  <r>
    <s v="มท 5237-64-0002"/>
    <s v="โครงการ Smart Metro Grid"/>
    <s v="โครงการ Smart Metro Grid"/>
    <s v="ด้านการสร้างความสามารถในการแข่งขัน"/>
    <x v="8"/>
    <s v="ธันวาคม 2562"/>
    <s v="พฤษภาคม 2565"/>
    <s v="ฝ่ายแผนกลยุทธ์"/>
    <s v="การไฟฟ้านครหลวง"/>
    <x v="4"/>
    <s v="กระทรวงมหาดไทย"/>
    <s v="โครงการปกติ 2564"/>
    <x v="0"/>
    <x v="4"/>
    <x v="0"/>
    <m/>
    <s v="https://emenscr.nesdc.go.th/viewer/view.html?id=656851fd66940b3b33337761"/>
    <s v="v3_070204V01F05"/>
  </r>
  <r>
    <s v="พน 0606-64-0003"/>
    <s v="โครงการศึกษาเพื่อจัดทำแผนปฏิบัติการส่งเสริมอุตสาหกรรมการผลิตระบบกักเก็บพลังงานประเภทแบตเตอรี่"/>
    <s v="โครงการศึกษาเพื่อจัดทำแผนปฏิบัติการส่งเสริมอุตสาหกรรมการผลิตระบบกักเก็บพลังงานประเภทแบตเตอรี่"/>
    <s v="ด้านการสร้างความสามารถในการแข่งขัน"/>
    <x v="8"/>
    <s v="มกราคม 2564"/>
    <s v="กุมภาพันธ์ 2565"/>
    <s v="สำนักนโยบายอนุรักษ์พลังงานและพลังงานทดแทน"/>
    <s v="สำนักงานนโยบายและแผนพลังงาน"/>
    <x v="5"/>
    <s v="กระทรวงพลังงาน"/>
    <s v="โครงการปกติ 2564"/>
    <x v="0"/>
    <x v="0"/>
    <x v="0"/>
    <m/>
    <s v="https://emenscr.nesdc.go.th/viewer/view.html?id=65684e9762e90d5c6fffd31f"/>
    <s v="v3_070204V01F01"/>
  </r>
  <r>
    <s v="พน 0605-64-0010"/>
    <s v="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"/>
    <s v="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"/>
    <s v="ด้านการสร้างความสามารถในการแข่งขัน"/>
    <x v="8"/>
    <s v="มีนาคม 2564"/>
    <s v="มีนาคม 2566"/>
    <s v="สำนักนโยบายไฟฟ้า"/>
    <s v="สำนักงานนโยบายและแผนพลังงาน"/>
    <x v="5"/>
    <s v="กระทรวงพลังงาน"/>
    <s v="โครงการปกติ 2564"/>
    <x v="2"/>
    <x v="5"/>
    <x v="0"/>
    <m/>
    <s v="https://emenscr.nesdc.go.th/viewer/view.html?id=65684c4762e90d5c6fffd316"/>
    <s v="v3_070204V02F01"/>
  </r>
  <r>
    <s v="พน 0605-64-0008"/>
    <s v="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"/>
    <s v="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"/>
    <s v="ด้านการสร้างความสามารถในการแข่งขัน"/>
    <x v="8"/>
    <s v="มกราคม 2564"/>
    <s v="มีนาคม 2565"/>
    <s v="สำนักนโยบายไฟฟ้า"/>
    <s v="สำนักงานนโยบายและแผนพลังงาน"/>
    <x v="5"/>
    <s v="กระทรวงพลังงาน"/>
    <s v="โครงการปกติ 2564"/>
    <x v="0"/>
    <x v="6"/>
    <x v="0"/>
    <m/>
    <s v="https://emenscr.nesdc.go.th/viewer/view.html?id=674eea236f54fa3671470d1b"/>
    <s v="v3_070204V01F04"/>
  </r>
  <r>
    <s v="พน 0605-64-0001"/>
    <s v="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"/>
    <s v="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"/>
    <s v="ด้านการสร้างความสามารถในการแข่งขัน"/>
    <x v="8"/>
    <s v="ธันวาคม 2563"/>
    <s v="กันยายน 2564"/>
    <s v="สำนักนโยบายไฟฟ้า"/>
    <s v="สำนักงานนโยบายและแผนพลังงาน"/>
    <x v="5"/>
    <s v="กระทรวงพลังงาน"/>
    <s v="โครงการปกติ 2564"/>
    <x v="0"/>
    <x v="0"/>
    <x v="0"/>
    <m/>
    <s v="https://emenscr.nesdc.go.th/viewer/view.html?id=6013ace9df09716587640180"/>
    <s v="070204F0101"/>
  </r>
  <r>
    <s v="ERC-64-0001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ด้านการสร้างการเติบโตบนคุณภาพชีวิตที่เป็นมิตรต่อสิ่งแวดล้อม"/>
    <x v="8"/>
    <s v="ตุลาคม 2563"/>
    <s v="กันยายน 2564"/>
    <m/>
    <s v="สำนักงานคณะกรรมการกำกับกิจการพลังงาน"/>
    <x v="6"/>
    <s v="กระทรวงพลังงาน"/>
    <s v="โครงการปกติ 2564"/>
    <x v="0"/>
    <x v="7"/>
    <x v="0"/>
    <m/>
    <s v="https://emenscr.nesdc.go.th/viewer/view.html?id=5fffd4f91bf13d6cbb4538b8"/>
    <s v="070204F0103"/>
  </r>
  <r>
    <s v="EGAT-64-0001"/>
    <s v="โครงการพัฒนาโครงการนำร่องการพัฒนาสมาร์ทกริดที่จังหวัดแม่ฮ่องสอน"/>
    <s v="โครงการพัฒนาโครงการนำร่องการพัฒนาสมาร์ทกริดที่จังหวัดแม่ฮ่องสอน"/>
    <s v="ด้านการสร้างความสามารถในการแข่งขัน"/>
    <x v="8"/>
    <s v="มกราคม 2559"/>
    <s v="ธันวาคม 2566"/>
    <m/>
    <s v="การไฟฟ้าฝ่ายผลิตแห่งประเทศไทย"/>
    <x v="0"/>
    <s v="กระทรวงพลังงาน"/>
    <s v="โครงการปกติ 2564"/>
    <x v="0"/>
    <x v="0"/>
    <x v="0"/>
    <m/>
    <s v="https://emenscr.nesdc.go.th/viewer/view.html?id=5fe9857a55edc142c175de7f"/>
    <s v="070204F0101"/>
  </r>
  <r>
    <s v="มท 5237-65-0001"/>
    <s v="แผน Smart Metro Grid (งานติดตั้ง TLM ที่หม้อแปลงจำหน่าย)"/>
    <s v="แผน Smart Metro Grid (งานติดตั้ง TLM ที่หม้อแปลงจำหน่าย)"/>
    <s v="ด้านการสร้างความสามารถในการแข่งขัน"/>
    <x v="9"/>
    <s v="มกราคม 2566"/>
    <s v="ธันวาคม 2570"/>
    <s v="ฝ่ายแผนกลยุทธ์"/>
    <s v="การไฟฟ้านครหลวง"/>
    <x v="4"/>
    <s v="กระทรวงมหาดไทย"/>
    <s v="โครงการปกติ 2565"/>
    <x v="0"/>
    <x v="7"/>
    <x v="0"/>
    <m/>
    <s v="https://emenscr.nesdc.go.th/viewer/view.html?id=5fe028e60573ae1b28632251"/>
    <s v="070204F0103"/>
  </r>
  <r>
    <s v="มท 5237-65-0004"/>
    <s v="แผนงานเปลี่ยนระบบสายไฟฟ้าอากาศเป็นสายไฟฟ้าใต้ดิน "/>
    <s v="แผนงานเปลี่ยนระบบสายไฟฟ้าอากาศเป็นสายไฟฟ้าใต้ดิน "/>
    <s v="ด้านการสร้างความสามารถในการแข่งขัน"/>
    <x v="9"/>
    <s v="มกราคม 2566"/>
    <s v="ธันวาคม 2568"/>
    <s v="ฝ่ายแผนกลยุทธ์"/>
    <s v="การไฟฟ้านครหลวง"/>
    <x v="4"/>
    <s v="กระทรวงมหาดไทย"/>
    <s v="โครงการปกติ 2565"/>
    <x v="1"/>
    <x v="8"/>
    <x v="0"/>
    <m/>
    <s v="https://emenscr.nesdc.go.th/viewer/view.html?id=60c972b8d5ca0634c7fc749d"/>
    <s v="070204F0104"/>
  </r>
  <r>
    <s v="มท 5237-65-0002"/>
    <s v="โครงการปรับปรุงและขยายระบบจำหน่ายพลังไฟฟ้า ระยะที่ 13 (งานพัฒนาระบบจ่ายไฟฟ้าแรงดันกลางและแรงดันต่ำ)"/>
    <s v="โครงการปรับปรุงและขยายระบบจำหน่ายพลังไฟฟ้า ระยะที่ 13 (งานพัฒนาระบบจ่ายไฟฟ้าแรงดันกลางและแรงดันต่ำ)"/>
    <s v="ด้านการสร้างความสามารถในการแข่งขัน"/>
    <x v="9"/>
    <s v="มกราคม 2565"/>
    <s v="ธันวาคม 2570"/>
    <s v="ฝ่ายแผนกลยุทธ์"/>
    <s v="การไฟฟ้านครหลวง"/>
    <x v="4"/>
    <s v="กระทรวงมหาดไทย"/>
    <s v="โครงการปกติ 2565"/>
    <x v="1"/>
    <x v="8"/>
    <x v="0"/>
    <m/>
    <s v="https://emenscr.nesdc.go.th/viewer/view.html?id=60c7a8325e10e434d1c2c8d0"/>
    <s v="070204F0104"/>
  </r>
  <r>
    <s v="มท 5237-65-0003"/>
    <s v="แผนงานเปลี่ยนระบบสายไฟฟ้าอากาศเป็นสายไฟฟ้าใต้ดิน ฉบับปฏิบัติการเร่งรัด (Quick Win)"/>
    <s v="แผนงานเปลี่ยนระบบสายไฟฟ้าอากาศเป็นสายไฟฟ้าใต้ดิน ฉบับปฏิบัติการเร่งรัด (Quick Win)"/>
    <s v="ด้านการสร้างความสามารถในการแข่งขัน"/>
    <x v="9"/>
    <s v="มกราคม 2566"/>
    <s v="ธันวาคม 2567"/>
    <s v="ฝ่ายแผนกลยุทธ์"/>
    <s v="การไฟฟ้านครหลวง"/>
    <x v="4"/>
    <s v="กระทรวงมหาดไทย"/>
    <s v="โครงการปกติ 2565"/>
    <x v="1"/>
    <x v="8"/>
    <x v="0"/>
    <m/>
    <s v="https://emenscr.nesdc.go.th/viewer/view.html?id=5fdc7bceea2eef1b27a273ec"/>
    <s v="070204F0104"/>
  </r>
  <r>
    <s v="มท 5303.5-65-0001"/>
    <s v="แผนงานเพิ่มประสิทธิภาพระบบภูมิสารสนเทศระบบไฟฟ้า"/>
    <s v="แผนงานเพิ่มประสิทธิภาพระบบภูมิสารสนเทศระบบไฟฟ้า"/>
    <s v="ด้านการสร้างความสามารถในการแข่งขัน"/>
    <x v="9"/>
    <s v="มกราคม 2568"/>
    <s v="ธันวาคม 2570"/>
    <s v="กองแผนที่ระบบไฟฟ้า"/>
    <s v="การไฟฟ้าส่วนภูมิภาค"/>
    <x v="1"/>
    <s v="กระทรวงมหาดไทย"/>
    <s v="โครงการปกติ 2565"/>
    <x v="0"/>
    <x v="0"/>
    <x v="0"/>
    <m/>
    <s v="https://emenscr.nesdc.go.th/viewer/view.html?id=5f854d83362baf5582f50756"/>
    <s v="070204F0101"/>
  </r>
  <r>
    <s v="EGAT-65-0003"/>
    <s v="โครงการปรับปรุงและขยายระบบส่งไฟฟ้าที่เสื่อมสภาพ ตามอายุการใช้งานระยะที่ 3"/>
    <s v="โครงการปรับปรุงและขยายระบบส่งไฟฟ้าที่เสื่อมสภาพ ตามอายุการใช้งานระยะที่ 3"/>
    <s v="ด้านการสร้างความสามารถในการแข่งขัน"/>
    <x v="9"/>
    <s v="มกราคม 2566"/>
    <s v="ธันวาคม 2571"/>
    <m/>
    <s v="การไฟฟ้าฝ่ายผลิตแห่งประเทศไทย"/>
    <x v="0"/>
    <s v="กระทรวงพลังงาน"/>
    <s v="โครงการปกติ 2565"/>
    <x v="0"/>
    <x v="0"/>
    <x v="0"/>
    <m/>
    <s v="https://emenscr.nesdc.go.th/viewer/view.html?id=601a0b6718b8722b6e8ec3fb"/>
    <s v="070204F0101"/>
  </r>
  <r>
    <s v="EGAT-65-0005"/>
    <s v="โครงการขยายระบบไฟฟ้าในเขตกรุงเทพฯ และปริมณฑล ระยะที่ 4"/>
    <s v="โครงการขยายระบบไฟฟ้าในเขตกรุงเทพฯ และปริมณฑล ระยะที่ 4"/>
    <s v="ด้านการสร้างความสามารถในการแข่งขัน"/>
    <x v="9"/>
    <s v="มกราคม 2566"/>
    <s v="ธันวาคม 2571"/>
    <m/>
    <s v="การไฟฟ้าฝ่ายผลิตแห่งประเทศไทย"/>
    <x v="0"/>
    <s v="กระทรวงพลังงาน"/>
    <s v="โครงการปกติ 2565"/>
    <x v="2"/>
    <x v="2"/>
    <x v="0"/>
    <m/>
    <s v="https://emenscr.nesdc.go.th/viewer/view.html?id=61a9e9e477658f43f36686c4"/>
    <s v="070204F0301"/>
  </r>
  <r>
    <s v="EGAT-65-0006"/>
    <s v="โครงการพัฒนาระบบไฟฟ้าเพื่อรองรับการจัดตั้งเขตเศรษฐกิจพิเศษ ระยะที่ 1"/>
    <s v="โครงการพัฒนาระบบไฟฟ้าเพื่อรองรับการจัดตั้งเขตเศรษฐกิจพิเศษ ระยะที่ 1"/>
    <s v="ด้านการสร้างความสามารถในการแข่งขัน"/>
    <x v="9"/>
    <s v="มกราคม 2565"/>
    <s v="ธันวาคม 2569"/>
    <m/>
    <s v="การไฟฟ้าฝ่ายผลิตแห่งประเทศไทย"/>
    <x v="0"/>
    <s v="กระทรวงพลังงาน"/>
    <s v="โครงการปกติ 2565"/>
    <x v="1"/>
    <x v="8"/>
    <x v="0"/>
    <m/>
    <s v="https://emenscr.nesdc.go.th/viewer/view.html?id=615fcd7117ed2a558b4c2ef0"/>
    <s v="070204F0104"/>
  </r>
  <r>
    <s v="EGAT-65-0007"/>
    <s v="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"/>
    <s v="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"/>
    <s v="ด้านการสร้างความสามารถในการแข่งขัน"/>
    <x v="9"/>
    <s v="มกราคม 2565"/>
    <s v="ธันวาคม 2569"/>
    <m/>
    <s v="การไฟฟ้าฝ่ายผลิตแห่งประเทศไทย"/>
    <x v="0"/>
    <s v="กระทรวงพลังงาน"/>
    <s v="โครงการปกติ 2565"/>
    <x v="2"/>
    <x v="2"/>
    <x v="0"/>
    <m/>
    <s v="https://emenscr.nesdc.go.th/viewer/view.html?id=61ee4f3c56ca7e7a09028e0d"/>
    <s v="v2_070204V03F01"/>
  </r>
  <r>
    <s v="EGAT-65-0009"/>
    <s v="โครงการโรงไฟฟ้าน้ำพองทดแทน"/>
    <s v="โครงการโรงไฟฟ้าน้ำพองทดแทน"/>
    <s v="ด้านการสร้างความสามารถในการแข่งขัน"/>
    <x v="9"/>
    <s v="มกราคม 2565"/>
    <s v="ธันวาคม 2568"/>
    <m/>
    <s v="การไฟฟ้าฝ่ายผลิตแห่งประเทศไทย"/>
    <x v="0"/>
    <s v="กระทรวงพลังงาน"/>
    <s v="โครงการปกติ 2565"/>
    <x v="0"/>
    <x v="0"/>
    <x v="0"/>
    <m/>
    <s v="https://emenscr.nesdc.go.th/viewer/view.html?id=641ac0344fc7035c328fc9c3"/>
    <s v="v2_070204V01F01"/>
  </r>
  <r>
    <s v="EGAT-65-0010"/>
    <s v="โครงการโรงไฟฟ้าพระนครใต้ (ส่วนเพิ่ม)"/>
    <s v="โครงการโรงไฟฟ้าพระนครใต้ (ส่วนเพิ่ม)"/>
    <s v="ด้านการสร้างความสามารถในการแข่งขัน"/>
    <x v="9"/>
    <s v="มกราคม 2566"/>
    <s v="ธันวาคม 2570"/>
    <m/>
    <s v="การไฟฟ้าฝ่ายผลิตแห่งประเทศไทย"/>
    <x v="0"/>
    <s v="กระทรวงพลังงาน"/>
    <s v="โครงการปกติ 2565"/>
    <x v="0"/>
    <x v="4"/>
    <x v="0"/>
    <m/>
    <s v="https://emenscr.nesdc.go.th/viewer/view.html?id=674ede8c4f2efe366f9a9899"/>
    <s v="v3_070204V01F05"/>
  </r>
  <r>
    <s v="EGAT-65-0011"/>
    <s v="โครงการโรงไฟฟ้าพระนครเหนือ (ส่วนเพิ่ม)"/>
    <s v="โครงการโรงไฟฟ้าพระนครเหนือ (ส่วนเพิ่ม)"/>
    <s v="ด้านการสร้างความสามารถในการแข่งขัน"/>
    <x v="9"/>
    <s v="มกราคม 2568"/>
    <s v="ธันวาคม 2571"/>
    <m/>
    <s v="การไฟฟ้าฝ่ายผลิตแห่งประเทศไทย"/>
    <x v="0"/>
    <s v="กระทรวงพลังงาน"/>
    <s v="โครงการปกติ 2565"/>
    <x v="1"/>
    <x v="1"/>
    <x v="1"/>
    <s v="นับซ้ำ"/>
    <s v="https://emenscr.nesdc.go.th/viewer/view.html?id=674ede8c4f2efe366f9a9899"/>
    <s v="v3_070204V01F05"/>
  </r>
  <r>
    <s v="EGAT-65-0012"/>
    <s v="โครงการโรงไฟฟ้าแม่เมาะทดแทน เครื่องที่ 8-9"/>
    <s v="โครงการโรงไฟฟ้าแม่เมาะทดแทน เครื่องที่ 8-9"/>
    <s v="ด้านการสร้างความสามารถในการแข่งขัน"/>
    <x v="9"/>
    <s v="มกราคม 2565"/>
    <s v="ธันวาคม 2569"/>
    <m/>
    <s v="การไฟฟ้าฝ่ายผลิตแห่งประเทศไทย"/>
    <x v="0"/>
    <s v="กระทรวงพลังงาน"/>
    <s v="โครงการปกติ 2565"/>
    <x v="0"/>
    <x v="0"/>
    <x v="0"/>
    <m/>
    <m/>
    <s v="v2_070204V01F01"/>
  </r>
  <r>
    <s v="EGAT-65-0008"/>
    <s v="โครงการ โรงไฟฟ้าสุราษฎร์ธานี ชุดที่ 1-2"/>
    <s v="โครงการ โรงไฟฟ้าสุราษฎร์ธานี ชุดที่ 1-2"/>
    <s v="ด้านการสร้างความสามารถในการแข่งขัน"/>
    <x v="9"/>
    <s v="มกราคม 2567"/>
    <s v="ธันวาคม 2572"/>
    <m/>
    <s v="การไฟฟ้าฝ่ายผลิตแห่งประเทศไทย"/>
    <x v="0"/>
    <s v="กระทรวงพลังงาน"/>
    <s v="โครงการปกติ 2565"/>
    <x v="2"/>
    <x v="2"/>
    <x v="0"/>
    <m/>
    <m/>
    <s v="v2_070204V03F01"/>
  </r>
  <r>
    <s v="EGAT-65-0002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s v="ด้านการสร้างความสามารถในการแข่งขัน"/>
    <x v="9"/>
    <s v="มกราคม 2557"/>
    <s v="ธันวาคม 2573"/>
    <m/>
    <s v="การไฟฟ้าฝ่ายผลิตแห่งประเทศไทย"/>
    <x v="0"/>
    <s v="กระทรวงพลังงาน"/>
    <s v="โครงการปกติ 2565"/>
    <x v="0"/>
    <x v="0"/>
    <x v="0"/>
    <m/>
    <m/>
    <s v="v2_070204V01F01"/>
  </r>
  <r>
    <s v="พน 0605-65-0001"/>
    <s v="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"/>
    <s v="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"/>
    <s v="ด้านการสร้างความสามารถในการแข่งขัน"/>
    <x v="9"/>
    <s v="ตุลาคม 2564"/>
    <s v="พฤศจิกายน 2564"/>
    <s v="สำนักนโยบายไฟฟ้า"/>
    <s v="สำนักงานนโยบายและแผนพลังงาน"/>
    <x v="5"/>
    <s v="กระทรวงพลังงาน"/>
    <s v="โครงการปกติ 2565"/>
    <x v="0"/>
    <x v="0"/>
    <x v="0"/>
    <m/>
    <m/>
    <s v="v2_070204V01F01"/>
  </r>
  <r>
    <s v="EGAT-65-0004"/>
    <s v="โรงไฟฟ้าพลังงานแสงอาทิตย์ทุ่นลอยน้ำร่วมกับโรงไฟฟ้าพลังน้ำเขื่อนอุบลรัตน์"/>
    <s v="โรงไฟฟ้าพลังงานแสงอาทิตย์ทุ่นลอยน้ำร่วมกับโรงไฟฟ้าพลังน้ำเขื่อนอุบลรัตน์"/>
    <s v="ด้านการสร้างความสามารถในการแข่งขัน"/>
    <x v="9"/>
    <s v="กรกฎาคม 2565"/>
    <s v="สิงหาคม 2566"/>
    <m/>
    <s v="การไฟฟ้าฝ่ายผลิตแห่งประเทศไทย"/>
    <x v="0"/>
    <s v="กระทรวงพลังงาน"/>
    <s v="โครงการปกติ 2565"/>
    <x v="0"/>
    <x v="7"/>
    <x v="0"/>
    <m/>
    <m/>
    <s v="v2_070204V01F03"/>
  </r>
  <r>
    <s v="พน 0605-66-0001"/>
    <s v="โครงการพัฒนาแนวทางเพื่อเตรียมความพร้อมและส่งเสริมการสั่งการการตอบสนองด้านโหลดแบบอัตโนมัติ (Auto-DR)"/>
    <s v="โครงการพัฒนาแนวทางเพื่อเตรียมความพร้อมและส่งเสริมการสั่งการการตอบสนองด้านโหลดแบบอัตโนมัติ (Auto-DR)"/>
    <s v="ด้านการสร้างการเติบโตบนคุณภาพชีวิตที่เป็นมิตรต่อสิ่งแวดล้อม"/>
    <x v="10"/>
    <s v="มกราคม 2566"/>
    <s v="มกราคม 2567"/>
    <s v="สำนักนโยบายไฟฟ้า"/>
    <s v="สำนักงานนโยบายและแผนพลังงาน"/>
    <x v="5"/>
    <s v="กระทรวงพลังงาน"/>
    <s v="โครงการปกติ 2566"/>
    <x v="1"/>
    <x v="1"/>
    <x v="0"/>
    <m/>
    <m/>
    <s v="v2_070204V03F02"/>
  </r>
  <r>
    <s v="พน 0605-66-0002"/>
    <s v="โครงการนำร่องการตอบสนองด้านโหลด ปี 2565 – 2566  (กิจกรรมที่ 1 การบริหารและสนับสนุนการดำเนินโครงการฯ)"/>
    <s v="โครงการนำร่องการตอบสนองด้านโหลด ปี 2565 – 2566  (กิจกรรมที่ 1 การบริหารและสนับสนุนการดำเนินโครงการฯ)"/>
    <s v="ด้านการสร้างการเติบโตบนคุณภาพชีวิตที่เป็นมิตรต่อสิ่งแวดล้อม"/>
    <x v="10"/>
    <s v="ตุลาคม 2565"/>
    <s v="ธันวาคม 2566"/>
    <s v="สำนักนโยบายไฟฟ้า"/>
    <s v="สำนักงานนโยบายและแผนพลังงาน"/>
    <x v="5"/>
    <s v="กระทรวงพลังงาน"/>
    <s v="โครงการปกติ 2566"/>
    <x v="2"/>
    <x v="2"/>
    <x v="0"/>
    <m/>
    <m/>
    <s v="v2_070204V03F01"/>
  </r>
  <r>
    <s v="มท 5249-66-0001"/>
    <s v="แผนงานเปลี่ยนระบบสายไฟฟ้าอากาศเป็นสายไฟฟ้าใต้ดิน"/>
    <s v="แผนงานเปลี่ยนระบบสายไฟฟ้าอากาศเป็นสายไฟฟ้าใต้ดิน"/>
    <s v="ด้านการสร้างความสามารถในการแข่งขัน"/>
    <x v="10"/>
    <s v="มกราคม 2566"/>
    <s v="ธันวาคม 2566"/>
    <s v="ฝ่ายบริหารโครงการ"/>
    <s v="การไฟฟ้านครหลวง"/>
    <x v="4"/>
    <s v="กระทรวงมหาดไทย"/>
    <s v="โครงการปกติ 2566"/>
    <x v="0"/>
    <x v="7"/>
    <x v="0"/>
    <m/>
    <m/>
    <s v="v2_070204V01F03"/>
  </r>
  <r>
    <s v="มท 5237-66-0001"/>
    <s v="แผน Smart Metro Grid (งานติดตั้ง TLM ที่หม้อแปลงจำหน่าย)"/>
    <s v="แผน Smart Metro Grid (งานติดตั้ง TLM ที่หม้อแปลงจำหน่าย)"/>
    <s v="ด้านการสร้างความสามารถในการแข่งขัน"/>
    <x v="10"/>
    <s v="มกราคม 2566"/>
    <s v="ธันวาคม 2566"/>
    <s v="ฝ่ายแผนกลยุทธ์"/>
    <s v="การไฟฟ้านครหลวง"/>
    <x v="4"/>
    <s v="กระทรวงมหาดไทย"/>
    <s v="โครงการปกติ 2566"/>
    <x v="2"/>
    <x v="2"/>
    <x v="0"/>
    <m/>
    <m/>
    <s v="v2_070204V03F01"/>
  </r>
  <r>
    <s v="มท 5249-66-0002"/>
    <s v="แผนงานเปลี่ยนระบบสายไฟฟ้าอากาศเป็นสายไฟฟ้าใต้ดิน ฉบับปฏิบัติการเร่งรัด Quick Win"/>
    <s v="แผนงานเปลี่ยนระบบสายไฟฟ้าอากาศเป็นสายไฟฟ้าใต้ดิน ฉบับปฏิบัติการเร่งรัด Quick Win"/>
    <s v="ด้านการสร้างความสามารถในการแข่งขัน"/>
    <x v="10"/>
    <s v="มกราคม 2566"/>
    <s v="ธันวาคม 2566"/>
    <s v="ฝ่ายบริหารโครงการ"/>
    <s v="การไฟฟ้านครหลวง"/>
    <x v="4"/>
    <s v="กระทรวงมหาดไทย"/>
    <s v="โครงการปกติ 2566"/>
    <x v="1"/>
    <x v="8"/>
    <x v="0"/>
    <m/>
    <m/>
    <s v="v2_070204V01F04"/>
  </r>
  <r>
    <s v="วท 5106-67-0016"/>
    <s v="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 เพื่อสนับสนุนโครงสร้างพื้นฐานด้านพลังงานของประเทศไทย"/>
    <s v="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 เพื่อสนับสนุนโครงสร้างพื้นฐานด้านพลังงานของประเทศไทย"/>
    <s v="ด้านการสร้างความสามารถในการแข่งขัน"/>
    <x v="11"/>
    <s v="ตุลาคม 2566"/>
    <s v="กันยายน 2567"/>
    <s v="ฝ่ายนโยบายและยุทธศาสตร์"/>
    <s v="สถาบันมาตรวิทยาแห่งชาติ"/>
    <x v="7"/>
    <s v="กระทรวงการอุดมศึกษา วิทยาศาสตร์ วิจัยและนวัตกรรม"/>
    <s v="โครงการปกติ 2567"/>
    <x v="1"/>
    <x v="8"/>
    <x v="0"/>
    <m/>
    <m/>
    <s v="v2_070204V01F04"/>
  </r>
  <r>
    <s v="มท 5249-67-0003"/>
    <s v="แผนงานเปลี่ยนระบบสายไฟฟ้าอากาศเป็นสายไฟฟ้าใต้ดิน"/>
    <s v="แผนงานเปลี่ยนระบบสายไฟฟ้าอากาศเป็นสายไฟฟ้าใต้ดิน"/>
    <s v="ด้านการสร้างความสามารถในการแข่งขัน"/>
    <x v="11"/>
    <s v="ตุลาคม 2566"/>
    <s v="กันยายน 2567"/>
    <s v="ฝ่ายบริหารโครงการ"/>
    <s v="การไฟฟ้านครหลวง"/>
    <x v="4"/>
    <s v="กระทรวงมหาดไทย"/>
    <s v="โครงการปกติ 2567"/>
    <x v="1"/>
    <x v="3"/>
    <x v="0"/>
    <m/>
    <m/>
    <s v="v2_070204V03F03"/>
  </r>
  <r>
    <s v="มท 5249-67-0002"/>
    <s v="แผนงานเปลี่ยนระบบสายไฟฟ้าอากาศเป็นสายไฟฟ้าใต้ดิน ฉบับปฏิบัติการเร่งรัด (Quick Win)"/>
    <s v="แผนงานเปลี่ยนระบบสายไฟฟ้าอากาศเป็นสายไฟฟ้าใต้ดิน ฉบับปฏิบัติการเร่งรัด (Quick Win)"/>
    <s v="ด้านการสร้างความสามารถในการแข่งขัน"/>
    <x v="11"/>
    <s v="ตุลาคม 2566"/>
    <s v="กันยายน 2567"/>
    <s v="ฝ่ายบริหารโครงการ"/>
    <s v="การไฟฟ้านครหลวง"/>
    <x v="4"/>
    <s v="กระทรวงมหาดไทย"/>
    <s v="โครงการปกติ 2567"/>
    <x v="1"/>
    <x v="3"/>
    <x v="0"/>
    <m/>
    <m/>
    <s v="v2_070204V03F03"/>
  </r>
  <r>
    <s v="มท 5237-67-0001"/>
    <s v="แผน Smart Metro Grid (งานติดตั้ง TLM ที่หม้อแปลงจำหน่าย)"/>
    <s v="แผน Smart Metro Grid (งานติดตั้ง TLM ที่หม้อแปลงจำหน่าย)"/>
    <s v="ด้านการสร้างความสามารถในการแข่งขัน"/>
    <x v="11"/>
    <s v="มกราคม 2567"/>
    <s v="ธันวาคม 2567"/>
    <s v="ฝ่ายแผนกลยุทธ์"/>
    <s v="การไฟฟ้านครหลวง"/>
    <x v="4"/>
    <s v="กระทรวงมหาดไทย"/>
    <s v="โครงการปกติ 2567"/>
    <x v="0"/>
    <x v="7"/>
    <x v="0"/>
    <m/>
    <m/>
    <s v="v2_070204V01F03"/>
  </r>
  <r>
    <s v="พน 0605-67-0004"/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ด้านการสร้างความสามารถในการแข่งขัน"/>
    <x v="11"/>
    <s v="พฤษภาคม 2567"/>
    <s v="ตุลาคม 2567"/>
    <s v="สำนักนโยบายไฟฟ้า"/>
    <s v="สำนักงานนโยบายและแผนพลังงาน"/>
    <x v="5"/>
    <s v="กระทรวงพลังงาน"/>
    <s v="โครงการปกติ 2567"/>
    <x v="0"/>
    <x v="0"/>
    <x v="0"/>
    <m/>
    <m/>
    <s v="v2_070204V01F01"/>
  </r>
  <r>
    <s v="พน 0605-67-0003"/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ด้านการสร้างการเติบโตบนคุณภาพชีวิตที่เป็นมิตรต่อสิ่งแวดล้อม"/>
    <x v="11"/>
    <s v="พฤษภาคม 2567"/>
    <s v="ตุลาคม 2567"/>
    <s v="สำนักนโยบายไฟฟ้า"/>
    <s v="สำนักงานนโยบายและแผนพลังงาน"/>
    <x v="5"/>
    <s v="กระทรวงพลังงาน"/>
    <s v="โครงการปกติ 2567"/>
    <x v="1"/>
    <x v="3"/>
    <x v="0"/>
    <m/>
    <m/>
    <s v="v2_070204V03F03"/>
  </r>
  <r>
    <s v="พน 0605-67-0002"/>
    <s v="โครงการสนับสนุนการบริหารแผนการขับเคลื่อนการดำเนินงานด้านสมาร์ทกริดของประเทศไทย"/>
    <s v="โครงการสนับสนุนการบริหารแผนการขับเคลื่อนการดำเนินงานด้านสมาร์ทกริดของประเทศไทย"/>
    <s v="ด้านการสร้างความสามารถในการแข่งขัน"/>
    <x v="11"/>
    <s v="พฤษภาคม 2567"/>
    <s v="ตุลาคม 2567"/>
    <s v="สำนักนโยบายไฟฟ้า"/>
    <s v="สำนักงานนโยบายและแผนพลังงาน"/>
    <x v="5"/>
    <s v="กระทรวงพลังงาน"/>
    <s v="โครงการปกติ 2567"/>
    <x v="1"/>
    <x v="8"/>
    <x v="0"/>
    <m/>
    <m/>
    <s v="v2_070204V01F04"/>
  </r>
  <r>
    <s v="พน 0602-68-0010"/>
    <s v="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"/>
    <s v="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"/>
    <s v="ด้านการสร้างความสามารถในการแข่งขัน"/>
    <x v="12"/>
    <s v="ตุลาคม 2567"/>
    <s v="กันยายน 2568"/>
    <s v="กองนโยบายและแผนพลังงาน"/>
    <s v="สำนักงานนโยบายและแผนพลังงาน"/>
    <x v="5"/>
    <s v="กระทรวงพลังงาน"/>
    <s v="ปรับปรุงข้อเสนอโครงการ 2568"/>
    <x v="0"/>
    <x v="7"/>
    <x v="0"/>
    <m/>
    <m/>
    <s v="v2_070204V01F03"/>
  </r>
  <r>
    <s v="พน 0602-68-0008"/>
    <s v="โครงการพัฒนาแนวทางการเชื่อมต่อข้อมูลการอัดประจุยานยนต์ไฟฟ้า"/>
    <s v="โครงการพัฒนาแนวทางการเชื่อมต่อข้อมูลการอัดประจุยานยนต์ไฟฟ้า"/>
    <s v="ด้านการสร้างความสามารถในการแข่งขัน"/>
    <x v="12"/>
    <s v="ตุลาคม 2567"/>
    <s v="ตุลาคม 2568"/>
    <s v="กองนโยบายและแผนพลังงาน"/>
    <s v="สำนักงานนโยบายและแผนพลังงาน"/>
    <x v="5"/>
    <s v="กระทรวงพลังงาน"/>
    <s v="ปรับปรุงข้อเสนอโครงการ 2568"/>
    <x v="2"/>
    <x v="5"/>
    <x v="0"/>
    <m/>
    <m/>
    <s v="v2_070204V02F01"/>
  </r>
  <r>
    <s v="พน 0602-68-0008"/>
    <s v="โครงการพัฒนาแนวทางการเชื่อมต่อข้อมูลการอัดประจุยานยนต์ไฟฟ้า"/>
    <s v="โครงการพัฒนาแนวทางการเชื่อมต่อข้อมูลการอัดประจุยานยนต์ไฟฟ้า"/>
    <s v="ด้านการสร้างความสามารถในการแข่งขัน"/>
    <x v="12"/>
    <s v="ตุลาคม 2567"/>
    <s v="ตุลาคม 2568"/>
    <s v="กองนโยบายและแผนพลังงาน"/>
    <s v="สำนักงานนโยบายและแผนพลังงาน"/>
    <x v="5"/>
    <s v="กระทรวงพลังงาน"/>
    <s v="ปรับปรุงข้อเสนอโครงการ 2568"/>
    <x v="1"/>
    <x v="8"/>
    <x v="0"/>
    <m/>
    <m/>
    <s v="v2_070204V01F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7 ที่ผ่านเข้ารอบ"/>
    <s v="v2_070204V01"/>
    <s v="v2_070204V01F01"/>
    <s v="v3_070204V01"/>
    <x v="0"/>
  </r>
  <r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ด้านการสร้างความสามารถในการแข่งขัน"/>
    <n v="2567"/>
    <s v="ตุลาคม 2566"/>
    <s v="กันยายน 2567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7 ที่ผ่านเข้ารอบ"/>
    <s v="v2_070204V01"/>
    <s v="v2_070204V01F04"/>
    <s v="v3_070204V03"/>
    <x v="1"/>
  </r>
  <r>
    <s v="โครงการสนับสนุนการบริหารแผนการขับเคลื่อนการดำเนินงานด้านสมาร์ทกริดของประเทศไทย"/>
    <s v="โครงการสนับสนุนการบริหารแผนการขับเคลื่อนการดำเนินงานด้านสมาร์ทกริดของประเทศไทย"/>
    <s v="ด้านการสร้างความสามารถในการแข่งขัน"/>
    <n v="2567"/>
    <s v="ตุลาคม 2566"/>
    <s v="กันยายน 2567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7 ที่ผ่านเข้ารอบ"/>
    <s v="v2_070204V02"/>
    <s v="v2_070204V02F02"/>
    <s v="v3_070204V02"/>
    <x v="2"/>
  </r>
  <r>
    <s v="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"/>
    <s v="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"/>
    <s v="ด้านการสร้างความสามารถในการแข่งขัน"/>
    <n v="2567"/>
    <s v="ตุลาคม 2566"/>
    <s v="กันยายน 2567"/>
    <s v="ฝ่ายนโยบายและยุทธศาสตร์"/>
    <s v="สถาบันมาตรวิทยาแห่งชาติ"/>
    <x v="1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s v="v2_070204V03"/>
    <s v="v2_070204V03F03"/>
    <s v="v3_070204V03"/>
    <x v="3"/>
  </r>
  <r>
    <s v="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"/>
    <s v="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"/>
    <m/>
    <n v="2568"/>
    <m/>
    <m/>
    <m/>
    <s v="สำนักงานนโยบายและแผนพลังงาน"/>
    <x v="0"/>
    <s v="กระทรวงพลังงาน"/>
    <s v="(ร่าง) ข้อเสนอโครงการฯ 68 ที่ผ่านเข้ารอบ"/>
    <m/>
    <m/>
    <s v="v3_070204V01"/>
    <x v="4"/>
  </r>
  <r>
    <s v="โครงการพัฒนาแนวทางการเชื่อมต่อข้อมูลการอัดประจุยานยนต์ไฟฟ้า"/>
    <s v="โครงการพัฒนาแนวทางการเชื่อมต่อข้อมูลการอัดประจุยานยนต์ไฟฟ้า"/>
    <m/>
    <n v="2568"/>
    <m/>
    <m/>
    <m/>
    <s v="สำนักงานนโยบายและแผนพลังงาน"/>
    <x v="0"/>
    <s v="กระทรวงพลังงาน"/>
    <s v="(ร่าง) ข้อเสนอโครงการฯ 68 ที่ผ่านเข้ารอบ"/>
    <m/>
    <m/>
    <s v="v3_070204V01"/>
    <x v="5"/>
  </r>
  <r>
    <s v="โครงการศึกษาและจัดทำแผนบูรณาการในพื้นที่เป้าหมายการส่งเสริมสนับสนุนให้มีฐานข้อมูลไฟฟ้าสำหรับเกาะและพื้นที่ห่างไกลที่ยั่งยืน"/>
    <s v="โครงการศึกษาและจัดทำแผนบูรณาการในพื้นที่เป้าหมายการส่งเสริมสนับสนุนให้มีฐานข้อมูลไฟฟ้าสำหรับเกาะและพื้นที่ห่างไกลที่ยั่งยืน"/>
    <s v="ด้านการสร้างการเติบโตบนคุณภาพชีวิตที่เป็นมิตรต่อสิ่งแวดล้อม"/>
    <n v="2569"/>
    <s v="ตุลาคม 2568"/>
    <s v="กันยายน 2569"/>
    <s v="สำนักส่งเสริมการมีส่วนร่วมของประชาชน"/>
    <s v="สำนักงานปลัดกระทรวงพลังงาน"/>
    <x v="2"/>
    <s v="กระทรวงพลังงาน"/>
    <s v="ข้อเสนอโครงการสำคัญ 2569 ที่ผ่านเข้ารอบ"/>
    <m/>
    <m/>
    <s v="v3_070204V03"/>
    <x v="6"/>
  </r>
  <r>
    <s v="โครงการติดตาม ประเมินผล และพิจารณาทบทวนเป้าหมายแผนการขับเคลื่อนการดำเนินงานด้านสมาร์ทกริดของประเทศไทย"/>
    <s v="โครงการติดตาม ประเมินผล และพิจารณาทบทวนเป้าหมายแผนการขับเคลื่อนการดำเนินงานด้านสมาร์ทกริดของประเทศไทย"/>
    <s v="ด้านการสร้างความสามารถในการแข่งขัน"/>
    <n v="2569"/>
    <s v="ตุลาคม 2568"/>
    <s v="กันยายน 2569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9 ที่ผ่านเข้ารอบ"/>
    <m/>
    <m/>
    <s v="v3_070204V02"/>
    <x v="2"/>
  </r>
  <r>
    <s v="โครงการศึกษาข้อเสนอแนะเชิงนโยบายและการกำหนดแนวทางในการใช้ประโยชน์ข้อมูลร่วมกันระหว่างหน่วยงานที่เกี่ยวข้องกับการดำเนินงานด้านสมาร์ทกริดของประเทศไทย"/>
    <s v="โครงการศึกษาข้อเสนอแนะเชิงนโยบายและการกำหนดแนวทางในการใช้ประโยชน์ข้อมูลร่วมกันระหว่างหน่วยงานที่เกี่ยวข้องกับการดำเนินงานด้านสมาร์ทกริดของประเทศไทย"/>
    <s v="ด้านการสร้างความสามารถในการแข่งขัน"/>
    <n v="2569"/>
    <s v="ตุลาคม 2568"/>
    <s v="กันยายน 2569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9 ที่ผ่านเข้ารอบ"/>
    <m/>
    <m/>
    <s v="v3_070204V03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s v="กระทรวงเกษตรและสหกรณ์"/>
    <s v="กรมประมง"/>
    <x v="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m/>
  </r>
  <r>
    <s v="กระทรวงเกษตรและสหกรณ์"/>
    <s v="กรมประมง"/>
    <x v="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1"/>
    <s v="กรอบข้อตกลงความร่วมมือระหว่างประเทศ"/>
    <x v="0"/>
    <m/>
  </r>
  <r>
    <s v="กระทรวงเกษตรและสหกรณ์"/>
    <s v="กรมประมง"/>
    <x v="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  <m/>
  </r>
  <r>
    <s v="กระทรวงเกษตรและสหกรณ์"/>
    <s v="กรมปศุสัตว์"/>
    <x v="1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s v="ปรับแก้หลัง WS"/>
  </r>
  <r>
    <s v="กระทรวงเกษตรและสหกรณ์"/>
    <s v="กรมปศุสัตว์"/>
    <x v="1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3"/>
    <s v="การอนุรักษ์พลังงานในภาคเกษตรกรรม เพื่อนำไปสู่การเป็นเกษตรอัจฉริยะ"/>
    <x v="0"/>
    <s v="ปรับแก้หลัง WS"/>
  </r>
  <r>
    <s v="กระทรวงการคลัง"/>
    <s v="กรมศุลกากร"/>
    <x v="2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m/>
  </r>
  <r>
    <s v="กระทรวงการคลัง"/>
    <s v="กรมศุลกากร"/>
    <x v="2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  <m/>
  </r>
  <r>
    <s v="กระทรวงการคลัง"/>
    <s v="กรมศุลกากร"/>
    <x v="2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4"/>
    <s v="กระบวนการโลจิสติกส์ในรูปแบบอิเล็กทรอนิกส์"/>
    <x v="0"/>
    <m/>
  </r>
  <r>
    <s v="กระทรวงการคลัง"/>
    <s v="สำนักงานคณะกรรมการนโยบายรัฐวิสาหกิจ"/>
    <x v="3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0"/>
    <m/>
  </r>
  <r>
    <s v="กระทรวงการคลัง"/>
    <s v="สำนักงานคณะกรรมการนโยบายรัฐวิสาหกิจ"/>
    <x v="3"/>
    <s v="07"/>
    <s v="070103"/>
    <s v="การขนส่งสินค้าทางรางเพิ่มขึ้น"/>
    <s v="สนับสนุน"/>
    <s v="070103V03"/>
    <s v="การกระตุ้นอุปสงค์"/>
    <x v="6"/>
    <s v="ภาคีส่วนร่วมระหว่างภาครัฐและเอกชน"/>
    <x v="0"/>
    <m/>
  </r>
  <r>
    <s v="กระทรวงการคลัง"/>
    <s v="สำนักงานบริหารหนี้สาธารณะ"/>
    <x v="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กระทรวงการคลัง"/>
    <s v="สำนักงานบริหารหนี้สาธารณะ"/>
    <x v="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การคลัง"/>
    <s v="สำนักงานบริหารหนี้สาธารณะ"/>
    <x v="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  <m/>
  </r>
  <r>
    <s v="กระทรวงการคลัง"/>
    <s v="สำนักงานบริหารหนี้สาธารณะ"/>
    <x v="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การคลัง"/>
    <s v="สำนักงานบริหารหนี้สาธารณะ"/>
    <x v="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103"/>
    <s v="การขนส่งสินค้าทางรางเพิ่มขึ้น"/>
    <s v="สนับสนุน"/>
    <s v="070103V03"/>
    <s v="การกระตุ้นอุปสงค์"/>
    <x v="6"/>
    <s v="ภาคีส่วนร่วมระหว่างภาครัฐและเอกชน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1"/>
    <s v="เครือข่ายเชื่อมโยงแหล่งวัตถุดิบ เทคโนโลยี e-logistic การบริหารองค์กรแบบมืออาชีพของภาคอุตสาห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2"/>
    <s v="การบริหารจัดการสินค้าคงคลั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1"/>
    <s v="กรอบข้อตกลงความร่วมมือ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4"/>
    <s v="กระบวนการโลจิสติกส์ในรูปแบบ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2"/>
    <s v="เครือข่ายผู้ให้บริการโลจิสติกส์ของไทยกับต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4"/>
    <s v="การลดอุปสรรคการค้า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6"/>
    <s v="ฐานข้อมูลระบบโลจิสติกส์ขอ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7"/>
    <s v="ความชัดเจนของการพัฒนาด้านระบบโลจิสติกส์ขอ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8"/>
    <s v="การประเมินผลการดำเนินการ และบริหารจัดการฐานข้อมูล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1"/>
    <s v="การรองรับการขนส่งสินค้าในสถานการณ์ฉุกเฉิ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3"/>
    <s v="ความน่าเชื่อถือ ความตรงเวลาในการให้บริการการขนส่งทางรา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4"/>
    <s v="การบริหารต้นทุ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5"/>
    <s v="ความสามารถในการรองรับสินค้า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6"/>
    <s v="การกำกับดูแล และการติดตามประเมินผล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7"/>
    <s v="การเข้าถึงบริการขนส่งทางรางของผู้ประกอบ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8"/>
    <s v="ความเพียงพอของบุคลากรในการปฏิบัติการเดินรถ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49"/>
    <s v="การเข้าถึงการใช้งานระบบรา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6"/>
    <s v="ภาคีส่วนร่วมระหว่างภาครัฐและเอกช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50"/>
    <s v="การดึงดูดการลงทุ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51"/>
    <s v="การส่งเสริมการลงทุนของภาคอุตสาหกรรมเพื่อการขนส่งทางรา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2"/>
    <s v="กฎหมาย มาตรการ นโยบายที่เกี่ยวข้อง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60"/>
    <s v="จุดให้บริการขนส่งสาธารณ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1"/>
    <s v="ระบบตั๋วร่วมบริ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2"/>
    <s v="ความตรงต่อเวลาของการเดินรถสาธารณ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3"/>
    <s v="การบริหารจัดการเพื่อรองรับผู้โดยสารภายในสถานีขนส่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4"/>
    <s v="ระบบการขนส่งและการจราจรอัจฉริยะ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5"/>
    <s v="ประสิทธิภาพการบริหารจัดการการเดินรถสาธารณะในช่วงเวลาเร่งด่วน พิเศษ จำเป็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6"/>
    <s v="โครงสร้างอัตราค่าโดยสารร่วมที่เหมาะสม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7"/>
    <s v="การดึงดูดผู้โดยส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8"/>
    <s v="การสนับสนุนผู้ประกอบการขนส่งสาธารณะจากภาครัฐ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0"/>
    <s v="มาตรฐานการให้บริ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1"/>
    <s v="การบังคับใช้กฎหมายที่เกี่ยวข้อง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3"/>
    <s v="สมรรถนะของผู้ใช้รถ ใช้ถนน และบุคลากร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4"/>
    <s v="การปฏิบัติตามระเบียบ กฏจราจรของผู้ใช้รถ ใช้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6"/>
    <s v="การศึกษา ออกแบบรูปแบบการเดินทางจากการใช้รถ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8"/>
    <s v="การบำรุงรักษา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9"/>
    <s v="การกำหนดมาตรฐานช่องทางเดินรถ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80"/>
    <s v="สมรรถนะ สภาพการใช้งานได้มาตรฐาน และมีความปลอด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1"/>
    <s v="การบังคับใช้กฎหมา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4"/>
    <s v="กลไกการช่วยเหลือ/ การส่งต่อคนเจ็บ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5"/>
    <s v="การประกัน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89"/>
    <s v="นโยบายเปิดรับซื้อพลังงานเชื้อเพลิ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90"/>
    <s v="การจัดลำดับความสำคัญประเภทเชื้อเพลิ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7"/>
    <s v="การใช้เทคโนโลยีดิจิทัลในการพัฒนาโครงสร้างพื้นฐาน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9"/>
    <s v="ความรู้ ความเข้าใจของทุกภาคส่วนในความสำคัญของพลังงาน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0"/>
    <s v="ความร่วมมือในการบริหารจัดการพลังงานทั้งในและต่างประเทศ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1"/>
    <s v="องค์ความรู้การวิจัยทางพลังงานทั้งในและต่างประเทศ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3"/>
    <s v="กลไก เครื่องมือในการติดตามและประเมินผลที่มีประสิทธิภาพ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4"/>
    <s v="การกำหนดอัตราการรับซื้อตามประเภทเชื้อเพลิง เพื่อส่งเสริมการแข่งขั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5"/>
    <s v="กลไกขับเคลื่อนระหว่างหน่วยงานที่เกี่ยวข้องที่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6"/>
    <s v="การปรับปรุง และพัฒนากฎหมาย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7"/>
    <s v="ระเบียบหลักเกณฑ์คัดเลือกการรับซื้อ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8"/>
    <s v="การกำกับการจัดหาและการใช้พลังงานทดแทนให้มีประสิทธิภาพในราคา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9"/>
    <s v="การบริหารสัญญาการรับซื้อที่เหมาะสมและที่สอดคล้องกับประเภท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0"/>
    <s v="การบริหารจัดการวัตถุดิบที่ใช้ในการผลิต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2"/>
    <s v="กลไกการส่งเสริมพลังงานทดแทนที่เอื้อต่อการลงทุ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3"/>
    <s v="ธุรกิจการผลิตและการใช้พลังงานทดแทน ระดับชุมช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7"/>
    <s v="กลไก เครื่องมือในการติดตามและประเมินผลที่มีประสิทธิภาพ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8"/>
    <s v="ประสิทธิภาพการใช้พลังงาน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9"/>
    <s v="นวัตกรรมเชิงนโยบายทางการเงินเพื่อลงทุนด้านการอนุรักษ์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0"/>
    <s v="กฎหมายที่ไม่เป็นอุปสรรค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1"/>
    <s v="มาตรฐานคุณภาพ ปลอดภัยในการใช้พลังงานที่เหมาะสม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2"/>
    <s v="มาตรฐานและฉลากเพื่อการประหยัดและอนุรักษ์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3"/>
    <s v="มาตรการตอบสนองต่อโหลด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4"/>
    <s v="การสนับสนุนและจูงใจการติดฉลากแสดงประสิทธิภาพ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5"/>
    <s v="การลงทุนเพื่อดำเนินการมาตรการประหยัด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6"/>
    <s v="ประสิทธิภาพพลังงานในโรงงาน/อาคารขนาดกลางและขนาดเล็ก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7"/>
    <s v="การอนุรักษ์พลังงานในภาคขนส่ง ยานยนต์ไฟฟ้า และภาคที่อยู่อาศัย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3"/>
    <s v="การอนุรักษ์พลังงานในภาคเกษตรกรรม เพื่อนำไปสู่การเป็นเกษตรอัจฉริย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8"/>
    <s v="การติดตามและประเมินผลการใช้พลังงานในภาคอุตสาหกรรมและธุรกิจการค้าที่มีประสิทธิภาพ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9"/>
    <s v="เทคโนโลยี IoT และเทคโนโลยีดิจิทัล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1"/>
    <s v="สมรรถนะของผู้เชี่ยวชาญและรูปแบบธุรกิ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3"/>
    <s v="การบูรณาการการเชื่อมโยงข้อมูลระหว่างหน่วยงานที่เกี่ยวข้อง/ระบบข้อมูลขนาดใหญ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7"/>
    <s v="ระบบกักเก็บพลังงาน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40"/>
    <s v="การบริหารจัดการโรงไฟฟ้าและโครงสร้างพื้นฐ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1"/>
    <s v="ฐานข้อมูลด้านพลังงานที่บูรณาการระหว่างหน่วยงาน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3"/>
    <s v="ธรรมาภิบาล และการมีส่วนร่ว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4"/>
    <s v="กฎหมาย มาตรการ นโยบายที่เกี่ยวข้อง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6"/>
    <s v="ความครอบคลุมโครงสร้างอินเทอร์เน็ตเคลื่อนที่ในพื้นที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7"/>
    <s v="ความจุโครงข่ายเชื่อมต่อระหว่าง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8"/>
    <s v="การร่วมเป็นภาคีสมาชิกโครงข่าย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9"/>
    <s v="การบริหารจัดการคลื่นความถี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0"/>
    <s v="การดึงดูดผู้ใช้งานให้เข้าถึงเนื้อหาออนไลน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2"/>
    <s v="คุณภาพและมาตรฐานของผู้ผลิตเนื้อหาออนไลน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3"/>
    <s v="การครอบครองอุปกรณ์สำหรับเข้าถึงอินเทอร์เน็ต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4"/>
    <s v="ราคาของบริการอินเทอร์เน็ตที่เอื้อมถึ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5"/>
    <s v="ราคาของอุปกรณ์เข้าถึงที่เอื้อมถึ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59"/>
    <s v="นโยบายด้านดิจิทัลที่ไม่เป็นอุปสรรค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1"/>
    <s v="ศักยภาพและสมรรถนะผู้ให้บริการอินเทอร์เน็ต"/>
    <x v="0"/>
    <m/>
  </r>
  <r>
    <s v="กระทรวงการอุดมศึกษา วิทยาศาสตร์ วิจัยและนวัตกรรม"/>
    <s v="มหาวิทยาลัยแม่ฟ้าหลวง"/>
    <x v="8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m/>
  </r>
  <r>
    <s v="กระทรวงการอุดมศึกษา วิทยาศาสตร์ วิจัยและนวัตกรรม"/>
    <s v="มหาวิทยาลัยพะเยา"/>
    <x v="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การอุดมศึกษา วิทยาศาสตร์ วิจัยและนวัตกรรม"/>
    <s v="มหาวิทยาลัยพะเยา"/>
    <x v="9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พะเยา"/>
    <x v="9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0"/>
    <s v="การดึงดูดผู้ใช้งานให้เข้าถึงเนื้อหาออนไลน์"/>
    <x v="0"/>
    <m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  <m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m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0"/>
    <s v="การบริหารจัดการวัตถุดิบที่ใช้ในการผลิตพลังงานทดแทน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3"/>
    <s v="ปัจจัยสนับสนุนด้านโลจิสติกส์"/>
    <x v="34"/>
    <s v="การลดอุปสรรคการค้าระหว่างประเทศ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2"/>
    <s v="การบริหารจัดการ"/>
    <x v="44"/>
    <s v="การบริหารต้นทุน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2"/>
    <s v="การบริหารจัดการ"/>
    <x v="47"/>
    <s v="การเข้าถึงบริการขนส่งทางรางของผู้ประกอบการ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3"/>
    <s v="การกระตุ้นอุปสงค์"/>
    <x v="49"/>
    <s v="การเข้าถึงการใช้งานระบบราง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3"/>
    <s v="การกระตุ้นอุปสงค์"/>
    <x v="6"/>
    <s v="ภาคีส่วนร่วมระหว่างภาครัฐและเอกชน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9"/>
    <s v="สิ่งอำนวยความสะดวกในการขนส่งสาธารณะได้มาตรฐาน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8"/>
    <s v="การสนับสนุนผู้ประกอบการขนส่งสาธารณะจากภาครัฐ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61"/>
    <s v="ศักยภาพและสมรรถนะผู้ให้บริการอินเทอร์เน็ต"/>
    <x v="1"/>
    <m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1"/>
    <s v="เครือข่ายเชื่อมโยงแหล่งวัตถุดิบ เทคโนโลยี e-logistic การบริหารองค์กรแบบมืออาชีพของภาคอุตสาหกรรม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4"/>
    <s v="กระบวนการโลจิสติกส์ในรูปแบบอิเล็กทรอน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6"/>
    <s v="ฐานข้อมูลระบบโลจิสติกส์ของประเทศ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7"/>
    <s v="ความชัดเจนของการพัฒนาด้านระบบโลจิสติกส์ของประเทศ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5"/>
    <s v="ผู้เสียชีวิตจากอุบัติเหตุทางถนนลดลง"/>
    <s v="สนับสนุน"/>
    <s v="070105V02"/>
    <s v="ถนน/ยานพาหนะ"/>
    <x v="76"/>
    <s v="การศึกษา ออกแบบรูปแบบการเดินทางจากการใช้รถ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5"/>
    <s v="ผู้เสียชีวิตจากอุบัติเหตุทางถนนลดลง"/>
    <s v="สนับสนุน"/>
    <s v="070105V02"/>
    <s v="ถนน/ยานพาหนะ"/>
    <x v="80"/>
    <s v="สมรรถนะ สภาพการใช้งานได้มาตรฐาน และมีความปลอดภัย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9"/>
    <s v="ความรู้ ความเข้าใจของทุกภาคส่วนในความสำคัญของพลังงาน 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2"/>
    <s v="คุณภาพและมาตรฐานของผู้ผลิตเนื้อหาออนไลน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3"/>
    <s v="การครอบครองอุปกรณ์สำหรับเข้าถึงอินเทอร์เน็ต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1"/>
    <s v="ศักยภาพและสมรรถนะผู้ให้บริการอินเทอร์เน็ต"/>
    <x v="0"/>
    <s v="ปรับแก้หลัง WS"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103"/>
    <s v="การขนส่งสินค้าทางรางเพิ่มขึ้น"/>
    <s v="สนับสนุน"/>
    <s v="070103V02"/>
    <s v="การบริหารจัดการ"/>
    <x v="44"/>
    <s v="การบริหารต้นทุน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4"/>
    <s v="การลดอุปสรรคการค้าระหว่างประเทศ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7"/>
    <s v="การใช้เทคโนโลยีดิจิทัลในการพัฒนาโครงสร้างพื้นฐานพลังงาน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0"/>
    <s v="ความร่วมมือในการบริหารจัดการพลังงานทั้งในและต่างประเทศ 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2"/>
    <s v="กลไกการส่งเสริมพลังงานทดแทนที่เอื้อต่อการลงทุน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  <m/>
  </r>
  <r>
    <s v="กระทรวงการอุดมศึกษา วิทยาศาสตร์ วิจัยและนวัตกรรม"/>
    <s v="สถาบันวิจัยวิทยาศาสตร์และเทคโนโลยีแห่งประเทศไทย"/>
    <x v="1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สถาบันวิจัยวิทยาศาสตร์และเทคโนโลยีแห่งประเทศไทย"/>
    <x v="16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1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คมนาคม"/>
    <s v="กรมเจ้าท่า"/>
    <x v="17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1"/>
    <s v="การบังคับใช้กฎหมายที่เกี่ยวข้อง 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1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1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1"/>
    <s v="กรอบข้อตกลงความร่วมมือระหว่างประเทศ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1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1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2"/>
    <s v="เครือข่ายผู้ให้บริการโลจิสติกส์ของไทยกับต่างประเทศ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3"/>
    <s v="ปัจจัยสนับสนุนด้านโลจิสติกส์"/>
    <x v="36"/>
    <s v="ฐานข้อมูลระบบโลจิสติกส์ของประเทศ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4"/>
    <s v="การออกแบบเพื่อคนทุกคน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11"/>
    <s v="ความครอบคลุมของโครงข่าย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5"/>
    <s v="ระบบขนส่งมวลชนรอง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6"/>
    <s v="มาตรฐานยานพาหนะ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8"/>
    <s v="ความสะดวก สะอาด ปลอดภัย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60"/>
    <s v="จุดให้บริการขนส่งสาธารณะ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3"/>
    <s v="การบริหารจัดการ"/>
    <x v="64"/>
    <s v="ระบบการขนส่งและการจราจรอัจฉริยะ 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8"/>
    <s v="การสนับสนุนผู้ประกอบการขนส่งสาธารณะจากภาครัฐ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70"/>
    <s v="มาตรฐานการให้บริการ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71"/>
    <s v="การบังคับใช้กฎหมายที่เกี่ยวข้อง 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3"/>
    <s v="สมรรถนะของผู้ใช้รถ ใช้ถนน และบุคลากรที่เกี่ยวข้อง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4"/>
    <s v="การปฏิบัติตามระเบียบ กฏจราจรของผู้ใช้รถ ใช้ถนน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2"/>
    <s v="ถนน/ยานพาหนะ"/>
    <x v="80"/>
    <s v="สมรรถนะ สภาพการใช้งานได้มาตรฐาน และมีความปลอดภัย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3"/>
    <s v="ผู้ใช้รถใช้ถนน"/>
    <x v="81"/>
    <s v="การบังคับใช้กฎหมาย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1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3"/>
    <s v="ความน่าเชื่อถือ ความตรงเวลาในการให้บริการการขนส่งทางราง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4"/>
    <s v="การบริหารต้นทุน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5"/>
    <s v="ความสามารถในการรองรับสินค้า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6"/>
    <s v="การกำกับดูแล และการติดตามประเมินผล"/>
    <x v="1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7"/>
    <s v="การเข้าถึงบริการขนส่งทางรางของผู้ประกอบการ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8"/>
    <s v="ความเพียงพอของบุคลากรในการปฏิบัติการเดินรถ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49"/>
    <s v="การเข้าถึงการใช้งานระบบราง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6"/>
    <s v="ภาคีส่วนร่วมระหว่างภาครัฐและเอกชน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50"/>
    <s v="การดึงดูดการลงทุน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51"/>
    <s v="การส่งเสริมการลงทุนของภาคอุตสาหกรรมเพื่อการขนส่งทางราง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4"/>
    <s v="สภาพแวดล้อมที่สนับสนุนการขนส่งสินค้าทางรางในภาพรวม"/>
    <x v="52"/>
    <s v="กฎหมาย มาตรการ นโยบายที่เกี่ยวข้อง "/>
    <x v="1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1"/>
    <m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1"/>
    <m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1"/>
    <m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1"/>
    <m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1"/>
    <m/>
  </r>
  <r>
    <s v="กระทรวงคมนาคม"/>
    <s v="กรมทางหลวง"/>
    <x v="20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  <m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2"/>
    <s v="ถนน/ยานพาหนะ"/>
    <x v="77"/>
    <s v="การก่อสร้างโครงสร้างพื้นฐานด้านคมนาคม"/>
    <x v="1"/>
    <m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2"/>
    <s v="ถนน/ยานพาหนะ"/>
    <x v="78"/>
    <s v="การบำรุงรักษาถนน"/>
    <x v="1"/>
    <m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1"/>
    <m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1"/>
    <m/>
  </r>
  <r>
    <s v="กระทรวงคมนาคม"/>
    <s v="กรมทางหลวงชนบท"/>
    <x v="21"/>
    <s v="07"/>
    <s v="070101"/>
    <s v="ต้นทุนโลจิสติกส์ของประเทศไทยต่อผลิตภัณฑ์มวลรวมในประเทศลดลง"/>
    <s v="หลัก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1"/>
    <m/>
  </r>
  <r>
    <s v="กระทรวงคมนาคม"/>
    <s v="กรมทางหลวงชนบท"/>
    <x v="21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1"/>
    <m/>
  </r>
  <r>
    <s v="กระทรวงคมนาคม"/>
    <s v="กรมทางหลวงชนบท"/>
    <x v="21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1"/>
    <m/>
  </r>
  <r>
    <s v="กระทรวงคมนาคม"/>
    <s v="กรมทางหลวงชนบท"/>
    <x v="21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  <m/>
  </r>
  <r>
    <s v="กระทรวงคมนาคม"/>
    <s v="กรมทางหลวงชนบท"/>
    <x v="21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1"/>
    <m/>
  </r>
  <r>
    <s v="กระทรวงคมนาคม"/>
    <s v="กรมทางหลวงชนบท"/>
    <x v="21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คมนาคม"/>
    <s v="กรมทางหลวงชนบท"/>
    <x v="21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77"/>
    <s v="การก่อสร้างโครงสร้างพื้นฐานด้านคมนาคม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78"/>
    <s v="การบำรุงรักษาถนน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79"/>
    <s v="การกำหนดมาตรฐานช่องทางเดินรถ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80"/>
    <s v="สมรรถนะ สภาพการใช้งานได้มาตรฐาน และมีความปลอดภัย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1"/>
    <s v="การบังคับใช้กฎหมาย"/>
    <x v="0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1"/>
    <m/>
  </r>
  <r>
    <s v="กระทรวงคมนาคม"/>
    <s v="กรมท่าอากาศยาน"/>
    <x v="22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กรมท่าอากาศยาน"/>
    <x v="22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คมนาคม"/>
    <s v="กรมท่าอากาศยาน"/>
    <x v="22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  <m/>
  </r>
  <r>
    <s v="กระทรวงคมนาคม"/>
    <s v="กรมท่าอากาศยาน"/>
    <x v="22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กรมท่าอากาศยาน"/>
    <x v="22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กระทรวงคมนาคม"/>
    <s v="การท่าเรือแห่งประเทศไทย"/>
    <x v="2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การทางพิเศษแห่งประเทศไทย"/>
    <x v="24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  <m/>
  </r>
  <r>
    <s v="กระทรวงคมนาคม"/>
    <s v="การทางพิเศษแห่งประเทศไทย"/>
    <x v="2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การทางพิเศษแห่งประเทศไทย"/>
    <x v="2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กระทรวงคมนาคม"/>
    <s v="การรถไฟฟ้าขนส่งมวลชนแห่งประเทศไทย"/>
    <x v="25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4"/>
    <s v="การออกแบบเพื่อคนทุกคน"/>
    <x v="1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11"/>
    <s v="ความครอบคลุมของโครงข่าย"/>
    <x v="1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8"/>
    <s v="ความสะดวก สะอาด ปลอดภัย"/>
    <x v="1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3"/>
    <s v="การบริหารจัดการ"/>
    <x v="62"/>
    <s v="ความตรงต่อเวลาของการเดินรถสาธารณะ"/>
    <x v="1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6"/>
    <s v="โครงสร้างอัตราค่าโดยสารร่วมที่เหมาะสม "/>
    <x v="1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60"/>
    <s v="จุดให้บริการขนส่งสาธารณะ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2"/>
    <s v="ความตรงต่อเวลาของการเดินรถสาธารณะ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3"/>
    <s v="การบริหารจัดการเพื่อรองรับผู้โดยสารภายในสถานีขนส่ง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5"/>
    <s v="ประสิทธิภาพการบริหารจัดการการเดินรถสาธารณะในช่วงเวลาเร่งด่วน พิเศษ จำเป็น"/>
    <x v="0"/>
    <m/>
  </r>
  <r>
    <s v="กระทรวงคมนาคม"/>
    <s v="บริษัท ขนส่ง จำกัด"/>
    <x v="26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คมนาคม"/>
    <s v="บริษัท วิทยุการบินแห่งประเทศไทย จำกัด (บวท.)"/>
    <x v="2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สถาบันการบินพลเรือน"/>
    <x v="28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2"/>
    <s v="การบริหารจัดการ"/>
    <x v="43"/>
    <s v="ความน่าเชื่อถือ ความตรงเวลาในการให้บริการการขนส่งทางราง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2"/>
    <s v="การบริหารจัดการ"/>
    <x v="48"/>
    <s v="ความเพียงพอของบุคลากรในการปฏิบัติการเดินรถ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4"/>
    <s v="ระบบการขนส่งและการจราจรอัจฉริยะ 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0"/>
    <s v="มาตรฐานการให้บริการ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m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6"/>
    <s v="ฐานข้อมูลระบบโลจิสติกส์ของประเทศ"/>
    <x v="0"/>
    <m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2"/>
    <s v="การบริหารจัดการ"/>
    <x v="44"/>
    <s v="การบริหารต้นทุน"/>
    <x v="0"/>
    <m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2"/>
    <s v="การบริหารจัดการ"/>
    <x v="46"/>
    <s v="การกำกับดูแล และการติดตามประเมินผล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60"/>
    <s v="จุดให้บริการขนส่งสาธารณะ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หลัก"/>
    <s v="070104V03"/>
    <s v="การบริหารจัดการ"/>
    <x v="61"/>
    <s v="ระบบตั๋วร่วมบริการ"/>
    <x v="1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2"/>
    <s v="ความตรงต่อเวลาของการเดินรถสาธารณะ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3"/>
    <s v="การบริหารจัดการเพื่อรองรับผู้โดยสารภายในสถานีขนส่ง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4"/>
    <s v="ระบบการขนส่งและการจราจรอัจฉริยะ 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5"/>
    <s v="ประสิทธิภาพการบริหารจัดการการเดินรถสาธารณะในช่วงเวลาเร่งด่วน พิเศษ จำเป็น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6"/>
    <s v="โครงสร้างอัตราค่าโดยสารร่วมที่เหมาะสม "/>
    <x v="1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0"/>
    <m/>
  </r>
  <r>
    <s v="กระทรวงคมนาคม"/>
    <s v="สำนักงานนโยบายและแผนการขนส่งและจราจร"/>
    <x v="30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กระทรวงคมนาคม"/>
    <s v="สำนักงานนโยบายและแผนการขนส่งและจราจร"/>
    <x v="30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คมนาคม"/>
    <s v="สำนักงานปลัดกระทรวงคมนาคม"/>
    <x v="31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คมนาคม"/>
    <s v="สำนักงานปลัดกระทรวงคมนาคม"/>
    <x v="31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คมนาคม"/>
    <s v="สำนักงานปลัดกระทรวงคมนาคม"/>
    <x v="31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  <m/>
  </r>
  <r>
    <s v="กระทรวงคมนาคม"/>
    <s v="สำนักงานปลัดกระทรวงคมนาคม"/>
    <x v="31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0"/>
    <m/>
  </r>
  <r>
    <s v="กระทรวงคมนาคม"/>
    <s v="สำนักงานปลัดกระทรวงคมนาคม"/>
    <x v="31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กระทรวงคมนาคม"/>
    <s v="สำนักงานปลัดกระทรวงคมนาคม"/>
    <x v="31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คมนาคม"/>
    <s v="สำนักงานปลัดกระทรวงคมนาคม"/>
    <x v="31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กระทรวงดิจิทัลเพื่อเศรษฐกิจและสังคม"/>
    <s v="กรมอุตุนิยมวิทยา"/>
    <x v="32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9"/>
    <s v="เทคโนโลยี IoT และเทคโนโลยีดิจิทัลพลังงาน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6"/>
    <s v="ความครอบคลุมโครงสร้างอินเทอร์เน็ตเคลื่อนที่ในพื้นที่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7"/>
    <s v="ความจุโครงข่ายเชื่อมต่อระหว่างระเทศ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8"/>
    <s v="การร่วมเป็นภาคีสมาชิกโครงข่ายระหว่างประเทศ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9"/>
    <s v="การบริหารจัดการคลื่นความถี่"/>
    <x v="0"/>
    <m/>
  </r>
  <r>
    <s v="กระทรวงดิจิทัลเพื่อเศรษฐกิจและสังคม"/>
    <s v="สำนักงานคณะกรรมการคุ้มครองข้อมูลส่วนบุคคล"/>
    <x v="34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m/>
  </r>
  <r>
    <s v="กระทรวงดิจิทัลเพื่อเศรษฐกิจและสังคม"/>
    <s v="สำนักงานคณะกรรมการดิจิทัลเพื่อเศรษฐกิจและสังคมแห่งชาติ"/>
    <x v="35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กระทรวงดิจิทัลเพื่อเศรษฐกิจและสังคม"/>
    <s v="สำนักงานคณะกรรมการดิจิทัลเพื่อเศรษฐกิจและสังคมแห่งชาติ"/>
    <x v="35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3"/>
    <s v="การครอบครองอุปกรณ์สำหรับเข้าถึงอินเทอร์เน็ต"/>
    <x v="0"/>
    <m/>
  </r>
  <r>
    <s v="กระทรวงดิจิทัลเพื่อเศรษฐกิจและสังคม"/>
    <s v="สำนักงานคณะกรรมการดิจิทัลเพื่อเศรษฐกิจและสังคมแห่งชาติ"/>
    <x v="35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4"/>
    <s v="ราคาของบริการอินเทอร์เน็ตที่เอื้อมถึง"/>
    <x v="0"/>
    <m/>
  </r>
  <r>
    <s v="กระทรวงดิจิทัลเพื่อเศรษฐกิจและสังคม"/>
    <s v="สำนักงานปลัดกระทรวงดิจิทัลเพื่อเศรษฐกิจและสังคม"/>
    <x v="36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4"/>
    <s v="ราคาของบริการอินเทอร์เน็ตที่เอื้อมถึง"/>
    <x v="0"/>
    <s v="ปรับแก้หลัง WS"/>
  </r>
  <r>
    <s v="กระทรวงดิจิทัลเพื่อเศรษฐกิจและสังคม"/>
    <s v="สำนักงานปลัดกระทรวงดิจิทัลเพื่อเศรษฐกิจและสังคม"/>
    <x v="36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s v="ปรับแก้หลัง WS"/>
  </r>
  <r>
    <s v="กระทรวงดิจิทัลเพื่อเศรษฐกิจและสังคม"/>
    <s v="สำนักงานปลัดกระทรวงดิจิทัลเพื่อเศรษฐกิจและสังคม"/>
    <x v="36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  <s v="ปรับแก้หลัง WS"/>
  </r>
  <r>
    <s v="กระทรวงดิจิทัลเพื่อเศรษฐกิจและสังคม"/>
    <s v="สำนักงานพัฒนาธุรกรรมทางอิเล็กทรอนิกส์"/>
    <x v="37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59"/>
    <s v="นโยบายด้านดิจิทัลที่ไม่เป็นอุปสรรค"/>
    <x v="1"/>
    <m/>
  </r>
  <r>
    <s v="กระทรวงดิจิทัลเพื่อเศรษฐกิจและสังคม"/>
    <s v="สำนักงานพัฒนาธุรกรรมทางอิเล็กทรอนิกส์"/>
    <x v="37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1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89"/>
    <s v="นโยบายเปิดรับซื้อพลังงานเชื้อเพลิง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90"/>
    <s v="การจัดลำดับความสำคัญประเภทเชื้อเพลิง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7"/>
    <s v="การใช้เทคโนโลยีดิจิทัลในการพัฒนาโครงสร้างพื้นฐานพลังงาน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9"/>
    <s v="ความรู้ ความเข้าใจของทุกภาคส่วนในความสำคัญของพลังงาน 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0"/>
    <s v="ความร่วมมือในการบริหารจัดการพลังงานทั้งในและต่างประเทศ 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1"/>
    <s v="องค์ความรู้การวิจัยทางพลังงานทั้งในและต่างประเทศ 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3"/>
    <s v="กลไก เครื่องมือในการติดตามและประเมินผลที่มีประสิทธิภาพ"/>
    <x v="0"/>
    <m/>
  </r>
  <r>
    <s v="กระทรวงพลังงาน"/>
    <s v="กรมธุรกิจพลังงาน"/>
    <x v="39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6"/>
    <s v="การปรับปรุง และพัฒนากฎหมายที่เกี่ยวข้อง"/>
    <x v="0"/>
    <m/>
  </r>
  <r>
    <s v="กระทรวงพลังงาน"/>
    <s v="กรมธุรกิจพลังงาน"/>
    <x v="39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กระทรวงพลังงาน"/>
    <s v="กรมธุรกิจพลังงาน"/>
    <x v="39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8"/>
    <s v="ประสิทธิภาพการใช้พลังงาน "/>
    <x v="0"/>
    <m/>
  </r>
  <r>
    <s v="กระทรวงพลังงาน"/>
    <s v="กรมธุรกิจพลังงาน"/>
    <x v="39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1"/>
    <s v="มาตรฐานคุณภาพ ปลอดภัยในการใช้พลังงานที่เหมาะสม "/>
    <x v="0"/>
    <m/>
  </r>
  <r>
    <s v="กระทรวงพลังงาน"/>
    <s v="กรมธุรกิจพลังงาน"/>
    <x v="39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7"/>
    <s v="การอนุรักษ์พลังงานในภาคขนส่ง ยานยนต์ไฟฟ้า และภาคที่อยู่อาศัย "/>
    <x v="0"/>
    <m/>
  </r>
  <r>
    <s v="กระทรวงพลังงาน"/>
    <s v="กรมพัฒนาพลังงานทดแทนและอนุรักษ์พลังงาน"/>
    <x v="40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1"/>
    <s v="นโยบายและแผนงาน"/>
    <x v="104"/>
    <s v="การกำหนดอัตราการรับซื้อตามประเภทเชื้อเพลิง เพื่อส่งเสริมการแข่งขันที่เหมาะสม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1"/>
    <s v="นโยบายและแผนงาน"/>
    <x v="105"/>
    <s v="กลไกขับเคลื่อนระหว่างหน่วยงานที่เกี่ยวข้องที่หมาะสม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2"/>
    <s v="การกำกับดูแล และกฎระเบียบ"/>
    <x v="106"/>
    <s v="การปรับปรุง และพัฒนากฎหมายที่เกี่ยวข้อง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2"/>
    <s v="การกำกับดูแล และกฎระเบียบ"/>
    <x v="107"/>
    <s v="ระเบียบหลักเกณฑ์คัดเลือกการรับซื้อพลังงานทดแทนที่เหมาะสม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2"/>
    <s v="การกำกับดูแล และกฎระเบียบ"/>
    <x v="108"/>
    <s v="การกำกับการจัดหาและการใช้พลังงานทดแทนให้มีประสิทธิภาพในราคาที่เหมาะสม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0"/>
    <s v="การบริหารจัดการวัตถุดิบที่ใช้ในการผลิตพลังงานทดแท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2"/>
    <s v="กลไกการส่งเสริมพลังงานทดแทนที่เอื้อต่อการลงทุ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3"/>
    <s v="ธุรกิจการผลิตและการใช้พลังงานทดแทน ระดับชุมช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117"/>
    <s v="กลไก เครื่องมือในการติดตามและประเมินผลที่มีประสิทธิภาพ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1"/>
    <s v="นโยบายและแผน"/>
    <x v="118"/>
    <s v="ประสิทธิภาพการใช้พลังงาน 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1"/>
    <s v="นโยบายและแผน"/>
    <x v="119"/>
    <s v="นวัตกรรมเชิงนโยบายทางการเงินเพื่อลงทุนด้านการอนุรักษ์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2"/>
    <s v="กฎหมาย และมาตรฐาน"/>
    <x v="120"/>
    <s v="กฎหมายที่ไม่เป็นอุปสรรค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2"/>
    <s v="กฎหมาย และมาตรฐาน"/>
    <x v="121"/>
    <s v="มาตรฐานคุณภาพ ปลอดภัยในการใช้พลังงานที่เหมาะสม 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2"/>
    <s v="กฎหมาย และมาตรฐาน"/>
    <x v="122"/>
    <s v="มาตรฐานและฉลากเพื่อการประหยัดและอนุรักษ์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3"/>
    <s v="มาตรการตอบสนองต่อโหลด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4"/>
    <s v="การสนับสนุนและจูงใจการติดฉลากแสดงประสิทธิภาพ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5"/>
    <s v="การลงทุนเพื่อดำเนินการมาตรการประหยัด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6"/>
    <s v="ประสิทธิภาพพลังงานในโรงงาน/อาคารขนาดกลางและขนาดเล็ก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7"/>
    <s v="การอนุรักษ์พลังงานในภาคขนส่ง ยานยนต์ไฟฟ้า และภาคที่อยู่อาศัย 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3"/>
    <s v="การอนุรักษ์พลังงานในภาคเกษตรกรรม เพื่อนำไปสู่การเป็นเกษตรอัจฉริยะ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28"/>
    <s v="การติดตามและประเมินผลการใช้พลังงานในภาคอุตสาหกรรมและธุรกิจการค้าที่มีประสิทธิภาพ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29"/>
    <s v="เทคโนโลยี IoT และเทคโนโลยีดิจิทัล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31"/>
    <s v="สมรรถนะของผู้เชี่ยวชาญและรูปแบบธุรกิจ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5"/>
    <s v="สภาพแวดล้อมที่สนับสนุนการพัฒนาประสิทธิภาพการใช้พลังงานของประเทศ"/>
    <x v="133"/>
    <s v="การบูรณาการการเชื่อมโยงข้อมูลระหว่างหน่วยงานที่เกี่ยวข้อง/ระบบข้อมูลขนาดใหญ่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7"/>
    <s v="ระบบกักเก็บพลังงาน "/>
    <x v="0"/>
    <s v="เพิ่มเติมหลัง WS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1"/>
    <s v="นโยบายและแผนงาน"/>
    <x v="89"/>
    <s v="นโยบายเปิดรับซื้อพลังงานเชื้อเพลิง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1"/>
    <s v="นโยบายและแผนงาน"/>
    <x v="90"/>
    <s v="การจัดลำดับความสำคัญประเภทเชื้อเพลิง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0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0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4"/>
    <s v="สภาพแวดล้อมที่สนับสนุนการใช้ก๊าซธรรมชาติในการผลิตไฟฟ้าลดลงในภาพรวม"/>
    <x v="103"/>
    <s v="กลไก เครื่องมือในการติดตามและประเมินผลที่มีประสิทธิภาพ"/>
    <x v="1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4"/>
    <s v="การกำหนดอัตราการรับซื้อตามประเภทเชื้อเพลิง เพื่อส่งเสริมการแข่งขันที่เหมาะสม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5"/>
    <s v="กลไกขับเคลื่อนระหว่างหน่วยงานที่เกี่ยวข้องที่หมาะสม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8"/>
    <s v="ประสิทธิภาพการใช้พลังงาน 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3"/>
    <s v="มาตรการตอบสนองต่อโหลด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8"/>
    <s v="การติดตามและประเมินผลการใช้พลังงานในภาคอุตสาหกรรมและธุรกิจการค้าที่มีประสิทธิภาพ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3"/>
    <s v="การบูรณาการการเชื่อมโยงข้อมูลระหว่างหน่วยงานที่เกี่ยวข้อง/ระบบข้อมูลขนาดใหญ่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7"/>
    <s v="ระบบกักเก็บพลังงาน 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2"/>
    <s v="การบริหารจัดการระบบไฟฟ้า"/>
    <x v="140"/>
    <s v="การบริหารจัดการโรงไฟฟ้าและโครงสร้างพื้นฐานที่เกี่ยวข้อง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1"/>
    <s v="ฐานข้อมูลด้านพลังงานที่บูรณาการระหว่างหน่วยงานเกี่ยวข้อง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3"/>
    <s v="ธรรมาภิบาล และการมีส่วนร่วม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4"/>
    <s v="กฎหมาย มาตรการ นโยบายที่เกี่ยวข้อง "/>
    <x v="0"/>
    <m/>
  </r>
  <r>
    <s v="กระทรวงพาณิชย์"/>
    <s v="กรมส่งเสริมการค้าระหว่างประเทศ"/>
    <x v="42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3"/>
    <s v="สมรรถนะของผู้ใช้รถ ใช้ถนน และบุคลากรที่เกี่ยวข้อง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2"/>
    <s v="ถนน/ยานพาหนะ"/>
    <x v="79"/>
    <s v="การกำหนดมาตรฐานช่องทางเดินรถ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1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1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กระทรวงมหาดไทย"/>
    <s v="กรมส่งเสริมการปกครองท้องถิ่น"/>
    <x v="4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กระทรวงมหาดไทย"/>
    <s v="กรมส่งเสริมการปกครองท้องถิ่น"/>
    <x v="4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8"/>
    <s v="การบำรุงรักษาถนน"/>
    <x v="0"/>
    <m/>
  </r>
  <r>
    <s v="กระทรวงมหาดไทย"/>
    <s v="กรมส่งเสริมการปกครองท้องถิ่น"/>
    <x v="44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มหาดไทย"/>
    <s v="การไฟฟ้านครหลวง"/>
    <x v="45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  <s v="ปรับแก้หลัง WS"/>
  </r>
  <r>
    <s v="กระทรวงมหาดไทย"/>
    <s v="การไฟฟ้านครหลวง"/>
    <x v="45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9"/>
    <s v="การบริหารสัญญาการรับซื้อที่เหมาะสมและที่สอดคล้องกับประเภทพลังงานทดแทน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7"/>
    <s v="ระบบกักเก็บพลังงาน 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1"/>
    <s v="ฐานข้อมูลด้านพลังงานที่บูรณาการระหว่างหน่วยงานเกี่ยวข้อง"/>
    <x v="0"/>
    <s v="ปรับแก้หลัง WS"/>
  </r>
  <r>
    <s v="กระทรวงมหาดไทย"/>
    <s v="การไฟฟ้าส่วนภูมิภาค"/>
    <x v="46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m/>
  </r>
  <r>
    <s v="กระทรวงสาธารณสุข"/>
    <s v="กรมควบคุมโรค"/>
    <x v="4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3"/>
    <s v="สมรรถนะของผู้ใช้รถ ใช้ถนน และบุคลากรที่เกี่ยวข้อง"/>
    <x v="0"/>
    <m/>
  </r>
  <r>
    <s v="กระทรวงสาธารณสุข"/>
    <s v="กรมควบคุมโรค"/>
    <x v="4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กระทรวงสาธารณสุข"/>
    <s v="กรมควบคุมโรค"/>
    <x v="4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กระทรวงสาธารณสุข"/>
    <s v="สถาบันการแพทย์ฉุกเฉินแห่งชาติ"/>
    <x v="48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กระทรวงสาธารณสุข"/>
    <s v="สถาบันการแพทย์ฉุกเฉินแห่งชาติ"/>
    <x v="48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4"/>
    <s v="กลไกการช่วยเหลือ/ การส่งต่อคนเจ็บ"/>
    <x v="0"/>
    <m/>
  </r>
  <r>
    <s v="กระทรวงอุตสาหกรรม"/>
    <s v="กรมส่งเสริมอุตสาหกรรม"/>
    <x v="4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อุตสาหกรรม"/>
    <s v="กรมส่งเสริมอุตสาหกรรม"/>
    <x v="4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1"/>
    <s v="เครือข่ายเชื่อมโยงแหล่งวัตถุดิบ เทคโนโลยี e-logistic การบริหารองค์กรแบบมืออาชีพของภาคอุตสาหกรรม"/>
    <x v="0"/>
    <m/>
  </r>
  <r>
    <s v="กระทรวงอุตสาหกรรม"/>
    <s v="กรมส่งเสริมอุตสาหกรรม"/>
    <x v="4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2"/>
    <s v="การบริหารจัดการสินค้าคงคลัง"/>
    <x v="0"/>
    <m/>
  </r>
  <r>
    <s v="กระทรวงอุตสาหกรรม"/>
    <s v="สำนักงานคณะกรรมการอ้อยและน้ำตาลทราย"/>
    <x v="5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1"/>
    <s v="ปรับแก้หลัง WS"/>
  </r>
  <r>
    <s v="กระทรวงอุตสาหกรรม"/>
    <s v="สำนักงานคณะกรรมการอ้อยและน้ำตาลทราย"/>
    <x v="5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s v="ปรับแก้หลัง WS"/>
  </r>
  <r>
    <s v="กระทรวงอุตสาหกรรม"/>
    <s v="สำนักงานมาตรฐานผลิตภัณฑ์อุตสาหกรรม"/>
    <x v="51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อุตสาหกรรม"/>
    <s v="สำนักงานมาตรฐานผลิตภัณฑ์อุตสาหกรรม"/>
    <x v="51"/>
    <s v="07"/>
    <s v="070105"/>
    <s v="ผู้เสียชีวิตจากอุบัติเหตุทางถนนลดลง"/>
    <s v="สนับสนุน"/>
    <s v="070105V02"/>
    <s v="ถนน/ยานพาหนะ"/>
    <x v="80"/>
    <s v="สมรรถนะ สภาพการใช้งานได้มาตรฐาน และมีความปลอดภัย"/>
    <x v="0"/>
    <m/>
  </r>
  <r>
    <s v="กระทรวงอุตสาหกรรม"/>
    <s v="สำนักงานมาตรฐานผลิตภัณฑ์อุตสาหกรรม"/>
    <x v="51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  <m/>
  </r>
  <r>
    <s v="กระทรวงอุตสาหกรรม"/>
    <s v="สำนักงานมาตรฐานผลิตภัณฑ์อุตสาหกรรม"/>
    <x v="51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1"/>
    <s v="มาตรฐานคุณภาพ ปลอดภัยในการใช้พลังงานที่เหมาะสม "/>
    <x v="0"/>
    <m/>
  </r>
  <r>
    <s v="กระทรวงอุตสาหกรรม"/>
    <s v="สำนักงานมาตรฐานผลิตภัณฑ์อุตสาหกรรม"/>
    <x v="51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2"/>
    <s v="มาตรฐานและฉลากเพื่อการประหยัดและอนุรักษ์พลังงาน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1"/>
    <s v="การบังคับใช้กฎหมาย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สำนักนายกรัฐมนตรี"/>
    <s v="กองทุนสนับสนุนการสร้างเสริมสุขภาพ"/>
    <x v="53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7"/>
    <s v="ความชัดเจนของการพัฒนาด้านระบบโลจิสติกส์ของประเทศ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8"/>
    <s v="การประเมินผลการดำเนินการ และบริหารจัดการฐานข้อมูล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1"/>
    <s v="การรองรับการขนส่งสินค้าในสถานการณ์ฉุกเฉิ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2"/>
    <s v="การบริหารจัดการ"/>
    <x v="46"/>
    <s v="การกำกับดูแล และการติดตามประเมินผล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2"/>
    <s v="กฎหมาย มาตรการ นโยบายที่เกี่ยวข้อง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1"/>
    <s v="ระบบตั๋วร่วมบริการ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6"/>
    <s v="โครงสร้างอัตราค่าโดยสารร่วมที่เหมาะสม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90"/>
    <s v="การจัดลำดับความสำคัญประเภทเชื้อเพลิ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จากโครงสร้างพื้นฐานเดิม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5"/>
    <s v="การลงทุนเพื่อดำเนินการมาตรการประหยัดพลังงา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40"/>
    <s v="การบริหารจัดการโรงไฟฟ้าและโครงสร้างพื้นฐานที่เกี่ยวข้อ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6"/>
    <s v="ความครอบคลุมโครงสร้างอินเทอร์เน็ตเคลื่อนที่ในพื้นที่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7"/>
    <s v="ความจุโครงข่ายเชื่อมต่อระหว่างระเทศ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59"/>
    <s v="นโยบายด้านดิจิทัลที่ไม่เป็นอุปสรรค"/>
    <x v="0"/>
    <m/>
  </r>
  <r>
    <s v="หน่วยงานที่ไม่อยู่ในการบังคับบัญชาหรือกำกับดูแลของฝ่ายบริหาร"/>
    <s v="สภากาชาดไทย"/>
    <x v="55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หน่วยงานที่ไม่อยู่ในการบังคับบัญชาหรือกำกับดูแลของฝ่ายบริหาร"/>
    <s v="สภากาชาดไทย"/>
    <x v="55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ิจการกระจายเสียง กิจการโทรทัศน์ และกิจการโทรคมนาคมแห่งชาติ"/>
    <x v="56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ิจการกระจายเสียง กิจการโทรทัศน์ และกิจการโทรคมนาคมแห่งชาติ"/>
    <x v="56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9"/>
    <s v="การบริหารจัดการคลื่นความถี่"/>
    <x v="0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ำกับกิจการพลังงาน"/>
    <x v="57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1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ำกับกิจการพลังงาน"/>
    <x v="57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1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ำกับกิจการพลังงาน"/>
    <x v="5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4"/>
    <s v="กฎหมาย มาตรการ นโยบายที่เกี่ยวข้อง "/>
    <x v="1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s v="หลัก"/>
  </r>
  <r>
    <x v="0"/>
    <x v="1"/>
    <s v="รอง"/>
  </r>
  <r>
    <x v="0"/>
    <x v="2"/>
    <s v="รอง"/>
  </r>
  <r>
    <x v="0"/>
    <x v="3"/>
    <s v="รอง"/>
  </r>
  <r>
    <x v="0"/>
    <x v="4"/>
    <s v="รอง"/>
  </r>
  <r>
    <x v="0"/>
    <x v="5"/>
    <s v="ไม่ระบุ"/>
  </r>
  <r>
    <x v="0"/>
    <x v="6"/>
    <s v="ไม่ระบุ"/>
  </r>
  <r>
    <x v="1"/>
    <x v="1"/>
    <s v="รอง"/>
  </r>
  <r>
    <x v="1"/>
    <x v="2"/>
    <s v="รอง"/>
  </r>
  <r>
    <x v="1"/>
    <x v="3"/>
    <s v="รอง"/>
  </r>
  <r>
    <x v="1"/>
    <x v="0"/>
    <s v="รอง"/>
  </r>
  <r>
    <x v="2"/>
    <x v="1"/>
    <s v="รอง"/>
  </r>
  <r>
    <x v="2"/>
    <x v="2"/>
    <s v="รอง"/>
  </r>
  <r>
    <x v="2"/>
    <x v="3"/>
    <s v="รอง"/>
  </r>
  <r>
    <x v="2"/>
    <x v="4"/>
    <s v="รอง"/>
  </r>
  <r>
    <x v="2"/>
    <x v="0"/>
    <s v="รอง"/>
  </r>
  <r>
    <x v="2"/>
    <x v="7"/>
    <s v="ไม่ระบุ"/>
  </r>
  <r>
    <x v="2"/>
    <x v="5"/>
    <s v="ไม่ระบุ"/>
  </r>
  <r>
    <x v="3"/>
    <x v="0"/>
    <s v="หลัก"/>
  </r>
  <r>
    <x v="3"/>
    <x v="1"/>
    <s v="รอง"/>
  </r>
  <r>
    <x v="3"/>
    <x v="2"/>
    <s v="รอง"/>
  </r>
  <r>
    <x v="3"/>
    <x v="3"/>
    <s v="รอง"/>
  </r>
  <r>
    <x v="4"/>
    <x v="0"/>
    <s v="หลัก"/>
  </r>
  <r>
    <x v="4"/>
    <x v="1"/>
    <s v="รอง"/>
  </r>
  <r>
    <x v="4"/>
    <x v="6"/>
    <s v="รอง"/>
  </r>
  <r>
    <x v="4"/>
    <x v="3"/>
    <s v="รอง"/>
  </r>
  <r>
    <x v="4"/>
    <x v="4"/>
    <s v="รอง"/>
  </r>
  <r>
    <x v="4"/>
    <x v="8"/>
    <s v="รอง"/>
  </r>
  <r>
    <x v="4"/>
    <x v="5"/>
    <s v="ไม่ระบุ"/>
  </r>
  <r>
    <x v="5"/>
    <x v="0"/>
    <s v="หลัก"/>
  </r>
  <r>
    <x v="5"/>
    <x v="3"/>
    <s v="รอง"/>
  </r>
  <r>
    <x v="5"/>
    <x v="4"/>
    <s v="รอง"/>
  </r>
  <r>
    <x v="5"/>
    <x v="9"/>
    <s v="รอง"/>
  </r>
  <r>
    <x v="6"/>
    <x v="3"/>
    <s v="รอง"/>
  </r>
  <r>
    <x v="6"/>
    <x v="0"/>
    <s v="รอง"/>
  </r>
  <r>
    <x v="6"/>
    <x v="8"/>
    <s v="รอง"/>
  </r>
  <r>
    <x v="6"/>
    <x v="1"/>
    <s v="ไม่ระบุ"/>
  </r>
  <r>
    <x v="6"/>
    <x v="5"/>
    <s v="ไม่ระบุ"/>
  </r>
  <r>
    <x v="6"/>
    <x v="6"/>
    <s v="ไม่ระบุ"/>
  </r>
  <r>
    <x v="6"/>
    <x v="10"/>
    <s v="ไม่ระบุ"/>
  </r>
  <r>
    <x v="6"/>
    <x v="11"/>
    <s v="ไม่ระบุ"/>
  </r>
  <r>
    <x v="7"/>
    <x v="0"/>
    <s v="หลัก"/>
  </r>
  <r>
    <x v="7"/>
    <x v="1"/>
    <s v="รอง"/>
  </r>
  <r>
    <x v="7"/>
    <x v="3"/>
    <s v="รอง"/>
  </r>
  <r>
    <x v="7"/>
    <x v="5"/>
    <s v="ไม่ระบุ"/>
  </r>
  <r>
    <x v="7"/>
    <x v="6"/>
    <m/>
  </r>
  <r>
    <x v="7"/>
    <x v="11"/>
    <s v="ไม่ระบุ"/>
  </r>
  <r>
    <x v="8"/>
    <x v="3"/>
    <s v="รอง"/>
  </r>
  <r>
    <x v="8"/>
    <x v="4"/>
    <s v="รอง"/>
  </r>
  <r>
    <x v="8"/>
    <x v="9"/>
    <s v="รอง"/>
  </r>
  <r>
    <x v="8"/>
    <x v="0"/>
    <s v="รอง"/>
  </r>
  <r>
    <x v="8"/>
    <x v="1"/>
    <s v="ไม่ระบุ"/>
  </r>
  <r>
    <x v="9"/>
    <x v="3"/>
    <s v="รอง"/>
  </r>
  <r>
    <x v="9"/>
    <x v="0"/>
    <s v="รอง"/>
  </r>
  <r>
    <x v="10"/>
    <x v="7"/>
    <s v="หลัก"/>
  </r>
  <r>
    <x v="10"/>
    <x v="3"/>
    <s v="รอง"/>
  </r>
  <r>
    <x v="10"/>
    <x v="0"/>
    <s v="รอง"/>
  </r>
  <r>
    <x v="10"/>
    <x v="1"/>
    <s v="ไม่ระบุ"/>
  </r>
  <r>
    <x v="10"/>
    <x v="5"/>
    <s v="ไม่ระบุ"/>
  </r>
  <r>
    <x v="10"/>
    <x v="4"/>
    <s v="ไม่ระบุ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s v="EGAT-62-0005"/>
    <s v="โครงการปรับปรุงระบบส่งไฟฟ้าบริเวณภาคตะวันตก – ภาคใต้ เพื่อเสริมความมั่นคงระบบไฟฟ้า (TIWS)"/>
    <s v="โครงการปรับปรุงระบบส่งไฟฟ้าบริเวณภาคตะวันตก – ภาคใต้ เพื่อเสริมความมั่นคงระบบไฟฟ้า (TIWS)"/>
    <m/>
    <n v="2556"/>
    <s v="กรกฎาคม 2556"/>
    <s v="ธันวาคม 2567"/>
    <m/>
    <x v="0"/>
    <s v="กฟผ."/>
    <s v="กระทรวงพลังงาน"/>
    <m/>
    <s v="v3_070204V01"/>
    <x v="0"/>
    <x v="0"/>
    <m/>
    <s v="https://emenscr.nesdc.go.th/viewer/view.html?id=61dd924c4373190b869787db"/>
    <s v="v2_070204V01F01"/>
    <s v="มี"/>
  </r>
  <r>
    <s v="EGAT-65-0002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m/>
    <n v="2557"/>
    <s v="มกราคม 2557"/>
    <s v="ธันวาคม 2573"/>
    <m/>
    <x v="0"/>
    <s v="กฟผ."/>
    <s v="กระทรวงพลังงาน"/>
    <m/>
    <s v="v3_070204V01"/>
    <x v="0"/>
    <x v="0"/>
    <m/>
    <s v="https://emenscr.nesdc.go.th/viewer/view.html?id=61de4ffa7bec980b7f867ce3"/>
    <s v="v2_070204V01F01"/>
    <s v="มี"/>
  </r>
  <r>
    <s v="EGAT-62-0003"/>
    <s v="โครงการปรับปรุงระบบส่งไฟฟ้าบริเวณภาคใต้ตอนล่าง เพื่อเสริมความมั่นคงระบบไฟฟ้า (TILS)"/>
    <s v="โครงการปรับปรุงระบบส่งไฟฟ้าบริเวณภาคใต้ตอนล่าง  เพื่อเสริมความมั่นคงระบบไฟฟ้า (TILS)"/>
    <m/>
    <n v="2558"/>
    <s v="มกราคม 2558"/>
    <s v="ธันวาคม 2567"/>
    <m/>
    <x v="0"/>
    <s v="กฟผ."/>
    <s v="กระทรวงพลังงาน"/>
    <m/>
    <s v="v3_070204V01"/>
    <x v="0"/>
    <x v="0"/>
    <m/>
    <s v="https://emenscr.nesdc.go.th/viewer/view.html?id=61de38ded730e40b80213ba5"/>
    <s v="v2_070204V01F01"/>
    <s v="มี"/>
  </r>
  <r>
    <s v="EGAT-64-0001"/>
    <s v="โครงการพัฒนาโครงการนำร่องการพัฒนาสมาร์ทกริดที่จังหวัดแม่ฮ่องสอน"/>
    <s v="โครงการพัฒนาโครงการนำร่องการพัฒนาสมาร์ทกริดที่จังหวัดแม่ฮ่องสอน"/>
    <m/>
    <n v="2559"/>
    <s v="มกราคม 2559"/>
    <s v="ธันวาคม 2566"/>
    <m/>
    <x v="0"/>
    <s v="กฟผ."/>
    <s v="กระทรวงพลังงาน"/>
    <m/>
    <s v="v3_070204V01"/>
    <x v="0"/>
    <x v="0"/>
    <m/>
    <s v="https://emenscr.nesdc.go.th/viewer/view.html?id=61de49c7d730e40b80213bc7"/>
    <s v="v2_070204V01F01"/>
    <s v="มี"/>
  </r>
  <r>
    <s v="มท.5305.11-61-0001"/>
    <s v="โครงการพัฒนาระบบไฟฟ้าในเมืองใหญ่ ระยะที่ 1(คพญ.1)"/>
    <s v="โครงการพัฒนาระบบไฟฟ้าในเมืองใหญ่ ระยะที่ 1(คพญ.1)"/>
    <m/>
    <n v="2560"/>
    <s v="กุมภาพันธ์ 2560"/>
    <s v="ธันวาคม 2566"/>
    <s v="กองจัดการโครงการ 1 ฝ่ายบริหารโครงการ 1"/>
    <x v="1"/>
    <s v="กฟภ."/>
    <s v="กระทรวงมหาดไทย"/>
    <m/>
    <s v="v3_070204V03"/>
    <x v="1"/>
    <x v="0"/>
    <m/>
    <s v="https://emenscr.nesdc.go.th/viewer/view.html?id=61dfdcbf21c5ce07faeec8e6"/>
    <s v="v2_070204V03F02"/>
    <s v="มี"/>
  </r>
  <r>
    <s v="คค 0803-61-0001"/>
    <s v="การจัดทำและขับเคลื่อนระบบขนส่งสาธารณะด้วยเทคโนโลยีการขนส่งและจราจร"/>
    <s v="การจัดทำและขับเคลื่อนระบบขนส่งสาธารณะด้วยเทคโนโลยีการขนส่งและจราจร"/>
    <m/>
    <n v="2561"/>
    <s v="เมษายน 2561"/>
    <s v="ธันวาคม 2563"/>
    <s v="กองพัฒนาระบบการขนส่งและจราจร"/>
    <x v="2"/>
    <s v="สนข."/>
    <s v="กระทรวงคมนาคม"/>
    <m/>
    <s v="v3_070204V02"/>
    <x v="2"/>
    <x v="0"/>
    <m/>
    <s v="https://emenscr.nesdc.go.th/viewer/view.html?id=61ee27b6c3751c7a0f52eb64"/>
    <s v="v2_070204V03F01"/>
    <s v="มี"/>
  </r>
  <r>
    <s v="พน 0202-61-0004"/>
    <s v="การปฏิรูปให้ประชาชนมีส่วนร่วมในการพัฒนาโครงการโดยกำหนดกลไกการจัดตั้งโรงไฟฟ้าที่ประชาชนมีส่วนร่วม"/>
    <s v="การปฏิรูปให้ประชาชนมีส่วนร่วมในการพัฒนาโครงการโดยกำหนดกลไกการจัดตั้งโรงไฟฟ้าที่ประชาชนมีส่วนร่วม"/>
    <m/>
    <n v="2561"/>
    <s v="มีนาคม 2561"/>
    <s v="ธันวาคม 2565"/>
    <s v="สำนักนโยบายและยุทธศาสตร์"/>
    <x v="3"/>
    <s v="สป.พน."/>
    <s v="กระทรวงพลังงาน"/>
    <m/>
    <s v="v3_070204V02"/>
    <x v="2"/>
    <x v="0"/>
    <m/>
    <s v="https://emenscr.nesdc.go.th/viewer/view.html?id=61f0fa814e0ee231f847b30f"/>
    <s v="v2_070204V03F01"/>
    <s v="มี"/>
  </r>
  <r>
    <s v="EGAT-61-0007"/>
    <s v="ศักยภาพระบบส่งไฟฟ้าและการเชื่อมโยงระหว่างภาค เพื่อหาแนวทางที่เหมาะสมสำหรับดำเนินการ"/>
    <s v="ศักยภาพระบบส่งไฟฟ้าและการเชื่อมโยงระหว่างภาค เพื่อหาแนวทางที่เหมาะสมสำหรับดำเนินการ"/>
    <m/>
    <n v="2561"/>
    <s v="มกราคม 2561"/>
    <s v="มกราคม 2562"/>
    <m/>
    <x v="0"/>
    <s v="กฟผ."/>
    <s v="กระทรวงพลังงาน"/>
    <m/>
    <s v="v3_070204V02"/>
    <x v="2"/>
    <x v="0"/>
    <m/>
    <s v="https://emenscr.nesdc.go.th/viewer/view.html?id=61f0fd6288b4f73205454a72"/>
    <s v="v2_070204V03F01"/>
    <s v="มี"/>
  </r>
  <r>
    <s v="พน 0202-61-0005"/>
    <s v="ปฏิรูปให้ภาคประชาชนมีส่วนร่วมในการให้ข้อเสนอแนะต่อรัฐอย่างเป็นทางการในรูปคณะที่ปรึกษาหรือแต่งตั้งคณะกรรมการของภาคประชาสังคม"/>
    <s v="ปฏิรูปให้ภาคประชาชนมีส่วนร่วมในการให้ข้อเสนอแนะต่อรัฐอย่างเป็นทางการในรูปคณะที่ปรึกษาหรือแต่งตั้งคณะกรรมการของภาคประชาสังคม"/>
    <m/>
    <n v="2561"/>
    <s v="มีนาคม 2561"/>
    <s v="กันยายน 2565"/>
    <s v="สำนักนโยบายและยุทธศาสตร์"/>
    <x v="3"/>
    <s v="สป.พน."/>
    <s v="กระทรวงพลังงาน"/>
    <m/>
    <s v="v3_070204V02"/>
    <x v="2"/>
    <x v="0"/>
    <m/>
    <s v="https://emenscr.nesdc.go.th/viewer/view.html?id=61f0ff224e0ee231f847b321"/>
    <s v="v2_070204V03F01"/>
    <s v="มี"/>
  </r>
  <r>
    <s v="มท 5249-61-0001"/>
    <s v="แผนงานเปลี่ยนระบบสายไฟฟ้าอากาศเป็นสายไฟฟ้าใต้ดิน"/>
    <s v="แผนงานเปลี่ยนระบบสายไฟฟ้าอากาศเป็นสายไฟฟ้าใต้ดิน"/>
    <m/>
    <n v="2561"/>
    <s v="มกราคม 2561"/>
    <s v="ธันวาคม 2566"/>
    <s v="ฝ่ายบริหารโครงการ"/>
    <x v="4"/>
    <s v="กฟน."/>
    <s v="กระทรวงมหาดไทย"/>
    <m/>
    <s v="v3_070204V02"/>
    <x v="2"/>
    <x v="0"/>
    <m/>
    <s v="https://emenscr.nesdc.go.th/viewer/view.html?id=61f101cd59152931f2ad72ec"/>
    <s v="v2_070204V03F01"/>
    <s v="มี"/>
  </r>
  <r>
    <s v="พน 0605-62-0007"/>
    <s v="โครงการสนับสนุนการบริหารแผนการขับเคลื่อนการดำเนินงานด้านสมาร์ทกริดของประเทศไทยในระยะสั้น พ.ศ. 2561"/>
    <s v="โครงการสนับสนุนการบริหารแผนการขับเคลื่อนการดำเนินงานด้านสมาร์ทกริดของประเทศไทยในระยะสั้น พ.ศ. 2561"/>
    <m/>
    <n v="2561"/>
    <s v="กุมภาพันธ์ 2561"/>
    <s v="กุมภาพันธ์ 2562"/>
    <s v="สำนักนโยบายไฟฟ้า"/>
    <x v="5"/>
    <s v="สนพ."/>
    <s v="กระทรวงพลังงาน"/>
    <m/>
    <s v="v3_070204V02"/>
    <x v="2"/>
    <x v="0"/>
    <m/>
    <s v="https://emenscr.nesdc.go.th/viewer/view.html?id=61f102fc4e0ee231f847b32d"/>
    <s v="v2_070204V03F01"/>
    <s v="มี"/>
  </r>
  <r>
    <s v="พน 0605-62-0008"/>
    <s v="โครงการพัฒนารูปแบบธุรกิจของระบบบริหารจัดการพลังงาน (EMS) เพื่อการดำเนินการตอบสนองด้านโหลดบนสมาร์ทกริด"/>
    <s v="โครงการพัฒนารูปแบบธุรกิจของระบบบริหารจัดการพลังงาน (EMS) เพื่อการดำเนินการตอบสนองด้านโหลดบนสมาร์ทกริด"/>
    <m/>
    <n v="2561"/>
    <s v="กุมภาพันธ์ 2561"/>
    <s v="กุมภาพันธ์ 2562"/>
    <s v="สำนักนโยบายไฟฟ้า"/>
    <x v="5"/>
    <s v="สนพ."/>
    <s v="กระทรวงพลังงาน"/>
    <m/>
    <s v="v3_070204V02"/>
    <x v="2"/>
    <x v="0"/>
    <m/>
    <s v="https://emenscr.nesdc.go.th/viewer/view.html?id=61f104c19fe28a31fa08d1dd"/>
    <s v="v2_070204V03F01"/>
    <s v="มี"/>
  </r>
  <r>
    <s v="พน 0605-62-0009"/>
    <s v="โครงการพัฒนารูปแบบธุรกิจระบบไมโครกริดพร้อมศึกษาความเป็นไปได้ในการร่วมทุนภาครัฐ/เอกชน"/>
    <s v="โครงการพัฒนารูปแบบธุรกิจระบบไมโครกริดพร้อมศึกษาความเป็นไปได้ในการร่วมทุนภาครัฐ/เอกชน"/>
    <m/>
    <n v="2561"/>
    <s v="กุมภาพันธ์ 2561"/>
    <s v="กุมภาพันธ์ 2562"/>
    <s v="สำนักนโยบายไฟฟ้า"/>
    <x v="5"/>
    <s v="สนพ."/>
    <s v="กระทรวงพลังงาน"/>
    <m/>
    <s v="v3_070204V02"/>
    <x v="2"/>
    <x v="0"/>
    <m/>
    <s v="https://emenscr.nesdc.go.th/viewer/view.html?id=61f105f459152931f2ad72f9"/>
    <s v="v2_070204V03F01"/>
    <s v="มี"/>
  </r>
  <r>
    <s v="มท 5303.6-62-0001"/>
    <s v="โครงการพัฒนาโครงข่ายไฟฟ้าอัจฉริยะ (Smart Grid) ในพื้นที่เมืองพัทยา จ.ชลบุรี (คอพ.)"/>
    <s v="โครงการพัฒนาโครงข่ายไฟฟ้าอัจฉริยะ (Smart Grid) ในพื้นที่เมืองพัทยา จ.ชลบุรี (คอพ.)"/>
    <m/>
    <n v="2561"/>
    <s v="มีนาคม 2561"/>
    <s v="มกราคม 2564"/>
    <s v="กองแผนงานระบบไฟฟ้าอัจฉริยะ"/>
    <x v="1"/>
    <s v="กฟภ."/>
    <s v="กระทรวงมหาดไทย"/>
    <m/>
    <s v="v3_070204V02"/>
    <x v="2"/>
    <x v="0"/>
    <m/>
    <s v="https://emenscr.nesdc.go.th/viewer/view.html?id=61f1007d4e0ee231f847b328"/>
    <s v="v2_070204V03F01"/>
    <s v="มี"/>
  </r>
  <r>
    <s v="พน 0605-62-0004"/>
    <s v="โครงการพัฒนาระบบรักษาความมั่นคงความปลอดภัยด้านไซเบอร์ (Cybersecurity) ตามแผนขับเคลื่่อน Smart Grid"/>
    <s v="โครงการพัฒนาระบบรักษาความมั่นคงความปลอดภัยด้านไซเบอร์ (Cybersecurity) ตามแผนขับเคลื่่อน Smart Grid"/>
    <m/>
    <n v="2562"/>
    <s v="กรกฎาคม 2562"/>
    <s v="มกราคม 2564"/>
    <s v="สำนักนโยบายไฟฟ้า"/>
    <x v="5"/>
    <s v="สนพ."/>
    <s v="กระทรวงพลังงาน"/>
    <m/>
    <s v="v3_070204V01"/>
    <x v="0"/>
    <x v="0"/>
    <m/>
    <s v="https://emenscr.nesdc.go.th/viewer/view.html?id=63d8bf9423d2e141b3fab620"/>
    <s v="v2_070204V01F01"/>
    <s v="มี"/>
  </r>
  <r>
    <s v="พน 0605-62-0012"/>
    <s v="โครงการเตรียมความพร้อมสำหรับการดำเนินโครงการ นำร่องร่วมทุนภาครัฐภาคเอกชน"/>
    <s v="โครงการเตรียมความพร้อมสำหรับการดำเนินโครงการ นำร่องร่วมทุนภาครัฐภาคเอกชน"/>
    <m/>
    <n v="2562"/>
    <s v="กรกฎาคม 2562"/>
    <s v="กรกฎาคม 2563"/>
    <s v="สำนักนโยบายไฟฟ้า"/>
    <x v="5"/>
    <s v="สนพ."/>
    <s v="กระทรวงพลังงาน"/>
    <m/>
    <s v="v3_070204V01"/>
    <x v="0"/>
    <x v="0"/>
    <m/>
    <s v="https://emenscr.nesdc.go.th/viewer/view.html?id=63d8de0e2b6d9141b15c9445"/>
    <s v="v2_070204V01F01"/>
    <s v="มี"/>
  </r>
  <r>
    <s v="พน 0605-62-0013"/>
    <s v="โครงการสนับสนุนการบริหารแผนการขับเคลื่อนการดำเนินงานด้านสมาร์ทกริดของประเทศไทยในระยะสั้น พ.ศ. 2562"/>
    <s v="โครงการสนับสนุนการบริหารแผนการขับเคลื่อนการดำเนินงานด้านสมาร์ทกริดของประเทศไทยในระยะสั้น  พ.ศ. 2562"/>
    <m/>
    <n v="2562"/>
    <s v="กุมภาพันธ์ 2562"/>
    <s v="กุมภาพันธ์ 2563"/>
    <s v="สำนักนโยบายไฟฟ้า"/>
    <x v="5"/>
    <s v="สนพ."/>
    <s v="กระทรวงพลังงาน"/>
    <m/>
    <s v="v3_070204V01"/>
    <x v="0"/>
    <x v="0"/>
    <m/>
    <s v="https://emenscr.nesdc.go.th/viewer/view.html?id=641ab9b1652a2449ff86fbb0"/>
    <s v="v2_070204V01F01"/>
    <s v="มี"/>
  </r>
  <r>
    <s v="มท 5303.6-62-0002"/>
    <s v="แผนงาน Grid Modernization"/>
    <s v="แผนงาน Grid Modernization"/>
    <m/>
    <n v="2562"/>
    <s v="กรกฎาคม 2562"/>
    <s v="มิถุนายน 2563"/>
    <s v="กองแผนงานระบบไฟฟ้าอัจฉริยะ"/>
    <x v="1"/>
    <s v="กฟภ."/>
    <s v="กระทรวงมหาดไทย"/>
    <m/>
    <s v="v3_070204V01"/>
    <x v="0"/>
    <x v="0"/>
    <m/>
    <s v="https://emenscr.nesdc.go.th/viewer/view.html?id=641bfcbebdb6fd5c33032847"/>
    <s v="v2_070204V01F01"/>
    <s v="มี"/>
  </r>
  <r>
    <s v="พน 0605-61-0005"/>
    <s v="โครงการศึกษาการส่งเสริมการแข่งขันในกิจการไฟฟ้าและก๊าซธรรมชาติ"/>
    <s v="โครงการศึกษาการส่งเสริมการแข่งขันในกิจการไฟฟ้าและก๊าซธรรมชาติ"/>
    <m/>
    <n v="2563"/>
    <s v="มีนาคม 2563"/>
    <s v="ธันวาคม 2563"/>
    <s v="สำนักนโยบายไฟฟ้า"/>
    <x v="5"/>
    <s v="สนพ."/>
    <s v="กระทรวงพลังงาน"/>
    <s v="โครงการภายใต้กิจกรรม Big Rock"/>
    <s v="v3_070204V03"/>
    <x v="3"/>
    <x v="0"/>
    <m/>
    <s v="https://emenscr.nesdc.go.th/viewer/view.html?id=6634a9ed995a3a1f8f166766"/>
    <s v="v3_070204V03F02"/>
    <s v="มี"/>
  </r>
  <r>
    <s v="พน 0605-63-0002"/>
    <s v="โครงการพัฒนาแผนการขับเคลื่อนการดำเนินงานด้านสมาร์ทกริดของประเทศไทย ระยะปานกลาง พ.ศ. 2565-2574"/>
    <s v="โครงการพัฒนาแผนการขับเคลื่อนการดำเนินงานด้านสมาร์ทกริดของประเทศไทย ระยะปานกลาง พ.ศ. 2565-2574"/>
    <m/>
    <n v="2563"/>
    <s v="เมษายน 2563"/>
    <s v="ตุลาคม 2564"/>
    <s v="สำนักนโยบายไฟฟ้า"/>
    <x v="5"/>
    <s v="สนพ."/>
    <s v="กระทรวงพลังงาน"/>
    <m/>
    <s v="v3_070204V01"/>
    <x v="0"/>
    <x v="0"/>
    <m/>
    <s v="https://emenscr.nesdc.go.th/viewer/view.html?id=65fce57d55fb162ad959465a"/>
    <s v="v3_070204V01F01"/>
    <s v="มี"/>
  </r>
  <r>
    <s v="มท 5306.13-64-0001"/>
    <s v="โครงการติดตั้งระบบมิเตอร์อัจฉริยะ (AMI) สำหรับผู้ใช้ไฟฟ้ารายใหญ่"/>
    <s v="โครงการติดตั้งระบบมิเตอร์อัจฉริยะ (AMI) สำหรับผู้ใช้ไฟฟ้ารายใหญ่"/>
    <s v="ด้านการสร้างความสามารถในการแข่งขัน"/>
    <n v="2564"/>
    <s v="กรกฎาคม 2564"/>
    <s v="ธันวาคม 2568"/>
    <s v="กองพัฒนาระบบมิเตอร์"/>
    <x v="1"/>
    <s v="กฟภ."/>
    <s v="กระทรวงมหาดไทย"/>
    <s v="โครงการปกติ 2564"/>
    <s v="v3_070204V01"/>
    <x v="0"/>
    <x v="0"/>
    <m/>
    <s v="https://emenscr.nesdc.go.th/viewer/view.html?id=65fbd57bd5f7b32ada425bd8"/>
    <s v="v3_070204V01F01"/>
    <s v="มี"/>
  </r>
  <r>
    <s v="มท 5303.6-64-0001"/>
    <s v="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"/>
    <s v="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"/>
    <s v="ด้านการสร้างความสามารถในการแข่งขัน"/>
    <n v="2564"/>
    <s v="มกราคม 2564"/>
    <s v="กุมภาพันธ์ 2575"/>
    <s v="กองแผนงานระบบไฟฟ้าอัจฉริยะ"/>
    <x v="1"/>
    <s v="กฟภ."/>
    <s v="กระทรวงมหาดไทย"/>
    <s v="โครงการปกติ 2564"/>
    <s v="v3_070204V01"/>
    <x v="4"/>
    <x v="0"/>
    <m/>
    <s v="https://emenscr.nesdc.go.th/viewer/view.html?id=65a78a40ed5c5c459f194d09"/>
    <s v="v3_070204V01F05"/>
    <s v="มี"/>
  </r>
  <r>
    <s v="มท 5237-64-0002"/>
    <s v="โครงการ Smart Metro Grid"/>
    <s v="โครงการ Smart Metro Grid"/>
    <s v="ด้านการสร้างความสามารถในการแข่งขัน"/>
    <n v="2564"/>
    <s v="ธันวาคม 2562"/>
    <s v="พฤษภาคม 2565"/>
    <s v="ฝ่ายแผนกลยุทธ์"/>
    <x v="4"/>
    <s v="กฟน."/>
    <s v="กระทรวงมหาดไทย"/>
    <s v="โครงการปกติ 2564"/>
    <s v="v3_070204V01"/>
    <x v="4"/>
    <x v="0"/>
    <m/>
    <s v="https://emenscr.nesdc.go.th/viewer/view.html?id=656851fd66940b3b33337761"/>
    <s v="v3_070204V01F05"/>
    <s v="มี"/>
  </r>
  <r>
    <s v="พน 0606-64-0003"/>
    <s v="โครงการศึกษาเพื่อจัดทำแผนปฏิบัติการส่งเสริมอุตสาหกรรมการผลิตระบบกักเก็บพลังงานประเภทแบตเตอรี่"/>
    <s v="โครงการศึกษาเพื่อจัดทำแผนปฏิบัติการส่งเสริมอุตสาหกรรมการผลิตระบบกักเก็บพลังงานประเภทแบตเตอรี่"/>
    <s v="ด้านการสร้างความสามารถในการแข่งขัน"/>
    <n v="2564"/>
    <s v="มกราคม 2564"/>
    <s v="กุมภาพันธ์ 2565"/>
    <s v="สำนักนโยบายอนุรักษ์พลังงานและพลังงานทดแทน"/>
    <x v="5"/>
    <s v="สนพ."/>
    <s v="กระทรวงพลังงาน"/>
    <s v="โครงการปกติ 2564"/>
    <s v="v3_070204V01"/>
    <x v="0"/>
    <x v="0"/>
    <m/>
    <s v="https://emenscr.nesdc.go.th/viewer/view.html?id=65684e9762e90d5c6fffd31f"/>
    <s v="v3_070204V01F01"/>
    <s v="มี"/>
  </r>
  <r>
    <s v="พน 0605-64-0010"/>
    <s v="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"/>
    <s v="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"/>
    <s v="ด้านการสร้างความสามารถในการแข่งขัน"/>
    <n v="2564"/>
    <s v="มีนาคม 2564"/>
    <s v="มีนาคม 2566"/>
    <s v="สำนักนโยบายไฟฟ้า"/>
    <x v="5"/>
    <s v="สนพ."/>
    <s v="กระทรวงพลังงาน"/>
    <s v="โครงการปกติ 2564"/>
    <s v="v3_070204V02"/>
    <x v="5"/>
    <x v="0"/>
    <m/>
    <s v="https://emenscr.nesdc.go.th/viewer/view.html?id=65684c4762e90d5c6fffd316"/>
    <s v="v3_070204V02F01"/>
    <s v="มี"/>
  </r>
  <r>
    <s v="พน 0605-64-0008"/>
    <s v="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"/>
    <s v="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"/>
    <s v="ด้านการสร้างความสามารถในการแข่งขัน"/>
    <n v="2564"/>
    <s v="มกราคม 2564"/>
    <s v="มีนาคม 2565"/>
    <s v="สำนักนโยบายไฟฟ้า"/>
    <x v="5"/>
    <s v="สนพ."/>
    <s v="กระทรวงพลังงาน"/>
    <s v="โครงการปกติ 2564"/>
    <s v="v3_070204V01"/>
    <x v="6"/>
    <x v="0"/>
    <m/>
    <s v="https://emenscr.nesdc.go.th/viewer/view.html?id=674eea236f54fa3671470d1b"/>
    <s v="v3_070204V01F04"/>
    <s v="มี"/>
  </r>
  <r>
    <s v="พน 0605-64-0001"/>
    <s v="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"/>
    <s v="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"/>
    <s v="ด้านการสร้างความสามารถในการแข่งขัน"/>
    <n v="2564"/>
    <s v="ธันวาคม 2563"/>
    <s v="กันยายน 2564"/>
    <s v="สำนักนโยบายไฟฟ้า"/>
    <x v="5"/>
    <s v="สนพ."/>
    <s v="กระทรวงพลังงาน"/>
    <s v="โครงการปกติ 2564"/>
    <s v="v3_070204V01"/>
    <x v="0"/>
    <x v="0"/>
    <m/>
    <s v="https://emenscr.nesdc.go.th/viewer/view.html?id=6013ace9df09716587640180"/>
    <s v="070204F0101"/>
    <s v="มี"/>
  </r>
  <r>
    <s v="ERC-64-0001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m/>
    <x v="6"/>
    <s v="กกพ."/>
    <s v="กระทรวงพลังงาน"/>
    <s v="โครงการปกติ 2564"/>
    <s v="v3_070204V01"/>
    <x v="7"/>
    <x v="0"/>
    <m/>
    <s v="https://emenscr.nesdc.go.th/viewer/view.html?id=5fffd4f91bf13d6cbb4538b8"/>
    <s v="070204F0103"/>
    <s v="มี"/>
  </r>
  <r>
    <s v="EGAT-64-0001"/>
    <s v="โครงการพัฒนาโครงการนำร่องการพัฒนาสมาร์ทกริดที่จังหวัดแม่ฮ่องสอน"/>
    <s v="โครงการพัฒนาโครงการนำร่องการพัฒนาสมาร์ทกริดที่จังหวัดแม่ฮ่องสอน"/>
    <s v="ด้านการสร้างความสามารถในการแข่งขัน"/>
    <n v="2564"/>
    <s v="มกราคม 2559"/>
    <s v="ธันวาคม 2566"/>
    <m/>
    <x v="0"/>
    <s v="กฟผ."/>
    <s v="กระทรวงพลังงาน"/>
    <s v="โครงการปกติ 2564"/>
    <s v="v3_070204V01"/>
    <x v="0"/>
    <x v="0"/>
    <m/>
    <s v="https://emenscr.nesdc.go.th/viewer/view.html?id=5fe9857a55edc142c175de7f"/>
    <s v="070204F0101"/>
    <s v="มี"/>
  </r>
  <r>
    <s v="มท 5237-65-0001"/>
    <s v="แผน Smart Metro Grid (งานติดตั้ง TLM ที่หม้อแปลงจำหน่าย)"/>
    <s v="แผน Smart Metro Grid (งานติดตั้ง TLM ที่หม้อแปลงจำหน่าย)"/>
    <s v="ด้านการสร้างความสามารถในการแข่งขัน"/>
    <n v="2565"/>
    <s v="มกราคม 2566"/>
    <s v="ธันวาคม 2570"/>
    <s v="ฝ่ายแผนกลยุทธ์"/>
    <x v="4"/>
    <s v="กฟน."/>
    <s v="กระทรวงมหาดไทย"/>
    <s v="โครงการปกติ 2565"/>
    <s v="v3_070204V01"/>
    <x v="7"/>
    <x v="0"/>
    <m/>
    <s v="https://emenscr.nesdc.go.th/viewer/view.html?id=5fe028e60573ae1b28632251"/>
    <s v="070204F0103"/>
    <s v="มี"/>
  </r>
  <r>
    <s v="มท 5237-65-0004"/>
    <s v="แผนงานเปลี่ยนระบบสายไฟฟ้าอากาศเป็นสายไฟฟ้าใต้ดิน "/>
    <s v="แผนงานเปลี่ยนระบบสายไฟฟ้าอากาศเป็นสายไฟฟ้าใต้ดิน "/>
    <s v="ด้านการสร้างความสามารถในการแข่งขัน"/>
    <n v="2565"/>
    <s v="มกราคม 2566"/>
    <s v="ธันวาคม 2568"/>
    <s v="ฝ่ายแผนกลยุทธ์"/>
    <x v="4"/>
    <s v="กฟน."/>
    <s v="กระทรวงมหาดไทย"/>
    <s v="โครงการปกติ 2565"/>
    <s v="v3_070204V03"/>
    <x v="8"/>
    <x v="0"/>
    <m/>
    <s v="https://emenscr.nesdc.go.th/viewer/view.html?id=60c972b8d5ca0634c7fc749d"/>
    <s v="070204F0104"/>
    <s v="มี"/>
  </r>
  <r>
    <s v="มท 5237-65-0002"/>
    <s v="โครงการปรับปรุงและขยายระบบจำหน่ายพลังไฟฟ้า ระยะที่ 13 (งานพัฒนาระบบจ่ายไฟฟ้าแรงดันกลางและแรงดันต่ำ)"/>
    <s v="โครงการปรับปรุงและขยายระบบจำหน่ายพลังไฟฟ้า ระยะที่ 13 (งานพัฒนาระบบจ่ายไฟฟ้าแรงดันกลางและแรงดันต่ำ)"/>
    <s v="ด้านการสร้างความสามารถในการแข่งขัน"/>
    <n v="2565"/>
    <s v="มกราคม 2565"/>
    <s v="ธันวาคม 2570"/>
    <s v="ฝ่ายแผนกลยุทธ์"/>
    <x v="4"/>
    <s v="กฟน."/>
    <s v="กระทรวงมหาดไทย"/>
    <s v="โครงการปกติ 2565"/>
    <s v="v3_070204V03"/>
    <x v="8"/>
    <x v="0"/>
    <m/>
    <s v="https://emenscr.nesdc.go.th/viewer/view.html?id=60c7a8325e10e434d1c2c8d0"/>
    <s v="070204F0104"/>
    <s v="มี"/>
  </r>
  <r>
    <s v="มท 5237-65-0003"/>
    <s v="แผนงานเปลี่ยนระบบสายไฟฟ้าอากาศเป็นสายไฟฟ้าใต้ดิน ฉบับปฏิบัติการเร่งรัด (Quick Win)"/>
    <s v="แผนงานเปลี่ยนระบบสายไฟฟ้าอากาศเป็นสายไฟฟ้าใต้ดิน ฉบับปฏิบัติการเร่งรัด (Quick Win)"/>
    <s v="ด้านการสร้างความสามารถในการแข่งขัน"/>
    <n v="2565"/>
    <s v="มกราคม 2566"/>
    <s v="ธันวาคม 2567"/>
    <s v="ฝ่ายแผนกลยุทธ์"/>
    <x v="4"/>
    <s v="กฟน."/>
    <s v="กระทรวงมหาดไทย"/>
    <s v="โครงการปกติ 2565"/>
    <s v="v3_070204V03"/>
    <x v="8"/>
    <x v="0"/>
    <m/>
    <s v="https://emenscr.nesdc.go.th/viewer/view.html?id=5fdc7bceea2eef1b27a273ec"/>
    <s v="070204F0104"/>
    <s v="มี"/>
  </r>
  <r>
    <s v="มท 5303.5-65-0001"/>
    <s v="แผนงานเพิ่มประสิทธิภาพระบบภูมิสารสนเทศระบบไฟฟ้า"/>
    <s v="แผนงานเพิ่มประสิทธิภาพระบบภูมิสารสนเทศระบบไฟฟ้า"/>
    <s v="ด้านการสร้างความสามารถในการแข่งขัน"/>
    <n v="2565"/>
    <s v="มกราคม 2568"/>
    <s v="ธันวาคม 2570"/>
    <s v="กองแผนที่ระบบไฟฟ้า"/>
    <x v="1"/>
    <s v="กฟภ."/>
    <s v="กระทรวงมหาดไทย"/>
    <s v="โครงการปกติ 2565"/>
    <s v="v3_070204V01"/>
    <x v="0"/>
    <x v="0"/>
    <m/>
    <s v="https://emenscr.nesdc.go.th/viewer/view.html?id=5f854d83362baf5582f50756"/>
    <s v="070204F0101"/>
    <s v="มี"/>
  </r>
  <r>
    <s v="EGAT-65-0003"/>
    <s v="โครงการปรับปรุงและขยายระบบส่งไฟฟ้าที่เสื่อมสภาพ ตามอายุการใช้งานระยะที่ 3"/>
    <s v="โครงการปรับปรุงและขยายระบบส่งไฟฟ้าที่เสื่อมสภาพ ตามอายุการใช้งานระยะที่ 3"/>
    <s v="ด้านการสร้างความสามารถในการแข่งขัน"/>
    <n v="2565"/>
    <s v="มกราคม 2566"/>
    <s v="ธันวาคม 2571"/>
    <m/>
    <x v="0"/>
    <s v="กฟผ."/>
    <s v="กระทรวงพลังงาน"/>
    <s v="โครงการปกติ 2565"/>
    <s v="v3_070204V01"/>
    <x v="0"/>
    <x v="0"/>
    <m/>
    <s v="https://emenscr.nesdc.go.th/viewer/view.html?id=601a0b6718b8722b6e8ec3fb"/>
    <s v="070204F0101"/>
    <s v="มี"/>
  </r>
  <r>
    <s v="EGAT-65-0005"/>
    <s v="โครงการขยายระบบไฟฟ้าในเขตกรุงเทพฯ และปริมณฑล ระยะที่ 4"/>
    <s v="โครงการขยายระบบไฟฟ้าในเขตกรุงเทพฯ และปริมณฑล ระยะที่ 4"/>
    <s v="ด้านการสร้างความสามารถในการแข่งขัน"/>
    <n v="2565"/>
    <s v="มกราคม 2566"/>
    <s v="ธันวาคม 2571"/>
    <m/>
    <x v="0"/>
    <s v="กฟผ."/>
    <s v="กระทรวงพลังงาน"/>
    <s v="โครงการปกติ 2565"/>
    <s v="v3_070204V02"/>
    <x v="2"/>
    <x v="0"/>
    <m/>
    <s v="https://emenscr.nesdc.go.th/viewer/view.html?id=61a9e9e477658f43f36686c4"/>
    <s v="070204F0301"/>
    <s v="มี"/>
  </r>
  <r>
    <s v="EGAT-65-0006"/>
    <s v="โครงการพัฒนาระบบไฟฟ้าเพื่อรองรับการจัดตั้งเขตเศรษฐกิจพิเศษ ระยะที่ 1"/>
    <s v="โครงการพัฒนาระบบไฟฟ้าเพื่อรองรับการจัดตั้งเขตเศรษฐกิจพิเศษ ระยะที่ 1"/>
    <s v="ด้านการสร้างความสามารถในการแข่งขัน"/>
    <n v="2565"/>
    <s v="มกราคม 2565"/>
    <s v="ธันวาคม 2569"/>
    <m/>
    <x v="0"/>
    <s v="กฟผ."/>
    <s v="กระทรวงพลังงาน"/>
    <s v="โครงการปกติ 2565"/>
    <s v="v3_070204V03"/>
    <x v="8"/>
    <x v="0"/>
    <m/>
    <s v="https://emenscr.nesdc.go.th/viewer/view.html?id=615fcd7117ed2a558b4c2ef0"/>
    <s v="070204F0104"/>
    <s v="มี"/>
  </r>
  <r>
    <s v="EGAT-65-0007"/>
    <s v="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"/>
    <s v="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"/>
    <s v="ด้านการสร้างความสามารถในการแข่งขัน"/>
    <n v="2565"/>
    <s v="มกราคม 2565"/>
    <s v="ธันวาคม 2569"/>
    <m/>
    <x v="0"/>
    <s v="กฟผ."/>
    <s v="กระทรวงพลังงาน"/>
    <s v="โครงการปกติ 2565"/>
    <s v="v3_070204V02"/>
    <x v="2"/>
    <x v="0"/>
    <m/>
    <s v="https://emenscr.nesdc.go.th/viewer/view.html?id=61ee4f3c56ca7e7a09028e0d"/>
    <s v="v2_070204V03F01"/>
    <s v="มี"/>
  </r>
  <r>
    <s v="EGAT-65-0009"/>
    <s v="โครงการโรงไฟฟ้าน้ำพองทดแทน"/>
    <s v="โครงการโรงไฟฟ้าน้ำพองทดแทน"/>
    <s v="ด้านการสร้างความสามารถในการแข่งขัน"/>
    <n v="2565"/>
    <s v="มกราคม 2565"/>
    <s v="ธันวาคม 2568"/>
    <m/>
    <x v="0"/>
    <s v="กฟผ."/>
    <s v="กระทรวงพลังงาน"/>
    <s v="โครงการปกติ 2565"/>
    <s v="v3_070204V01"/>
    <x v="0"/>
    <x v="0"/>
    <m/>
    <s v="https://emenscr.nesdc.go.th/viewer/view.html?id=641ac0344fc7035c328fc9c3"/>
    <s v="v2_070204V01F01"/>
    <s v="มี"/>
  </r>
  <r>
    <s v="EGAT-65-0010"/>
    <s v="โครงการโรงไฟฟ้าพระนครใต้ (ส่วนเพิ่ม)"/>
    <s v="โครงการโรงไฟฟ้าพระนครใต้ (ส่วนเพิ่ม)"/>
    <s v="ด้านการสร้างความสามารถในการแข่งขัน"/>
    <n v="2565"/>
    <s v="มกราคม 2566"/>
    <s v="ธันวาคม 2570"/>
    <m/>
    <x v="0"/>
    <s v="กฟผ."/>
    <s v="กระทรวงพลังงาน"/>
    <s v="โครงการปกติ 2565"/>
    <s v="v3_070204V01"/>
    <x v="4"/>
    <x v="0"/>
    <m/>
    <s v="https://emenscr.nesdc.go.th/viewer/view.html?id=674ede8c4f2efe366f9a9899"/>
    <s v="v3_070204V01F05"/>
    <s v="มี"/>
  </r>
  <r>
    <s v="EGAT-65-0011"/>
    <s v="โครงการโรงไฟฟ้าพระนครเหนือ (ส่วนเพิ่ม)"/>
    <s v="โครงการโรงไฟฟ้าพระนครเหนือ (ส่วนเพิ่ม)"/>
    <s v="ด้านการสร้างความสามารถในการแข่งขัน"/>
    <n v="2565"/>
    <s v="มกราคม 2568"/>
    <s v="ธันวาคม 2571"/>
    <m/>
    <x v="0"/>
    <s v="กฟผ."/>
    <s v="กระทรวงพลังงาน"/>
    <s v="โครงการปกติ 2565"/>
    <s v="v3_070204V03"/>
    <x v="1"/>
    <x v="1"/>
    <s v="นับซ้ำ"/>
    <s v="https://emenscr.nesdc.go.th/viewer/view.html?id=674ede8c4f2efe366f9a9899"/>
    <s v="v3_070204V01F05"/>
    <s v="มี"/>
  </r>
  <r>
    <s v="EGAT-65-0012"/>
    <s v="โครงการโรงไฟฟ้าแม่เมาะทดแทน เครื่องที่ 8-9"/>
    <s v="โครงการโรงไฟฟ้าแม่เมาะทดแทน เครื่องที่ 8-9"/>
    <s v="ด้านการสร้างความสามารถในการแข่งขัน"/>
    <n v="2565"/>
    <s v="มกราคม 2565"/>
    <s v="ธันวาคม 2569"/>
    <m/>
    <x v="0"/>
    <s v="กฟผ."/>
    <s v="กระทรวงพลังงาน"/>
    <s v="โครงการปกติ 2565"/>
    <s v="v3_070204V01"/>
    <x v="0"/>
    <x v="0"/>
    <m/>
    <m/>
    <s v="v2_070204V01F01"/>
    <s v="มี"/>
  </r>
  <r>
    <s v="EGAT-65-0008"/>
    <s v="โครงการ โรงไฟฟ้าสุราษฎร์ธานี ชุดที่ 1-2"/>
    <s v="โครงการ โรงไฟฟ้าสุราษฎร์ธานี ชุดที่ 1-2"/>
    <s v="ด้านการสร้างความสามารถในการแข่งขัน"/>
    <n v="2565"/>
    <s v="มกราคม 2567"/>
    <s v="ธันวาคม 2572"/>
    <m/>
    <x v="0"/>
    <s v="กฟผ."/>
    <s v="กระทรวงพลังงาน"/>
    <s v="โครงการปกติ 2565"/>
    <s v="v3_070204V02"/>
    <x v="2"/>
    <x v="0"/>
    <m/>
    <m/>
    <s v="v2_070204V03F01"/>
    <s v="มี"/>
  </r>
  <r>
    <s v="EGAT-65-0002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s v="ด้านการสร้างความสามารถในการแข่งขัน"/>
    <n v="2565"/>
    <s v="มกราคม 2557"/>
    <s v="ธันวาคม 2573"/>
    <m/>
    <x v="0"/>
    <s v="กฟผ."/>
    <s v="กระทรวงพลังงาน"/>
    <s v="โครงการปกติ 2565"/>
    <s v="v3_070204V01"/>
    <x v="0"/>
    <x v="0"/>
    <m/>
    <m/>
    <s v="v2_070204V01F01"/>
    <s v="มี"/>
  </r>
  <r>
    <s v="พน 0605-65-0001"/>
    <s v="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"/>
    <s v="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"/>
    <s v="ด้านการสร้างความสามารถในการแข่งขัน"/>
    <n v="2565"/>
    <s v="ตุลาคม 2564"/>
    <s v="พฤศจิกายน 2564"/>
    <s v="สำนักนโยบายไฟฟ้า"/>
    <x v="5"/>
    <s v="สนพ."/>
    <s v="กระทรวงพลังงาน"/>
    <s v="โครงการปกติ 2565"/>
    <s v="v3_070204V01"/>
    <x v="0"/>
    <x v="0"/>
    <m/>
    <m/>
    <s v="v2_070204V01F01"/>
    <s v="มี"/>
  </r>
  <r>
    <s v="EGAT-65-0004"/>
    <s v="โรงไฟฟ้าพลังงานแสงอาทิตย์ทุ่นลอยน้ำร่วมกับโรงไฟฟ้าพลังน้ำเขื่อนอุบลรัตน์"/>
    <s v="โรงไฟฟ้าพลังงานแสงอาทิตย์ทุ่นลอยน้ำร่วมกับโรงไฟฟ้าพลังน้ำเขื่อนอุบลรัตน์"/>
    <s v="ด้านการสร้างความสามารถในการแข่งขัน"/>
    <n v="2565"/>
    <s v="กรกฎาคม 2565"/>
    <s v="สิงหาคม 2566"/>
    <m/>
    <x v="0"/>
    <s v="กฟผ."/>
    <s v="กระทรวงพลังงาน"/>
    <s v="โครงการปกติ 2565"/>
    <s v="v3_070204V01"/>
    <x v="7"/>
    <x v="0"/>
    <m/>
    <m/>
    <s v="v2_070204V01F03"/>
    <s v="มี"/>
  </r>
  <r>
    <s v="พน 0605-66-0001"/>
    <s v="โครงการพัฒนาแนวทางเพื่อเตรียมความพร้อมและส่งเสริมการสั่งการการตอบสนองด้านโหลดแบบอัตโนมัติ (Auto-DR)"/>
    <s v="โครงการพัฒนาแนวทางเพื่อเตรียมความพร้อมและส่งเสริมการสั่งการการตอบสนองด้านโหลดแบบอัตโนมัติ (Auto-DR)"/>
    <s v="ด้านการสร้างการเติบโตบนคุณภาพชีวิตที่เป็นมิตรต่อสิ่งแวดล้อม"/>
    <n v="2566"/>
    <s v="มกราคม 2566"/>
    <s v="มกราคม 2567"/>
    <s v="สำนักนโยบายไฟฟ้า"/>
    <x v="5"/>
    <s v="สนพ."/>
    <s v="กระทรวงพลังงาน"/>
    <s v="โครงการปกติ 2566"/>
    <s v="v3_070204V03"/>
    <x v="1"/>
    <x v="0"/>
    <m/>
    <m/>
    <s v="v2_070204V03F02"/>
    <s v="มี"/>
  </r>
  <r>
    <s v="พน 0605-66-0002"/>
    <s v="โครงการนำร่องการตอบสนองด้านโหลด ปี 2565 – 2566  (กิจกรรมที่ 1 การบริหารและสนับสนุนการดำเนินโครงการฯ)"/>
    <s v="โครงการนำร่องการตอบสนองด้านโหลด ปี 2565 – 2566  (กิจกรรมที่ 1 การบริหารและสนับสนุนการดำเนินโครงการฯ)"/>
    <s v="ด้านการสร้างการเติบโตบนคุณภาพชีวิตที่เป็นมิตรต่อสิ่งแวดล้อม"/>
    <n v="2566"/>
    <s v="ตุลาคม 2565"/>
    <s v="ธันวาคม 2566"/>
    <s v="สำนักนโยบายไฟฟ้า"/>
    <x v="5"/>
    <s v="สนพ."/>
    <s v="กระทรวงพลังงาน"/>
    <s v="โครงการปกติ 2566"/>
    <s v="v3_070204V02"/>
    <x v="2"/>
    <x v="0"/>
    <m/>
    <m/>
    <s v="v2_070204V03F01"/>
    <s v="มี"/>
  </r>
  <r>
    <s v="มท 5249-66-0001"/>
    <s v="แผนงานเปลี่ยนระบบสายไฟฟ้าอากาศเป็นสายไฟฟ้าใต้ดิน"/>
    <s v="แผนงานเปลี่ยนระบบสายไฟฟ้าอากาศเป็นสายไฟฟ้าใต้ดิน"/>
    <s v="ด้านการสร้างความสามารถในการแข่งขัน"/>
    <n v="2566"/>
    <s v="มกราคม 2566"/>
    <s v="ธันวาคม 2566"/>
    <s v="ฝ่ายบริหารโครงการ"/>
    <x v="4"/>
    <s v="กฟน."/>
    <s v="กระทรวงมหาดไทย"/>
    <s v="โครงการปกติ 2566"/>
    <s v="v3_070204V01"/>
    <x v="7"/>
    <x v="0"/>
    <m/>
    <m/>
    <s v="v2_070204V01F03"/>
    <s v="มี"/>
  </r>
  <r>
    <s v="มท 5237-66-0001"/>
    <s v="แผน Smart Metro Grid (งานติดตั้ง TLM ที่หม้อแปลงจำหน่าย)"/>
    <s v="แผน Smart Metro Grid (งานติดตั้ง TLM ที่หม้อแปลงจำหน่าย)"/>
    <s v="ด้านการสร้างความสามารถในการแข่งขัน"/>
    <n v="2566"/>
    <s v="มกราคม 2566"/>
    <s v="ธันวาคม 2566"/>
    <s v="ฝ่ายแผนกลยุทธ์"/>
    <x v="4"/>
    <s v="กฟน."/>
    <s v="กระทรวงมหาดไทย"/>
    <s v="โครงการปกติ 2566"/>
    <s v="v3_070204V02"/>
    <x v="2"/>
    <x v="0"/>
    <m/>
    <m/>
    <s v="v2_070204V03F01"/>
    <s v="มี"/>
  </r>
  <r>
    <s v="มท 5249-66-0002"/>
    <s v="แผนงานเปลี่ยนระบบสายไฟฟ้าอากาศเป็นสายไฟฟ้าใต้ดิน ฉบับปฏิบัติการเร่งรัด Quick Win"/>
    <s v="แผนงานเปลี่ยนระบบสายไฟฟ้าอากาศเป็นสายไฟฟ้าใต้ดิน ฉบับปฏิบัติการเร่งรัด Quick Win"/>
    <s v="ด้านการสร้างความสามารถในการแข่งขัน"/>
    <n v="2566"/>
    <s v="มกราคม 2566"/>
    <s v="ธันวาคม 2566"/>
    <s v="ฝ่ายบริหารโครงการ"/>
    <x v="4"/>
    <s v="กฟน."/>
    <s v="กระทรวงมหาดไทย"/>
    <s v="โครงการปกติ 2566"/>
    <s v="v3_070204V03"/>
    <x v="8"/>
    <x v="0"/>
    <m/>
    <m/>
    <s v="v2_070204V01F04"/>
    <s v="มี"/>
  </r>
  <r>
    <s v="วท 5106-67-0016"/>
    <s v="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 เพื่อสนับสนุนโครงสร้างพื้นฐานด้านพลังงานของประเทศไทย"/>
    <s v="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 เพื่อสนับสนุนโครงสร้างพื้นฐานด้านพลังงานของประเทศไทย"/>
    <s v="ด้านการสร้างความสามารถในการแข่งขัน"/>
    <n v="2567"/>
    <s v="ตุลาคม 2566"/>
    <s v="กันยายน 2567"/>
    <s v="ฝ่ายนโยบายและยุทธศาสตร์"/>
    <x v="7"/>
    <s v="มว."/>
    <s v="กระทรวงการอุดมศึกษา วิทยาศาสตร์ วิจัยและนวัตกรรม"/>
    <s v="โครงการปกติ 2567"/>
    <s v="v3_070204V03"/>
    <x v="8"/>
    <x v="0"/>
    <m/>
    <m/>
    <s v="v2_070204V01F04"/>
    <s v="มี"/>
  </r>
  <r>
    <s v="มท 5249-67-0003"/>
    <s v="แผนงานเปลี่ยนระบบสายไฟฟ้าอากาศเป็นสายไฟฟ้าใต้ดิน"/>
    <s v="แผนงานเปลี่ยนระบบสายไฟฟ้าอากาศเป็นสายไฟฟ้าใต้ดิน"/>
    <s v="ด้านการสร้างความสามารถในการแข่งขัน"/>
    <n v="2567"/>
    <s v="ตุลาคม 2566"/>
    <s v="กันยายน 2567"/>
    <s v="ฝ่ายบริหารโครงการ"/>
    <x v="4"/>
    <s v="กฟน."/>
    <s v="กระทรวงมหาดไทย"/>
    <s v="โครงการปกติ 2567"/>
    <s v="v3_070204V03"/>
    <x v="3"/>
    <x v="0"/>
    <m/>
    <m/>
    <s v="v2_070204V03F03"/>
    <s v="มี"/>
  </r>
  <r>
    <s v="มท 5249-67-0002"/>
    <s v="แผนงานเปลี่ยนระบบสายไฟฟ้าอากาศเป็นสายไฟฟ้าใต้ดิน ฉบับปฏิบัติการเร่งรัด (Quick Win)"/>
    <s v="แผนงานเปลี่ยนระบบสายไฟฟ้าอากาศเป็นสายไฟฟ้าใต้ดิน ฉบับปฏิบัติการเร่งรัด (Quick Win)"/>
    <s v="ด้านการสร้างความสามารถในการแข่งขัน"/>
    <n v="2567"/>
    <s v="ตุลาคม 2566"/>
    <s v="กันยายน 2567"/>
    <s v="ฝ่ายบริหารโครงการ"/>
    <x v="4"/>
    <s v="กฟน."/>
    <s v="กระทรวงมหาดไทย"/>
    <s v="โครงการปกติ 2567"/>
    <s v="v3_070204V03"/>
    <x v="3"/>
    <x v="0"/>
    <m/>
    <m/>
    <s v="v2_070204V03F03"/>
    <s v="มี"/>
  </r>
  <r>
    <s v="มท 5237-67-0001"/>
    <s v="แผน Smart Metro Grid (งานติดตั้ง TLM ที่หม้อแปลงจำหน่าย)"/>
    <s v="แผน Smart Metro Grid (งานติดตั้ง TLM ที่หม้อแปลงจำหน่าย)"/>
    <s v="ด้านการสร้างความสามารถในการแข่งขัน"/>
    <n v="2567"/>
    <s v="มกราคม 2567"/>
    <s v="ธันวาคม 2567"/>
    <s v="ฝ่ายแผนกลยุทธ์"/>
    <x v="4"/>
    <s v="กฟน."/>
    <s v="กระทรวงมหาดไทย"/>
    <s v="โครงการปกติ 2567"/>
    <s v="v3_070204V01"/>
    <x v="7"/>
    <x v="0"/>
    <m/>
    <m/>
    <s v="v2_070204V01F03"/>
    <s v="มี"/>
  </r>
  <r>
    <s v="พน 0605-67-0004"/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ด้านการสร้างความสามารถในการแข่งขัน"/>
    <n v="2567"/>
    <s v="พฤษภาคม 2567"/>
    <s v="ตุลาคม 2567"/>
    <s v="สำนักนโยบายไฟฟ้า"/>
    <x v="5"/>
    <s v="สนพ."/>
    <s v="กระทรวงพลังงาน"/>
    <s v="โครงการปกติ 2567"/>
    <s v="v3_070204V01"/>
    <x v="0"/>
    <x v="0"/>
    <m/>
    <m/>
    <s v="v2_070204V01F01"/>
    <s v="มี"/>
  </r>
  <r>
    <s v="พน 0605-67-0003"/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ด้านการสร้างการเติบโตบนคุณภาพชีวิตที่เป็นมิตรต่อสิ่งแวดล้อม"/>
    <n v="2567"/>
    <s v="พฤษภาคม 2567"/>
    <s v="ตุลาคม 2567"/>
    <s v="สำนักนโยบายไฟฟ้า"/>
    <x v="5"/>
    <s v="สนพ."/>
    <s v="กระทรวงพลังงาน"/>
    <s v="โครงการปกติ 2567"/>
    <s v="v3_070204V03"/>
    <x v="3"/>
    <x v="0"/>
    <m/>
    <m/>
    <s v="v2_070204V03F03"/>
    <s v="มี"/>
  </r>
  <r>
    <s v="พน 0605-67-0002"/>
    <s v="โครงการสนับสนุนการบริหารแผนการขับเคลื่อนการดำเนินงานด้านสมาร์ทกริดของประเทศไทย"/>
    <s v="โครงการสนับสนุนการบริหารแผนการขับเคลื่อนการดำเนินงานด้านสมาร์ทกริดของประเทศไทย"/>
    <s v="ด้านการสร้างความสามารถในการแข่งขัน"/>
    <n v="2567"/>
    <s v="พฤษภาคม 2567"/>
    <s v="ตุลาคม 2567"/>
    <s v="สำนักนโยบายไฟฟ้า"/>
    <x v="5"/>
    <s v="สนพ."/>
    <s v="กระทรวงพลังงาน"/>
    <s v="โครงการปกติ 2567"/>
    <s v="v3_070204V03"/>
    <x v="8"/>
    <x v="0"/>
    <m/>
    <m/>
    <s v="v2_070204V01F04"/>
    <s v="มี"/>
  </r>
  <r>
    <s v="พน 0602-68-0010"/>
    <s v="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"/>
    <s v="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"/>
    <s v="ด้านการสร้างความสามารถในการแข่งขัน"/>
    <n v="2568"/>
    <s v="ตุลาคม 2567"/>
    <s v="กันยายน 2568"/>
    <s v="กองนโยบายและแผนพลังงาน"/>
    <x v="5"/>
    <s v="สนพ."/>
    <s v="กระทรวงพลังงาน"/>
    <s v="ปรับปรุงข้อเสนอโครงการ 2568"/>
    <s v="v3_070204V01"/>
    <x v="7"/>
    <x v="0"/>
    <m/>
    <m/>
    <s v="v2_070204V01F03"/>
    <s v="มี"/>
  </r>
  <r>
    <s v="พน 0602-68-0008"/>
    <s v="โครงการพัฒนาแนวทางการเชื่อมต่อข้อมูลการอัดประจุยานยนต์ไฟฟ้า"/>
    <s v="โครงการพัฒนาแนวทางการเชื่อมต่อข้อมูลการอัดประจุยานยนต์ไฟฟ้า"/>
    <s v="ด้านการสร้างความสามารถในการแข่งขัน"/>
    <n v="2568"/>
    <s v="ตุลาคม 2567"/>
    <s v="ตุลาคม 2568"/>
    <s v="กองนโยบายและแผนพลังงาน"/>
    <x v="5"/>
    <s v="สนพ."/>
    <s v="กระทรวงพลังงาน"/>
    <s v="ปรับปรุงข้อเสนอโครงการ 2568"/>
    <s v="v3_070204V02"/>
    <x v="5"/>
    <x v="0"/>
    <m/>
    <m/>
    <s v="v2_070204V02F01"/>
    <s v="มี"/>
  </r>
  <r>
    <s v="พน 0602-68-0008"/>
    <s v="โครงการพัฒนาแนวทางการเชื่อมต่อข้อมูลการอัดประจุยานยนต์ไฟฟ้า"/>
    <s v="โครงการพัฒนาแนวทางการเชื่อมต่อข้อมูลการอัดประจุยานยนต์ไฟฟ้า"/>
    <s v="ด้านการสร้างความสามารถในการแข่งขัน"/>
    <n v="2568"/>
    <s v="ตุลาคม 2567"/>
    <s v="ตุลาคม 2568"/>
    <s v="กองนโยบายและแผนพลังงาน"/>
    <x v="5"/>
    <s v="สนพ."/>
    <s v="กระทรวงพลังงาน"/>
    <s v="ปรับปรุงข้อเสนอโครงการ 2568"/>
    <s v="v3_070204V03"/>
    <x v="8"/>
    <x v="0"/>
    <m/>
    <m/>
    <s v="v2_070204V01F04"/>
    <s v="มี"/>
  </r>
  <r>
    <m/>
    <s v="ไม่มี"/>
    <s v="ไม่มี"/>
    <s v="ไม่มี"/>
    <s v="ไม่มี"/>
    <s v="ไม่มี"/>
    <s v="ไม่มี"/>
    <m/>
    <x v="4"/>
    <s v="กฟน."/>
    <s v="กระทรวงมหาดไทย"/>
    <s v="ไม่มี"/>
    <s v="v3_070204V01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8"/>
    <s v="พพ."/>
    <s v="กระทรวงพลังงาน"/>
    <s v="ไม่มี"/>
    <s v="v3_070204V01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1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7"/>
    <s v="มว."/>
    <s v="กระทรวงการอุดมศึกษา วิทยาศาสตร์ วิจัยและนวัตกรรม"/>
    <s v="ไม่มี"/>
    <s v="v3_070204V01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4"/>
    <s v="กฟน."/>
    <s v="กระทรวงมหาดไทย"/>
    <s v="ไม่มี"/>
    <s v="v3_070204V01"/>
    <x v="9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8"/>
    <s v="พพ."/>
    <s v="กระทรวงพลังงาน"/>
    <s v="ไม่มี"/>
    <s v="v3_070204V01"/>
    <x v="9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1"/>
    <x v="9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8"/>
    <s v="พพ."/>
    <s v="กระทรวงพลังงาน"/>
    <s v="ไม่มี"/>
    <s v="v3_070204V01"/>
    <x v="7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1"/>
    <x v="7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7"/>
    <s v="มว."/>
    <s v="กระทรวงการอุดมศึกษา วิทยาศาสตร์ วิจัยและนวัตกรรม"/>
    <s v="ไม่มี"/>
    <s v="v3_070204V01"/>
    <x v="7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4"/>
    <s v="กฟน."/>
    <s v="กระทรวงมหาดไทย"/>
    <s v="ไม่มี"/>
    <s v="v3_070204V01"/>
    <x v="6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8"/>
    <s v="พพ."/>
    <s v="กระทรวงพลังงาน"/>
    <s v="ไม่มี"/>
    <s v="v3_070204V01"/>
    <x v="6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1"/>
    <x v="6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1"/>
    <x v="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7"/>
    <s v="มว."/>
    <s v="กระทรวงการอุดมศึกษา วิทยาศาสตร์ วิจัยและนวัตกรรม"/>
    <s v="ไม่มี"/>
    <s v="v3_070204V01"/>
    <x v="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10"/>
    <s v="สศช."/>
    <s v="สำนักนายกรัฐมนตรี"/>
    <s v="ไม่มี"/>
    <s v="v3_070204V01"/>
    <x v="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2"/>
    <x v="5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7"/>
    <s v="มว."/>
    <s v="กระทรวงการอุดมศึกษา วิทยาศาสตร์ วิจัยและนวัตกรรม"/>
    <s v="ไม่มี"/>
    <s v="v3_070204V02"/>
    <x v="5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11"/>
    <s v="มอ."/>
    <s v="กระทรวงการอุดมศึกษา วิทยาศาสตร์ วิจัยและนวัตกรรม"/>
    <s v="ไม่มี"/>
    <s v="v3_070204V02"/>
    <x v="5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2"/>
    <x v="2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10"/>
    <s v="สศช."/>
    <s v="สำนักนายกรัฐมนตรี"/>
    <s v="ไม่มี"/>
    <s v="v3_070204V02"/>
    <x v="2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4"/>
    <s v="กฟน."/>
    <s v="กระทรวงมหาดไทย"/>
    <s v="ไม่มี"/>
    <s v="v3_070204V03"/>
    <x v="1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3"/>
    <x v="1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3"/>
    <x v="3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11"/>
    <s v="มอ."/>
    <s v="กระทรวงการอุดมศึกษา วิทยาศาสตร์ วิจัยและนวัตกรรม"/>
    <s v="ไม่มี"/>
    <s v="v3_070204V03"/>
    <x v="3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3"/>
    <x v="1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5"/>
    <s v="สนพ."/>
    <s v="กระทรวงพลังงาน"/>
    <s v="ไม่มี"/>
    <s v="v3_070204V03"/>
    <x v="1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6"/>
    <s v="กกพ."/>
    <s v="หน่วยงานอิสระของรัฐ"/>
    <s v="ไม่มี"/>
    <s v="v3_070204V03"/>
    <x v="8"/>
    <x v="0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มทร.อีสาน"/>
    <s v="กระทรวงการอุดมศึกษา วิทยาศาสตร์ วิจัยและนวัตกรรม"/>
    <s v="ไม่มี"/>
    <s v="v3_070204V03"/>
    <x v="8"/>
    <x v="1"/>
    <s v="ไม่เคยมีโครงการ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9BB908-38C3-4462-A4ED-D7BFA187A0D0}" name="PivotTable11" cacheId="18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89" firstHeaderRow="1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8"/>
        <item x="4"/>
        <item x="0"/>
        <item x="1"/>
        <item x="9"/>
        <item x="11"/>
        <item x="7"/>
        <item x="6"/>
        <item x="2"/>
        <item x="5"/>
        <item x="3"/>
        <item x="10"/>
        <item t="default"/>
      </items>
    </pivotField>
    <pivotField showAll="0"/>
    <pivotField showAll="0"/>
    <pivotField showAll="0"/>
    <pivotField showAll="0"/>
    <pivotField axis="axisRow" showAll="0">
      <items count="12">
        <item x="0"/>
        <item x="9"/>
        <item x="7"/>
        <item x="6"/>
        <item x="4"/>
        <item x="5"/>
        <item x="2"/>
        <item x="1"/>
        <item x="3"/>
        <item x="10"/>
        <item x="8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Fields count="3">
    <field x="13"/>
    <field x="14"/>
    <field x="8"/>
  </rowFields>
  <rowItems count="88">
    <i>
      <x/>
    </i>
    <i r="1">
      <x/>
    </i>
    <i r="2">
      <x v="2"/>
    </i>
    <i r="2">
      <x v="3"/>
    </i>
    <i r="2">
      <x v="9"/>
    </i>
    <i r="1">
      <x v="1"/>
    </i>
    <i r="2">
      <x/>
    </i>
    <i r="2">
      <x v="1"/>
    </i>
    <i r="2">
      <x v="4"/>
    </i>
    <i r="2">
      <x v="6"/>
    </i>
    <i>
      <x v="1"/>
    </i>
    <i r="1">
      <x v="1"/>
    </i>
    <i r="2">
      <x/>
    </i>
    <i r="2">
      <x v="1"/>
    </i>
    <i r="2">
      <x v="4"/>
    </i>
    <i>
      <x v="2"/>
    </i>
    <i r="1">
      <x/>
    </i>
    <i r="2">
      <x v="1"/>
    </i>
    <i r="2">
      <x v="2"/>
    </i>
    <i r="2">
      <x v="7"/>
    </i>
    <i r="2">
      <x v="9"/>
    </i>
    <i r="1">
      <x v="1"/>
    </i>
    <i r="2">
      <x/>
    </i>
    <i r="2">
      <x v="4"/>
    </i>
    <i r="2">
      <x v="6"/>
    </i>
    <i>
      <x v="3"/>
    </i>
    <i r="1">
      <x/>
    </i>
    <i r="2">
      <x v="9"/>
    </i>
    <i r="1">
      <x v="1"/>
    </i>
    <i r="2">
      <x/>
    </i>
    <i r="2">
      <x v="1"/>
    </i>
    <i r="2">
      <x v="4"/>
    </i>
    <i>
      <x v="4"/>
    </i>
    <i r="1">
      <x/>
    </i>
    <i r="2">
      <x v="1"/>
    </i>
    <i r="2">
      <x v="2"/>
    </i>
    <i r="2">
      <x v="3"/>
    </i>
    <i r="1">
      <x v="1"/>
    </i>
    <i r="2">
      <x v="4"/>
    </i>
    <i r="2">
      <x v="6"/>
    </i>
    <i r="2">
      <x v="11"/>
    </i>
    <i>
      <x v="5"/>
    </i>
    <i r="1">
      <x/>
    </i>
    <i r="2">
      <x v="9"/>
    </i>
    <i r="1">
      <x v="1"/>
    </i>
    <i r="2">
      <x v="4"/>
    </i>
    <i r="2">
      <x v="5"/>
    </i>
    <i r="2">
      <x v="6"/>
    </i>
    <i>
      <x v="6"/>
    </i>
    <i r="1">
      <x/>
    </i>
    <i r="2">
      <x v="1"/>
    </i>
    <i r="2">
      <x v="2"/>
    </i>
    <i r="2">
      <x v="3"/>
    </i>
    <i r="2">
      <x v="8"/>
    </i>
    <i r="2">
      <x v="9"/>
    </i>
    <i r="2">
      <x v="10"/>
    </i>
    <i r="1">
      <x v="1"/>
    </i>
    <i r="2">
      <x v="4"/>
    </i>
    <i r="2">
      <x v="11"/>
    </i>
    <i>
      <x v="7"/>
    </i>
    <i r="1">
      <x/>
    </i>
    <i r="2">
      <x v="3"/>
    </i>
    <i r="2">
      <x v="9"/>
    </i>
    <i r="1">
      <x v="1"/>
    </i>
    <i r="2">
      <x v="1"/>
    </i>
    <i r="2">
      <x v="2"/>
    </i>
    <i r="2">
      <x v="4"/>
    </i>
    <i>
      <x v="8"/>
    </i>
    <i r="1">
      <x/>
    </i>
    <i r="2">
      <x v="1"/>
    </i>
    <i r="2">
      <x v="9"/>
    </i>
    <i r="1">
      <x v="1"/>
    </i>
    <i r="2">
      <x v="4"/>
    </i>
    <i r="2">
      <x v="5"/>
    </i>
    <i>
      <x v="9"/>
    </i>
    <i r="1">
      <x v="1"/>
    </i>
    <i r="2">
      <x v="4"/>
    </i>
    <i r="2">
      <x v="9"/>
    </i>
    <i>
      <x v="10"/>
    </i>
    <i r="1">
      <x/>
    </i>
    <i r="2">
      <x v="1"/>
    </i>
    <i r="2">
      <x v="2"/>
    </i>
    <i r="2">
      <x v="6"/>
    </i>
    <i r="2">
      <x v="7"/>
    </i>
    <i r="2">
      <x v="9"/>
    </i>
    <i r="1">
      <x v="1"/>
    </i>
    <i r="2">
      <x v="4"/>
    </i>
    <i t="grand">
      <x/>
    </i>
  </rowItems>
  <colItems count="1">
    <i/>
  </colItems>
  <dataFields count="1">
    <dataField name="Count of มี/ไม่มีโครงการ" fld="18" subtotal="count" baseField="0" baseItem="0"/>
  </dataFields>
  <formats count="74"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13" type="button" dataOnly="0" labelOnly="1" outline="0" axis="axisRow" fieldPosition="0"/>
    </format>
    <format dxfId="70">
      <pivotArea dataOnly="0" labelOnly="1" fieldPosition="0">
        <references count="1">
          <reference field="13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67">
      <pivotArea dataOnly="0" labelOnly="1" fieldPosition="0">
        <references count="2">
          <reference field="13" count="1" selected="0">
            <x v="1"/>
          </reference>
          <reference field="14" count="1">
            <x v="1"/>
          </reference>
        </references>
      </pivotArea>
    </format>
    <format dxfId="66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65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64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63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62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61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60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59">
      <pivotArea dataOnly="0" labelOnly="1" fieldPosition="0">
        <references count="2">
          <reference field="13" count="1" selected="0">
            <x v="9"/>
          </reference>
          <reference field="14" count="1">
            <x v="1"/>
          </reference>
        </references>
      </pivotArea>
    </format>
    <format dxfId="58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57">
      <pivotArea dataOnly="0" labelOnly="1" fieldPosition="0">
        <references count="3">
          <reference field="8" count="3">
            <x v="2"/>
            <x v="3"/>
            <x v="9"/>
          </reference>
          <reference field="13" count="1" selected="0">
            <x v="0"/>
          </reference>
          <reference field="14" count="1" selected="0">
            <x v="0"/>
          </reference>
        </references>
      </pivotArea>
    </format>
    <format dxfId="56">
      <pivotArea dataOnly="0" labelOnly="1" fieldPosition="0">
        <references count="3">
          <reference field="8" count="4">
            <x v="0"/>
            <x v="1"/>
            <x v="4"/>
            <x v="6"/>
          </reference>
          <reference field="13" count="1" selected="0">
            <x v="0"/>
          </reference>
          <reference field="14" count="1" selected="0">
            <x v="1"/>
          </reference>
        </references>
      </pivotArea>
    </format>
    <format dxfId="55">
      <pivotArea dataOnly="0" labelOnly="1" fieldPosition="0">
        <references count="3">
          <reference field="8" count="3">
            <x v="0"/>
            <x v="1"/>
            <x v="4"/>
          </reference>
          <reference field="13" count="1" selected="0">
            <x v="1"/>
          </reference>
          <reference field="14" count="1" selected="0">
            <x v="1"/>
          </reference>
        </references>
      </pivotArea>
    </format>
    <format dxfId="54">
      <pivotArea dataOnly="0" labelOnly="1" fieldPosition="0">
        <references count="3">
          <reference field="8" count="4">
            <x v="1"/>
            <x v="2"/>
            <x v="7"/>
            <x v="9"/>
          </reference>
          <reference field="13" count="1" selected="0">
            <x v="2"/>
          </reference>
          <reference field="14" count="1" selected="0">
            <x v="0"/>
          </reference>
        </references>
      </pivotArea>
    </format>
    <format dxfId="53">
      <pivotArea dataOnly="0" labelOnly="1" fieldPosition="0">
        <references count="3">
          <reference field="8" count="3">
            <x v="0"/>
            <x v="4"/>
            <x v="6"/>
          </reference>
          <reference field="13" count="1" selected="0">
            <x v="2"/>
          </reference>
          <reference field="14" count="1" selected="0">
            <x v="1"/>
          </reference>
        </references>
      </pivotArea>
    </format>
    <format dxfId="52">
      <pivotArea dataOnly="0" labelOnly="1" fieldPosition="0">
        <references count="3">
          <reference field="8" count="1">
            <x v="9"/>
          </reference>
          <reference field="13" count="1" selected="0">
            <x v="3"/>
          </reference>
          <reference field="14" count="1" selected="0">
            <x v="0"/>
          </reference>
        </references>
      </pivotArea>
    </format>
    <format dxfId="51">
      <pivotArea dataOnly="0" labelOnly="1" fieldPosition="0">
        <references count="3">
          <reference field="8" count="3">
            <x v="0"/>
            <x v="1"/>
            <x v="4"/>
          </reference>
          <reference field="13" count="1" selected="0">
            <x v="3"/>
          </reference>
          <reference field="14" count="1" selected="0">
            <x v="1"/>
          </reference>
        </references>
      </pivotArea>
    </format>
    <format dxfId="50">
      <pivotArea dataOnly="0" labelOnly="1" fieldPosition="0">
        <references count="3">
          <reference field="8" count="3">
            <x v="1"/>
            <x v="2"/>
            <x v="3"/>
          </reference>
          <reference field="13" count="1" selected="0">
            <x v="4"/>
          </reference>
          <reference field="14" count="1" selected="0">
            <x v="0"/>
          </reference>
        </references>
      </pivotArea>
    </format>
    <format dxfId="49">
      <pivotArea dataOnly="0" labelOnly="1" fieldPosition="0">
        <references count="3">
          <reference field="8" count="3">
            <x v="4"/>
            <x v="6"/>
            <x v="11"/>
          </reference>
          <reference field="13" count="1" selected="0">
            <x v="4"/>
          </reference>
          <reference field="14" count="1" selected="0">
            <x v="1"/>
          </reference>
        </references>
      </pivotArea>
    </format>
    <format dxfId="48">
      <pivotArea dataOnly="0" labelOnly="1" fieldPosition="0">
        <references count="3">
          <reference field="8" count="1">
            <x v="9"/>
          </reference>
          <reference field="13" count="1" selected="0">
            <x v="5"/>
          </reference>
          <reference field="14" count="1" selected="0">
            <x v="0"/>
          </reference>
        </references>
      </pivotArea>
    </format>
    <format dxfId="47">
      <pivotArea dataOnly="0" labelOnly="1" fieldPosition="0">
        <references count="3">
          <reference field="8" count="3">
            <x v="4"/>
            <x v="5"/>
            <x v="6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46">
      <pivotArea dataOnly="0" labelOnly="1" fieldPosition="0">
        <references count="3">
          <reference field="8" count="6">
            <x v="1"/>
            <x v="2"/>
            <x v="3"/>
            <x v="8"/>
            <x v="9"/>
            <x v="10"/>
          </reference>
          <reference field="13" count="1" selected="0">
            <x v="6"/>
          </reference>
          <reference field="14" count="1" selected="0">
            <x v="0"/>
          </reference>
        </references>
      </pivotArea>
    </format>
    <format dxfId="45">
      <pivotArea dataOnly="0" labelOnly="1" fieldPosition="0">
        <references count="3">
          <reference field="8" count="2">
            <x v="4"/>
            <x v="11"/>
          </reference>
          <reference field="13" count="1" selected="0">
            <x v="6"/>
          </reference>
          <reference field="14" count="1" selected="0">
            <x v="1"/>
          </reference>
        </references>
      </pivotArea>
    </format>
    <format dxfId="44">
      <pivotArea dataOnly="0" labelOnly="1" fieldPosition="0">
        <references count="3">
          <reference field="8" count="2">
            <x v="3"/>
            <x v="9"/>
          </reference>
          <reference field="13" count="1" selected="0">
            <x v="7"/>
          </reference>
          <reference field="14" count="1" selected="0">
            <x v="0"/>
          </reference>
        </references>
      </pivotArea>
    </format>
    <format dxfId="43">
      <pivotArea dataOnly="0" labelOnly="1" fieldPosition="0">
        <references count="3">
          <reference field="8" count="3">
            <x v="1"/>
            <x v="2"/>
            <x v="4"/>
          </reference>
          <reference field="13" count="1" selected="0">
            <x v="7"/>
          </reference>
          <reference field="14" count="1" selected="0">
            <x v="1"/>
          </reference>
        </references>
      </pivotArea>
    </format>
    <format dxfId="42">
      <pivotArea dataOnly="0" labelOnly="1" fieldPosition="0">
        <references count="3">
          <reference field="8" count="2">
            <x v="1"/>
            <x v="9"/>
          </reference>
          <reference field="13" count="1" selected="0">
            <x v="8"/>
          </reference>
          <reference field="14" count="1" selected="0">
            <x v="0"/>
          </reference>
        </references>
      </pivotArea>
    </format>
    <format dxfId="41">
      <pivotArea dataOnly="0" labelOnly="1" fieldPosition="0">
        <references count="3">
          <reference field="8" count="2">
            <x v="4"/>
            <x v="5"/>
          </reference>
          <reference field="13" count="1" selected="0">
            <x v="8"/>
          </reference>
          <reference field="14" count="1" selected="0">
            <x v="1"/>
          </reference>
        </references>
      </pivotArea>
    </format>
    <format dxfId="40">
      <pivotArea dataOnly="0" labelOnly="1" fieldPosition="0">
        <references count="3">
          <reference field="8" count="2">
            <x v="4"/>
            <x v="9"/>
          </reference>
          <reference field="13" count="1" selected="0">
            <x v="9"/>
          </reference>
          <reference field="14" count="1" selected="0">
            <x v="1"/>
          </reference>
        </references>
      </pivotArea>
    </format>
    <format dxfId="39">
      <pivotArea dataOnly="0" labelOnly="1" fieldPosition="0">
        <references count="3">
          <reference field="8" count="5">
            <x v="1"/>
            <x v="2"/>
            <x v="6"/>
            <x v="7"/>
            <x v="9"/>
          </reference>
          <reference field="13" count="1" selected="0">
            <x v="10"/>
          </reference>
          <reference field="14" count="1" selected="0">
            <x v="0"/>
          </reference>
        </references>
      </pivotArea>
    </format>
    <format dxfId="38">
      <pivotArea dataOnly="0" labelOnly="1" fieldPosition="0">
        <references count="3">
          <reference field="8" count="1">
            <x v="4"/>
          </reference>
          <reference field="13" count="1" selected="0">
            <x v="10"/>
          </reference>
          <reference field="14" count="1" selected="0">
            <x v="1"/>
          </reference>
        </references>
      </pivotArea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13" type="button" dataOnly="0" labelOnly="1" outline="0" axis="axisRow" fieldPosition="0"/>
    </format>
    <format dxfId="33">
      <pivotArea dataOnly="0" labelOnly="1" fieldPosition="0">
        <references count="1">
          <reference field="13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30">
      <pivotArea dataOnly="0" labelOnly="1" fieldPosition="0">
        <references count="2">
          <reference field="13" count="1" selected="0">
            <x v="1"/>
          </reference>
          <reference field="14" count="1">
            <x v="1"/>
          </reference>
        </references>
      </pivotArea>
    </format>
    <format dxfId="29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28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27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26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25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24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23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22">
      <pivotArea dataOnly="0" labelOnly="1" fieldPosition="0">
        <references count="2">
          <reference field="13" count="1" selected="0">
            <x v="9"/>
          </reference>
          <reference field="14" count="1">
            <x v="1"/>
          </reference>
        </references>
      </pivotArea>
    </format>
    <format dxfId="21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20">
      <pivotArea dataOnly="0" labelOnly="1" fieldPosition="0">
        <references count="3">
          <reference field="8" count="3">
            <x v="2"/>
            <x v="3"/>
            <x v="9"/>
          </reference>
          <reference field="13" count="1" selected="0">
            <x v="0"/>
          </reference>
          <reference field="14" count="1" selected="0">
            <x v="0"/>
          </reference>
        </references>
      </pivotArea>
    </format>
    <format dxfId="19">
      <pivotArea dataOnly="0" labelOnly="1" fieldPosition="0">
        <references count="3">
          <reference field="8" count="4">
            <x v="0"/>
            <x v="1"/>
            <x v="4"/>
            <x v="6"/>
          </reference>
          <reference field="13" count="1" selected="0">
            <x v="0"/>
          </reference>
          <reference field="14" count="1" selected="0">
            <x v="1"/>
          </reference>
        </references>
      </pivotArea>
    </format>
    <format dxfId="18">
      <pivotArea dataOnly="0" labelOnly="1" fieldPosition="0">
        <references count="3">
          <reference field="8" count="3">
            <x v="0"/>
            <x v="1"/>
            <x v="4"/>
          </reference>
          <reference field="13" count="1" selected="0">
            <x v="1"/>
          </reference>
          <reference field="14" count="1" selected="0">
            <x v="1"/>
          </reference>
        </references>
      </pivotArea>
    </format>
    <format dxfId="17">
      <pivotArea dataOnly="0" labelOnly="1" fieldPosition="0">
        <references count="3">
          <reference field="8" count="4">
            <x v="1"/>
            <x v="2"/>
            <x v="7"/>
            <x v="9"/>
          </reference>
          <reference field="13" count="1" selected="0">
            <x v="2"/>
          </reference>
          <reference field="14" count="1" selected="0">
            <x v="0"/>
          </reference>
        </references>
      </pivotArea>
    </format>
    <format dxfId="16">
      <pivotArea dataOnly="0" labelOnly="1" fieldPosition="0">
        <references count="3">
          <reference field="8" count="3">
            <x v="0"/>
            <x v="4"/>
            <x v="6"/>
          </reference>
          <reference field="13" count="1" selected="0">
            <x v="2"/>
          </reference>
          <reference field="14" count="1" selected="0">
            <x v="1"/>
          </reference>
        </references>
      </pivotArea>
    </format>
    <format dxfId="15">
      <pivotArea dataOnly="0" labelOnly="1" fieldPosition="0">
        <references count="3">
          <reference field="8" count="1">
            <x v="9"/>
          </reference>
          <reference field="13" count="1" selected="0">
            <x v="3"/>
          </reference>
          <reference field="14" count="1" selected="0">
            <x v="0"/>
          </reference>
        </references>
      </pivotArea>
    </format>
    <format dxfId="14">
      <pivotArea dataOnly="0" labelOnly="1" fieldPosition="0">
        <references count="3">
          <reference field="8" count="3">
            <x v="0"/>
            <x v="1"/>
            <x v="4"/>
          </reference>
          <reference field="13" count="1" selected="0">
            <x v="3"/>
          </reference>
          <reference field="14" count="1" selected="0">
            <x v="1"/>
          </reference>
        </references>
      </pivotArea>
    </format>
    <format dxfId="13">
      <pivotArea dataOnly="0" labelOnly="1" fieldPosition="0">
        <references count="3">
          <reference field="8" count="3">
            <x v="1"/>
            <x v="2"/>
            <x v="3"/>
          </reference>
          <reference field="13" count="1" selected="0">
            <x v="4"/>
          </reference>
          <reference field="14" count="1" selected="0">
            <x v="0"/>
          </reference>
        </references>
      </pivotArea>
    </format>
    <format dxfId="12">
      <pivotArea dataOnly="0" labelOnly="1" fieldPosition="0">
        <references count="3">
          <reference field="8" count="3">
            <x v="4"/>
            <x v="6"/>
            <x v="11"/>
          </reference>
          <reference field="13" count="1" selected="0">
            <x v="4"/>
          </reference>
          <reference field="14" count="1" selected="0">
            <x v="1"/>
          </reference>
        </references>
      </pivotArea>
    </format>
    <format dxfId="11">
      <pivotArea dataOnly="0" labelOnly="1" fieldPosition="0">
        <references count="3">
          <reference field="8" count="1">
            <x v="9"/>
          </reference>
          <reference field="13" count="1" selected="0">
            <x v="5"/>
          </reference>
          <reference field="14" count="1" selected="0">
            <x v="0"/>
          </reference>
        </references>
      </pivotArea>
    </format>
    <format dxfId="10">
      <pivotArea dataOnly="0" labelOnly="1" fieldPosition="0">
        <references count="3">
          <reference field="8" count="3">
            <x v="4"/>
            <x v="5"/>
            <x v="6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9">
      <pivotArea dataOnly="0" labelOnly="1" fieldPosition="0">
        <references count="3">
          <reference field="8" count="6">
            <x v="1"/>
            <x v="2"/>
            <x v="3"/>
            <x v="8"/>
            <x v="9"/>
            <x v="10"/>
          </reference>
          <reference field="13" count="1" selected="0">
            <x v="6"/>
          </reference>
          <reference field="14" count="1" selected="0">
            <x v="0"/>
          </reference>
        </references>
      </pivotArea>
    </format>
    <format dxfId="8">
      <pivotArea dataOnly="0" labelOnly="1" fieldPosition="0">
        <references count="3">
          <reference field="8" count="2">
            <x v="4"/>
            <x v="11"/>
          </reference>
          <reference field="13" count="1" selected="0">
            <x v="6"/>
          </reference>
          <reference field="14" count="1" selected="0">
            <x v="1"/>
          </reference>
        </references>
      </pivotArea>
    </format>
    <format dxfId="7">
      <pivotArea dataOnly="0" labelOnly="1" fieldPosition="0">
        <references count="3">
          <reference field="8" count="2">
            <x v="3"/>
            <x v="9"/>
          </reference>
          <reference field="13" count="1" selected="0">
            <x v="7"/>
          </reference>
          <reference field="14" count="1" selected="0">
            <x v="0"/>
          </reference>
        </references>
      </pivotArea>
    </format>
    <format dxfId="6">
      <pivotArea dataOnly="0" labelOnly="1" fieldPosition="0">
        <references count="3">
          <reference field="8" count="3">
            <x v="1"/>
            <x v="2"/>
            <x v="4"/>
          </reference>
          <reference field="13" count="1" selected="0">
            <x v="7"/>
          </reference>
          <reference field="14" count="1" selected="0">
            <x v="1"/>
          </reference>
        </references>
      </pivotArea>
    </format>
    <format dxfId="5">
      <pivotArea dataOnly="0" labelOnly="1" fieldPosition="0">
        <references count="3">
          <reference field="8" count="2">
            <x v="1"/>
            <x v="9"/>
          </reference>
          <reference field="13" count="1" selected="0">
            <x v="8"/>
          </reference>
          <reference field="14" count="1" selected="0">
            <x v="0"/>
          </reference>
        </references>
      </pivotArea>
    </format>
    <format dxfId="4">
      <pivotArea dataOnly="0" labelOnly="1" fieldPosition="0">
        <references count="3">
          <reference field="8" count="2">
            <x v="4"/>
            <x v="5"/>
          </reference>
          <reference field="13" count="1" selected="0">
            <x v="8"/>
          </reference>
          <reference field="14" count="1" selected="0">
            <x v="1"/>
          </reference>
        </references>
      </pivotArea>
    </format>
    <format dxfId="3">
      <pivotArea dataOnly="0" labelOnly="1" fieldPosition="0">
        <references count="3">
          <reference field="8" count="2">
            <x v="4"/>
            <x v="9"/>
          </reference>
          <reference field="13" count="1" selected="0">
            <x v="9"/>
          </reference>
          <reference field="14" count="1" selected="0">
            <x v="1"/>
          </reference>
        </references>
      </pivotArea>
    </format>
    <format dxfId="2">
      <pivotArea dataOnly="0" labelOnly="1" fieldPosition="0">
        <references count="3">
          <reference field="8" count="5">
            <x v="1"/>
            <x v="2"/>
            <x v="6"/>
            <x v="7"/>
            <x v="9"/>
          </reference>
          <reference field="13" count="1" selected="0">
            <x v="10"/>
          </reference>
          <reference field="14" count="1" selected="0">
            <x v="0"/>
          </reference>
        </references>
      </pivotArea>
    </format>
    <format dxfId="1">
      <pivotArea dataOnly="0" labelOnly="1" fieldPosition="0">
        <references count="3">
          <reference field="8" count="1">
            <x v="4"/>
          </reference>
          <reference field="13" count="1" selected="0">
            <x v="10"/>
          </reference>
          <reference field="14" count="1" selected="0">
            <x v="1"/>
          </reference>
        </references>
      </pivotArea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6DB15-F746-4B58-86BB-E2370E383CB2}" name="PivotTable4" cacheId="179" applyNumberFormats="0" applyBorderFormats="0" applyFontFormats="0" applyPatternFormats="0" applyAlignmentFormats="0" applyWidthHeightFormats="1" dataCaption="Values" grandTotalCaption="รวมจำนวนโครงการทั้งหมด" updatedVersion="8" minRefreshableVersion="3" useAutoFormatting="1" itemPrintTitles="1" createdVersion="4" indent="0" outline="1" outlineData="1" multipleFieldFilters="0" rowHeaderCaption=" " colHeaderCaption="ปีงบประมาณ">
  <location ref="A1:O22" firstHeaderRow="1" firstDataRow="2" firstDataCol="1"/>
  <pivotFields count="18">
    <pivotField showAll="0"/>
    <pivotField showAll="0"/>
    <pivotField showAll="0"/>
    <pivotField showAll="0"/>
    <pivotField axis="axisCol" showAll="0" sortType="ascending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4">
        <item x="0"/>
        <item x="2"/>
        <item x="1"/>
        <item t="default"/>
      </items>
    </pivotField>
    <pivotField axis="axisRow" dataField="1" showAll="0" sortType="ascending">
      <items count="10">
        <item x="0"/>
        <item x="7"/>
        <item x="6"/>
        <item x="4"/>
        <item x="5"/>
        <item x="2"/>
        <item x="1"/>
        <item x="3"/>
        <item x="8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20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 r="1">
      <x v="1"/>
    </i>
    <i>
      <x v="7"/>
    </i>
    <i r="1">
      <x/>
    </i>
    <i>
      <x v="8"/>
    </i>
    <i r="1">
      <x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ปัจจัย" fld="13" subtotal="count" baseField="0" baseItem="0"/>
  </dataFields>
  <formats count="15">
    <format dxfId="138">
      <pivotArea type="all" dataOnly="0" outline="0" fieldPosition="0"/>
    </format>
    <format dxfId="137">
      <pivotArea type="all" dataOnly="0" outline="0" fieldPosition="0"/>
    </format>
    <format dxfId="136">
      <pivotArea dataOnly="0" labelOnly="1" grandCol="1" outline="0" fieldPosition="0"/>
    </format>
    <format dxfId="135">
      <pivotArea type="origin" dataOnly="0" labelOnly="1" outline="0" fieldPosition="0"/>
    </format>
    <format dxfId="134">
      <pivotArea field="4" type="button" dataOnly="0" labelOnly="1" outline="0" axis="axisCol" fieldPosition="0"/>
    </format>
    <format dxfId="133">
      <pivotArea type="topRight" dataOnly="0" labelOnly="1" outline="0" fieldPosition="0"/>
    </format>
    <format dxfId="132">
      <pivotArea field="12" type="button" dataOnly="0" labelOnly="1" outline="0"/>
    </format>
    <format dxfId="131">
      <pivotArea dataOnly="0" labelOnly="1" fieldPosition="0">
        <references count="1">
          <reference field="4" count="0"/>
        </references>
      </pivotArea>
    </format>
    <format dxfId="130">
      <pivotArea dataOnly="0" labelOnly="1" grandCol="1" outline="0" fieldPosition="0"/>
    </format>
    <format dxfId="129">
      <pivotArea dataOnly="0" grandRow="1" axis="axisRow" fieldPosition="0"/>
    </format>
    <format dxfId="128">
      <pivotArea dataOnly="0" grandRow="1" axis="axisRow" fieldPosition="0"/>
    </format>
    <format dxfId="127">
      <pivotArea field="13" type="button" dataOnly="0" labelOnly="1" outline="0" axis="axisRow" fieldPosition="0"/>
    </format>
    <format dxfId="126">
      <pivotArea dataOnly="0" labelOnly="1" fieldPosition="0">
        <references count="1">
          <reference field="4" count="0"/>
        </references>
      </pivotArea>
    </format>
    <format dxfId="125">
      <pivotArea dataOnly="0" labelOnly="1" grandCol="1" outline="0" fieldPosition="0"/>
    </format>
    <format dxfId="124">
      <pivotArea field="4" type="button" dataOnly="0" labelOnly="1" outline="0" axis="axisCol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C9261D-6896-4130-9DF5-0F68C2F58A94}" name="PivotTable37" cacheId="1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A12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6"/>
        <item x="4"/>
        <item x="0"/>
        <item x="1"/>
        <item x="7"/>
        <item x="2"/>
        <item x="5"/>
        <item x="3"/>
        <item t="default"/>
      </items>
    </pivotField>
    <pivotField showAll="0"/>
    <pivotField showAll="0"/>
    <pivotField showAll="0"/>
    <pivotField axis="axisPage" showAll="0">
      <items count="10">
        <item x="0"/>
        <item x="7"/>
        <item x="6"/>
        <item x="4"/>
        <item x="5"/>
        <item x="2"/>
        <item x="1"/>
        <item x="3"/>
        <item x="8"/>
        <item t="default"/>
      </items>
    </pivotField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3" hier="-1"/>
  </pageFields>
  <formats count="12">
    <format dxfId="93">
      <pivotArea type="all" dataOnly="0" outline="0" fieldPosition="0"/>
    </format>
    <format dxfId="92">
      <pivotArea field="9" type="button" dataOnly="0" labelOnly="1" outline="0" axis="axisRow" fieldPosition="0"/>
    </format>
    <format dxfId="91">
      <pivotArea dataOnly="0" labelOnly="1" fieldPosition="0">
        <references count="1">
          <reference field="9" count="4">
            <x v="1"/>
            <x v="2"/>
            <x v="4"/>
            <x v="6"/>
          </reference>
        </references>
      </pivotArea>
    </format>
    <format dxfId="90">
      <pivotArea dataOnly="0" labelOnly="1" grandRow="1" outline="0" fieldPosition="0"/>
    </format>
    <format dxfId="89">
      <pivotArea type="all" dataOnly="0" outline="0" fieldPosition="0"/>
    </format>
    <format dxfId="88">
      <pivotArea field="9" type="button" dataOnly="0" labelOnly="1" outline="0" axis="axisRow" fieldPosition="0"/>
    </format>
    <format dxfId="87">
      <pivotArea dataOnly="0" labelOnly="1" fieldPosition="0">
        <references count="1">
          <reference field="9" count="4">
            <x v="1"/>
            <x v="2"/>
            <x v="4"/>
            <x v="6"/>
          </reference>
        </references>
      </pivotArea>
    </format>
    <format dxfId="86">
      <pivotArea dataOnly="0" labelOnly="1" grandRow="1" outline="0" fieldPosition="0"/>
    </format>
    <format dxfId="85">
      <pivotArea type="all" dataOnly="0" outline="0" fieldPosition="0"/>
    </format>
    <format dxfId="84">
      <pivotArea field="9" type="button" dataOnly="0" labelOnly="1" outline="0" axis="axisRow" fieldPosition="0"/>
    </format>
    <format dxfId="83">
      <pivotArea dataOnly="0" labelOnly="1" fieldPosition="0">
        <references count="1">
          <reference field="9" count="4">
            <x v="1"/>
            <x v="2"/>
            <x v="4"/>
            <x v="6"/>
          </reference>
        </references>
      </pivotArea>
    </format>
    <format dxfId="82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DA62F5-9160-4BF6-A2B6-BE33476FB00B}" name="PivotTable41" cacheId="18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G3:G74" firstHeaderRow="1" firstDataRow="1" firstDataCol="1" rowPageCount="1" colPageCount="1"/>
  <pivotFields count="13">
    <pivotField showAll="0"/>
    <pivotField showAll="0"/>
    <pivotField axis="axisRow" showAll="0">
      <items count="59">
        <item x="33"/>
        <item x="57"/>
        <item x="23"/>
        <item x="24"/>
        <item x="0"/>
        <item x="1"/>
        <item x="45"/>
        <item x="46"/>
        <item x="2"/>
        <item x="56"/>
        <item x="49"/>
        <item x="55"/>
        <item x="18"/>
        <item x="19"/>
        <item x="47"/>
        <item x="17"/>
        <item x="38"/>
        <item x="21"/>
        <item x="22"/>
        <item x="20"/>
        <item x="39"/>
        <item x="26"/>
        <item x="27"/>
        <item x="43"/>
        <item x="40"/>
        <item x="5"/>
        <item x="6"/>
        <item x="7"/>
        <item x="9"/>
        <item x="8"/>
        <item x="12"/>
        <item x="11"/>
        <item x="10"/>
        <item x="15"/>
        <item x="13"/>
        <item x="25"/>
        <item x="16"/>
        <item x="42"/>
        <item x="3"/>
        <item x="34"/>
        <item x="35"/>
        <item x="52"/>
        <item x="44"/>
        <item x="14"/>
        <item x="29"/>
        <item x="30"/>
        <item x="41"/>
        <item x="4"/>
        <item x="28"/>
        <item x="31"/>
        <item x="36"/>
        <item x="48"/>
        <item x="37"/>
        <item x="51"/>
        <item x="54"/>
        <item x="53"/>
        <item x="50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163">
        <item x="16"/>
        <item x="21"/>
        <item x="22"/>
        <item x="23"/>
        <item x="24"/>
        <item x="25"/>
        <item x="26"/>
        <item x="0"/>
        <item x="1"/>
        <item x="7"/>
        <item x="17"/>
        <item x="18"/>
        <item x="27"/>
        <item x="28"/>
        <item x="29"/>
        <item x="8"/>
        <item x="30"/>
        <item x="2"/>
        <item x="4"/>
        <item x="31"/>
        <item x="32"/>
        <item x="33"/>
        <item x="5"/>
        <item x="34"/>
        <item x="35"/>
        <item x="36"/>
        <item x="37"/>
        <item x="38"/>
        <item x="39"/>
        <item x="40"/>
        <item x="41"/>
        <item x="12"/>
        <item x="9"/>
        <item x="10"/>
        <item x="42"/>
        <item x="43"/>
        <item x="44"/>
        <item x="45"/>
        <item x="46"/>
        <item x="47"/>
        <item x="48"/>
        <item x="49"/>
        <item x="6"/>
        <item x="50"/>
        <item x="51"/>
        <item x="52"/>
        <item x="53"/>
        <item x="54"/>
        <item x="11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3"/>
        <item x="105"/>
        <item x="106"/>
        <item x="107"/>
        <item x="108"/>
        <item x="109"/>
        <item x="110"/>
        <item x="19"/>
        <item x="111"/>
        <item x="112"/>
        <item x="113"/>
        <item x="14"/>
        <item x="114"/>
        <item x="115"/>
        <item x="20"/>
        <item x="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3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axis="axisRow" showAll="0" sortType="descending">
      <items count="3">
        <item x="1"/>
        <item x="0"/>
        <item t="default"/>
      </items>
    </pivotField>
    <pivotField showAll="0"/>
  </pivotFields>
  <rowFields count="2">
    <field x="11"/>
    <field x="2"/>
  </rowFields>
  <rowItems count="71">
    <i>
      <x/>
    </i>
    <i r="1">
      <x v="1"/>
    </i>
    <i r="1">
      <x v="12"/>
    </i>
    <i r="1">
      <x v="13"/>
    </i>
    <i r="1">
      <x v="15"/>
    </i>
    <i r="1">
      <x v="17"/>
    </i>
    <i r="1">
      <x v="19"/>
    </i>
    <i r="1">
      <x v="23"/>
    </i>
    <i r="1">
      <x v="24"/>
    </i>
    <i r="1">
      <x v="30"/>
    </i>
    <i r="1">
      <x v="35"/>
    </i>
    <i r="1">
      <x v="45"/>
    </i>
    <i r="1">
      <x v="46"/>
    </i>
    <i r="1">
      <x v="52"/>
    </i>
    <i r="1">
      <x v="56"/>
    </i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7"/>
    </i>
    <i t="grand">
      <x/>
    </i>
  </rowItems>
  <colItems count="1">
    <i/>
  </colItems>
  <pageFields count="1">
    <pageField fld="9" hier="-1"/>
  </pageFields>
  <formats count="18">
    <format dxfId="111">
      <pivotArea type="all" dataOnly="0" outline="0" fieldPosition="0"/>
    </format>
    <format dxfId="110">
      <pivotArea field="11" type="button" dataOnly="0" labelOnly="1" outline="0" axis="axisRow" fieldPosition="0"/>
    </format>
    <format dxfId="109">
      <pivotArea dataOnly="0" labelOnly="1" fieldPosition="0">
        <references count="1">
          <reference field="11" count="0"/>
        </references>
      </pivotArea>
    </format>
    <format dxfId="108">
      <pivotArea dataOnly="0" labelOnly="1" grandRow="1" outline="0" fieldPosition="0"/>
    </format>
    <format dxfId="107">
      <pivotArea dataOnly="0" labelOnly="1" fieldPosition="0">
        <references count="2">
          <reference field="2" count="1">
            <x v="1"/>
          </reference>
          <reference field="11" count="1" selected="0">
            <x v="0"/>
          </reference>
        </references>
      </pivotArea>
    </format>
    <format dxfId="106">
      <pivotArea dataOnly="0" labelOnly="1" fieldPosition="0">
        <references count="2">
          <reference field="2" count="2">
            <x v="27"/>
            <x v="46"/>
          </reference>
          <reference field="11" count="1" selected="0">
            <x v="1"/>
          </reference>
        </references>
      </pivotArea>
    </format>
    <format dxfId="105">
      <pivotArea type="all" dataOnly="0" outline="0" fieldPosition="0"/>
    </format>
    <format dxfId="104">
      <pivotArea field="11" type="button" dataOnly="0" labelOnly="1" outline="0" axis="axisRow" fieldPosition="0"/>
    </format>
    <format dxfId="103">
      <pivotArea dataOnly="0" labelOnly="1" fieldPosition="0">
        <references count="1">
          <reference field="11" count="0"/>
        </references>
      </pivotArea>
    </format>
    <format dxfId="102">
      <pivotArea dataOnly="0" labelOnly="1" grandRow="1" outline="0" fieldPosition="0"/>
    </format>
    <format dxfId="101">
      <pivotArea dataOnly="0" labelOnly="1" fieldPosition="0">
        <references count="2">
          <reference field="2" count="1">
            <x v="1"/>
          </reference>
          <reference field="11" count="1" selected="0">
            <x v="0"/>
          </reference>
        </references>
      </pivotArea>
    </format>
    <format dxfId="100">
      <pivotArea dataOnly="0" labelOnly="1" fieldPosition="0">
        <references count="2">
          <reference field="2" count="2">
            <x v="27"/>
            <x v="46"/>
          </reference>
          <reference field="11" count="1" selected="0">
            <x v="1"/>
          </reference>
        </references>
      </pivotArea>
    </format>
    <format dxfId="99">
      <pivotArea type="all" dataOnly="0" outline="0" fieldPosition="0"/>
    </format>
    <format dxfId="98">
      <pivotArea field="11" type="button" dataOnly="0" labelOnly="1" outline="0" axis="axisRow" fieldPosition="0"/>
    </format>
    <format dxfId="97">
      <pivotArea dataOnly="0" labelOnly="1" fieldPosition="0">
        <references count="1">
          <reference field="11" count="0"/>
        </references>
      </pivotArea>
    </format>
    <format dxfId="96">
      <pivotArea dataOnly="0" labelOnly="1" grandRow="1" outline="0" fieldPosition="0"/>
    </format>
    <format dxfId="95">
      <pivotArea dataOnly="0" labelOnly="1" fieldPosition="0">
        <references count="2">
          <reference field="2" count="1">
            <x v="1"/>
          </reference>
          <reference field="11" count="1" selected="0">
            <x v="0"/>
          </reference>
        </references>
      </pivotArea>
    </format>
    <format dxfId="94">
      <pivotArea dataOnly="0" labelOnly="1" fieldPosition="0">
        <references count="2">
          <reference field="2" count="2">
            <x v="27"/>
            <x v="46"/>
          </reference>
          <reference field="11" count="1" selected="0">
            <x v="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C828D1-F04F-4799-99DE-45DA722DBE2F}" name="PivotTable40" cacheId="18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D3:D7" firstHeaderRow="1" firstDataRow="1" firstDataCol="1" rowPageCount="1" colPageCount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8">
        <item x="0"/>
        <item x="4"/>
        <item x="5"/>
        <item x="2"/>
        <item x="6"/>
        <item x="3"/>
        <item x="1"/>
        <item t="default"/>
      </items>
    </pivotField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14" hier="-1"/>
  </pageFields>
  <formats count="12">
    <format dxfId="123">
      <pivotArea type="all" dataOnly="0" outline="0" fieldPosition="0"/>
    </format>
    <format dxfId="122">
      <pivotArea field="8" type="button" dataOnly="0" labelOnly="1" outline="0" axis="axisRow" fieldPosition="0"/>
    </format>
    <format dxfId="121">
      <pivotArea dataOnly="0" labelOnly="1" fieldPosition="0">
        <references count="1">
          <reference field="8" count="1">
            <x v="1"/>
          </reference>
        </references>
      </pivotArea>
    </format>
    <format dxfId="120">
      <pivotArea dataOnly="0" labelOnly="1" grandRow="1" outline="0" fieldPosition="0"/>
    </format>
    <format dxfId="119">
      <pivotArea type="all" dataOnly="0" outline="0" fieldPosition="0"/>
    </format>
    <format dxfId="118">
      <pivotArea field="8" type="button" dataOnly="0" labelOnly="1" outline="0" axis="axisRow" fieldPosition="0"/>
    </format>
    <format dxfId="117">
      <pivotArea dataOnly="0" labelOnly="1" fieldPosition="0">
        <references count="1">
          <reference field="8" count="1">
            <x v="1"/>
          </reference>
        </references>
      </pivotArea>
    </format>
    <format dxfId="116">
      <pivotArea dataOnly="0" labelOnly="1" grandRow="1" outline="0" fieldPosition="0"/>
    </format>
    <format dxfId="115">
      <pivotArea type="all" dataOnly="0" outline="0" fieldPosition="0"/>
    </format>
    <format dxfId="114">
      <pivotArea field="8" type="button" dataOnly="0" labelOnly="1" outline="0" axis="axisRow" fieldPosition="0"/>
    </format>
    <format dxfId="113">
      <pivotArea dataOnly="0" labelOnly="1" fieldPosition="0">
        <references count="1">
          <reference field="8" count="1">
            <x v="1"/>
          </reference>
        </references>
      </pivotArea>
    </format>
    <format dxfId="112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9F41E3-C585-4D6F-B51A-2AE3B2425D7A}" name="PivotTable42" cacheId="18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I3:I16" firstHeaderRow="1" firstDataRow="1" firstDataCol="1" rowPageCount="1" colPageCount="1"/>
  <pivotFields count="3">
    <pivotField axis="axisPage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3">
        <item x="7"/>
        <item x="1"/>
        <item x="5"/>
        <item x="6"/>
        <item x="2"/>
        <item x="3"/>
        <item x="4"/>
        <item x="9"/>
        <item x="10"/>
        <item x="0"/>
        <item x="11"/>
        <item x="8"/>
        <item t="default"/>
      </items>
    </pivotField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0" hier="-1"/>
  </pageFields>
  <formats count="8">
    <format dxfId="81">
      <pivotArea type="all" dataOnly="0" outline="0" fieldPosition="0"/>
    </format>
    <format dxfId="80">
      <pivotArea field="1" type="button" dataOnly="0" labelOnly="1" outline="0" axis="axisRow" fieldPosition="0"/>
    </format>
    <format dxfId="79">
      <pivotArea dataOnly="0" labelOnly="1" fieldPosition="0">
        <references count="1">
          <reference field="1" count="0"/>
        </references>
      </pivotArea>
    </format>
    <format dxfId="78">
      <pivotArea dataOnly="0" labelOnly="1" grandRow="1" outline="0" fieldPosition="0"/>
    </format>
    <format dxfId="77">
      <pivotArea type="all" dataOnly="0" outline="0" fieldPosition="0"/>
    </format>
    <format dxfId="76">
      <pivotArea field="1" type="button" dataOnly="0" labelOnly="1" outline="0" axis="axisRow" fieldPosition="0"/>
    </format>
    <format dxfId="75">
      <pivotArea dataOnly="0" labelOnly="1" fieldPosition="0">
        <references count="1">
          <reference field="1" count="0"/>
        </references>
      </pivotArea>
    </format>
    <format dxfId="74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bd82a7c49b9c605ba60a1d5&amp;username=energy06051" TargetMode="External"/><Relationship Id="rId18" Type="http://schemas.openxmlformats.org/officeDocument/2006/relationships/hyperlink" Target="https://emenscr.nesdc.go.th/viewer/view.html?id=5d0222163d444c41747baf1a&amp;username=moi530361" TargetMode="External"/><Relationship Id="rId26" Type="http://schemas.openxmlformats.org/officeDocument/2006/relationships/hyperlink" Target="https://emenscr.nesdc.go.th/viewer/view.html?id=5fe028e60573ae1b28632251&amp;username=energy06061" TargetMode="External"/><Relationship Id="rId39" Type="http://schemas.openxmlformats.org/officeDocument/2006/relationships/hyperlink" Target="https://emenscr.nesdc.go.th/viewer/view.html?id=61de49c7d730e40b80213bc7&amp;username=moi52371" TargetMode="External"/><Relationship Id="rId21" Type="http://schemas.openxmlformats.org/officeDocument/2006/relationships/hyperlink" Target="https://emenscr.nesdc.go.th/viewer/view.html?id=5f238f616a665051adb2695d&amp;username=energy06021" TargetMode="External"/><Relationship Id="rId34" Type="http://schemas.openxmlformats.org/officeDocument/2006/relationships/hyperlink" Target="https://emenscr.nesdc.go.th/viewer/view.html?id=611a3230b1eab9706bc85486&amp;username=most51061" TargetMode="External"/><Relationship Id="rId42" Type="http://schemas.openxmlformats.org/officeDocument/2006/relationships/hyperlink" Target="https://emenscr.nesdc.go.th/viewer/view.html?id=61ee27b6c3751c7a0f52eb64&amp;username=egat1" TargetMode="External"/><Relationship Id="rId47" Type="http://schemas.openxmlformats.org/officeDocument/2006/relationships/hyperlink" Target="https://emenscr.nesdc.go.th/viewer/view.html?id=61f1007d4e0ee231f847b328&amp;username=egat1" TargetMode="External"/><Relationship Id="rId50" Type="http://schemas.openxmlformats.org/officeDocument/2006/relationships/hyperlink" Target="https://emenscr.nesdc.go.th/viewer/view.html?id=61f104c19fe28a31fa08d1dd&amp;username=egat1" TargetMode="External"/><Relationship Id="rId7" Type="http://schemas.openxmlformats.org/officeDocument/2006/relationships/hyperlink" Target="https://emenscr.nesdc.go.th/viewer/view.html?id=5b963644b76a640f33987319&amp;username=moi5305111" TargetMode="External"/><Relationship Id="rId2" Type="http://schemas.openxmlformats.org/officeDocument/2006/relationships/hyperlink" Target="https://emenscr.nesdc.go.th/viewer/view.html?id=5b1f8fcf916f477e3991ec85&amp;username=energy02021" TargetMode="External"/><Relationship Id="rId16" Type="http://schemas.openxmlformats.org/officeDocument/2006/relationships/hyperlink" Target="https://emenscr.nesdc.go.th/viewer/view.html?id=5bd989cc49b9c605ba60a283&amp;username=energy06051" TargetMode="External"/><Relationship Id="rId29" Type="http://schemas.openxmlformats.org/officeDocument/2006/relationships/hyperlink" Target="https://emenscr.nesdc.go.th/viewer/view.html?id=6013ace9df09716587640180&amp;username=moi5306131" TargetMode="External"/><Relationship Id="rId11" Type="http://schemas.openxmlformats.org/officeDocument/2006/relationships/hyperlink" Target="https://emenscr.nesdc.go.th/viewer/view.html?id=5bd817a449b9c605ba60a1be&amp;username=energy05111" TargetMode="External"/><Relationship Id="rId24" Type="http://schemas.openxmlformats.org/officeDocument/2006/relationships/hyperlink" Target="https://emenscr.nesdc.go.th/viewer/view.html?id=5f854d83362baf5582f50756&amp;username=erc1" TargetMode="External"/><Relationship Id="rId32" Type="http://schemas.openxmlformats.org/officeDocument/2006/relationships/hyperlink" Target="https://emenscr.nesdc.go.th/viewer/view.html?id=60c972b8d5ca0634c7fc749d&amp;username=energy06051" TargetMode="External"/><Relationship Id="rId37" Type="http://schemas.openxmlformats.org/officeDocument/2006/relationships/hyperlink" Target="https://emenscr.nesdc.go.th/viewer/view.html?id=61dd924c4373190b869787db&amp;username=moi52371" TargetMode="External"/><Relationship Id="rId40" Type="http://schemas.openxmlformats.org/officeDocument/2006/relationships/hyperlink" Target="https://emenscr.nesdc.go.th/viewer/view.html?id=61de4ffa7bec980b7f867ce3&amp;username=moi52371" TargetMode="External"/><Relationship Id="rId45" Type="http://schemas.openxmlformats.org/officeDocument/2006/relationships/hyperlink" Target="https://emenscr.nesdc.go.th/viewer/view.html?id=61f0fd6288b4f73205454a72&amp;username=egat1" TargetMode="External"/><Relationship Id="rId5" Type="http://schemas.openxmlformats.org/officeDocument/2006/relationships/hyperlink" Target="https://emenscr.nesdc.go.th/viewer/view.html?id=5b20dd59916f477e3991ee6b&amp;username=energy06051" TargetMode="External"/><Relationship Id="rId15" Type="http://schemas.openxmlformats.org/officeDocument/2006/relationships/hyperlink" Target="https://emenscr.nesdc.go.th/viewer/view.html?id=5bd9891dead9a205b323d800&amp;username=energy06051" TargetMode="External"/><Relationship Id="rId23" Type="http://schemas.openxmlformats.org/officeDocument/2006/relationships/hyperlink" Target="https://emenscr.nesdc.go.th/viewer/view.html?id=5f2cdc3c5d3d8c1b64cee193&amp;username=moi5302101" TargetMode="External"/><Relationship Id="rId28" Type="http://schemas.openxmlformats.org/officeDocument/2006/relationships/hyperlink" Target="https://emenscr.nesdc.go.th/viewer/view.html?id=5fffd4f91bf13d6cbb4538b8&amp;username=moi530361" TargetMode="External"/><Relationship Id="rId36" Type="http://schemas.openxmlformats.org/officeDocument/2006/relationships/hyperlink" Target="https://emenscr.nesdc.go.th/viewer/view.html?id=61a9e9e477658f43f36686c4&amp;username=egat1" TargetMode="External"/><Relationship Id="rId49" Type="http://schemas.openxmlformats.org/officeDocument/2006/relationships/hyperlink" Target="https://emenscr.nesdc.go.th/viewer/view.html?id=61f102fc4e0ee231f847b32d&amp;username=egat1" TargetMode="External"/><Relationship Id="rId10" Type="http://schemas.openxmlformats.org/officeDocument/2006/relationships/hyperlink" Target="https://emenscr.nesdc.go.th/viewer/view.html?id=5bd811487de3c605ae41606a&amp;username=energy06051" TargetMode="External"/><Relationship Id="rId19" Type="http://schemas.openxmlformats.org/officeDocument/2006/relationships/hyperlink" Target="https://emenscr.nesdc.go.th/viewer/view.html?id=5e1c306ae96f366a1b4c09ce&amp;username=energy06051" TargetMode="External"/><Relationship Id="rId31" Type="http://schemas.openxmlformats.org/officeDocument/2006/relationships/hyperlink" Target="https://emenscr.nesdc.go.th/viewer/view.html?id=60c7a8325e10e434d1c2c8d0&amp;username=energy06051" TargetMode="External"/><Relationship Id="rId44" Type="http://schemas.openxmlformats.org/officeDocument/2006/relationships/hyperlink" Target="https://emenscr.nesdc.go.th/viewer/view.html?id=61f0fa814e0ee231f847b30f&amp;username=egat1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emenscr.nesdc.go.th/viewer/view.html?id=5b2091f4ea79507e38d7c805&amp;username=energy02021" TargetMode="External"/><Relationship Id="rId9" Type="http://schemas.openxmlformats.org/officeDocument/2006/relationships/hyperlink" Target="https://emenscr.nesdc.go.th/viewer/view.html?id=5bd7f4517de3c605ae416048&amp;username=egat1" TargetMode="External"/><Relationship Id="rId14" Type="http://schemas.openxmlformats.org/officeDocument/2006/relationships/hyperlink" Target="https://emenscr.nesdc.go.th/viewer/view.html?id=5bd837b8b0bb8f05b8702606&amp;username=energy06051" TargetMode="External"/><Relationship Id="rId22" Type="http://schemas.openxmlformats.org/officeDocument/2006/relationships/hyperlink" Target="https://emenscr.nesdc.go.th/viewer/view.html?id=5f2c506d1e9bcf1b6a33651d&amp;username=nida05263081" TargetMode="External"/><Relationship Id="rId27" Type="http://schemas.openxmlformats.org/officeDocument/2006/relationships/hyperlink" Target="https://emenscr.nesdc.go.th/viewer/view.html?id=5fe9857a55edc142c175de7f&amp;username=moi52371" TargetMode="External"/><Relationship Id="rId30" Type="http://schemas.openxmlformats.org/officeDocument/2006/relationships/hyperlink" Target="https://emenscr.nesdc.go.th/viewer/view.html?id=601a0b6718b8722b6e8ec3fb&amp;username=egat1" TargetMode="External"/><Relationship Id="rId35" Type="http://schemas.openxmlformats.org/officeDocument/2006/relationships/hyperlink" Target="https://emenscr.nesdc.go.th/viewer/view.html?id=615fcd7117ed2a558b4c2ef0&amp;username=energy06051" TargetMode="External"/><Relationship Id="rId43" Type="http://schemas.openxmlformats.org/officeDocument/2006/relationships/hyperlink" Target="https://emenscr.nesdc.go.th/viewer/view.html?id=61ee4f3c56ca7e7a09028e0d&amp;username=egat1" TargetMode="External"/><Relationship Id="rId48" Type="http://schemas.openxmlformats.org/officeDocument/2006/relationships/hyperlink" Target="https://emenscr.nesdc.go.th/viewer/view.html?id=61f101cd59152931f2ad72ec&amp;username=egat1" TargetMode="External"/><Relationship Id="rId8" Type="http://schemas.openxmlformats.org/officeDocument/2006/relationships/hyperlink" Target="https://emenscr.nesdc.go.th/viewer/view.html?id=5bd6e4d67de3c605ae416015&amp;username=egat1" TargetMode="External"/><Relationship Id="rId51" Type="http://schemas.openxmlformats.org/officeDocument/2006/relationships/hyperlink" Target="https://emenscr.nesdc.go.th/viewer/view.html?id=61f105f459152931f2ad72f9&amp;username=egat1" TargetMode="External"/><Relationship Id="rId3" Type="http://schemas.openxmlformats.org/officeDocument/2006/relationships/hyperlink" Target="https://emenscr.nesdc.go.th/viewer/view.html?id=5b1f9338ea79507e38d7c77b&amp;username=egat1" TargetMode="External"/><Relationship Id="rId12" Type="http://schemas.openxmlformats.org/officeDocument/2006/relationships/hyperlink" Target="https://emenscr.nesdc.go.th/viewer/view.html?id=5bd82a4c49b9c605ba60a1d4&amp;username=energy06051" TargetMode="External"/><Relationship Id="rId17" Type="http://schemas.openxmlformats.org/officeDocument/2006/relationships/hyperlink" Target="https://emenscr.nesdc.go.th/viewer/view.html?id=5be940ff49b9c605ba60a35d&amp;username=moi530361" TargetMode="External"/><Relationship Id="rId25" Type="http://schemas.openxmlformats.org/officeDocument/2006/relationships/hyperlink" Target="https://emenscr.nesdc.go.th/viewer/view.html?id=5fdc7bceea2eef1b27a273ec&amp;username=energy06051" TargetMode="External"/><Relationship Id="rId33" Type="http://schemas.openxmlformats.org/officeDocument/2006/relationships/hyperlink" Target="https://emenscr.nesdc.go.th/viewer/view.html?id=611690219b236c1f95b0c097&amp;username=most54011" TargetMode="External"/><Relationship Id="rId38" Type="http://schemas.openxmlformats.org/officeDocument/2006/relationships/hyperlink" Target="https://emenscr.nesdc.go.th/viewer/view.html?id=61de38ded730e40b80213ba5&amp;username=moi52371" TargetMode="External"/><Relationship Id="rId46" Type="http://schemas.openxmlformats.org/officeDocument/2006/relationships/hyperlink" Target="https://emenscr.nesdc.go.th/viewer/view.html?id=61f0ff224e0ee231f847b321&amp;username=egat1" TargetMode="External"/><Relationship Id="rId20" Type="http://schemas.openxmlformats.org/officeDocument/2006/relationships/hyperlink" Target="https://emenscr.nesdc.go.th/viewer/view.html?id=5f238665d8f557036d62636f&amp;username=energy06021" TargetMode="External"/><Relationship Id="rId41" Type="http://schemas.openxmlformats.org/officeDocument/2006/relationships/hyperlink" Target="https://emenscr.nesdc.go.th/viewer/view.html?id=61dfdcbf21c5ce07faeec8e6&amp;username=moi530351" TargetMode="External"/><Relationship Id="rId1" Type="http://schemas.openxmlformats.org/officeDocument/2006/relationships/hyperlink" Target="https://emenscr.nesdc.go.th/viewer/view.html?id=5b1e2d2c7587e67e2e720eb0&amp;username=mot08031" TargetMode="External"/><Relationship Id="rId6" Type="http://schemas.openxmlformats.org/officeDocument/2006/relationships/hyperlink" Target="https://emenscr.nesdc.go.th/viewer/view.html?id=5b20f29cbdb2d17e2f9a19bf&amp;username=moi5249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bd82a7c49b9c605ba60a1d5&amp;username=energy06051" TargetMode="External"/><Relationship Id="rId18" Type="http://schemas.openxmlformats.org/officeDocument/2006/relationships/hyperlink" Target="https://emenscr.nesdc.go.th/viewer/view.html?id=5d0222163d444c41747baf1a&amp;username=moi530361" TargetMode="External"/><Relationship Id="rId26" Type="http://schemas.openxmlformats.org/officeDocument/2006/relationships/hyperlink" Target="https://emenscr.nesdc.go.th/viewer/view.html?id=5fe028e60573ae1b28632251&amp;username=energy06061" TargetMode="External"/><Relationship Id="rId39" Type="http://schemas.openxmlformats.org/officeDocument/2006/relationships/hyperlink" Target="https://emenscr.nesdc.go.th/viewer/view.html?id=61de49c7d730e40b80213bc7&amp;username=moi52371" TargetMode="External"/><Relationship Id="rId21" Type="http://schemas.openxmlformats.org/officeDocument/2006/relationships/hyperlink" Target="https://emenscr.nesdc.go.th/viewer/view.html?id=5f238f616a665051adb2695d&amp;username=energy06021" TargetMode="External"/><Relationship Id="rId34" Type="http://schemas.openxmlformats.org/officeDocument/2006/relationships/hyperlink" Target="https://emenscr.nesdc.go.th/viewer/view.html?id=611a3230b1eab9706bc85486&amp;username=most51061" TargetMode="External"/><Relationship Id="rId42" Type="http://schemas.openxmlformats.org/officeDocument/2006/relationships/hyperlink" Target="https://emenscr.nesdc.go.th/viewer/view.html?id=61ee27b6c3751c7a0f52eb64&amp;username=egat1" TargetMode="External"/><Relationship Id="rId47" Type="http://schemas.openxmlformats.org/officeDocument/2006/relationships/hyperlink" Target="https://emenscr.nesdc.go.th/viewer/view.html?id=61f1007d4e0ee231f847b328&amp;username=egat1" TargetMode="External"/><Relationship Id="rId50" Type="http://schemas.openxmlformats.org/officeDocument/2006/relationships/hyperlink" Target="https://emenscr.nesdc.go.th/viewer/view.html?id=61f104c19fe28a31fa08d1dd&amp;username=egat1" TargetMode="External"/><Relationship Id="rId7" Type="http://schemas.openxmlformats.org/officeDocument/2006/relationships/hyperlink" Target="https://emenscr.nesdc.go.th/viewer/view.html?id=5b963644b76a640f33987319&amp;username=moi5305111" TargetMode="External"/><Relationship Id="rId2" Type="http://schemas.openxmlformats.org/officeDocument/2006/relationships/hyperlink" Target="https://emenscr.nesdc.go.th/viewer/view.html?id=5b1f8fcf916f477e3991ec85&amp;username=energy02021" TargetMode="External"/><Relationship Id="rId16" Type="http://schemas.openxmlformats.org/officeDocument/2006/relationships/hyperlink" Target="https://emenscr.nesdc.go.th/viewer/view.html?id=5bd989cc49b9c605ba60a283&amp;username=energy06051" TargetMode="External"/><Relationship Id="rId29" Type="http://schemas.openxmlformats.org/officeDocument/2006/relationships/hyperlink" Target="https://emenscr.nesdc.go.th/viewer/view.html?id=6013ace9df09716587640180&amp;username=moi5306131" TargetMode="External"/><Relationship Id="rId11" Type="http://schemas.openxmlformats.org/officeDocument/2006/relationships/hyperlink" Target="https://emenscr.nesdc.go.th/viewer/view.html?id=5bd817a449b9c605ba60a1be&amp;username=energy05111" TargetMode="External"/><Relationship Id="rId24" Type="http://schemas.openxmlformats.org/officeDocument/2006/relationships/hyperlink" Target="https://emenscr.nesdc.go.th/viewer/view.html?id=5f854d83362baf5582f50756&amp;username=erc1" TargetMode="External"/><Relationship Id="rId32" Type="http://schemas.openxmlformats.org/officeDocument/2006/relationships/hyperlink" Target="https://emenscr.nesdc.go.th/viewer/view.html?id=60c972b8d5ca0634c7fc749d&amp;username=energy06051" TargetMode="External"/><Relationship Id="rId37" Type="http://schemas.openxmlformats.org/officeDocument/2006/relationships/hyperlink" Target="https://emenscr.nesdc.go.th/viewer/view.html?id=61dd924c4373190b869787db&amp;username=moi52371" TargetMode="External"/><Relationship Id="rId40" Type="http://schemas.openxmlformats.org/officeDocument/2006/relationships/hyperlink" Target="https://emenscr.nesdc.go.th/viewer/view.html?id=61de4ffa7bec980b7f867ce3&amp;username=moi52371" TargetMode="External"/><Relationship Id="rId45" Type="http://schemas.openxmlformats.org/officeDocument/2006/relationships/hyperlink" Target="https://emenscr.nesdc.go.th/viewer/view.html?id=61f0fd6288b4f73205454a72&amp;username=egat1" TargetMode="External"/><Relationship Id="rId5" Type="http://schemas.openxmlformats.org/officeDocument/2006/relationships/hyperlink" Target="https://emenscr.nesdc.go.th/viewer/view.html?id=5b20dd59916f477e3991ee6b&amp;username=energy06051" TargetMode="External"/><Relationship Id="rId15" Type="http://schemas.openxmlformats.org/officeDocument/2006/relationships/hyperlink" Target="https://emenscr.nesdc.go.th/viewer/view.html?id=5bd9891dead9a205b323d800&amp;username=energy06051" TargetMode="External"/><Relationship Id="rId23" Type="http://schemas.openxmlformats.org/officeDocument/2006/relationships/hyperlink" Target="https://emenscr.nesdc.go.th/viewer/view.html?id=5f2cdc3c5d3d8c1b64cee193&amp;username=moi5302101" TargetMode="External"/><Relationship Id="rId28" Type="http://schemas.openxmlformats.org/officeDocument/2006/relationships/hyperlink" Target="https://emenscr.nesdc.go.th/viewer/view.html?id=5fffd4f91bf13d6cbb4538b8&amp;username=moi530361" TargetMode="External"/><Relationship Id="rId36" Type="http://schemas.openxmlformats.org/officeDocument/2006/relationships/hyperlink" Target="https://emenscr.nesdc.go.th/viewer/view.html?id=61a9e9e477658f43f36686c4&amp;username=egat1" TargetMode="External"/><Relationship Id="rId49" Type="http://schemas.openxmlformats.org/officeDocument/2006/relationships/hyperlink" Target="https://emenscr.nesdc.go.th/viewer/view.html?id=61f102fc4e0ee231f847b32d&amp;username=egat1" TargetMode="External"/><Relationship Id="rId10" Type="http://schemas.openxmlformats.org/officeDocument/2006/relationships/hyperlink" Target="https://emenscr.nesdc.go.th/viewer/view.html?id=5bd811487de3c605ae41606a&amp;username=energy06051" TargetMode="External"/><Relationship Id="rId19" Type="http://schemas.openxmlformats.org/officeDocument/2006/relationships/hyperlink" Target="https://emenscr.nesdc.go.th/viewer/view.html?id=5e1c306ae96f366a1b4c09ce&amp;username=energy06051" TargetMode="External"/><Relationship Id="rId31" Type="http://schemas.openxmlformats.org/officeDocument/2006/relationships/hyperlink" Target="https://emenscr.nesdc.go.th/viewer/view.html?id=60c7a8325e10e434d1c2c8d0&amp;username=energy06051" TargetMode="External"/><Relationship Id="rId44" Type="http://schemas.openxmlformats.org/officeDocument/2006/relationships/hyperlink" Target="https://emenscr.nesdc.go.th/viewer/view.html?id=61f0fa814e0ee231f847b30f&amp;username=egat1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s://emenscr.nesdc.go.th/viewer/view.html?id=5b2091f4ea79507e38d7c805&amp;username=energy02021" TargetMode="External"/><Relationship Id="rId9" Type="http://schemas.openxmlformats.org/officeDocument/2006/relationships/hyperlink" Target="https://emenscr.nesdc.go.th/viewer/view.html?id=5bd7f4517de3c605ae416048&amp;username=egat1" TargetMode="External"/><Relationship Id="rId14" Type="http://schemas.openxmlformats.org/officeDocument/2006/relationships/hyperlink" Target="https://emenscr.nesdc.go.th/viewer/view.html?id=5bd837b8b0bb8f05b8702606&amp;username=energy06051" TargetMode="External"/><Relationship Id="rId22" Type="http://schemas.openxmlformats.org/officeDocument/2006/relationships/hyperlink" Target="https://emenscr.nesdc.go.th/viewer/view.html?id=5f2c506d1e9bcf1b6a33651d&amp;username=nida05263081" TargetMode="External"/><Relationship Id="rId27" Type="http://schemas.openxmlformats.org/officeDocument/2006/relationships/hyperlink" Target="https://emenscr.nesdc.go.th/viewer/view.html?id=5fe9857a55edc142c175de7f&amp;username=moi52371" TargetMode="External"/><Relationship Id="rId30" Type="http://schemas.openxmlformats.org/officeDocument/2006/relationships/hyperlink" Target="https://emenscr.nesdc.go.th/viewer/view.html?id=601a0b6718b8722b6e8ec3fb&amp;username=egat1" TargetMode="External"/><Relationship Id="rId35" Type="http://schemas.openxmlformats.org/officeDocument/2006/relationships/hyperlink" Target="https://emenscr.nesdc.go.th/viewer/view.html?id=615fcd7117ed2a558b4c2ef0&amp;username=energy06051" TargetMode="External"/><Relationship Id="rId43" Type="http://schemas.openxmlformats.org/officeDocument/2006/relationships/hyperlink" Target="https://emenscr.nesdc.go.th/viewer/view.html?id=61ee4f3c56ca7e7a09028e0d&amp;username=egat1" TargetMode="External"/><Relationship Id="rId48" Type="http://schemas.openxmlformats.org/officeDocument/2006/relationships/hyperlink" Target="https://emenscr.nesdc.go.th/viewer/view.html?id=61f101cd59152931f2ad72ec&amp;username=egat1" TargetMode="External"/><Relationship Id="rId8" Type="http://schemas.openxmlformats.org/officeDocument/2006/relationships/hyperlink" Target="https://emenscr.nesdc.go.th/viewer/view.html?id=5bd6e4d67de3c605ae416015&amp;username=egat1" TargetMode="External"/><Relationship Id="rId51" Type="http://schemas.openxmlformats.org/officeDocument/2006/relationships/hyperlink" Target="https://emenscr.nesdc.go.th/viewer/view.html?id=61f105f459152931f2ad72f9&amp;username=egat1" TargetMode="External"/><Relationship Id="rId3" Type="http://schemas.openxmlformats.org/officeDocument/2006/relationships/hyperlink" Target="https://emenscr.nesdc.go.th/viewer/view.html?id=5b1f9338ea79507e38d7c77b&amp;username=egat1" TargetMode="External"/><Relationship Id="rId12" Type="http://schemas.openxmlformats.org/officeDocument/2006/relationships/hyperlink" Target="https://emenscr.nesdc.go.th/viewer/view.html?id=5bd82a4c49b9c605ba60a1d4&amp;username=energy06051" TargetMode="External"/><Relationship Id="rId17" Type="http://schemas.openxmlformats.org/officeDocument/2006/relationships/hyperlink" Target="https://emenscr.nesdc.go.th/viewer/view.html?id=5be940ff49b9c605ba60a35d&amp;username=moi530361" TargetMode="External"/><Relationship Id="rId25" Type="http://schemas.openxmlformats.org/officeDocument/2006/relationships/hyperlink" Target="https://emenscr.nesdc.go.th/viewer/view.html?id=5fdc7bceea2eef1b27a273ec&amp;username=energy06051" TargetMode="External"/><Relationship Id="rId33" Type="http://schemas.openxmlformats.org/officeDocument/2006/relationships/hyperlink" Target="https://emenscr.nesdc.go.th/viewer/view.html?id=611690219b236c1f95b0c097&amp;username=most54011" TargetMode="External"/><Relationship Id="rId38" Type="http://schemas.openxmlformats.org/officeDocument/2006/relationships/hyperlink" Target="https://emenscr.nesdc.go.th/viewer/view.html?id=61de38ded730e40b80213ba5&amp;username=moi52371" TargetMode="External"/><Relationship Id="rId46" Type="http://schemas.openxmlformats.org/officeDocument/2006/relationships/hyperlink" Target="https://emenscr.nesdc.go.th/viewer/view.html?id=61f0ff224e0ee231f847b321&amp;username=egat1" TargetMode="External"/><Relationship Id="rId20" Type="http://schemas.openxmlformats.org/officeDocument/2006/relationships/hyperlink" Target="https://emenscr.nesdc.go.th/viewer/view.html?id=5f238665d8f557036d62636f&amp;username=energy06021" TargetMode="External"/><Relationship Id="rId41" Type="http://schemas.openxmlformats.org/officeDocument/2006/relationships/hyperlink" Target="https://emenscr.nesdc.go.th/viewer/view.html?id=61dfdcbf21c5ce07faeec8e6&amp;username=moi530351" TargetMode="External"/><Relationship Id="rId1" Type="http://schemas.openxmlformats.org/officeDocument/2006/relationships/hyperlink" Target="https://emenscr.nesdc.go.th/viewer/view.html?id=5b1e2d2c7587e67e2e720eb0&amp;username=mot08031" TargetMode="External"/><Relationship Id="rId6" Type="http://schemas.openxmlformats.org/officeDocument/2006/relationships/hyperlink" Target="https://emenscr.nesdc.go.th/viewer/view.html?id=5b20f29cbdb2d17e2f9a19bf&amp;username=moi5249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d6e4d67de3c605ae416015&amp;username=egat1" TargetMode="External"/><Relationship Id="rId13" Type="http://schemas.openxmlformats.org/officeDocument/2006/relationships/hyperlink" Target="https://emenscr.nesdc.go.th/viewer/view.html?id=5bd837b8b0bb8f05b8702606&amp;username=energy06051" TargetMode="External"/><Relationship Id="rId18" Type="http://schemas.openxmlformats.org/officeDocument/2006/relationships/hyperlink" Target="https://emenscr.nesdc.go.th/viewer/view.html?id=5e1c306ae96f366a1b4c09ce&amp;username=energy06051" TargetMode="External"/><Relationship Id="rId3" Type="http://schemas.openxmlformats.org/officeDocument/2006/relationships/hyperlink" Target="https://emenscr.nesdc.go.th/viewer/view.html?id=5b1f9338ea79507e38d7c77b&amp;username=egat1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emenscr.nesdc.go.th/viewer/view.html?id=5b963644b76a640f33987319&amp;username=moi5305111" TargetMode="External"/><Relationship Id="rId12" Type="http://schemas.openxmlformats.org/officeDocument/2006/relationships/hyperlink" Target="https://emenscr.nesdc.go.th/viewer/view.html?id=5bd82a7c49b9c605ba60a1d5&amp;username=energy06051" TargetMode="External"/><Relationship Id="rId17" Type="http://schemas.openxmlformats.org/officeDocument/2006/relationships/hyperlink" Target="https://emenscr.nesdc.go.th/viewer/view.html?id=5d0222163d444c41747baf1a&amp;username=moi530361" TargetMode="External"/><Relationship Id="rId2" Type="http://schemas.openxmlformats.org/officeDocument/2006/relationships/hyperlink" Target="https://emenscr.nesdc.go.th/viewer/view.html?id=5b1f8fcf916f477e3991ec85&amp;username=energy02021" TargetMode="External"/><Relationship Id="rId16" Type="http://schemas.openxmlformats.org/officeDocument/2006/relationships/hyperlink" Target="https://emenscr.nesdc.go.th/viewer/view.html?id=5be940ff49b9c605ba60a35d&amp;username=moi530361" TargetMode="External"/><Relationship Id="rId20" Type="http://schemas.openxmlformats.org/officeDocument/2006/relationships/hyperlink" Target="https://emenscr.nesdc.go.th/viewer/view.html?id=61a9e9e477658f43f36686c4&amp;username=egat1" TargetMode="External"/><Relationship Id="rId1" Type="http://schemas.openxmlformats.org/officeDocument/2006/relationships/hyperlink" Target="https://emenscr.nesdc.go.th/viewer/view.html?id=5b1e2d2c7587e67e2e720eb0&amp;username=mot08031" TargetMode="External"/><Relationship Id="rId6" Type="http://schemas.openxmlformats.org/officeDocument/2006/relationships/hyperlink" Target="https://emenscr.nesdc.go.th/viewer/view.html?id=5b20f29cbdb2d17e2f9a19bf&amp;username=moi52491" TargetMode="External"/><Relationship Id="rId11" Type="http://schemas.openxmlformats.org/officeDocument/2006/relationships/hyperlink" Target="https://emenscr.nesdc.go.th/viewer/view.html?id=5bd82a4c49b9c605ba60a1d4&amp;username=energy06051" TargetMode="External"/><Relationship Id="rId5" Type="http://schemas.openxmlformats.org/officeDocument/2006/relationships/hyperlink" Target="https://emenscr.nesdc.go.th/viewer/view.html?id=5b20dd59916f477e3991ee6b&amp;username=energy06051" TargetMode="External"/><Relationship Id="rId15" Type="http://schemas.openxmlformats.org/officeDocument/2006/relationships/hyperlink" Target="https://emenscr.nesdc.go.th/viewer/view.html?id=5bd989cc49b9c605ba60a283&amp;username=energy06051" TargetMode="External"/><Relationship Id="rId10" Type="http://schemas.openxmlformats.org/officeDocument/2006/relationships/hyperlink" Target="https://emenscr.nesdc.go.th/viewer/view.html?id=5bd811487de3c605ae41606a&amp;username=energy06051" TargetMode="External"/><Relationship Id="rId19" Type="http://schemas.openxmlformats.org/officeDocument/2006/relationships/hyperlink" Target="https://emenscr.nesdc.go.th/viewer/view.html?id=601a0b6718b8722b6e8ec3fb&amp;username=egat1" TargetMode="External"/><Relationship Id="rId4" Type="http://schemas.openxmlformats.org/officeDocument/2006/relationships/hyperlink" Target="https://emenscr.nesdc.go.th/viewer/view.html?id=5b2091f4ea79507e38d7c805&amp;username=energy02021" TargetMode="External"/><Relationship Id="rId9" Type="http://schemas.openxmlformats.org/officeDocument/2006/relationships/hyperlink" Target="https://emenscr.nesdc.go.th/viewer/view.html?id=5bd7f4517de3c605ae416048&amp;username=egat1" TargetMode="External"/><Relationship Id="rId14" Type="http://schemas.openxmlformats.org/officeDocument/2006/relationships/hyperlink" Target="https://emenscr.nesdc.go.th/viewer/view.html?id=5bd9891dead9a205b323d800&amp;username=energy06051" TargetMode="External"/><Relationship Id="rId22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d6e4d67de3c605ae416015&amp;username=egat1" TargetMode="External"/><Relationship Id="rId13" Type="http://schemas.openxmlformats.org/officeDocument/2006/relationships/hyperlink" Target="https://emenscr.nesdc.go.th/viewer/view.html?id=5bd837b8b0bb8f05b8702606&amp;username=energy06051" TargetMode="External"/><Relationship Id="rId18" Type="http://schemas.openxmlformats.org/officeDocument/2006/relationships/hyperlink" Target="https://emenscr.nesdc.go.th/viewer/view.html?id=5e1c306ae96f366a1b4c09ce&amp;username=energy06051" TargetMode="External"/><Relationship Id="rId3" Type="http://schemas.openxmlformats.org/officeDocument/2006/relationships/hyperlink" Target="https://emenscr.nesdc.go.th/viewer/view.html?id=5b1f9338ea79507e38d7c77b&amp;username=egat1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emenscr.nesdc.go.th/viewer/view.html?id=5b963644b76a640f33987319&amp;username=moi5305111" TargetMode="External"/><Relationship Id="rId12" Type="http://schemas.openxmlformats.org/officeDocument/2006/relationships/hyperlink" Target="https://emenscr.nesdc.go.th/viewer/view.html?id=5bd82a7c49b9c605ba60a1d5&amp;username=energy06051" TargetMode="External"/><Relationship Id="rId17" Type="http://schemas.openxmlformats.org/officeDocument/2006/relationships/hyperlink" Target="https://emenscr.nesdc.go.th/viewer/view.html?id=5d0222163d444c41747baf1a&amp;username=moi530361" TargetMode="External"/><Relationship Id="rId2" Type="http://schemas.openxmlformats.org/officeDocument/2006/relationships/hyperlink" Target="https://emenscr.nesdc.go.th/viewer/view.html?id=5b1f8fcf916f477e3991ec85&amp;username=energy02021" TargetMode="External"/><Relationship Id="rId16" Type="http://schemas.openxmlformats.org/officeDocument/2006/relationships/hyperlink" Target="https://emenscr.nesdc.go.th/viewer/view.html?id=5be940ff49b9c605ba60a35d&amp;username=moi530361" TargetMode="External"/><Relationship Id="rId20" Type="http://schemas.openxmlformats.org/officeDocument/2006/relationships/hyperlink" Target="https://emenscr.nesdc.go.th/viewer/view.html?id=61a9e9e477658f43f36686c4&amp;username=egat1" TargetMode="External"/><Relationship Id="rId1" Type="http://schemas.openxmlformats.org/officeDocument/2006/relationships/hyperlink" Target="https://emenscr.nesdc.go.th/viewer/view.html?id=5b1e2d2c7587e67e2e720eb0&amp;username=mot08031" TargetMode="External"/><Relationship Id="rId6" Type="http://schemas.openxmlformats.org/officeDocument/2006/relationships/hyperlink" Target="https://emenscr.nesdc.go.th/viewer/view.html?id=5b20f29cbdb2d17e2f9a19bf&amp;username=moi52491" TargetMode="External"/><Relationship Id="rId11" Type="http://schemas.openxmlformats.org/officeDocument/2006/relationships/hyperlink" Target="https://emenscr.nesdc.go.th/viewer/view.html?id=5bd82a4c49b9c605ba60a1d4&amp;username=energy06051" TargetMode="External"/><Relationship Id="rId5" Type="http://schemas.openxmlformats.org/officeDocument/2006/relationships/hyperlink" Target="https://emenscr.nesdc.go.th/viewer/view.html?id=5b20dd59916f477e3991ee6b&amp;username=energy06051" TargetMode="External"/><Relationship Id="rId15" Type="http://schemas.openxmlformats.org/officeDocument/2006/relationships/hyperlink" Target="https://emenscr.nesdc.go.th/viewer/view.html?id=5bd989cc49b9c605ba60a283&amp;username=energy06051" TargetMode="External"/><Relationship Id="rId10" Type="http://schemas.openxmlformats.org/officeDocument/2006/relationships/hyperlink" Target="https://emenscr.nesdc.go.th/viewer/view.html?id=5bd811487de3c605ae41606a&amp;username=energy06051" TargetMode="External"/><Relationship Id="rId19" Type="http://schemas.openxmlformats.org/officeDocument/2006/relationships/hyperlink" Target="https://emenscr.nesdc.go.th/viewer/view.html?id=601a0b6718b8722b6e8ec3fb&amp;username=egat1" TargetMode="External"/><Relationship Id="rId4" Type="http://schemas.openxmlformats.org/officeDocument/2006/relationships/hyperlink" Target="https://emenscr.nesdc.go.th/viewer/view.html?id=5b2091f4ea79507e38d7c805&amp;username=energy02021" TargetMode="External"/><Relationship Id="rId9" Type="http://schemas.openxmlformats.org/officeDocument/2006/relationships/hyperlink" Target="https://emenscr.nesdc.go.th/viewer/view.html?id=5bd7f4517de3c605ae416048&amp;username=egat1" TargetMode="External"/><Relationship Id="rId14" Type="http://schemas.openxmlformats.org/officeDocument/2006/relationships/hyperlink" Target="https://emenscr.nesdc.go.th/viewer/view.html?id=5bd9891dead9a205b323d800&amp;username=energy0605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53"/>
  <sheetViews>
    <sheetView topLeftCell="G1" workbookViewId="0">
      <selection activeCell="K31" sqref="K31"/>
    </sheetView>
  </sheetViews>
  <sheetFormatPr defaultRowHeight="15"/>
  <cols>
    <col min="1" max="1" width="16.14062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5.75" thickBot="1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s="2">
        <v>14900000</v>
      </c>
      <c r="Q3" s="2">
        <v>14900000</v>
      </c>
      <c r="R3" t="s">
        <v>37</v>
      </c>
      <c r="S3" t="s">
        <v>38</v>
      </c>
      <c r="T3" t="s">
        <v>39</v>
      </c>
      <c r="X3" s="5" t="s">
        <v>27</v>
      </c>
    </row>
    <row r="4" spans="1:24" ht="15.75" thickBot="1">
      <c r="A4" t="s">
        <v>40</v>
      </c>
      <c r="B4" t="s">
        <v>41</v>
      </c>
      <c r="C4" t="s">
        <v>42</v>
      </c>
      <c r="F4" t="s">
        <v>28</v>
      </c>
      <c r="G4" t="s">
        <v>29</v>
      </c>
      <c r="H4" t="s">
        <v>43</v>
      </c>
      <c r="I4" t="s">
        <v>28</v>
      </c>
      <c r="J4" t="s">
        <v>31</v>
      </c>
      <c r="K4" t="s">
        <v>32</v>
      </c>
      <c r="L4" t="s">
        <v>44</v>
      </c>
      <c r="M4" t="s">
        <v>34</v>
      </c>
      <c r="N4" t="s">
        <v>45</v>
      </c>
      <c r="O4" t="s">
        <v>46</v>
      </c>
      <c r="P4" s="2">
        <v>50000000</v>
      </c>
      <c r="Q4" s="2">
        <v>50000000</v>
      </c>
      <c r="R4" t="s">
        <v>47</v>
      </c>
      <c r="S4" t="s">
        <v>48</v>
      </c>
      <c r="T4" t="s">
        <v>49</v>
      </c>
      <c r="X4" s="6" t="s">
        <v>42</v>
      </c>
    </row>
    <row r="5" spans="1:24" ht="15.75" thickBot="1">
      <c r="A5" t="s">
        <v>50</v>
      </c>
      <c r="B5" t="s">
        <v>51</v>
      </c>
      <c r="C5" t="s">
        <v>52</v>
      </c>
      <c r="F5" t="s">
        <v>28</v>
      </c>
      <c r="G5" t="s">
        <v>29</v>
      </c>
      <c r="H5" t="s">
        <v>43</v>
      </c>
      <c r="I5" t="s">
        <v>28</v>
      </c>
      <c r="J5" t="s">
        <v>31</v>
      </c>
      <c r="K5" t="s">
        <v>32</v>
      </c>
      <c r="L5" t="s">
        <v>53</v>
      </c>
      <c r="M5" t="s">
        <v>34</v>
      </c>
      <c r="N5" t="s">
        <v>54</v>
      </c>
      <c r="O5" t="s">
        <v>55</v>
      </c>
      <c r="P5" s="4">
        <v>0</v>
      </c>
      <c r="Q5" s="4">
        <v>0</v>
      </c>
      <c r="S5" t="s">
        <v>56</v>
      </c>
      <c r="T5" t="s">
        <v>49</v>
      </c>
      <c r="X5" s="6" t="s">
        <v>52</v>
      </c>
    </row>
    <row r="6" spans="1:24" ht="15.75" thickBot="1">
      <c r="A6" t="s">
        <v>40</v>
      </c>
      <c r="B6" t="s">
        <v>57</v>
      </c>
      <c r="C6" t="s">
        <v>58</v>
      </c>
      <c r="F6" t="s">
        <v>28</v>
      </c>
      <c r="G6" t="s">
        <v>29</v>
      </c>
      <c r="H6" t="s">
        <v>43</v>
      </c>
      <c r="I6" t="s">
        <v>28</v>
      </c>
      <c r="J6" t="s">
        <v>31</v>
      </c>
      <c r="K6" t="s">
        <v>32</v>
      </c>
      <c r="L6" t="s">
        <v>59</v>
      </c>
      <c r="M6" t="s">
        <v>34</v>
      </c>
      <c r="N6" t="s">
        <v>45</v>
      </c>
      <c r="O6" t="s">
        <v>60</v>
      </c>
      <c r="P6" s="4">
        <v>0</v>
      </c>
      <c r="Q6" s="4">
        <v>0</v>
      </c>
      <c r="R6" t="s">
        <v>47</v>
      </c>
      <c r="S6" t="s">
        <v>48</v>
      </c>
      <c r="T6" t="s">
        <v>49</v>
      </c>
      <c r="X6" s="6" t="s">
        <v>58</v>
      </c>
    </row>
    <row r="7" spans="1:24" ht="15.75" thickBot="1">
      <c r="A7" t="s">
        <v>61</v>
      </c>
      <c r="B7" t="s">
        <v>62</v>
      </c>
      <c r="C7" t="s">
        <v>63</v>
      </c>
      <c r="F7" t="s">
        <v>28</v>
      </c>
      <c r="G7" t="s">
        <v>29</v>
      </c>
      <c r="H7" t="s">
        <v>43</v>
      </c>
      <c r="I7" t="s">
        <v>28</v>
      </c>
      <c r="J7" t="s">
        <v>31</v>
      </c>
      <c r="K7" t="s">
        <v>32</v>
      </c>
      <c r="L7" t="s">
        <v>64</v>
      </c>
      <c r="M7" t="s">
        <v>34</v>
      </c>
      <c r="N7" t="s">
        <v>65</v>
      </c>
      <c r="O7" t="s">
        <v>36</v>
      </c>
      <c r="P7" s="2">
        <v>12398200</v>
      </c>
      <c r="Q7" s="2">
        <v>12398200</v>
      </c>
      <c r="R7" t="s">
        <v>66</v>
      </c>
      <c r="S7" t="s">
        <v>67</v>
      </c>
      <c r="T7" t="s">
        <v>49</v>
      </c>
      <c r="U7" t="s">
        <v>68</v>
      </c>
      <c r="X7" s="6" t="s">
        <v>63</v>
      </c>
    </row>
    <row r="8" spans="1:24" ht="15.75" thickBot="1">
      <c r="A8" t="s">
        <v>69</v>
      </c>
      <c r="B8" t="s">
        <v>70</v>
      </c>
      <c r="C8" t="s">
        <v>71</v>
      </c>
      <c r="F8" t="s">
        <v>28</v>
      </c>
      <c r="G8" t="s">
        <v>29</v>
      </c>
      <c r="I8" t="s">
        <v>28</v>
      </c>
      <c r="J8" t="s">
        <v>31</v>
      </c>
      <c r="K8" t="s">
        <v>32</v>
      </c>
      <c r="L8" t="s">
        <v>72</v>
      </c>
      <c r="M8" t="s">
        <v>34</v>
      </c>
      <c r="N8" t="s">
        <v>54</v>
      </c>
      <c r="O8" t="s">
        <v>73</v>
      </c>
      <c r="P8" s="2">
        <v>66705580000</v>
      </c>
      <c r="Q8" s="2">
        <v>28243852000</v>
      </c>
      <c r="R8" t="s">
        <v>74</v>
      </c>
      <c r="S8" t="s">
        <v>75</v>
      </c>
      <c r="T8" t="s">
        <v>76</v>
      </c>
      <c r="X8" s="6" t="s">
        <v>71</v>
      </c>
    </row>
    <row r="9" spans="1:24" ht="15.75" thickBot="1">
      <c r="A9" t="s">
        <v>77</v>
      </c>
      <c r="B9" t="s">
        <v>78</v>
      </c>
      <c r="C9" t="s">
        <v>79</v>
      </c>
      <c r="F9" t="s">
        <v>28</v>
      </c>
      <c r="G9" t="s">
        <v>29</v>
      </c>
      <c r="H9" t="s">
        <v>43</v>
      </c>
      <c r="I9" t="s">
        <v>28</v>
      </c>
      <c r="J9" t="s">
        <v>31</v>
      </c>
      <c r="K9" t="s">
        <v>32</v>
      </c>
      <c r="L9" t="s">
        <v>80</v>
      </c>
      <c r="M9" t="s">
        <v>34</v>
      </c>
      <c r="N9" t="s">
        <v>81</v>
      </c>
      <c r="O9" t="s">
        <v>73</v>
      </c>
      <c r="P9" s="2">
        <v>11668560000</v>
      </c>
      <c r="Q9" s="2">
        <v>11668560000</v>
      </c>
      <c r="R9" t="s">
        <v>82</v>
      </c>
      <c r="S9" t="s">
        <v>83</v>
      </c>
      <c r="T9" t="s">
        <v>76</v>
      </c>
      <c r="X9" s="6" t="s">
        <v>79</v>
      </c>
    </row>
    <row r="10" spans="1:24" ht="15.75" thickBot="1">
      <c r="A10" t="s">
        <v>50</v>
      </c>
      <c r="B10" t="s">
        <v>84</v>
      </c>
      <c r="C10" t="s">
        <v>85</v>
      </c>
      <c r="F10" t="s">
        <v>28</v>
      </c>
      <c r="G10" t="s">
        <v>29</v>
      </c>
      <c r="H10" t="s">
        <v>43</v>
      </c>
      <c r="I10" t="s">
        <v>28</v>
      </c>
      <c r="J10" t="s">
        <v>31</v>
      </c>
      <c r="K10" t="s">
        <v>32</v>
      </c>
      <c r="L10" t="s">
        <v>86</v>
      </c>
      <c r="M10" t="s">
        <v>34</v>
      </c>
      <c r="N10" t="s">
        <v>87</v>
      </c>
      <c r="O10" t="s">
        <v>88</v>
      </c>
      <c r="P10" s="2">
        <v>35400000000</v>
      </c>
      <c r="Q10" s="2">
        <v>2139897000</v>
      </c>
      <c r="S10" t="s">
        <v>56</v>
      </c>
      <c r="T10" t="s">
        <v>49</v>
      </c>
      <c r="X10" s="6" t="s">
        <v>303</v>
      </c>
    </row>
    <row r="11" spans="1:24" ht="15.75" thickBot="1">
      <c r="A11" t="s">
        <v>50</v>
      </c>
      <c r="B11" t="s">
        <v>89</v>
      </c>
      <c r="C11" t="s">
        <v>90</v>
      </c>
      <c r="F11" t="s">
        <v>28</v>
      </c>
      <c r="G11" t="s">
        <v>29</v>
      </c>
      <c r="H11" t="s">
        <v>43</v>
      </c>
      <c r="I11" t="s">
        <v>28</v>
      </c>
      <c r="J11" t="s">
        <v>31</v>
      </c>
      <c r="K11" t="s">
        <v>32</v>
      </c>
      <c r="L11" t="s">
        <v>91</v>
      </c>
      <c r="M11" t="s">
        <v>34</v>
      </c>
      <c r="N11" t="s">
        <v>92</v>
      </c>
      <c r="O11" t="s">
        <v>88</v>
      </c>
      <c r="P11" s="2">
        <v>63200000000</v>
      </c>
      <c r="Q11" s="2">
        <v>20225333000</v>
      </c>
      <c r="S11" t="s">
        <v>56</v>
      </c>
      <c r="T11" t="s">
        <v>49</v>
      </c>
      <c r="X11" s="6" t="s">
        <v>90</v>
      </c>
    </row>
    <row r="12" spans="1:24" ht="15.75" thickBot="1">
      <c r="A12" t="s">
        <v>61</v>
      </c>
      <c r="B12" t="s">
        <v>93</v>
      </c>
      <c r="C12" t="s">
        <v>94</v>
      </c>
      <c r="F12" t="s">
        <v>28</v>
      </c>
      <c r="G12" t="s">
        <v>29</v>
      </c>
      <c r="I12" t="s">
        <v>28</v>
      </c>
      <c r="J12" t="s">
        <v>31</v>
      </c>
      <c r="K12" t="s">
        <v>32</v>
      </c>
      <c r="L12" t="s">
        <v>95</v>
      </c>
      <c r="M12" t="s">
        <v>34</v>
      </c>
      <c r="N12" t="s">
        <v>96</v>
      </c>
      <c r="O12" t="s">
        <v>97</v>
      </c>
      <c r="P12" s="2">
        <v>15817032</v>
      </c>
      <c r="Q12" s="2">
        <v>15817032</v>
      </c>
      <c r="R12" t="s">
        <v>66</v>
      </c>
      <c r="S12" t="s">
        <v>67</v>
      </c>
      <c r="T12" t="s">
        <v>49</v>
      </c>
      <c r="X12" s="6" t="s">
        <v>94</v>
      </c>
    </row>
    <row r="13" spans="1:24" ht="15.75" thickBot="1">
      <c r="A13" t="s">
        <v>98</v>
      </c>
      <c r="B13" t="s">
        <v>99</v>
      </c>
      <c r="C13" t="s">
        <v>100</v>
      </c>
      <c r="F13" t="s">
        <v>28</v>
      </c>
      <c r="G13" t="s">
        <v>101</v>
      </c>
      <c r="I13" t="s">
        <v>28</v>
      </c>
      <c r="J13" t="s">
        <v>31</v>
      </c>
      <c r="K13" t="s">
        <v>32</v>
      </c>
      <c r="L13" t="s">
        <v>102</v>
      </c>
      <c r="M13" t="s">
        <v>34</v>
      </c>
      <c r="N13" t="s">
        <v>97</v>
      </c>
      <c r="O13" t="s">
        <v>103</v>
      </c>
      <c r="P13" s="2">
        <v>6000000</v>
      </c>
      <c r="Q13" s="2">
        <v>6000000</v>
      </c>
      <c r="R13" t="s">
        <v>104</v>
      </c>
      <c r="S13" t="s">
        <v>105</v>
      </c>
      <c r="T13" t="s">
        <v>49</v>
      </c>
      <c r="X13" s="6" t="s">
        <v>100</v>
      </c>
    </row>
    <row r="14" spans="1:24" ht="15.75" thickBot="1">
      <c r="A14" t="s">
        <v>61</v>
      </c>
      <c r="B14" t="s">
        <v>106</v>
      </c>
      <c r="C14" t="s">
        <v>107</v>
      </c>
      <c r="F14" t="s">
        <v>28</v>
      </c>
      <c r="G14" t="s">
        <v>29</v>
      </c>
      <c r="I14" t="s">
        <v>28</v>
      </c>
      <c r="J14" t="s">
        <v>31</v>
      </c>
      <c r="K14" t="s">
        <v>32</v>
      </c>
      <c r="L14" t="s">
        <v>108</v>
      </c>
      <c r="M14" t="s">
        <v>34</v>
      </c>
      <c r="N14" t="s">
        <v>109</v>
      </c>
      <c r="O14" t="s">
        <v>110</v>
      </c>
      <c r="P14" s="2">
        <v>4995000</v>
      </c>
      <c r="Q14" s="2">
        <v>4995000</v>
      </c>
      <c r="R14" t="s">
        <v>66</v>
      </c>
      <c r="S14" t="s">
        <v>67</v>
      </c>
      <c r="T14" t="s">
        <v>49</v>
      </c>
      <c r="X14" s="6" t="s">
        <v>107</v>
      </c>
    </row>
    <row r="15" spans="1:24" ht="15.75" thickBot="1">
      <c r="A15" t="s">
        <v>61</v>
      </c>
      <c r="B15" t="s">
        <v>111</v>
      </c>
      <c r="C15" t="s">
        <v>112</v>
      </c>
      <c r="F15" t="s">
        <v>28</v>
      </c>
      <c r="G15" t="s">
        <v>29</v>
      </c>
      <c r="I15" t="s">
        <v>28</v>
      </c>
      <c r="J15" t="s">
        <v>31</v>
      </c>
      <c r="K15" t="s">
        <v>32</v>
      </c>
      <c r="L15" t="s">
        <v>113</v>
      </c>
      <c r="M15" t="s">
        <v>34</v>
      </c>
      <c r="N15" t="s">
        <v>109</v>
      </c>
      <c r="O15" t="s">
        <v>110</v>
      </c>
      <c r="P15" s="2">
        <v>14999690</v>
      </c>
      <c r="Q15" s="2">
        <v>14999690</v>
      </c>
      <c r="R15" t="s">
        <v>66</v>
      </c>
      <c r="S15" t="s">
        <v>67</v>
      </c>
      <c r="T15" t="s">
        <v>49</v>
      </c>
      <c r="X15" s="6" t="s">
        <v>112</v>
      </c>
    </row>
    <row r="16" spans="1:24" ht="15.75" thickBot="1">
      <c r="A16" t="s">
        <v>61</v>
      </c>
      <c r="B16" t="s">
        <v>114</v>
      </c>
      <c r="C16" t="s">
        <v>115</v>
      </c>
      <c r="F16" t="s">
        <v>28</v>
      </c>
      <c r="G16" t="s">
        <v>29</v>
      </c>
      <c r="I16" t="s">
        <v>28</v>
      </c>
      <c r="J16" t="s">
        <v>31</v>
      </c>
      <c r="K16" t="s">
        <v>32</v>
      </c>
      <c r="L16" t="s">
        <v>116</v>
      </c>
      <c r="M16" t="s">
        <v>34</v>
      </c>
      <c r="N16" t="s">
        <v>109</v>
      </c>
      <c r="O16" t="s">
        <v>110</v>
      </c>
      <c r="P16" s="2">
        <v>15000000</v>
      </c>
      <c r="Q16" s="2">
        <v>15000000</v>
      </c>
      <c r="R16" t="s">
        <v>66</v>
      </c>
      <c r="S16" t="s">
        <v>67</v>
      </c>
      <c r="T16" t="s">
        <v>49</v>
      </c>
      <c r="X16" s="6" t="s">
        <v>115</v>
      </c>
    </row>
    <row r="17" spans="1:24" ht="15.75" thickBot="1">
      <c r="A17" t="s">
        <v>61</v>
      </c>
      <c r="B17" t="s">
        <v>117</v>
      </c>
      <c r="C17" t="s">
        <v>118</v>
      </c>
      <c r="F17" t="s">
        <v>28</v>
      </c>
      <c r="G17" t="s">
        <v>29</v>
      </c>
      <c r="I17" t="s">
        <v>28</v>
      </c>
      <c r="J17" t="s">
        <v>31</v>
      </c>
      <c r="K17" t="s">
        <v>32</v>
      </c>
      <c r="L17" t="s">
        <v>119</v>
      </c>
      <c r="M17" t="s">
        <v>34</v>
      </c>
      <c r="N17" t="s">
        <v>96</v>
      </c>
      <c r="O17" t="s">
        <v>120</v>
      </c>
      <c r="P17" s="2">
        <v>4750000</v>
      </c>
      <c r="Q17" s="2">
        <v>4750000</v>
      </c>
      <c r="R17" t="s">
        <v>66</v>
      </c>
      <c r="S17" t="s">
        <v>67</v>
      </c>
      <c r="T17" t="s">
        <v>49</v>
      </c>
      <c r="X17" s="6" t="s">
        <v>118</v>
      </c>
    </row>
    <row r="18" spans="1:24" ht="15.75" thickBot="1">
      <c r="A18" t="s">
        <v>61</v>
      </c>
      <c r="B18" t="s">
        <v>121</v>
      </c>
      <c r="C18" t="s">
        <v>122</v>
      </c>
      <c r="F18" t="s">
        <v>28</v>
      </c>
      <c r="G18" t="s">
        <v>29</v>
      </c>
      <c r="I18" t="s">
        <v>28</v>
      </c>
      <c r="J18" t="s">
        <v>31</v>
      </c>
      <c r="K18" t="s">
        <v>32</v>
      </c>
      <c r="L18" t="s">
        <v>123</v>
      </c>
      <c r="M18" t="s">
        <v>34</v>
      </c>
      <c r="N18" t="s">
        <v>110</v>
      </c>
      <c r="O18" t="s">
        <v>124</v>
      </c>
      <c r="P18" s="2">
        <v>4995000</v>
      </c>
      <c r="Q18" s="2">
        <v>4995000</v>
      </c>
      <c r="R18" t="s">
        <v>66</v>
      </c>
      <c r="S18" t="s">
        <v>67</v>
      </c>
      <c r="T18" t="s">
        <v>49</v>
      </c>
      <c r="X18" s="6" t="s">
        <v>304</v>
      </c>
    </row>
    <row r="19" spans="1:24" ht="15.75" thickBot="1">
      <c r="A19" t="s">
        <v>125</v>
      </c>
      <c r="B19" t="s">
        <v>126</v>
      </c>
      <c r="C19" t="s">
        <v>127</v>
      </c>
      <c r="F19" t="s">
        <v>28</v>
      </c>
      <c r="G19" t="s">
        <v>29</v>
      </c>
      <c r="H19" t="s">
        <v>43</v>
      </c>
      <c r="I19" t="s">
        <v>28</v>
      </c>
      <c r="J19" t="s">
        <v>31</v>
      </c>
      <c r="K19" t="s">
        <v>32</v>
      </c>
      <c r="L19" t="s">
        <v>128</v>
      </c>
      <c r="M19" t="s">
        <v>34</v>
      </c>
      <c r="N19" t="s">
        <v>45</v>
      </c>
      <c r="O19" t="s">
        <v>97</v>
      </c>
      <c r="P19" s="2">
        <v>1069000000</v>
      </c>
      <c r="Q19" s="2">
        <v>809452000</v>
      </c>
      <c r="R19" t="s">
        <v>129</v>
      </c>
      <c r="S19" t="s">
        <v>83</v>
      </c>
      <c r="T19" t="s">
        <v>76</v>
      </c>
      <c r="X19" s="6" t="s">
        <v>127</v>
      </c>
    </row>
    <row r="20" spans="1:24" ht="15.75" thickBot="1">
      <c r="A20" t="s">
        <v>125</v>
      </c>
      <c r="B20" t="s">
        <v>130</v>
      </c>
      <c r="C20" t="s">
        <v>131</v>
      </c>
      <c r="F20" t="s">
        <v>28</v>
      </c>
      <c r="G20" t="s">
        <v>29</v>
      </c>
      <c r="H20" t="s">
        <v>43</v>
      </c>
      <c r="I20" t="s">
        <v>28</v>
      </c>
      <c r="J20" t="s">
        <v>31</v>
      </c>
      <c r="K20" t="s">
        <v>32</v>
      </c>
      <c r="L20" t="s">
        <v>132</v>
      </c>
      <c r="M20" t="s">
        <v>34</v>
      </c>
      <c r="N20" t="s">
        <v>96</v>
      </c>
      <c r="O20" t="s">
        <v>133</v>
      </c>
      <c r="P20" s="2">
        <v>8000000</v>
      </c>
      <c r="Q20" s="2">
        <v>7700000</v>
      </c>
      <c r="R20" t="s">
        <v>129</v>
      </c>
      <c r="S20" t="s">
        <v>83</v>
      </c>
      <c r="T20" t="s">
        <v>76</v>
      </c>
      <c r="X20" s="6" t="s">
        <v>131</v>
      </c>
    </row>
    <row r="21" spans="1:24" ht="15.75" thickBot="1">
      <c r="A21" t="s">
        <v>61</v>
      </c>
      <c r="B21" t="s">
        <v>134</v>
      </c>
      <c r="C21" t="s">
        <v>135</v>
      </c>
      <c r="F21" t="s">
        <v>28</v>
      </c>
      <c r="G21" t="s">
        <v>29</v>
      </c>
      <c r="I21" t="s">
        <v>28</v>
      </c>
      <c r="J21" t="s">
        <v>31</v>
      </c>
      <c r="K21" t="s">
        <v>32</v>
      </c>
      <c r="L21" t="s">
        <v>136</v>
      </c>
      <c r="M21" t="s">
        <v>34</v>
      </c>
      <c r="N21" t="s">
        <v>137</v>
      </c>
      <c r="O21" t="s">
        <v>138</v>
      </c>
      <c r="P21" s="2">
        <v>23600000</v>
      </c>
      <c r="Q21" s="2">
        <v>23600000</v>
      </c>
      <c r="R21" t="s">
        <v>66</v>
      </c>
      <c r="S21" t="s">
        <v>67</v>
      </c>
      <c r="T21" t="s">
        <v>49</v>
      </c>
      <c r="X21" s="6" t="s">
        <v>135</v>
      </c>
    </row>
    <row r="22" spans="1:24" ht="15.75" thickBot="1">
      <c r="A22" t="s">
        <v>139</v>
      </c>
      <c r="B22" t="s">
        <v>140</v>
      </c>
      <c r="C22" t="s">
        <v>141</v>
      </c>
      <c r="F22" t="s">
        <v>28</v>
      </c>
      <c r="G22" t="s">
        <v>29</v>
      </c>
      <c r="I22" t="s">
        <v>28</v>
      </c>
      <c r="J22" t="s">
        <v>31</v>
      </c>
      <c r="K22" t="s">
        <v>32</v>
      </c>
      <c r="L22" t="s">
        <v>142</v>
      </c>
      <c r="M22" t="s">
        <v>34</v>
      </c>
      <c r="N22" t="s">
        <v>138</v>
      </c>
      <c r="O22" t="s">
        <v>60</v>
      </c>
      <c r="P22" s="4">
        <v>0</v>
      </c>
      <c r="Q22" s="4">
        <v>0</v>
      </c>
      <c r="R22" t="s">
        <v>143</v>
      </c>
      <c r="S22" t="s">
        <v>67</v>
      </c>
      <c r="T22" t="s">
        <v>49</v>
      </c>
      <c r="U22" t="s">
        <v>144</v>
      </c>
      <c r="V22" t="s">
        <v>145</v>
      </c>
      <c r="W22" t="s">
        <v>146</v>
      </c>
      <c r="X22" s="6" t="s">
        <v>141</v>
      </c>
    </row>
    <row r="23" spans="1:24" ht="15.75" thickBot="1">
      <c r="A23" t="s">
        <v>139</v>
      </c>
      <c r="B23" t="s">
        <v>147</v>
      </c>
      <c r="C23" t="s">
        <v>148</v>
      </c>
      <c r="F23" t="s">
        <v>28</v>
      </c>
      <c r="G23" t="s">
        <v>29</v>
      </c>
      <c r="I23" t="s">
        <v>28</v>
      </c>
      <c r="J23" t="s">
        <v>31</v>
      </c>
      <c r="K23" t="s">
        <v>32</v>
      </c>
      <c r="L23" t="s">
        <v>149</v>
      </c>
      <c r="M23" t="s">
        <v>34</v>
      </c>
      <c r="N23" t="s">
        <v>138</v>
      </c>
      <c r="O23" t="s">
        <v>150</v>
      </c>
      <c r="P23" s="2">
        <v>15000000</v>
      </c>
      <c r="Q23" s="4">
        <v>0</v>
      </c>
      <c r="R23" t="s">
        <v>143</v>
      </c>
      <c r="S23" t="s">
        <v>67</v>
      </c>
      <c r="T23" t="s">
        <v>49</v>
      </c>
      <c r="U23" t="s">
        <v>151</v>
      </c>
      <c r="V23" t="s">
        <v>152</v>
      </c>
      <c r="W23" t="s">
        <v>153</v>
      </c>
      <c r="X23" s="6" t="s">
        <v>148</v>
      </c>
    </row>
    <row r="24" spans="1:24" ht="15.75" thickBot="1">
      <c r="A24" t="s">
        <v>154</v>
      </c>
      <c r="B24" t="s">
        <v>155</v>
      </c>
      <c r="C24" t="s">
        <v>156</v>
      </c>
      <c r="F24" t="s">
        <v>28</v>
      </c>
      <c r="G24" t="s">
        <v>29</v>
      </c>
      <c r="I24" t="s">
        <v>28</v>
      </c>
      <c r="J24" t="s">
        <v>31</v>
      </c>
      <c r="K24" t="s">
        <v>32</v>
      </c>
      <c r="L24" t="s">
        <v>157</v>
      </c>
      <c r="M24" t="s">
        <v>34</v>
      </c>
      <c r="N24" t="s">
        <v>138</v>
      </c>
      <c r="O24" t="s">
        <v>60</v>
      </c>
      <c r="P24" s="2">
        <v>19250000</v>
      </c>
      <c r="Q24" s="2">
        <v>19250000</v>
      </c>
      <c r="R24" t="s">
        <v>158</v>
      </c>
      <c r="S24" t="s">
        <v>159</v>
      </c>
      <c r="T24" t="s">
        <v>160</v>
      </c>
      <c r="U24" t="s">
        <v>144</v>
      </c>
      <c r="V24" t="s">
        <v>145</v>
      </c>
      <c r="W24" t="s">
        <v>146</v>
      </c>
      <c r="X24" s="6" t="s">
        <v>156</v>
      </c>
    </row>
    <row r="25" spans="1:24" ht="15.75" thickBot="1">
      <c r="A25" t="s">
        <v>161</v>
      </c>
      <c r="B25" t="s">
        <v>162</v>
      </c>
      <c r="C25" t="s">
        <v>163</v>
      </c>
      <c r="F25" t="s">
        <v>28</v>
      </c>
      <c r="G25" t="s">
        <v>29</v>
      </c>
      <c r="I25" t="s">
        <v>28</v>
      </c>
      <c r="J25" t="s">
        <v>31</v>
      </c>
      <c r="K25" t="s">
        <v>32</v>
      </c>
      <c r="L25" t="s">
        <v>164</v>
      </c>
      <c r="M25" t="s">
        <v>34</v>
      </c>
      <c r="N25" t="s">
        <v>165</v>
      </c>
      <c r="O25" t="s">
        <v>166</v>
      </c>
      <c r="P25" s="2">
        <v>1810000000</v>
      </c>
      <c r="Q25" s="4">
        <v>0</v>
      </c>
      <c r="R25" t="s">
        <v>167</v>
      </c>
      <c r="S25" t="s">
        <v>83</v>
      </c>
      <c r="T25" t="s">
        <v>76</v>
      </c>
      <c r="U25" t="s">
        <v>144</v>
      </c>
      <c r="V25" t="s">
        <v>152</v>
      </c>
      <c r="W25" t="s">
        <v>168</v>
      </c>
      <c r="X25" s="6" t="s">
        <v>163</v>
      </c>
    </row>
    <row r="26" spans="1:24" ht="15.75" thickBot="1">
      <c r="A26" t="s">
        <v>169</v>
      </c>
      <c r="B26" t="s">
        <v>170</v>
      </c>
      <c r="C26" t="s">
        <v>171</v>
      </c>
      <c r="F26" t="s">
        <v>28</v>
      </c>
      <c r="G26" t="s">
        <v>101</v>
      </c>
      <c r="I26" t="s">
        <v>28</v>
      </c>
      <c r="J26" t="s">
        <v>31</v>
      </c>
      <c r="K26" t="s">
        <v>32</v>
      </c>
      <c r="L26" t="s">
        <v>172</v>
      </c>
      <c r="M26" t="s">
        <v>34</v>
      </c>
      <c r="N26" t="s">
        <v>173</v>
      </c>
      <c r="O26" t="s">
        <v>103</v>
      </c>
      <c r="P26" s="4">
        <v>0</v>
      </c>
      <c r="Q26" s="4">
        <v>0</v>
      </c>
      <c r="S26" t="s">
        <v>174</v>
      </c>
      <c r="T26" t="s">
        <v>49</v>
      </c>
      <c r="V26" t="s">
        <v>152</v>
      </c>
      <c r="W26" t="s">
        <v>168</v>
      </c>
      <c r="X26" s="6" t="s">
        <v>171</v>
      </c>
    </row>
    <row r="27" spans="1:24" ht="15.75" thickBot="1">
      <c r="A27" t="s">
        <v>61</v>
      </c>
      <c r="B27" t="s">
        <v>175</v>
      </c>
      <c r="C27" t="s">
        <v>176</v>
      </c>
      <c r="F27" t="s">
        <v>28</v>
      </c>
      <c r="G27" t="s">
        <v>29</v>
      </c>
      <c r="I27" t="s">
        <v>28</v>
      </c>
      <c r="J27" t="s">
        <v>31</v>
      </c>
      <c r="K27" t="s">
        <v>32</v>
      </c>
      <c r="L27" t="s">
        <v>177</v>
      </c>
      <c r="M27" t="s">
        <v>34</v>
      </c>
      <c r="N27" t="s">
        <v>36</v>
      </c>
      <c r="O27" t="s">
        <v>103</v>
      </c>
      <c r="P27" s="2">
        <v>6722000</v>
      </c>
      <c r="Q27" s="2">
        <v>6722000</v>
      </c>
      <c r="R27" t="s">
        <v>66</v>
      </c>
      <c r="S27" t="s">
        <v>67</v>
      </c>
      <c r="T27" t="s">
        <v>49</v>
      </c>
      <c r="V27" t="s">
        <v>152</v>
      </c>
      <c r="W27" t="s">
        <v>178</v>
      </c>
      <c r="X27" s="6" t="s">
        <v>176</v>
      </c>
    </row>
    <row r="28" spans="1:24" ht="15.75" thickBot="1">
      <c r="A28" t="s">
        <v>179</v>
      </c>
      <c r="B28" t="s">
        <v>180</v>
      </c>
      <c r="C28" t="s">
        <v>181</v>
      </c>
      <c r="F28" t="s">
        <v>28</v>
      </c>
      <c r="G28" t="s">
        <v>29</v>
      </c>
      <c r="H28" t="s">
        <v>43</v>
      </c>
      <c r="I28" t="s">
        <v>28</v>
      </c>
      <c r="J28" t="s">
        <v>31</v>
      </c>
      <c r="K28" t="s">
        <v>32</v>
      </c>
      <c r="L28" t="s">
        <v>182</v>
      </c>
      <c r="M28" t="s">
        <v>34</v>
      </c>
      <c r="N28" t="s">
        <v>97</v>
      </c>
      <c r="O28" t="s">
        <v>150</v>
      </c>
      <c r="P28" s="2">
        <v>15000000</v>
      </c>
      <c r="Q28" s="2">
        <v>15000000</v>
      </c>
      <c r="R28" t="s">
        <v>183</v>
      </c>
      <c r="S28" t="s">
        <v>67</v>
      </c>
      <c r="T28" t="s">
        <v>49</v>
      </c>
      <c r="V28" t="s">
        <v>152</v>
      </c>
      <c r="W28" t="s">
        <v>153</v>
      </c>
      <c r="X28" s="6" t="s">
        <v>181</v>
      </c>
    </row>
    <row r="29" spans="1:24" ht="15.75" thickBot="1">
      <c r="A29" t="s">
        <v>184</v>
      </c>
      <c r="B29" t="s">
        <v>185</v>
      </c>
      <c r="C29" t="s">
        <v>186</v>
      </c>
      <c r="F29" t="s">
        <v>28</v>
      </c>
      <c r="G29" t="s">
        <v>29</v>
      </c>
      <c r="I29" t="s">
        <v>28</v>
      </c>
      <c r="J29" t="s">
        <v>31</v>
      </c>
      <c r="K29" t="s">
        <v>32</v>
      </c>
      <c r="L29" t="s">
        <v>187</v>
      </c>
      <c r="M29" t="s">
        <v>34</v>
      </c>
      <c r="N29" t="s">
        <v>188</v>
      </c>
      <c r="O29" t="s">
        <v>189</v>
      </c>
      <c r="P29" s="3">
        <v>1146255548.23</v>
      </c>
      <c r="Q29" s="3">
        <v>1146255548.23</v>
      </c>
      <c r="R29" t="s">
        <v>190</v>
      </c>
      <c r="S29" t="s">
        <v>75</v>
      </c>
      <c r="T29" t="s">
        <v>76</v>
      </c>
      <c r="V29" t="s">
        <v>152</v>
      </c>
      <c r="W29" t="s">
        <v>168</v>
      </c>
      <c r="X29" s="6" t="s">
        <v>186</v>
      </c>
    </row>
    <row r="30" spans="1:24" ht="15.75" thickBot="1">
      <c r="A30" t="s">
        <v>125</v>
      </c>
      <c r="B30" t="s">
        <v>191</v>
      </c>
      <c r="C30" t="s">
        <v>192</v>
      </c>
      <c r="F30" t="s">
        <v>28</v>
      </c>
      <c r="G30" t="s">
        <v>29</v>
      </c>
      <c r="H30" t="s">
        <v>43</v>
      </c>
      <c r="I30" t="s">
        <v>28</v>
      </c>
      <c r="J30" t="s">
        <v>31</v>
      </c>
      <c r="K30" t="s">
        <v>32</v>
      </c>
      <c r="L30" t="s">
        <v>193</v>
      </c>
      <c r="M30" t="s">
        <v>34</v>
      </c>
      <c r="N30" t="s">
        <v>97</v>
      </c>
      <c r="O30" t="s">
        <v>194</v>
      </c>
      <c r="P30" s="2">
        <v>2280000000</v>
      </c>
      <c r="Q30" s="2">
        <v>2280000000</v>
      </c>
      <c r="R30" t="s">
        <v>129</v>
      </c>
      <c r="S30" t="s">
        <v>83</v>
      </c>
      <c r="T30" t="s">
        <v>76</v>
      </c>
      <c r="V30" t="s">
        <v>152</v>
      </c>
      <c r="W30" t="s">
        <v>153</v>
      </c>
      <c r="X30" s="6" t="s">
        <v>192</v>
      </c>
    </row>
    <row r="31" spans="1:24" ht="15.75" thickBot="1">
      <c r="A31" t="s">
        <v>195</v>
      </c>
      <c r="B31" t="s">
        <v>196</v>
      </c>
      <c r="C31" t="s">
        <v>163</v>
      </c>
      <c r="F31" t="s">
        <v>28</v>
      </c>
      <c r="G31" t="s">
        <v>29</v>
      </c>
      <c r="I31" t="s">
        <v>28</v>
      </c>
      <c r="J31" t="s">
        <v>31</v>
      </c>
      <c r="K31" s="8" t="s">
        <v>32</v>
      </c>
      <c r="L31" t="s">
        <v>197</v>
      </c>
      <c r="M31" t="s">
        <v>34</v>
      </c>
      <c r="N31" t="s">
        <v>198</v>
      </c>
      <c r="O31" t="s">
        <v>199</v>
      </c>
      <c r="P31" s="2">
        <v>1810000000</v>
      </c>
      <c r="Q31" s="2">
        <v>1810000000</v>
      </c>
      <c r="R31" t="s">
        <v>200</v>
      </c>
      <c r="S31" t="s">
        <v>83</v>
      </c>
      <c r="T31" t="s">
        <v>76</v>
      </c>
      <c r="V31" t="s">
        <v>152</v>
      </c>
      <c r="W31" t="s">
        <v>168</v>
      </c>
      <c r="X31" s="6" t="s">
        <v>163</v>
      </c>
    </row>
    <row r="32" spans="1:24" ht="15.75" thickBot="1">
      <c r="A32" t="s">
        <v>50</v>
      </c>
      <c r="B32" t="s">
        <v>201</v>
      </c>
      <c r="C32" t="s">
        <v>202</v>
      </c>
      <c r="F32" t="s">
        <v>28</v>
      </c>
      <c r="G32" t="s">
        <v>29</v>
      </c>
      <c r="I32" t="s">
        <v>28</v>
      </c>
      <c r="J32" t="s">
        <v>31</v>
      </c>
      <c r="K32" t="s">
        <v>32</v>
      </c>
      <c r="L32" t="s">
        <v>203</v>
      </c>
      <c r="M32" t="s">
        <v>34</v>
      </c>
      <c r="N32" t="s">
        <v>204</v>
      </c>
      <c r="O32" t="s">
        <v>73</v>
      </c>
      <c r="P32" s="2">
        <v>720000000</v>
      </c>
      <c r="Q32" s="4">
        <v>0</v>
      </c>
      <c r="S32" t="s">
        <v>56</v>
      </c>
      <c r="T32" t="s">
        <v>49</v>
      </c>
      <c r="V32" t="s">
        <v>152</v>
      </c>
      <c r="W32" t="s">
        <v>168</v>
      </c>
      <c r="X32" s="6" t="s">
        <v>202</v>
      </c>
    </row>
    <row r="33" spans="1:24" ht="15.75" thickBot="1">
      <c r="A33" t="s">
        <v>61</v>
      </c>
      <c r="B33" t="s">
        <v>205</v>
      </c>
      <c r="C33" t="s">
        <v>206</v>
      </c>
      <c r="F33" t="s">
        <v>28</v>
      </c>
      <c r="G33" t="s">
        <v>29</v>
      </c>
      <c r="H33" t="s">
        <v>43</v>
      </c>
      <c r="I33" t="s">
        <v>28</v>
      </c>
      <c r="J33" t="s">
        <v>31</v>
      </c>
      <c r="K33" t="s">
        <v>32</v>
      </c>
      <c r="L33" t="s">
        <v>207</v>
      </c>
      <c r="M33" t="s">
        <v>34</v>
      </c>
      <c r="N33" t="s">
        <v>97</v>
      </c>
      <c r="O33" t="s">
        <v>208</v>
      </c>
      <c r="P33" s="4">
        <v>0</v>
      </c>
      <c r="Q33" s="4">
        <v>0</v>
      </c>
      <c r="R33" t="s">
        <v>66</v>
      </c>
      <c r="S33" t="s">
        <v>67</v>
      </c>
      <c r="T33" t="s">
        <v>49</v>
      </c>
      <c r="U33" t="s">
        <v>68</v>
      </c>
      <c r="V33" t="s">
        <v>152</v>
      </c>
      <c r="W33" t="s">
        <v>178</v>
      </c>
      <c r="X33" s="6" t="s">
        <v>206</v>
      </c>
    </row>
    <row r="34" spans="1:24" ht="15.75" thickBot="1">
      <c r="A34" t="s">
        <v>61</v>
      </c>
      <c r="B34" t="s">
        <v>209</v>
      </c>
      <c r="C34" t="s">
        <v>210</v>
      </c>
      <c r="F34" t="s">
        <v>28</v>
      </c>
      <c r="G34" t="s">
        <v>29</v>
      </c>
      <c r="I34" t="s">
        <v>28</v>
      </c>
      <c r="J34" t="s">
        <v>31</v>
      </c>
      <c r="K34" t="s">
        <v>32</v>
      </c>
      <c r="L34" t="s">
        <v>211</v>
      </c>
      <c r="M34" t="s">
        <v>34</v>
      </c>
      <c r="N34" t="s">
        <v>165</v>
      </c>
      <c r="O34" t="s">
        <v>212</v>
      </c>
      <c r="P34" s="4">
        <v>0</v>
      </c>
      <c r="Q34" s="4">
        <v>0</v>
      </c>
      <c r="R34" t="s">
        <v>66</v>
      </c>
      <c r="S34" t="s">
        <v>67</v>
      </c>
      <c r="T34" t="s">
        <v>49</v>
      </c>
      <c r="U34" t="s">
        <v>68</v>
      </c>
      <c r="V34" t="s">
        <v>152</v>
      </c>
      <c r="W34" t="s">
        <v>178</v>
      </c>
      <c r="X34" s="6" t="s">
        <v>210</v>
      </c>
    </row>
    <row r="35" spans="1:24" ht="15.75" thickBot="1">
      <c r="A35" t="s">
        <v>213</v>
      </c>
      <c r="B35" t="s">
        <v>214</v>
      </c>
      <c r="C35" t="s">
        <v>215</v>
      </c>
      <c r="F35" t="s">
        <v>28</v>
      </c>
      <c r="G35" t="s">
        <v>101</v>
      </c>
      <c r="I35" t="s">
        <v>28</v>
      </c>
      <c r="J35" t="s">
        <v>31</v>
      </c>
      <c r="K35" t="s">
        <v>32</v>
      </c>
      <c r="L35" t="s">
        <v>216</v>
      </c>
      <c r="M35" t="s">
        <v>34</v>
      </c>
      <c r="N35" t="s">
        <v>217</v>
      </c>
      <c r="O35" t="s">
        <v>218</v>
      </c>
      <c r="P35" s="2">
        <v>1830000000</v>
      </c>
      <c r="Q35" s="2">
        <v>1830000000</v>
      </c>
      <c r="R35" t="s">
        <v>219</v>
      </c>
      <c r="S35" t="s">
        <v>220</v>
      </c>
      <c r="T35" t="s">
        <v>160</v>
      </c>
      <c r="U35" t="s">
        <v>221</v>
      </c>
      <c r="V35" t="s">
        <v>222</v>
      </c>
      <c r="W35" t="s">
        <v>223</v>
      </c>
      <c r="X35" s="6" t="s">
        <v>215</v>
      </c>
    </row>
    <row r="36" spans="1:24" ht="15.75" thickBot="1">
      <c r="A36" t="s">
        <v>224</v>
      </c>
      <c r="B36" t="s">
        <v>225</v>
      </c>
      <c r="C36" t="s">
        <v>226</v>
      </c>
      <c r="F36" t="s">
        <v>28</v>
      </c>
      <c r="G36" t="s">
        <v>29</v>
      </c>
      <c r="H36" t="s">
        <v>30</v>
      </c>
      <c r="I36" t="s">
        <v>28</v>
      </c>
      <c r="J36" t="s">
        <v>31</v>
      </c>
      <c r="K36" t="s">
        <v>32</v>
      </c>
      <c r="L36" t="s">
        <v>227</v>
      </c>
      <c r="M36" t="s">
        <v>34</v>
      </c>
      <c r="N36" t="s">
        <v>217</v>
      </c>
      <c r="O36" t="s">
        <v>228</v>
      </c>
      <c r="P36" s="2">
        <v>10950000</v>
      </c>
      <c r="Q36" s="2">
        <v>10950000</v>
      </c>
      <c r="R36" t="s">
        <v>167</v>
      </c>
      <c r="S36" t="s">
        <v>229</v>
      </c>
      <c r="T36" t="s">
        <v>160</v>
      </c>
      <c r="U36" t="s">
        <v>221</v>
      </c>
      <c r="V36" t="s">
        <v>230</v>
      </c>
      <c r="W36" t="s">
        <v>231</v>
      </c>
      <c r="X36" s="6" t="s">
        <v>226</v>
      </c>
    </row>
    <row r="37" spans="1:24" ht="15.75" thickBot="1">
      <c r="A37" t="s">
        <v>61</v>
      </c>
      <c r="B37" t="s">
        <v>232</v>
      </c>
      <c r="C37" t="s">
        <v>233</v>
      </c>
      <c r="F37" t="s">
        <v>28</v>
      </c>
      <c r="G37" t="s">
        <v>29</v>
      </c>
      <c r="I37" t="s">
        <v>28</v>
      </c>
      <c r="J37" t="s">
        <v>31</v>
      </c>
      <c r="K37" t="s">
        <v>32</v>
      </c>
      <c r="L37" t="s">
        <v>234</v>
      </c>
      <c r="M37" t="s">
        <v>34</v>
      </c>
      <c r="N37" t="s">
        <v>138</v>
      </c>
      <c r="O37" t="s">
        <v>235</v>
      </c>
      <c r="P37" s="2">
        <v>7348500</v>
      </c>
      <c r="Q37" s="2">
        <v>1061200</v>
      </c>
      <c r="R37" t="s">
        <v>66</v>
      </c>
      <c r="S37" t="s">
        <v>67</v>
      </c>
      <c r="T37" t="s">
        <v>49</v>
      </c>
      <c r="V37" t="s">
        <v>152</v>
      </c>
      <c r="W37" t="s">
        <v>178</v>
      </c>
      <c r="X37" s="6" t="s">
        <v>233</v>
      </c>
    </row>
    <row r="38" spans="1:24" ht="15.75" thickBot="1">
      <c r="A38" t="s">
        <v>50</v>
      </c>
      <c r="B38" t="s">
        <v>236</v>
      </c>
      <c r="C38" t="s">
        <v>237</v>
      </c>
      <c r="F38" t="s">
        <v>28</v>
      </c>
      <c r="G38" t="s">
        <v>29</v>
      </c>
      <c r="I38" t="s">
        <v>28</v>
      </c>
      <c r="J38" t="s">
        <v>31</v>
      </c>
      <c r="K38" t="s">
        <v>32</v>
      </c>
      <c r="L38" t="s">
        <v>238</v>
      </c>
      <c r="M38" t="s">
        <v>34</v>
      </c>
      <c r="N38" t="s">
        <v>239</v>
      </c>
      <c r="O38" t="s">
        <v>240</v>
      </c>
      <c r="P38" s="2">
        <v>94040000000</v>
      </c>
      <c r="Q38" s="2">
        <v>94040000000</v>
      </c>
      <c r="S38" t="s">
        <v>56</v>
      </c>
      <c r="T38" t="s">
        <v>49</v>
      </c>
      <c r="V38" t="s">
        <v>241</v>
      </c>
      <c r="W38" t="s">
        <v>242</v>
      </c>
      <c r="X38" s="6" t="s">
        <v>237</v>
      </c>
    </row>
    <row r="39" spans="1:24" ht="15.75" thickBot="1">
      <c r="A39" t="s">
        <v>184</v>
      </c>
      <c r="B39" t="s">
        <v>243</v>
      </c>
      <c r="C39" t="s">
        <v>244</v>
      </c>
      <c r="F39" t="s">
        <v>28</v>
      </c>
      <c r="G39" t="s">
        <v>29</v>
      </c>
      <c r="I39" t="s">
        <v>28</v>
      </c>
      <c r="J39" t="s">
        <v>31</v>
      </c>
      <c r="K39" t="s">
        <v>32</v>
      </c>
      <c r="L39" t="s">
        <v>245</v>
      </c>
      <c r="M39" t="s">
        <v>34</v>
      </c>
      <c r="N39" t="s">
        <v>246</v>
      </c>
      <c r="O39" t="s">
        <v>166</v>
      </c>
      <c r="P39" s="4">
        <v>0</v>
      </c>
      <c r="Q39" s="4">
        <v>0</v>
      </c>
      <c r="R39" t="s">
        <v>190</v>
      </c>
      <c r="S39" t="s">
        <v>75</v>
      </c>
      <c r="T39" t="s">
        <v>76</v>
      </c>
      <c r="U39" t="s">
        <v>247</v>
      </c>
      <c r="V39" t="s">
        <v>248</v>
      </c>
      <c r="W39" t="s">
        <v>249</v>
      </c>
      <c r="X39" s="6" t="s">
        <v>244</v>
      </c>
    </row>
    <row r="40" spans="1:24" ht="15.75" thickBot="1">
      <c r="A40" t="s">
        <v>184</v>
      </c>
      <c r="B40" t="s">
        <v>250</v>
      </c>
      <c r="C40" t="s">
        <v>251</v>
      </c>
      <c r="F40" t="s">
        <v>28</v>
      </c>
      <c r="G40" t="s">
        <v>29</v>
      </c>
      <c r="I40" t="s">
        <v>28</v>
      </c>
      <c r="J40" t="s">
        <v>31</v>
      </c>
      <c r="K40" t="s">
        <v>32</v>
      </c>
      <c r="L40" t="s">
        <v>252</v>
      </c>
      <c r="M40" t="s">
        <v>34</v>
      </c>
      <c r="N40" t="s">
        <v>253</v>
      </c>
      <c r="O40" t="s">
        <v>166</v>
      </c>
      <c r="P40" s="4">
        <v>0</v>
      </c>
      <c r="Q40" s="4">
        <v>0</v>
      </c>
      <c r="R40" t="s">
        <v>190</v>
      </c>
      <c r="S40" t="s">
        <v>75</v>
      </c>
      <c r="T40" t="s">
        <v>76</v>
      </c>
      <c r="U40" t="s">
        <v>247</v>
      </c>
      <c r="V40" t="s">
        <v>248</v>
      </c>
      <c r="W40" t="s">
        <v>249</v>
      </c>
      <c r="X40" s="6" t="s">
        <v>251</v>
      </c>
    </row>
    <row r="41" spans="1:24" ht="15.75" thickBot="1">
      <c r="A41" t="s">
        <v>184</v>
      </c>
      <c r="B41" t="s">
        <v>254</v>
      </c>
      <c r="C41" t="s">
        <v>255</v>
      </c>
      <c r="F41" t="s">
        <v>28</v>
      </c>
      <c r="G41" t="s">
        <v>29</v>
      </c>
      <c r="I41" t="s">
        <v>28</v>
      </c>
      <c r="J41" t="s">
        <v>31</v>
      </c>
      <c r="K41" t="s">
        <v>32</v>
      </c>
      <c r="L41" t="s">
        <v>256</v>
      </c>
      <c r="M41" t="s">
        <v>34</v>
      </c>
      <c r="N41" t="s">
        <v>246</v>
      </c>
      <c r="O41" t="s">
        <v>88</v>
      </c>
      <c r="P41" s="4">
        <v>0</v>
      </c>
      <c r="Q41" s="4">
        <v>0</v>
      </c>
      <c r="R41" t="s">
        <v>190</v>
      </c>
      <c r="S41" t="s">
        <v>75</v>
      </c>
      <c r="T41" t="s">
        <v>76</v>
      </c>
      <c r="U41" t="s">
        <v>247</v>
      </c>
      <c r="V41" t="s">
        <v>248</v>
      </c>
      <c r="W41" t="s">
        <v>249</v>
      </c>
      <c r="X41" s="6" t="s">
        <v>255</v>
      </c>
    </row>
    <row r="42" spans="1:24" ht="15.75" thickBot="1">
      <c r="A42" t="s">
        <v>184</v>
      </c>
      <c r="B42" t="s">
        <v>257</v>
      </c>
      <c r="C42" t="s">
        <v>71</v>
      </c>
      <c r="F42" t="s">
        <v>28</v>
      </c>
      <c r="G42" t="s">
        <v>29</v>
      </c>
      <c r="I42" t="s">
        <v>28</v>
      </c>
      <c r="J42" t="s">
        <v>31</v>
      </c>
      <c r="K42" t="s">
        <v>32</v>
      </c>
      <c r="L42" t="s">
        <v>258</v>
      </c>
      <c r="M42" t="s">
        <v>34</v>
      </c>
      <c r="N42" t="s">
        <v>246</v>
      </c>
      <c r="O42" t="s">
        <v>199</v>
      </c>
      <c r="P42" s="4">
        <v>0</v>
      </c>
      <c r="Q42" s="4">
        <v>0</v>
      </c>
      <c r="R42" t="s">
        <v>190</v>
      </c>
      <c r="S42" t="s">
        <v>75</v>
      </c>
      <c r="T42" t="s">
        <v>76</v>
      </c>
      <c r="U42" t="s">
        <v>247</v>
      </c>
      <c r="V42" t="s">
        <v>248</v>
      </c>
      <c r="W42" t="s">
        <v>249</v>
      </c>
      <c r="X42" s="6" t="s">
        <v>71</v>
      </c>
    </row>
    <row r="43" spans="1:24" ht="15.75" thickBot="1">
      <c r="A43" t="s">
        <v>259</v>
      </c>
      <c r="B43" t="s">
        <v>260</v>
      </c>
      <c r="C43" t="s">
        <v>261</v>
      </c>
      <c r="F43" t="s">
        <v>28</v>
      </c>
      <c r="G43" t="s">
        <v>29</v>
      </c>
      <c r="I43" t="s">
        <v>28</v>
      </c>
      <c r="J43" t="s">
        <v>31</v>
      </c>
      <c r="K43" t="s">
        <v>32</v>
      </c>
      <c r="L43" t="s">
        <v>262</v>
      </c>
      <c r="M43" t="s">
        <v>34</v>
      </c>
      <c r="N43" t="s">
        <v>263</v>
      </c>
      <c r="O43" t="s">
        <v>166</v>
      </c>
      <c r="P43" s="4">
        <v>0</v>
      </c>
      <c r="Q43" s="4">
        <v>0</v>
      </c>
      <c r="R43" t="s">
        <v>264</v>
      </c>
      <c r="S43" t="s">
        <v>83</v>
      </c>
      <c r="T43" t="s">
        <v>76</v>
      </c>
      <c r="U43" t="s">
        <v>247</v>
      </c>
      <c r="V43" t="s">
        <v>230</v>
      </c>
      <c r="W43" t="s">
        <v>265</v>
      </c>
      <c r="X43" s="6" t="s">
        <v>261</v>
      </c>
    </row>
    <row r="44" spans="1:24" ht="15.75" thickBot="1">
      <c r="A44" t="s">
        <v>50</v>
      </c>
      <c r="B44" t="s">
        <v>266</v>
      </c>
      <c r="C44" t="s">
        <v>267</v>
      </c>
      <c r="F44" t="s">
        <v>28</v>
      </c>
      <c r="G44" t="s">
        <v>29</v>
      </c>
      <c r="H44" t="s">
        <v>43</v>
      </c>
      <c r="I44" t="s">
        <v>28</v>
      </c>
      <c r="J44" t="s">
        <v>31</v>
      </c>
      <c r="K44" t="s">
        <v>32</v>
      </c>
      <c r="L44" t="s">
        <v>268</v>
      </c>
      <c r="M44" t="s">
        <v>34</v>
      </c>
      <c r="N44" t="s">
        <v>246</v>
      </c>
      <c r="O44" t="s">
        <v>269</v>
      </c>
      <c r="P44" s="4">
        <v>0</v>
      </c>
      <c r="Q44" s="4">
        <v>0</v>
      </c>
      <c r="S44" t="s">
        <v>56</v>
      </c>
      <c r="T44" t="s">
        <v>49</v>
      </c>
      <c r="U44" t="s">
        <v>247</v>
      </c>
      <c r="V44" t="s">
        <v>230</v>
      </c>
      <c r="W44" t="s">
        <v>270</v>
      </c>
      <c r="X44" s="6" t="s">
        <v>267</v>
      </c>
    </row>
    <row r="45" spans="1:24" ht="15.75" thickBot="1">
      <c r="A45" t="s">
        <v>50</v>
      </c>
      <c r="B45" t="s">
        <v>271</v>
      </c>
      <c r="C45" t="s">
        <v>272</v>
      </c>
      <c r="F45" t="s">
        <v>28</v>
      </c>
      <c r="G45" t="s">
        <v>29</v>
      </c>
      <c r="H45" t="s">
        <v>43</v>
      </c>
      <c r="I45" t="s">
        <v>28</v>
      </c>
      <c r="J45" t="s">
        <v>31</v>
      </c>
      <c r="K45" t="s">
        <v>32</v>
      </c>
      <c r="L45" t="s">
        <v>273</v>
      </c>
      <c r="M45" t="s">
        <v>34</v>
      </c>
      <c r="N45" t="s">
        <v>274</v>
      </c>
      <c r="O45" t="s">
        <v>275</v>
      </c>
      <c r="P45" s="4">
        <v>0</v>
      </c>
      <c r="Q45" s="4">
        <v>0</v>
      </c>
      <c r="S45" t="s">
        <v>56</v>
      </c>
      <c r="T45" t="s">
        <v>49</v>
      </c>
      <c r="U45" t="s">
        <v>247</v>
      </c>
      <c r="V45" t="s">
        <v>230</v>
      </c>
      <c r="W45" t="s">
        <v>270</v>
      </c>
      <c r="X45" s="6" t="s">
        <v>272</v>
      </c>
    </row>
    <row r="46" spans="1:24" ht="15.75" thickBot="1">
      <c r="A46" t="s">
        <v>50</v>
      </c>
      <c r="B46" t="s">
        <v>276</v>
      </c>
      <c r="C46" t="s">
        <v>277</v>
      </c>
      <c r="F46" t="s">
        <v>28</v>
      </c>
      <c r="G46" t="s">
        <v>29</v>
      </c>
      <c r="H46" t="s">
        <v>43</v>
      </c>
      <c r="I46" t="s">
        <v>28</v>
      </c>
      <c r="J46" t="s">
        <v>31</v>
      </c>
      <c r="K46" t="s">
        <v>32</v>
      </c>
      <c r="L46" t="s">
        <v>278</v>
      </c>
      <c r="M46" t="s">
        <v>34</v>
      </c>
      <c r="N46" t="s">
        <v>246</v>
      </c>
      <c r="O46" t="s">
        <v>269</v>
      </c>
      <c r="P46" s="4">
        <v>0</v>
      </c>
      <c r="Q46" s="4">
        <v>0</v>
      </c>
      <c r="S46" t="s">
        <v>56</v>
      </c>
      <c r="T46" t="s">
        <v>49</v>
      </c>
      <c r="U46" t="s">
        <v>247</v>
      </c>
      <c r="V46" t="s">
        <v>230</v>
      </c>
      <c r="W46" t="s">
        <v>270</v>
      </c>
      <c r="X46" s="6" t="s">
        <v>277</v>
      </c>
    </row>
    <row r="47" spans="1:24" ht="15.75" thickBot="1">
      <c r="A47" t="s">
        <v>50</v>
      </c>
      <c r="B47" t="s">
        <v>279</v>
      </c>
      <c r="C47" t="s">
        <v>280</v>
      </c>
      <c r="F47" t="s">
        <v>28</v>
      </c>
      <c r="G47" t="s">
        <v>29</v>
      </c>
      <c r="H47" t="s">
        <v>43</v>
      </c>
      <c r="I47" t="s">
        <v>28</v>
      </c>
      <c r="J47" t="s">
        <v>31</v>
      </c>
      <c r="K47" t="s">
        <v>32</v>
      </c>
      <c r="L47" t="s">
        <v>281</v>
      </c>
      <c r="M47" t="s">
        <v>34</v>
      </c>
      <c r="N47" t="s">
        <v>253</v>
      </c>
      <c r="O47" t="s">
        <v>282</v>
      </c>
      <c r="P47" s="4">
        <v>0</v>
      </c>
      <c r="Q47" s="4">
        <v>0</v>
      </c>
      <c r="S47" t="s">
        <v>56</v>
      </c>
      <c r="T47" t="s">
        <v>49</v>
      </c>
      <c r="U47" t="s">
        <v>247</v>
      </c>
      <c r="V47" t="s">
        <v>230</v>
      </c>
      <c r="W47" t="s">
        <v>270</v>
      </c>
      <c r="X47" s="6" t="s">
        <v>280</v>
      </c>
    </row>
    <row r="48" spans="1:24" ht="15.75" thickBot="1">
      <c r="A48" t="s">
        <v>50</v>
      </c>
      <c r="B48" t="s">
        <v>283</v>
      </c>
      <c r="C48" t="s">
        <v>284</v>
      </c>
      <c r="F48" t="s">
        <v>28</v>
      </c>
      <c r="G48" t="s">
        <v>29</v>
      </c>
      <c r="H48" t="s">
        <v>43</v>
      </c>
      <c r="I48" t="s">
        <v>28</v>
      </c>
      <c r="J48" t="s">
        <v>31</v>
      </c>
      <c r="K48" t="s">
        <v>32</v>
      </c>
      <c r="L48" t="s">
        <v>285</v>
      </c>
      <c r="M48" t="s">
        <v>34</v>
      </c>
      <c r="N48" t="s">
        <v>253</v>
      </c>
      <c r="O48" t="s">
        <v>282</v>
      </c>
      <c r="P48" s="4">
        <v>0</v>
      </c>
      <c r="Q48" s="4">
        <v>0</v>
      </c>
      <c r="S48" t="s">
        <v>56</v>
      </c>
      <c r="T48" t="s">
        <v>49</v>
      </c>
      <c r="U48" t="s">
        <v>247</v>
      </c>
      <c r="V48" t="s">
        <v>230</v>
      </c>
      <c r="W48" t="s">
        <v>270</v>
      </c>
      <c r="X48" s="6" t="s">
        <v>284</v>
      </c>
    </row>
    <row r="49" spans="1:24" ht="15.75" thickBot="1">
      <c r="A49" t="s">
        <v>50</v>
      </c>
      <c r="B49" t="s">
        <v>286</v>
      </c>
      <c r="C49" t="s">
        <v>287</v>
      </c>
      <c r="F49" t="s">
        <v>28</v>
      </c>
      <c r="G49" t="s">
        <v>29</v>
      </c>
      <c r="H49" t="s">
        <v>43</v>
      </c>
      <c r="I49" t="s">
        <v>28</v>
      </c>
      <c r="J49" t="s">
        <v>31</v>
      </c>
      <c r="K49" t="s">
        <v>32</v>
      </c>
      <c r="L49" t="s">
        <v>288</v>
      </c>
      <c r="M49" t="s">
        <v>34</v>
      </c>
      <c r="N49" t="s">
        <v>289</v>
      </c>
      <c r="O49" t="s">
        <v>290</v>
      </c>
      <c r="P49" s="4">
        <v>0</v>
      </c>
      <c r="Q49" s="4">
        <v>0</v>
      </c>
      <c r="S49" t="s">
        <v>56</v>
      </c>
      <c r="T49" t="s">
        <v>49</v>
      </c>
      <c r="U49" t="s">
        <v>247</v>
      </c>
      <c r="V49" t="s">
        <v>230</v>
      </c>
      <c r="W49" t="s">
        <v>270</v>
      </c>
      <c r="X49" s="6" t="s">
        <v>287</v>
      </c>
    </row>
    <row r="50" spans="1:24" ht="15.75" thickBot="1">
      <c r="A50" t="s">
        <v>50</v>
      </c>
      <c r="B50" t="s">
        <v>291</v>
      </c>
      <c r="C50" t="s">
        <v>292</v>
      </c>
      <c r="F50" t="s">
        <v>28</v>
      </c>
      <c r="G50" t="s">
        <v>29</v>
      </c>
      <c r="H50" t="s">
        <v>43</v>
      </c>
      <c r="I50" t="s">
        <v>28</v>
      </c>
      <c r="J50" t="s">
        <v>31</v>
      </c>
      <c r="K50" t="s">
        <v>32</v>
      </c>
      <c r="L50" t="s">
        <v>293</v>
      </c>
      <c r="M50" t="s">
        <v>34</v>
      </c>
      <c r="N50" t="s">
        <v>253</v>
      </c>
      <c r="O50" t="s">
        <v>199</v>
      </c>
      <c r="P50" s="4">
        <v>0</v>
      </c>
      <c r="Q50" s="4">
        <v>0</v>
      </c>
      <c r="S50" t="s">
        <v>56</v>
      </c>
      <c r="T50" t="s">
        <v>49</v>
      </c>
      <c r="U50" t="s">
        <v>247</v>
      </c>
      <c r="V50" t="s">
        <v>230</v>
      </c>
      <c r="W50" t="s">
        <v>270</v>
      </c>
      <c r="X50" s="6" t="s">
        <v>292</v>
      </c>
    </row>
    <row r="51" spans="1:24" ht="15.75" thickBot="1">
      <c r="A51" t="s">
        <v>50</v>
      </c>
      <c r="B51" t="s">
        <v>294</v>
      </c>
      <c r="C51" t="s">
        <v>295</v>
      </c>
      <c r="F51" t="s">
        <v>28</v>
      </c>
      <c r="G51" t="s">
        <v>29</v>
      </c>
      <c r="H51" t="s">
        <v>43</v>
      </c>
      <c r="I51" t="s">
        <v>28</v>
      </c>
      <c r="J51" t="s">
        <v>31</v>
      </c>
      <c r="K51" t="s">
        <v>32</v>
      </c>
      <c r="L51" t="s">
        <v>296</v>
      </c>
      <c r="M51" t="s">
        <v>34</v>
      </c>
      <c r="N51" t="s">
        <v>246</v>
      </c>
      <c r="O51" t="s">
        <v>166</v>
      </c>
      <c r="P51" s="4">
        <v>0</v>
      </c>
      <c r="Q51" s="4">
        <v>0</v>
      </c>
      <c r="S51" t="s">
        <v>56</v>
      </c>
      <c r="T51" t="s">
        <v>49</v>
      </c>
      <c r="U51" t="s">
        <v>247</v>
      </c>
      <c r="V51" t="s">
        <v>230</v>
      </c>
      <c r="W51" t="s">
        <v>270</v>
      </c>
      <c r="X51" s="6" t="s">
        <v>295</v>
      </c>
    </row>
    <row r="52" spans="1:24" ht="15.75" thickBot="1">
      <c r="A52" t="s">
        <v>50</v>
      </c>
      <c r="B52" t="s">
        <v>297</v>
      </c>
      <c r="C52" t="s">
        <v>298</v>
      </c>
      <c r="F52" t="s">
        <v>28</v>
      </c>
      <c r="G52" t="s">
        <v>29</v>
      </c>
      <c r="H52" t="s">
        <v>43</v>
      </c>
      <c r="I52" t="s">
        <v>28</v>
      </c>
      <c r="J52" t="s">
        <v>31</v>
      </c>
      <c r="K52" t="s">
        <v>32</v>
      </c>
      <c r="L52" t="s">
        <v>299</v>
      </c>
      <c r="M52" t="s">
        <v>34</v>
      </c>
      <c r="N52" t="s">
        <v>263</v>
      </c>
      <c r="O52" t="s">
        <v>269</v>
      </c>
      <c r="P52" s="4">
        <v>0</v>
      </c>
      <c r="Q52" s="4">
        <v>0</v>
      </c>
      <c r="S52" t="s">
        <v>56</v>
      </c>
      <c r="T52" t="s">
        <v>49</v>
      </c>
      <c r="U52" t="s">
        <v>247</v>
      </c>
      <c r="V52" t="s">
        <v>230</v>
      </c>
      <c r="W52" t="s">
        <v>270</v>
      </c>
      <c r="X52" s="6" t="s">
        <v>298</v>
      </c>
    </row>
    <row r="53" spans="1:24" ht="15.75" thickBot="1">
      <c r="A53" t="s">
        <v>50</v>
      </c>
      <c r="B53" t="s">
        <v>300</v>
      </c>
      <c r="C53" t="s">
        <v>301</v>
      </c>
      <c r="F53" t="s">
        <v>28</v>
      </c>
      <c r="G53" t="s">
        <v>29</v>
      </c>
      <c r="H53" t="s">
        <v>43</v>
      </c>
      <c r="I53" t="s">
        <v>28</v>
      </c>
      <c r="J53" t="s">
        <v>31</v>
      </c>
      <c r="K53" t="s">
        <v>32</v>
      </c>
      <c r="L53" t="s">
        <v>302</v>
      </c>
      <c r="M53" t="s">
        <v>34</v>
      </c>
      <c r="N53" t="s">
        <v>253</v>
      </c>
      <c r="O53" t="s">
        <v>282</v>
      </c>
      <c r="P53" s="4">
        <v>0</v>
      </c>
      <c r="Q53" s="4">
        <v>0</v>
      </c>
      <c r="S53" t="s">
        <v>56</v>
      </c>
      <c r="T53" t="s">
        <v>49</v>
      </c>
      <c r="U53" t="s">
        <v>247</v>
      </c>
      <c r="V53" t="s">
        <v>230</v>
      </c>
      <c r="W53" t="s">
        <v>270</v>
      </c>
      <c r="X53" s="7" t="s">
        <v>301</v>
      </c>
    </row>
  </sheetData>
  <mergeCells count="1">
    <mergeCell ref="A1:X1"/>
  </mergeCells>
  <hyperlinks>
    <hyperlink ref="X3" r:id="rId1" display="https://emenscr.nesdc.go.th/viewer/view.html?id=5b1e2d2c7587e67e2e720eb0&amp;username=mot08031" xr:uid="{00000000-0004-0000-0000-000000000000}"/>
    <hyperlink ref="X4" r:id="rId2" display="https://emenscr.nesdc.go.th/viewer/view.html?id=5b1f8fcf916f477e3991ec85&amp;username=energy02021" xr:uid="{00000000-0004-0000-0000-000001000000}"/>
    <hyperlink ref="X5" r:id="rId3" display="https://emenscr.nesdc.go.th/viewer/view.html?id=5b1f9338ea79507e38d7c77b&amp;username=egat1" xr:uid="{00000000-0004-0000-0000-000002000000}"/>
    <hyperlink ref="X6" r:id="rId4" display="https://emenscr.nesdc.go.th/viewer/view.html?id=5b2091f4ea79507e38d7c805&amp;username=energy02021" xr:uid="{00000000-0004-0000-0000-000003000000}"/>
    <hyperlink ref="X7" r:id="rId5" display="https://emenscr.nesdc.go.th/viewer/view.html?id=5b20dd59916f477e3991ee6b&amp;username=energy06051" xr:uid="{00000000-0004-0000-0000-000004000000}"/>
    <hyperlink ref="X8" r:id="rId6" display="https://emenscr.nesdc.go.th/viewer/view.html?id=5b20f29cbdb2d17e2f9a19bf&amp;username=moi52491" xr:uid="{00000000-0004-0000-0000-000005000000}"/>
    <hyperlink ref="X9" r:id="rId7" display="https://emenscr.nesdc.go.th/viewer/view.html?id=5b963644b76a640f33987319&amp;username=moi5305111" xr:uid="{00000000-0004-0000-0000-000006000000}"/>
    <hyperlink ref="X10" r:id="rId8" display="https://emenscr.nesdc.go.th/viewer/view.html?id=5bd6e4d67de3c605ae416015&amp;username=egat1" xr:uid="{00000000-0004-0000-0000-000007000000}"/>
    <hyperlink ref="X11" r:id="rId9" display="https://emenscr.nesdc.go.th/viewer/view.html?id=5bd7f4517de3c605ae416048&amp;username=egat1" xr:uid="{00000000-0004-0000-0000-000008000000}"/>
    <hyperlink ref="X12" r:id="rId10" display="https://emenscr.nesdc.go.th/viewer/view.html?id=5bd811487de3c605ae41606a&amp;username=energy06051" xr:uid="{00000000-0004-0000-0000-000009000000}"/>
    <hyperlink ref="X13" r:id="rId11" display="https://emenscr.nesdc.go.th/viewer/view.html?id=5bd817a449b9c605ba60a1be&amp;username=energy05111" xr:uid="{00000000-0004-0000-0000-00000A000000}"/>
    <hyperlink ref="X14" r:id="rId12" display="https://emenscr.nesdc.go.th/viewer/view.html?id=5bd82a4c49b9c605ba60a1d4&amp;username=energy06051" xr:uid="{00000000-0004-0000-0000-00000B000000}"/>
    <hyperlink ref="X15" r:id="rId13" display="https://emenscr.nesdc.go.th/viewer/view.html?id=5bd82a7c49b9c605ba60a1d5&amp;username=energy06051" xr:uid="{00000000-0004-0000-0000-00000C000000}"/>
    <hyperlink ref="X16" r:id="rId14" display="https://emenscr.nesdc.go.th/viewer/view.html?id=5bd837b8b0bb8f05b8702606&amp;username=energy06051" xr:uid="{00000000-0004-0000-0000-00000D000000}"/>
    <hyperlink ref="X17" r:id="rId15" display="https://emenscr.nesdc.go.th/viewer/view.html?id=5bd9891dead9a205b323d800&amp;username=energy06051" xr:uid="{00000000-0004-0000-0000-00000E000000}"/>
    <hyperlink ref="X18" r:id="rId16" display="https://emenscr.nesdc.go.th/viewer/view.html?id=5bd989cc49b9c605ba60a283&amp;username=energy06051" xr:uid="{00000000-0004-0000-0000-00000F000000}"/>
    <hyperlink ref="X19" r:id="rId17" display="https://emenscr.nesdc.go.th/viewer/view.html?id=5be940ff49b9c605ba60a35d&amp;username=moi530361" xr:uid="{00000000-0004-0000-0000-000010000000}"/>
    <hyperlink ref="X20" r:id="rId18" display="https://emenscr.nesdc.go.th/viewer/view.html?id=5d0222163d444c41747baf1a&amp;username=moi530361" xr:uid="{00000000-0004-0000-0000-000011000000}"/>
    <hyperlink ref="X21" r:id="rId19" display="https://emenscr.nesdc.go.th/viewer/view.html?id=5e1c306ae96f366a1b4c09ce&amp;username=energy06051" xr:uid="{00000000-0004-0000-0000-000012000000}"/>
    <hyperlink ref="X22" r:id="rId20" display="https://emenscr.nesdc.go.th/viewer/view.html?id=5f238665d8f557036d62636f&amp;username=energy06021" xr:uid="{00000000-0004-0000-0000-000013000000}"/>
    <hyperlink ref="X23" r:id="rId21" display="https://emenscr.nesdc.go.th/viewer/view.html?id=5f238f616a665051adb2695d&amp;username=energy06021" xr:uid="{00000000-0004-0000-0000-000014000000}"/>
    <hyperlink ref="X24" r:id="rId22" display="https://emenscr.nesdc.go.th/viewer/view.html?id=5f2c506d1e9bcf1b6a33651d&amp;username=nida05263081" xr:uid="{00000000-0004-0000-0000-000015000000}"/>
    <hyperlink ref="X25" r:id="rId23" display="https://emenscr.nesdc.go.th/viewer/view.html?id=5f2cdc3c5d3d8c1b64cee193&amp;username=moi5302101" xr:uid="{00000000-0004-0000-0000-000016000000}"/>
    <hyperlink ref="X26" r:id="rId24" display="https://emenscr.nesdc.go.th/viewer/view.html?id=5f854d83362baf5582f50756&amp;username=erc1" xr:uid="{00000000-0004-0000-0000-000017000000}"/>
    <hyperlink ref="X27" r:id="rId25" display="https://emenscr.nesdc.go.th/viewer/view.html?id=5fdc7bceea2eef1b27a273ec&amp;username=energy06051" xr:uid="{00000000-0004-0000-0000-000018000000}"/>
    <hyperlink ref="X28" r:id="rId26" display="https://emenscr.nesdc.go.th/viewer/view.html?id=5fe028e60573ae1b28632251&amp;username=energy06061" xr:uid="{00000000-0004-0000-0000-000019000000}"/>
    <hyperlink ref="X29" r:id="rId27" display="https://emenscr.nesdc.go.th/viewer/view.html?id=5fe9857a55edc142c175de7f&amp;username=moi52371" xr:uid="{00000000-0004-0000-0000-00001A000000}"/>
    <hyperlink ref="X30" r:id="rId28" display="https://emenscr.nesdc.go.th/viewer/view.html?id=5fffd4f91bf13d6cbb4538b8&amp;username=moi530361" xr:uid="{00000000-0004-0000-0000-00001B000000}"/>
    <hyperlink ref="X31" r:id="rId29" display="https://emenscr.nesdc.go.th/viewer/view.html?id=6013ace9df09716587640180&amp;username=moi5306131" xr:uid="{00000000-0004-0000-0000-00001C000000}"/>
    <hyperlink ref="X32" r:id="rId30" display="https://emenscr.nesdc.go.th/viewer/view.html?id=601a0b6718b8722b6e8ec3fb&amp;username=egat1" xr:uid="{00000000-0004-0000-0000-00001D000000}"/>
    <hyperlink ref="X33" r:id="rId31" display="https://emenscr.nesdc.go.th/viewer/view.html?id=60c7a8325e10e434d1c2c8d0&amp;username=energy06051" xr:uid="{00000000-0004-0000-0000-00001E000000}"/>
    <hyperlink ref="X34" r:id="rId32" display="https://emenscr.nesdc.go.th/viewer/view.html?id=60c972b8d5ca0634c7fc749d&amp;username=energy06051" xr:uid="{00000000-0004-0000-0000-00001F000000}"/>
    <hyperlink ref="X35" r:id="rId33" display="https://emenscr.nesdc.go.th/viewer/view.html?id=611690219b236c1f95b0c097&amp;username=most54011" xr:uid="{00000000-0004-0000-0000-000020000000}"/>
    <hyperlink ref="X36" r:id="rId34" display="https://emenscr.nesdc.go.th/viewer/view.html?id=611a3230b1eab9706bc85486&amp;username=most51061" xr:uid="{00000000-0004-0000-0000-000021000000}"/>
    <hyperlink ref="X37" r:id="rId35" display="https://emenscr.nesdc.go.th/viewer/view.html?id=615fcd7117ed2a558b4c2ef0&amp;username=energy06051" xr:uid="{00000000-0004-0000-0000-000022000000}"/>
    <hyperlink ref="X38" r:id="rId36" display="https://emenscr.nesdc.go.th/viewer/view.html?id=61a9e9e477658f43f36686c4&amp;username=egat1" xr:uid="{00000000-0004-0000-0000-000023000000}"/>
    <hyperlink ref="X39" r:id="rId37" display="https://emenscr.nesdc.go.th/viewer/view.html?id=61dd924c4373190b869787db&amp;username=moi52371" xr:uid="{00000000-0004-0000-0000-000024000000}"/>
    <hyperlink ref="X40" r:id="rId38" display="https://emenscr.nesdc.go.th/viewer/view.html?id=61de38ded730e40b80213ba5&amp;username=moi52371" xr:uid="{00000000-0004-0000-0000-000025000000}"/>
    <hyperlink ref="X41" r:id="rId39" display="https://emenscr.nesdc.go.th/viewer/view.html?id=61de49c7d730e40b80213bc7&amp;username=moi52371" xr:uid="{00000000-0004-0000-0000-000026000000}"/>
    <hyperlink ref="X42" r:id="rId40" display="https://emenscr.nesdc.go.th/viewer/view.html?id=61de4ffa7bec980b7f867ce3&amp;username=moi52371" xr:uid="{00000000-0004-0000-0000-000027000000}"/>
    <hyperlink ref="X43" r:id="rId41" display="https://emenscr.nesdc.go.th/viewer/view.html?id=61dfdcbf21c5ce07faeec8e6&amp;username=moi530351" xr:uid="{00000000-0004-0000-0000-000028000000}"/>
    <hyperlink ref="X44" r:id="rId42" display="https://emenscr.nesdc.go.th/viewer/view.html?id=61ee27b6c3751c7a0f52eb64&amp;username=egat1" xr:uid="{00000000-0004-0000-0000-000029000000}"/>
    <hyperlink ref="X45" r:id="rId43" display="https://emenscr.nesdc.go.th/viewer/view.html?id=61ee4f3c56ca7e7a09028e0d&amp;username=egat1" xr:uid="{00000000-0004-0000-0000-00002A000000}"/>
    <hyperlink ref="X46" r:id="rId44" display="https://emenscr.nesdc.go.th/viewer/view.html?id=61f0fa814e0ee231f847b30f&amp;username=egat1" xr:uid="{00000000-0004-0000-0000-00002B000000}"/>
    <hyperlink ref="X47" r:id="rId45" display="https://emenscr.nesdc.go.th/viewer/view.html?id=61f0fd6288b4f73205454a72&amp;username=egat1" xr:uid="{00000000-0004-0000-0000-00002C000000}"/>
    <hyperlink ref="X48" r:id="rId46" display="https://emenscr.nesdc.go.th/viewer/view.html?id=61f0ff224e0ee231f847b321&amp;username=egat1" xr:uid="{00000000-0004-0000-0000-00002D000000}"/>
    <hyperlink ref="X49" r:id="rId47" display="https://emenscr.nesdc.go.th/viewer/view.html?id=61f1007d4e0ee231f847b328&amp;username=egat1" xr:uid="{00000000-0004-0000-0000-00002E000000}"/>
    <hyperlink ref="X50" r:id="rId48" display="https://emenscr.nesdc.go.th/viewer/view.html?id=61f101cd59152931f2ad72ec&amp;username=egat1" xr:uid="{00000000-0004-0000-0000-00002F000000}"/>
    <hyperlink ref="X51" r:id="rId49" display="https://emenscr.nesdc.go.th/viewer/view.html?id=61f102fc4e0ee231f847b32d&amp;username=egat1" xr:uid="{00000000-0004-0000-0000-000030000000}"/>
    <hyperlink ref="X52" r:id="rId50" display="https://emenscr.nesdc.go.th/viewer/view.html?id=61f104c19fe28a31fa08d1dd&amp;username=egat1" xr:uid="{00000000-0004-0000-0000-000031000000}"/>
    <hyperlink ref="X53" r:id="rId51" display="https://emenscr.nesdc.go.th/viewer/view.html?id=61f105f459152931f2ad72f9&amp;username=egat1" xr:uid="{00000000-0004-0000-0000-000032000000}"/>
  </hyperlinks>
  <pageMargins left="0.7" right="0.7" top="0.75" bottom="0.75" header="0.3" footer="0.3"/>
  <pageSetup paperSize="9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53"/>
  <sheetViews>
    <sheetView topLeftCell="E1" workbookViewId="0">
      <selection activeCell="A2" sqref="A2:L38"/>
    </sheetView>
  </sheetViews>
  <sheetFormatPr defaultColWidth="9.140625" defaultRowHeight="15"/>
  <cols>
    <col min="1" max="1" width="18.7109375" bestFit="1" customWidth="1"/>
    <col min="2" max="2" width="54" customWidth="1"/>
    <col min="3" max="3" width="44.85546875" hidden="1" customWidth="1"/>
    <col min="4" max="4" width="28.28515625" customWidth="1"/>
    <col min="5" max="5" width="27" customWidth="1"/>
    <col min="6" max="6" width="40.7109375" customWidth="1"/>
    <col min="7" max="7" width="44.140625" customWidth="1"/>
    <col min="8" max="8" width="44.7109375" customWidth="1"/>
    <col min="9" max="9" width="38.140625" customWidth="1"/>
    <col min="10" max="10" width="16.140625" customWidth="1"/>
    <col min="11" max="11" width="20.28515625" customWidth="1"/>
    <col min="12" max="12" width="17.5703125" customWidth="1"/>
  </cols>
  <sheetData>
    <row r="1" spans="1:12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</row>
    <row r="3" spans="1:12" ht="15.75" thickBot="1">
      <c r="A3" t="s">
        <v>26</v>
      </c>
      <c r="B3" t="s">
        <v>27</v>
      </c>
      <c r="C3" t="s">
        <v>29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L3" s="5" t="s">
        <v>27</v>
      </c>
    </row>
    <row r="4" spans="1:12" ht="15.75" thickBot="1">
      <c r="A4" t="s">
        <v>41</v>
      </c>
      <c r="B4" t="s">
        <v>42</v>
      </c>
      <c r="C4" t="s">
        <v>29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L4" s="6" t="s">
        <v>42</v>
      </c>
    </row>
    <row r="5" spans="1:12" ht="15.75" thickBot="1">
      <c r="A5" t="s">
        <v>51</v>
      </c>
      <c r="B5" t="s">
        <v>52</v>
      </c>
      <c r="C5" t="s">
        <v>29</v>
      </c>
      <c r="D5" t="s">
        <v>54</v>
      </c>
      <c r="E5" t="s">
        <v>55</v>
      </c>
      <c r="G5" t="s">
        <v>56</v>
      </c>
      <c r="H5" t="s">
        <v>49</v>
      </c>
      <c r="L5" s="6" t="s">
        <v>52</v>
      </c>
    </row>
    <row r="6" spans="1:12" ht="15.75" thickBot="1">
      <c r="A6" t="s">
        <v>57</v>
      </c>
      <c r="B6" t="s">
        <v>58</v>
      </c>
      <c r="C6" t="s">
        <v>29</v>
      </c>
      <c r="D6" t="s">
        <v>45</v>
      </c>
      <c r="E6" t="s">
        <v>60</v>
      </c>
      <c r="F6" t="s">
        <v>47</v>
      </c>
      <c r="G6" t="s">
        <v>48</v>
      </c>
      <c r="H6" t="s">
        <v>49</v>
      </c>
      <c r="L6" s="6" t="s">
        <v>58</v>
      </c>
    </row>
    <row r="7" spans="1:12" ht="15.75" thickBot="1">
      <c r="A7" t="s">
        <v>62</v>
      </c>
      <c r="B7" t="s">
        <v>63</v>
      </c>
      <c r="C7" t="s">
        <v>29</v>
      </c>
      <c r="D7" t="s">
        <v>65</v>
      </c>
      <c r="E7" t="s">
        <v>36</v>
      </c>
      <c r="F7" t="s">
        <v>66</v>
      </c>
      <c r="G7" t="s">
        <v>67</v>
      </c>
      <c r="H7" t="s">
        <v>49</v>
      </c>
      <c r="I7" t="s">
        <v>68</v>
      </c>
      <c r="L7" s="6" t="s">
        <v>63</v>
      </c>
    </row>
    <row r="8" spans="1:12" ht="15.75" thickBot="1">
      <c r="A8" t="s">
        <v>70</v>
      </c>
      <c r="B8" t="s">
        <v>71</v>
      </c>
      <c r="C8" t="s">
        <v>29</v>
      </c>
      <c r="D8" t="s">
        <v>54</v>
      </c>
      <c r="E8" t="s">
        <v>73</v>
      </c>
      <c r="F8" t="s">
        <v>74</v>
      </c>
      <c r="G8" t="s">
        <v>75</v>
      </c>
      <c r="H8" t="s">
        <v>76</v>
      </c>
      <c r="L8" s="6" t="s">
        <v>71</v>
      </c>
    </row>
    <row r="9" spans="1:12" ht="15.75" thickBot="1">
      <c r="A9" t="s">
        <v>78</v>
      </c>
      <c r="B9" t="s">
        <v>79</v>
      </c>
      <c r="C9" t="s">
        <v>29</v>
      </c>
      <c r="D9" t="s">
        <v>81</v>
      </c>
      <c r="E9" t="s">
        <v>73</v>
      </c>
      <c r="F9" t="s">
        <v>82</v>
      </c>
      <c r="G9" t="s">
        <v>83</v>
      </c>
      <c r="H9" t="s">
        <v>76</v>
      </c>
      <c r="L9" s="6" t="s">
        <v>79</v>
      </c>
    </row>
    <row r="10" spans="1:12" ht="15.75" thickBot="1">
      <c r="A10" t="s">
        <v>84</v>
      </c>
      <c r="B10" t="s">
        <v>85</v>
      </c>
      <c r="C10" t="s">
        <v>29</v>
      </c>
      <c r="D10" t="s">
        <v>87</v>
      </c>
      <c r="E10" t="s">
        <v>88</v>
      </c>
      <c r="G10" t="s">
        <v>56</v>
      </c>
      <c r="H10" t="s">
        <v>49</v>
      </c>
      <c r="L10" s="6" t="s">
        <v>303</v>
      </c>
    </row>
    <row r="11" spans="1:12" ht="15.75" thickBot="1">
      <c r="A11" t="s">
        <v>89</v>
      </c>
      <c r="B11" t="s">
        <v>90</v>
      </c>
      <c r="C11" t="s">
        <v>29</v>
      </c>
      <c r="D11" t="s">
        <v>92</v>
      </c>
      <c r="E11" t="s">
        <v>88</v>
      </c>
      <c r="G11" t="s">
        <v>56</v>
      </c>
      <c r="H11" t="s">
        <v>49</v>
      </c>
      <c r="L11" s="6" t="s">
        <v>90</v>
      </c>
    </row>
    <row r="12" spans="1:12" ht="15.75" thickBot="1">
      <c r="A12" t="s">
        <v>93</v>
      </c>
      <c r="B12" t="s">
        <v>94</v>
      </c>
      <c r="C12" t="s">
        <v>29</v>
      </c>
      <c r="D12" t="s">
        <v>96</v>
      </c>
      <c r="E12" t="s">
        <v>97</v>
      </c>
      <c r="F12" t="s">
        <v>66</v>
      </c>
      <c r="G12" t="s">
        <v>67</v>
      </c>
      <c r="H12" t="s">
        <v>49</v>
      </c>
      <c r="L12" s="6" t="s">
        <v>94</v>
      </c>
    </row>
    <row r="13" spans="1:12" ht="15.75" thickBot="1">
      <c r="A13" t="s">
        <v>99</v>
      </c>
      <c r="B13" t="s">
        <v>100</v>
      </c>
      <c r="C13" t="s">
        <v>101</v>
      </c>
      <c r="D13" t="s">
        <v>97</v>
      </c>
      <c r="E13" t="s">
        <v>103</v>
      </c>
      <c r="F13" t="s">
        <v>104</v>
      </c>
      <c r="G13" t="s">
        <v>105</v>
      </c>
      <c r="H13" t="s">
        <v>49</v>
      </c>
      <c r="L13" s="6" t="s">
        <v>100</v>
      </c>
    </row>
    <row r="14" spans="1:12" ht="15.75" thickBot="1">
      <c r="A14" t="s">
        <v>106</v>
      </c>
      <c r="B14" t="s">
        <v>107</v>
      </c>
      <c r="C14" t="s">
        <v>29</v>
      </c>
      <c r="D14" t="s">
        <v>109</v>
      </c>
      <c r="E14" t="s">
        <v>110</v>
      </c>
      <c r="F14" t="s">
        <v>66</v>
      </c>
      <c r="G14" t="s">
        <v>67</v>
      </c>
      <c r="H14" t="s">
        <v>49</v>
      </c>
      <c r="L14" s="6" t="s">
        <v>107</v>
      </c>
    </row>
    <row r="15" spans="1:12" ht="15.75" thickBot="1">
      <c r="A15" t="s">
        <v>111</v>
      </c>
      <c r="B15" t="s">
        <v>112</v>
      </c>
      <c r="C15" t="s">
        <v>29</v>
      </c>
      <c r="D15" t="s">
        <v>109</v>
      </c>
      <c r="E15" t="s">
        <v>110</v>
      </c>
      <c r="F15" t="s">
        <v>66</v>
      </c>
      <c r="G15" t="s">
        <v>67</v>
      </c>
      <c r="H15" t="s">
        <v>49</v>
      </c>
      <c r="L15" s="6" t="s">
        <v>112</v>
      </c>
    </row>
    <row r="16" spans="1:12" ht="15.75" thickBot="1">
      <c r="A16" t="s">
        <v>114</v>
      </c>
      <c r="B16" t="s">
        <v>115</v>
      </c>
      <c r="C16" t="s">
        <v>29</v>
      </c>
      <c r="D16" t="s">
        <v>109</v>
      </c>
      <c r="E16" t="s">
        <v>110</v>
      </c>
      <c r="F16" t="s">
        <v>66</v>
      </c>
      <c r="G16" t="s">
        <v>67</v>
      </c>
      <c r="H16" t="s">
        <v>49</v>
      </c>
      <c r="L16" s="6" t="s">
        <v>115</v>
      </c>
    </row>
    <row r="17" spans="1:12" ht="15.75" thickBot="1">
      <c r="A17" t="s">
        <v>117</v>
      </c>
      <c r="B17" t="s">
        <v>118</v>
      </c>
      <c r="C17" t="s">
        <v>29</v>
      </c>
      <c r="D17" t="s">
        <v>96</v>
      </c>
      <c r="E17" t="s">
        <v>120</v>
      </c>
      <c r="F17" t="s">
        <v>66</v>
      </c>
      <c r="G17" t="s">
        <v>67</v>
      </c>
      <c r="H17" t="s">
        <v>49</v>
      </c>
      <c r="L17" s="6" t="s">
        <v>118</v>
      </c>
    </row>
    <row r="18" spans="1:12" ht="15.75" thickBot="1">
      <c r="A18" t="s">
        <v>121</v>
      </c>
      <c r="B18" t="s">
        <v>122</v>
      </c>
      <c r="C18" t="s">
        <v>29</v>
      </c>
      <c r="D18" t="s">
        <v>110</v>
      </c>
      <c r="E18" t="s">
        <v>124</v>
      </c>
      <c r="F18" t="s">
        <v>66</v>
      </c>
      <c r="G18" t="s">
        <v>67</v>
      </c>
      <c r="H18" t="s">
        <v>49</v>
      </c>
      <c r="L18" s="6" t="s">
        <v>304</v>
      </c>
    </row>
    <row r="19" spans="1:12" ht="15.75" thickBot="1">
      <c r="A19" t="s">
        <v>126</v>
      </c>
      <c r="B19" t="s">
        <v>127</v>
      </c>
      <c r="C19" t="s">
        <v>29</v>
      </c>
      <c r="D19" t="s">
        <v>45</v>
      </c>
      <c r="E19" t="s">
        <v>97</v>
      </c>
      <c r="F19" t="s">
        <v>129</v>
      </c>
      <c r="G19" t="s">
        <v>83</v>
      </c>
      <c r="H19" t="s">
        <v>76</v>
      </c>
      <c r="L19" s="6" t="s">
        <v>127</v>
      </c>
    </row>
    <row r="20" spans="1:12" ht="15.75" thickBot="1">
      <c r="A20" t="s">
        <v>130</v>
      </c>
      <c r="B20" t="s">
        <v>131</v>
      </c>
      <c r="C20" t="s">
        <v>29</v>
      </c>
      <c r="D20" t="s">
        <v>96</v>
      </c>
      <c r="E20" t="s">
        <v>133</v>
      </c>
      <c r="F20" t="s">
        <v>129</v>
      </c>
      <c r="G20" t="s">
        <v>83</v>
      </c>
      <c r="H20" t="s">
        <v>76</v>
      </c>
      <c r="L20" s="6" t="s">
        <v>131</v>
      </c>
    </row>
    <row r="21" spans="1:12" ht="15.75" thickBot="1">
      <c r="A21" t="s">
        <v>134</v>
      </c>
      <c r="B21" t="s">
        <v>135</v>
      </c>
      <c r="C21" t="s">
        <v>29</v>
      </c>
      <c r="D21" t="s">
        <v>137</v>
      </c>
      <c r="E21" t="s">
        <v>138</v>
      </c>
      <c r="F21" t="s">
        <v>66</v>
      </c>
      <c r="G21" t="s">
        <v>67</v>
      </c>
      <c r="H21" t="s">
        <v>49</v>
      </c>
      <c r="L21" s="6" t="s">
        <v>135</v>
      </c>
    </row>
    <row r="22" spans="1:12" ht="15.75" hidden="1" thickBot="1">
      <c r="A22" t="s">
        <v>140</v>
      </c>
      <c r="B22" t="s">
        <v>141</v>
      </c>
      <c r="C22" t="s">
        <v>29</v>
      </c>
      <c r="D22" t="s">
        <v>138</v>
      </c>
      <c r="E22" t="s">
        <v>60</v>
      </c>
      <c r="F22" t="s">
        <v>143</v>
      </c>
      <c r="G22" t="s">
        <v>67</v>
      </c>
      <c r="H22" t="s">
        <v>49</v>
      </c>
      <c r="I22" t="s">
        <v>144</v>
      </c>
      <c r="J22" t="s">
        <v>145</v>
      </c>
      <c r="K22" t="s">
        <v>146</v>
      </c>
      <c r="L22" s="6" t="s">
        <v>141</v>
      </c>
    </row>
    <row r="23" spans="1:12" ht="15.75" hidden="1" thickBot="1">
      <c r="A23" t="s">
        <v>147</v>
      </c>
      <c r="B23" t="s">
        <v>148</v>
      </c>
      <c r="C23" t="s">
        <v>29</v>
      </c>
      <c r="D23" t="s">
        <v>138</v>
      </c>
      <c r="E23" t="s">
        <v>150</v>
      </c>
      <c r="F23" t="s">
        <v>143</v>
      </c>
      <c r="G23" t="s">
        <v>67</v>
      </c>
      <c r="H23" t="s">
        <v>49</v>
      </c>
      <c r="I23" t="s">
        <v>151</v>
      </c>
      <c r="J23" t="s">
        <v>152</v>
      </c>
      <c r="K23" t="s">
        <v>153</v>
      </c>
      <c r="L23" s="6" t="s">
        <v>148</v>
      </c>
    </row>
    <row r="24" spans="1:12" ht="15.75" hidden="1" thickBot="1">
      <c r="A24" t="s">
        <v>155</v>
      </c>
      <c r="B24" t="s">
        <v>156</v>
      </c>
      <c r="C24" t="s">
        <v>29</v>
      </c>
      <c r="D24" t="s">
        <v>138</v>
      </c>
      <c r="E24" t="s">
        <v>60</v>
      </c>
      <c r="F24" t="s">
        <v>158</v>
      </c>
      <c r="G24" t="s">
        <v>159</v>
      </c>
      <c r="H24" t="s">
        <v>160</v>
      </c>
      <c r="I24" t="s">
        <v>144</v>
      </c>
      <c r="J24" t="s">
        <v>145</v>
      </c>
      <c r="K24" t="s">
        <v>146</v>
      </c>
      <c r="L24" s="6" t="s">
        <v>156</v>
      </c>
    </row>
    <row r="25" spans="1:12" ht="15.75" hidden="1" thickBot="1">
      <c r="A25" t="s">
        <v>162</v>
      </c>
      <c r="B25" t="s">
        <v>163</v>
      </c>
      <c r="C25" t="s">
        <v>29</v>
      </c>
      <c r="D25" t="s">
        <v>165</v>
      </c>
      <c r="E25" t="s">
        <v>166</v>
      </c>
      <c r="F25" t="s">
        <v>167</v>
      </c>
      <c r="G25" t="s">
        <v>83</v>
      </c>
      <c r="H25" t="s">
        <v>76</v>
      </c>
      <c r="I25" t="s">
        <v>144</v>
      </c>
      <c r="J25" t="s">
        <v>152</v>
      </c>
      <c r="K25" t="s">
        <v>168</v>
      </c>
      <c r="L25" s="6" t="s">
        <v>163</v>
      </c>
    </row>
    <row r="26" spans="1:12" ht="15.75" thickBot="1">
      <c r="A26" t="s">
        <v>170</v>
      </c>
      <c r="B26" t="s">
        <v>171</v>
      </c>
      <c r="C26" t="s">
        <v>101</v>
      </c>
      <c r="D26" t="s">
        <v>173</v>
      </c>
      <c r="E26" t="s">
        <v>103</v>
      </c>
      <c r="G26" t="s">
        <v>174</v>
      </c>
      <c r="H26" t="s">
        <v>49</v>
      </c>
      <c r="J26" t="s">
        <v>152</v>
      </c>
      <c r="K26" t="s">
        <v>168</v>
      </c>
      <c r="L26" s="6" t="s">
        <v>171</v>
      </c>
    </row>
    <row r="27" spans="1:12" ht="15.75" thickBot="1">
      <c r="A27" t="s">
        <v>175</v>
      </c>
      <c r="B27" t="s">
        <v>176</v>
      </c>
      <c r="C27" t="s">
        <v>29</v>
      </c>
      <c r="D27" t="s">
        <v>36</v>
      </c>
      <c r="E27" t="s">
        <v>103</v>
      </c>
      <c r="F27" t="s">
        <v>66</v>
      </c>
      <c r="G27" t="s">
        <v>67</v>
      </c>
      <c r="H27" t="s">
        <v>49</v>
      </c>
      <c r="J27" t="s">
        <v>152</v>
      </c>
      <c r="K27" t="s">
        <v>178</v>
      </c>
      <c r="L27" s="6" t="s">
        <v>176</v>
      </c>
    </row>
    <row r="28" spans="1:12" ht="15.75" thickBot="1">
      <c r="A28" t="s">
        <v>180</v>
      </c>
      <c r="B28" t="s">
        <v>181</v>
      </c>
      <c r="C28" t="s">
        <v>29</v>
      </c>
      <c r="D28" t="s">
        <v>97</v>
      </c>
      <c r="E28" t="s">
        <v>150</v>
      </c>
      <c r="F28" t="s">
        <v>183</v>
      </c>
      <c r="G28" t="s">
        <v>67</v>
      </c>
      <c r="H28" t="s">
        <v>49</v>
      </c>
      <c r="J28" t="s">
        <v>152</v>
      </c>
      <c r="K28" t="s">
        <v>153</v>
      </c>
      <c r="L28" s="6" t="s">
        <v>181</v>
      </c>
    </row>
    <row r="29" spans="1:12" ht="15.75" thickBot="1">
      <c r="A29" t="s">
        <v>185</v>
      </c>
      <c r="B29" t="s">
        <v>186</v>
      </c>
      <c r="C29" t="s">
        <v>29</v>
      </c>
      <c r="D29" t="s">
        <v>188</v>
      </c>
      <c r="E29" t="s">
        <v>189</v>
      </c>
      <c r="F29" t="s">
        <v>190</v>
      </c>
      <c r="G29" t="s">
        <v>75</v>
      </c>
      <c r="H29" t="s">
        <v>76</v>
      </c>
      <c r="J29" t="s">
        <v>152</v>
      </c>
      <c r="K29" t="s">
        <v>168</v>
      </c>
      <c r="L29" s="6" t="s">
        <v>186</v>
      </c>
    </row>
    <row r="30" spans="1:12" ht="15.75" thickBot="1">
      <c r="A30" t="s">
        <v>191</v>
      </c>
      <c r="B30" t="s">
        <v>192</v>
      </c>
      <c r="C30" t="s">
        <v>29</v>
      </c>
      <c r="D30" t="s">
        <v>97</v>
      </c>
      <c r="E30" t="s">
        <v>194</v>
      </c>
      <c r="F30" t="s">
        <v>129</v>
      </c>
      <c r="G30" t="s">
        <v>83</v>
      </c>
      <c r="H30" t="s">
        <v>76</v>
      </c>
      <c r="J30" t="s">
        <v>152</v>
      </c>
      <c r="K30" t="s">
        <v>153</v>
      </c>
      <c r="L30" s="6" t="s">
        <v>192</v>
      </c>
    </row>
    <row r="31" spans="1:12" ht="15.75" thickBot="1">
      <c r="A31" t="s">
        <v>196</v>
      </c>
      <c r="B31" t="s">
        <v>163</v>
      </c>
      <c r="C31" t="s">
        <v>29</v>
      </c>
      <c r="D31" t="s">
        <v>198</v>
      </c>
      <c r="E31" t="s">
        <v>199</v>
      </c>
      <c r="F31" t="s">
        <v>200</v>
      </c>
      <c r="G31" t="s">
        <v>83</v>
      </c>
      <c r="H31" t="s">
        <v>76</v>
      </c>
      <c r="J31" t="s">
        <v>152</v>
      </c>
      <c r="K31" t="s">
        <v>168</v>
      </c>
      <c r="L31" s="6" t="s">
        <v>163</v>
      </c>
    </row>
    <row r="32" spans="1:12" ht="15.75" thickBot="1">
      <c r="A32" t="s">
        <v>201</v>
      </c>
      <c r="B32" t="s">
        <v>202</v>
      </c>
      <c r="C32" t="s">
        <v>29</v>
      </c>
      <c r="D32" t="s">
        <v>204</v>
      </c>
      <c r="E32" t="s">
        <v>73</v>
      </c>
      <c r="G32" t="s">
        <v>56</v>
      </c>
      <c r="H32" t="s">
        <v>49</v>
      </c>
      <c r="J32" t="s">
        <v>152</v>
      </c>
      <c r="K32" t="s">
        <v>168</v>
      </c>
      <c r="L32" s="6" t="s">
        <v>202</v>
      </c>
    </row>
    <row r="33" spans="1:12" ht="15.75" thickBot="1">
      <c r="A33" t="s">
        <v>205</v>
      </c>
      <c r="B33" t="s">
        <v>206</v>
      </c>
      <c r="C33" t="s">
        <v>29</v>
      </c>
      <c r="D33" t="s">
        <v>97</v>
      </c>
      <c r="E33" t="s">
        <v>208</v>
      </c>
      <c r="F33" t="s">
        <v>66</v>
      </c>
      <c r="G33" t="s">
        <v>67</v>
      </c>
      <c r="H33" t="s">
        <v>49</v>
      </c>
      <c r="I33" t="s">
        <v>68</v>
      </c>
      <c r="J33" t="s">
        <v>152</v>
      </c>
      <c r="K33" t="s">
        <v>178</v>
      </c>
      <c r="L33" s="6" t="s">
        <v>206</v>
      </c>
    </row>
    <row r="34" spans="1:12" ht="15.75" thickBot="1">
      <c r="A34" t="s">
        <v>209</v>
      </c>
      <c r="B34" t="s">
        <v>210</v>
      </c>
      <c r="C34" t="s">
        <v>29</v>
      </c>
      <c r="D34" t="s">
        <v>165</v>
      </c>
      <c r="E34" t="s">
        <v>212</v>
      </c>
      <c r="F34" t="s">
        <v>66</v>
      </c>
      <c r="G34" t="s">
        <v>67</v>
      </c>
      <c r="H34" t="s">
        <v>49</v>
      </c>
      <c r="I34" t="s">
        <v>68</v>
      </c>
      <c r="J34" t="s">
        <v>152</v>
      </c>
      <c r="K34" t="s">
        <v>178</v>
      </c>
      <c r="L34" s="6" t="s">
        <v>210</v>
      </c>
    </row>
    <row r="35" spans="1:12" ht="15.75" hidden="1" thickBot="1">
      <c r="A35" t="s">
        <v>214</v>
      </c>
      <c r="B35" t="s">
        <v>215</v>
      </c>
      <c r="C35" t="s">
        <v>101</v>
      </c>
      <c r="D35" t="s">
        <v>217</v>
      </c>
      <c r="E35" t="s">
        <v>218</v>
      </c>
      <c r="F35" t="s">
        <v>219</v>
      </c>
      <c r="G35" t="s">
        <v>220</v>
      </c>
      <c r="H35" t="s">
        <v>160</v>
      </c>
      <c r="I35" t="s">
        <v>221</v>
      </c>
      <c r="J35" t="s">
        <v>222</v>
      </c>
      <c r="K35" t="s">
        <v>223</v>
      </c>
      <c r="L35" s="6" t="s">
        <v>215</v>
      </c>
    </row>
    <row r="36" spans="1:12" ht="15.75" hidden="1" thickBot="1">
      <c r="A36" t="s">
        <v>225</v>
      </c>
      <c r="B36" t="s">
        <v>226</v>
      </c>
      <c r="C36" t="s">
        <v>29</v>
      </c>
      <c r="D36" t="s">
        <v>217</v>
      </c>
      <c r="E36" t="s">
        <v>228</v>
      </c>
      <c r="F36" t="s">
        <v>167</v>
      </c>
      <c r="G36" t="s">
        <v>229</v>
      </c>
      <c r="H36" t="s">
        <v>160</v>
      </c>
      <c r="I36" t="s">
        <v>221</v>
      </c>
      <c r="J36" t="s">
        <v>230</v>
      </c>
      <c r="K36" t="s">
        <v>231</v>
      </c>
      <c r="L36" s="6" t="s">
        <v>226</v>
      </c>
    </row>
    <row r="37" spans="1:12" ht="15.75" thickBot="1">
      <c r="A37" t="s">
        <v>232</v>
      </c>
      <c r="B37" t="s">
        <v>233</v>
      </c>
      <c r="C37" t="s">
        <v>29</v>
      </c>
      <c r="D37" t="s">
        <v>138</v>
      </c>
      <c r="E37" t="s">
        <v>235</v>
      </c>
      <c r="F37" t="s">
        <v>66</v>
      </c>
      <c r="G37" t="s">
        <v>67</v>
      </c>
      <c r="H37" t="s">
        <v>49</v>
      </c>
      <c r="J37" t="s">
        <v>152</v>
      </c>
      <c r="K37" t="s">
        <v>178</v>
      </c>
      <c r="L37" s="6" t="s">
        <v>233</v>
      </c>
    </row>
    <row r="38" spans="1:12">
      <c r="A38" t="s">
        <v>236</v>
      </c>
      <c r="B38" t="s">
        <v>237</v>
      </c>
      <c r="C38" t="s">
        <v>29</v>
      </c>
      <c r="D38" t="s">
        <v>239</v>
      </c>
      <c r="E38" t="s">
        <v>240</v>
      </c>
      <c r="G38" t="s">
        <v>56</v>
      </c>
      <c r="H38" t="s">
        <v>49</v>
      </c>
      <c r="J38" t="s">
        <v>241</v>
      </c>
      <c r="K38" t="s">
        <v>242</v>
      </c>
      <c r="L38" s="6" t="s">
        <v>237</v>
      </c>
    </row>
    <row r="39" spans="1:12" hidden="1">
      <c r="A39" t="s">
        <v>243</v>
      </c>
      <c r="B39" t="s">
        <v>244</v>
      </c>
      <c r="C39" t="s">
        <v>29</v>
      </c>
      <c r="D39" t="s">
        <v>246</v>
      </c>
      <c r="E39" t="s">
        <v>166</v>
      </c>
      <c r="F39" t="s">
        <v>190</v>
      </c>
      <c r="G39" t="s">
        <v>75</v>
      </c>
      <c r="H39" t="s">
        <v>76</v>
      </c>
      <c r="I39" t="s">
        <v>247</v>
      </c>
      <c r="J39" t="s">
        <v>248</v>
      </c>
      <c r="K39" t="s">
        <v>249</v>
      </c>
      <c r="L39" s="6" t="s">
        <v>244</v>
      </c>
    </row>
    <row r="40" spans="1:12" hidden="1">
      <c r="A40" t="s">
        <v>250</v>
      </c>
      <c r="B40" t="s">
        <v>251</v>
      </c>
      <c r="C40" t="s">
        <v>29</v>
      </c>
      <c r="D40" t="s">
        <v>253</v>
      </c>
      <c r="E40" t="s">
        <v>166</v>
      </c>
      <c r="F40" t="s">
        <v>190</v>
      </c>
      <c r="G40" t="s">
        <v>75</v>
      </c>
      <c r="H40" t="s">
        <v>76</v>
      </c>
      <c r="I40" t="s">
        <v>247</v>
      </c>
      <c r="J40" t="s">
        <v>248</v>
      </c>
      <c r="K40" t="s">
        <v>249</v>
      </c>
      <c r="L40" s="6" t="s">
        <v>251</v>
      </c>
    </row>
    <row r="41" spans="1:12" hidden="1">
      <c r="A41" t="s">
        <v>254</v>
      </c>
      <c r="B41" t="s">
        <v>255</v>
      </c>
      <c r="C41" t="s">
        <v>29</v>
      </c>
      <c r="D41" t="s">
        <v>246</v>
      </c>
      <c r="E41" t="s">
        <v>88</v>
      </c>
      <c r="F41" t="s">
        <v>190</v>
      </c>
      <c r="G41" t="s">
        <v>75</v>
      </c>
      <c r="H41" t="s">
        <v>76</v>
      </c>
      <c r="I41" t="s">
        <v>247</v>
      </c>
      <c r="J41" t="s">
        <v>248</v>
      </c>
      <c r="K41" t="s">
        <v>249</v>
      </c>
      <c r="L41" s="6" t="s">
        <v>255</v>
      </c>
    </row>
    <row r="42" spans="1:12" hidden="1">
      <c r="A42" t="s">
        <v>257</v>
      </c>
      <c r="B42" t="s">
        <v>71</v>
      </c>
      <c r="C42" t="s">
        <v>29</v>
      </c>
      <c r="D42" t="s">
        <v>246</v>
      </c>
      <c r="E42" t="s">
        <v>199</v>
      </c>
      <c r="F42" t="s">
        <v>190</v>
      </c>
      <c r="G42" t="s">
        <v>75</v>
      </c>
      <c r="H42" t="s">
        <v>76</v>
      </c>
      <c r="I42" t="s">
        <v>247</v>
      </c>
      <c r="J42" t="s">
        <v>248</v>
      </c>
      <c r="K42" t="s">
        <v>249</v>
      </c>
      <c r="L42" s="6" t="s">
        <v>71</v>
      </c>
    </row>
    <row r="43" spans="1:12" hidden="1">
      <c r="A43" t="s">
        <v>260</v>
      </c>
      <c r="B43" t="s">
        <v>261</v>
      </c>
      <c r="C43" t="s">
        <v>29</v>
      </c>
      <c r="D43" t="s">
        <v>263</v>
      </c>
      <c r="E43" t="s">
        <v>166</v>
      </c>
      <c r="F43" t="s">
        <v>264</v>
      </c>
      <c r="G43" t="s">
        <v>83</v>
      </c>
      <c r="H43" t="s">
        <v>76</v>
      </c>
      <c r="I43" t="s">
        <v>247</v>
      </c>
      <c r="J43" t="s">
        <v>230</v>
      </c>
      <c r="K43" t="s">
        <v>265</v>
      </c>
      <c r="L43" s="6" t="s">
        <v>261</v>
      </c>
    </row>
    <row r="44" spans="1:12" hidden="1">
      <c r="A44" t="s">
        <v>266</v>
      </c>
      <c r="B44" t="s">
        <v>267</v>
      </c>
      <c r="C44" t="s">
        <v>29</v>
      </c>
      <c r="D44" t="s">
        <v>246</v>
      </c>
      <c r="E44" t="s">
        <v>269</v>
      </c>
      <c r="G44" t="s">
        <v>56</v>
      </c>
      <c r="H44" t="s">
        <v>49</v>
      </c>
      <c r="I44" t="s">
        <v>247</v>
      </c>
      <c r="J44" t="s">
        <v>230</v>
      </c>
      <c r="K44" t="s">
        <v>270</v>
      </c>
      <c r="L44" s="6" t="s">
        <v>267</v>
      </c>
    </row>
    <row r="45" spans="1:12" hidden="1">
      <c r="A45" t="s">
        <v>271</v>
      </c>
      <c r="B45" t="s">
        <v>272</v>
      </c>
      <c r="C45" t="s">
        <v>29</v>
      </c>
      <c r="D45" t="s">
        <v>274</v>
      </c>
      <c r="E45" t="s">
        <v>275</v>
      </c>
      <c r="G45" t="s">
        <v>56</v>
      </c>
      <c r="H45" t="s">
        <v>49</v>
      </c>
      <c r="I45" t="s">
        <v>247</v>
      </c>
      <c r="J45" t="s">
        <v>230</v>
      </c>
      <c r="K45" t="s">
        <v>270</v>
      </c>
      <c r="L45" s="6" t="s">
        <v>272</v>
      </c>
    </row>
    <row r="46" spans="1:12" hidden="1">
      <c r="A46" t="s">
        <v>276</v>
      </c>
      <c r="B46" t="s">
        <v>277</v>
      </c>
      <c r="C46" t="s">
        <v>29</v>
      </c>
      <c r="D46" t="s">
        <v>246</v>
      </c>
      <c r="E46" t="s">
        <v>269</v>
      </c>
      <c r="G46" t="s">
        <v>56</v>
      </c>
      <c r="H46" t="s">
        <v>49</v>
      </c>
      <c r="I46" t="s">
        <v>247</v>
      </c>
      <c r="J46" t="s">
        <v>230</v>
      </c>
      <c r="K46" t="s">
        <v>270</v>
      </c>
      <c r="L46" s="6" t="s">
        <v>277</v>
      </c>
    </row>
    <row r="47" spans="1:12" hidden="1">
      <c r="A47" t="s">
        <v>279</v>
      </c>
      <c r="B47" t="s">
        <v>280</v>
      </c>
      <c r="C47" t="s">
        <v>29</v>
      </c>
      <c r="D47" t="s">
        <v>253</v>
      </c>
      <c r="E47" t="s">
        <v>282</v>
      </c>
      <c r="G47" t="s">
        <v>56</v>
      </c>
      <c r="H47" t="s">
        <v>49</v>
      </c>
      <c r="I47" t="s">
        <v>247</v>
      </c>
      <c r="J47" t="s">
        <v>230</v>
      </c>
      <c r="K47" t="s">
        <v>270</v>
      </c>
      <c r="L47" s="6" t="s">
        <v>280</v>
      </c>
    </row>
    <row r="48" spans="1:12" hidden="1">
      <c r="A48" t="s">
        <v>283</v>
      </c>
      <c r="B48" t="s">
        <v>284</v>
      </c>
      <c r="C48" t="s">
        <v>29</v>
      </c>
      <c r="D48" t="s">
        <v>253</v>
      </c>
      <c r="E48" t="s">
        <v>282</v>
      </c>
      <c r="G48" t="s">
        <v>56</v>
      </c>
      <c r="H48" t="s">
        <v>49</v>
      </c>
      <c r="I48" t="s">
        <v>247</v>
      </c>
      <c r="J48" t="s">
        <v>230</v>
      </c>
      <c r="K48" t="s">
        <v>270</v>
      </c>
      <c r="L48" s="6" t="s">
        <v>284</v>
      </c>
    </row>
    <row r="49" spans="1:12" hidden="1">
      <c r="A49" t="s">
        <v>286</v>
      </c>
      <c r="B49" t="s">
        <v>287</v>
      </c>
      <c r="C49" t="s">
        <v>29</v>
      </c>
      <c r="D49" t="s">
        <v>289</v>
      </c>
      <c r="E49" t="s">
        <v>290</v>
      </c>
      <c r="G49" t="s">
        <v>56</v>
      </c>
      <c r="H49" t="s">
        <v>49</v>
      </c>
      <c r="I49" t="s">
        <v>247</v>
      </c>
      <c r="J49" t="s">
        <v>230</v>
      </c>
      <c r="K49" t="s">
        <v>270</v>
      </c>
      <c r="L49" s="6" t="s">
        <v>287</v>
      </c>
    </row>
    <row r="50" spans="1:12" hidden="1">
      <c r="A50" t="s">
        <v>291</v>
      </c>
      <c r="B50" t="s">
        <v>292</v>
      </c>
      <c r="C50" t="s">
        <v>29</v>
      </c>
      <c r="D50" t="s">
        <v>253</v>
      </c>
      <c r="E50" t="s">
        <v>199</v>
      </c>
      <c r="G50" t="s">
        <v>56</v>
      </c>
      <c r="H50" t="s">
        <v>49</v>
      </c>
      <c r="I50" t="s">
        <v>247</v>
      </c>
      <c r="J50" t="s">
        <v>230</v>
      </c>
      <c r="K50" t="s">
        <v>270</v>
      </c>
      <c r="L50" s="6" t="s">
        <v>292</v>
      </c>
    </row>
    <row r="51" spans="1:12" hidden="1">
      <c r="A51" t="s">
        <v>294</v>
      </c>
      <c r="B51" t="s">
        <v>295</v>
      </c>
      <c r="C51" t="s">
        <v>29</v>
      </c>
      <c r="D51" t="s">
        <v>246</v>
      </c>
      <c r="E51" t="s">
        <v>166</v>
      </c>
      <c r="G51" t="s">
        <v>56</v>
      </c>
      <c r="H51" t="s">
        <v>49</v>
      </c>
      <c r="I51" t="s">
        <v>247</v>
      </c>
      <c r="J51" t="s">
        <v>230</v>
      </c>
      <c r="K51" t="s">
        <v>270</v>
      </c>
      <c r="L51" s="6" t="s">
        <v>295</v>
      </c>
    </row>
    <row r="52" spans="1:12" hidden="1">
      <c r="A52" t="s">
        <v>297</v>
      </c>
      <c r="B52" t="s">
        <v>298</v>
      </c>
      <c r="C52" t="s">
        <v>29</v>
      </c>
      <c r="D52" t="s">
        <v>263</v>
      </c>
      <c r="E52" t="s">
        <v>269</v>
      </c>
      <c r="G52" t="s">
        <v>56</v>
      </c>
      <c r="H52" t="s">
        <v>49</v>
      </c>
      <c r="I52" t="s">
        <v>247</v>
      </c>
      <c r="J52" t="s">
        <v>230</v>
      </c>
      <c r="K52" t="s">
        <v>270</v>
      </c>
      <c r="L52" s="6" t="s">
        <v>298</v>
      </c>
    </row>
    <row r="53" spans="1:12" ht="15.75" hidden="1" thickBot="1">
      <c r="A53" t="s">
        <v>300</v>
      </c>
      <c r="B53" t="s">
        <v>301</v>
      </c>
      <c r="C53" t="s">
        <v>29</v>
      </c>
      <c r="D53" t="s">
        <v>253</v>
      </c>
      <c r="E53" t="s">
        <v>282</v>
      </c>
      <c r="G53" t="s">
        <v>56</v>
      </c>
      <c r="H53" t="s">
        <v>49</v>
      </c>
      <c r="I53" t="s">
        <v>247</v>
      </c>
      <c r="J53" t="s">
        <v>230</v>
      </c>
      <c r="K53" t="s">
        <v>270</v>
      </c>
      <c r="L53" s="7" t="s">
        <v>301</v>
      </c>
    </row>
  </sheetData>
  <autoFilter ref="A2:L53" xr:uid="{00000000-0009-0000-0000-000001000000}">
    <filterColumn colId="8">
      <filters>
        <filter val="โครงการภายใต้กิจกรรม Big Rock"/>
      </filters>
    </filterColumn>
  </autoFilter>
  <mergeCells count="1">
    <mergeCell ref="A1:L1"/>
  </mergeCells>
  <hyperlinks>
    <hyperlink ref="L3" r:id="rId1" display="https://emenscr.nesdc.go.th/viewer/view.html?id=5b1e2d2c7587e67e2e720eb0&amp;username=mot08031" xr:uid="{00000000-0004-0000-0100-000000000000}"/>
    <hyperlink ref="L4" r:id="rId2" display="https://emenscr.nesdc.go.th/viewer/view.html?id=5b1f8fcf916f477e3991ec85&amp;username=energy02021" xr:uid="{00000000-0004-0000-0100-000001000000}"/>
    <hyperlink ref="L5" r:id="rId3" display="https://emenscr.nesdc.go.th/viewer/view.html?id=5b1f9338ea79507e38d7c77b&amp;username=egat1" xr:uid="{00000000-0004-0000-0100-000002000000}"/>
    <hyperlink ref="L6" r:id="rId4" display="https://emenscr.nesdc.go.th/viewer/view.html?id=5b2091f4ea79507e38d7c805&amp;username=energy02021" xr:uid="{00000000-0004-0000-0100-000003000000}"/>
    <hyperlink ref="L7" r:id="rId5" display="https://emenscr.nesdc.go.th/viewer/view.html?id=5b20dd59916f477e3991ee6b&amp;username=energy06051" xr:uid="{00000000-0004-0000-0100-000004000000}"/>
    <hyperlink ref="L8" r:id="rId6" display="https://emenscr.nesdc.go.th/viewer/view.html?id=5b20f29cbdb2d17e2f9a19bf&amp;username=moi52491" xr:uid="{00000000-0004-0000-0100-000005000000}"/>
    <hyperlink ref="L9" r:id="rId7" display="https://emenscr.nesdc.go.th/viewer/view.html?id=5b963644b76a640f33987319&amp;username=moi5305111" xr:uid="{00000000-0004-0000-0100-000006000000}"/>
    <hyperlink ref="L10" r:id="rId8" display="https://emenscr.nesdc.go.th/viewer/view.html?id=5bd6e4d67de3c605ae416015&amp;username=egat1" xr:uid="{00000000-0004-0000-0100-000007000000}"/>
    <hyperlink ref="L11" r:id="rId9" display="https://emenscr.nesdc.go.th/viewer/view.html?id=5bd7f4517de3c605ae416048&amp;username=egat1" xr:uid="{00000000-0004-0000-0100-000008000000}"/>
    <hyperlink ref="L12" r:id="rId10" display="https://emenscr.nesdc.go.th/viewer/view.html?id=5bd811487de3c605ae41606a&amp;username=energy06051" xr:uid="{00000000-0004-0000-0100-000009000000}"/>
    <hyperlink ref="L13" r:id="rId11" display="https://emenscr.nesdc.go.th/viewer/view.html?id=5bd817a449b9c605ba60a1be&amp;username=energy05111" xr:uid="{00000000-0004-0000-0100-00000A000000}"/>
    <hyperlink ref="L14" r:id="rId12" display="https://emenscr.nesdc.go.th/viewer/view.html?id=5bd82a4c49b9c605ba60a1d4&amp;username=energy06051" xr:uid="{00000000-0004-0000-0100-00000B000000}"/>
    <hyperlink ref="L15" r:id="rId13" display="https://emenscr.nesdc.go.th/viewer/view.html?id=5bd82a7c49b9c605ba60a1d5&amp;username=energy06051" xr:uid="{00000000-0004-0000-0100-00000C000000}"/>
    <hyperlink ref="L16" r:id="rId14" display="https://emenscr.nesdc.go.th/viewer/view.html?id=5bd837b8b0bb8f05b8702606&amp;username=energy06051" xr:uid="{00000000-0004-0000-0100-00000D000000}"/>
    <hyperlink ref="L17" r:id="rId15" display="https://emenscr.nesdc.go.th/viewer/view.html?id=5bd9891dead9a205b323d800&amp;username=energy06051" xr:uid="{00000000-0004-0000-0100-00000E000000}"/>
    <hyperlink ref="L18" r:id="rId16" display="https://emenscr.nesdc.go.th/viewer/view.html?id=5bd989cc49b9c605ba60a283&amp;username=energy06051" xr:uid="{00000000-0004-0000-0100-00000F000000}"/>
    <hyperlink ref="L19" r:id="rId17" display="https://emenscr.nesdc.go.th/viewer/view.html?id=5be940ff49b9c605ba60a35d&amp;username=moi530361" xr:uid="{00000000-0004-0000-0100-000010000000}"/>
    <hyperlink ref="L20" r:id="rId18" display="https://emenscr.nesdc.go.th/viewer/view.html?id=5d0222163d444c41747baf1a&amp;username=moi530361" xr:uid="{00000000-0004-0000-0100-000011000000}"/>
    <hyperlink ref="L21" r:id="rId19" display="https://emenscr.nesdc.go.th/viewer/view.html?id=5e1c306ae96f366a1b4c09ce&amp;username=energy06051" xr:uid="{00000000-0004-0000-0100-000012000000}"/>
    <hyperlink ref="L22" r:id="rId20" display="https://emenscr.nesdc.go.th/viewer/view.html?id=5f238665d8f557036d62636f&amp;username=energy06021" xr:uid="{00000000-0004-0000-0100-000013000000}"/>
    <hyperlink ref="L23" r:id="rId21" display="https://emenscr.nesdc.go.th/viewer/view.html?id=5f238f616a665051adb2695d&amp;username=energy06021" xr:uid="{00000000-0004-0000-0100-000014000000}"/>
    <hyperlink ref="L24" r:id="rId22" display="https://emenscr.nesdc.go.th/viewer/view.html?id=5f2c506d1e9bcf1b6a33651d&amp;username=nida05263081" xr:uid="{00000000-0004-0000-0100-000015000000}"/>
    <hyperlink ref="L25" r:id="rId23" display="https://emenscr.nesdc.go.th/viewer/view.html?id=5f2cdc3c5d3d8c1b64cee193&amp;username=moi5302101" xr:uid="{00000000-0004-0000-0100-000016000000}"/>
    <hyperlink ref="L26" r:id="rId24" display="https://emenscr.nesdc.go.th/viewer/view.html?id=5f854d83362baf5582f50756&amp;username=erc1" xr:uid="{00000000-0004-0000-0100-000017000000}"/>
    <hyperlink ref="L27" r:id="rId25" display="https://emenscr.nesdc.go.th/viewer/view.html?id=5fdc7bceea2eef1b27a273ec&amp;username=energy06051" xr:uid="{00000000-0004-0000-0100-000018000000}"/>
    <hyperlink ref="L28" r:id="rId26" display="https://emenscr.nesdc.go.th/viewer/view.html?id=5fe028e60573ae1b28632251&amp;username=energy06061" xr:uid="{00000000-0004-0000-0100-000019000000}"/>
    <hyperlink ref="L29" r:id="rId27" display="https://emenscr.nesdc.go.th/viewer/view.html?id=5fe9857a55edc142c175de7f&amp;username=moi52371" xr:uid="{00000000-0004-0000-0100-00001A000000}"/>
    <hyperlink ref="L30" r:id="rId28" display="https://emenscr.nesdc.go.th/viewer/view.html?id=5fffd4f91bf13d6cbb4538b8&amp;username=moi530361" xr:uid="{00000000-0004-0000-0100-00001B000000}"/>
    <hyperlink ref="L31" r:id="rId29" display="https://emenscr.nesdc.go.th/viewer/view.html?id=6013ace9df09716587640180&amp;username=moi5306131" xr:uid="{00000000-0004-0000-0100-00001C000000}"/>
    <hyperlink ref="L32" r:id="rId30" display="https://emenscr.nesdc.go.th/viewer/view.html?id=601a0b6718b8722b6e8ec3fb&amp;username=egat1" xr:uid="{00000000-0004-0000-0100-00001D000000}"/>
    <hyperlink ref="L33" r:id="rId31" display="https://emenscr.nesdc.go.th/viewer/view.html?id=60c7a8325e10e434d1c2c8d0&amp;username=energy06051" xr:uid="{00000000-0004-0000-0100-00001E000000}"/>
    <hyperlink ref="L34" r:id="rId32" display="https://emenscr.nesdc.go.th/viewer/view.html?id=60c972b8d5ca0634c7fc749d&amp;username=energy06051" xr:uid="{00000000-0004-0000-0100-00001F000000}"/>
    <hyperlink ref="L35" r:id="rId33" display="https://emenscr.nesdc.go.th/viewer/view.html?id=611690219b236c1f95b0c097&amp;username=most54011" xr:uid="{00000000-0004-0000-0100-000020000000}"/>
    <hyperlink ref="L36" r:id="rId34" display="https://emenscr.nesdc.go.th/viewer/view.html?id=611a3230b1eab9706bc85486&amp;username=most51061" xr:uid="{00000000-0004-0000-0100-000021000000}"/>
    <hyperlink ref="L37" r:id="rId35" display="https://emenscr.nesdc.go.th/viewer/view.html?id=615fcd7117ed2a558b4c2ef0&amp;username=energy06051" xr:uid="{00000000-0004-0000-0100-000022000000}"/>
    <hyperlink ref="L38" r:id="rId36" display="https://emenscr.nesdc.go.th/viewer/view.html?id=61a9e9e477658f43f36686c4&amp;username=egat1" xr:uid="{00000000-0004-0000-0100-000023000000}"/>
    <hyperlink ref="L39" r:id="rId37" display="https://emenscr.nesdc.go.th/viewer/view.html?id=61dd924c4373190b869787db&amp;username=moi52371" xr:uid="{00000000-0004-0000-0100-000024000000}"/>
    <hyperlink ref="L40" r:id="rId38" display="https://emenscr.nesdc.go.th/viewer/view.html?id=61de38ded730e40b80213ba5&amp;username=moi52371" xr:uid="{00000000-0004-0000-0100-000025000000}"/>
    <hyperlink ref="L41" r:id="rId39" display="https://emenscr.nesdc.go.th/viewer/view.html?id=61de49c7d730e40b80213bc7&amp;username=moi52371" xr:uid="{00000000-0004-0000-0100-000026000000}"/>
    <hyperlink ref="L42" r:id="rId40" display="https://emenscr.nesdc.go.th/viewer/view.html?id=61de4ffa7bec980b7f867ce3&amp;username=moi52371" xr:uid="{00000000-0004-0000-0100-000027000000}"/>
    <hyperlink ref="L43" r:id="rId41" display="https://emenscr.nesdc.go.th/viewer/view.html?id=61dfdcbf21c5ce07faeec8e6&amp;username=moi530351" xr:uid="{00000000-0004-0000-0100-000028000000}"/>
    <hyperlink ref="L44" r:id="rId42" display="https://emenscr.nesdc.go.th/viewer/view.html?id=61ee27b6c3751c7a0f52eb64&amp;username=egat1" xr:uid="{00000000-0004-0000-0100-000029000000}"/>
    <hyperlink ref="L45" r:id="rId43" display="https://emenscr.nesdc.go.th/viewer/view.html?id=61ee4f3c56ca7e7a09028e0d&amp;username=egat1" xr:uid="{00000000-0004-0000-0100-00002A000000}"/>
    <hyperlink ref="L46" r:id="rId44" display="https://emenscr.nesdc.go.th/viewer/view.html?id=61f0fa814e0ee231f847b30f&amp;username=egat1" xr:uid="{00000000-0004-0000-0100-00002B000000}"/>
    <hyperlink ref="L47" r:id="rId45" display="https://emenscr.nesdc.go.th/viewer/view.html?id=61f0fd6288b4f73205454a72&amp;username=egat1" xr:uid="{00000000-0004-0000-0100-00002C000000}"/>
    <hyperlink ref="L48" r:id="rId46" display="https://emenscr.nesdc.go.th/viewer/view.html?id=61f0ff224e0ee231f847b321&amp;username=egat1" xr:uid="{00000000-0004-0000-0100-00002D000000}"/>
    <hyperlink ref="L49" r:id="rId47" display="https://emenscr.nesdc.go.th/viewer/view.html?id=61f1007d4e0ee231f847b328&amp;username=egat1" xr:uid="{00000000-0004-0000-0100-00002E000000}"/>
    <hyperlink ref="L50" r:id="rId48" display="https://emenscr.nesdc.go.th/viewer/view.html?id=61f101cd59152931f2ad72ec&amp;username=egat1" xr:uid="{00000000-0004-0000-0100-00002F000000}"/>
    <hyperlink ref="L51" r:id="rId49" display="https://emenscr.nesdc.go.th/viewer/view.html?id=61f102fc4e0ee231f847b32d&amp;username=egat1" xr:uid="{00000000-0004-0000-0100-000030000000}"/>
    <hyperlink ref="L52" r:id="rId50" display="https://emenscr.nesdc.go.th/viewer/view.html?id=61f104c19fe28a31fa08d1dd&amp;username=egat1" xr:uid="{00000000-0004-0000-0100-000031000000}"/>
    <hyperlink ref="L53" r:id="rId51" display="https://emenscr.nesdc.go.th/viewer/view.html?id=61f105f459152931f2ad72f9&amp;username=egat1" xr:uid="{00000000-0004-0000-0100-000032000000}"/>
  </hyperlinks>
  <pageMargins left="0.7" right="0.7" top="0.75" bottom="0.75" header="0.3" footer="0.3"/>
  <pageSetup paperSize="9" orientation="portrait"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6668-CFF6-4566-945F-9B9E53160F6D}">
  <dimension ref="A1:AV4"/>
  <sheetViews>
    <sheetView workbookViewId="0">
      <selection activeCell="A3" sqref="A3:XFD4"/>
    </sheetView>
  </sheetViews>
  <sheetFormatPr defaultColWidth="9.140625" defaultRowHeight="15"/>
  <cols>
    <col min="1" max="1" width="13.42578125" customWidth="1"/>
    <col min="2" max="2" width="20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39.140625" customWidth="1"/>
    <col min="39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309</v>
      </c>
      <c r="G2" s="10" t="s">
        <v>310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311</v>
      </c>
      <c r="M2" s="10" t="s">
        <v>10</v>
      </c>
      <c r="N2" s="10" t="s">
        <v>11</v>
      </c>
      <c r="O2" s="10" t="s">
        <v>312</v>
      </c>
      <c r="P2" s="10" t="s">
        <v>313</v>
      </c>
      <c r="Q2" s="10" t="s">
        <v>314</v>
      </c>
      <c r="R2" s="10" t="s">
        <v>315</v>
      </c>
      <c r="S2" s="10" t="s">
        <v>316</v>
      </c>
      <c r="T2" s="10" t="s">
        <v>317</v>
      </c>
      <c r="U2" s="10" t="s">
        <v>318</v>
      </c>
      <c r="V2" s="10" t="s">
        <v>319</v>
      </c>
      <c r="W2" s="10" t="s">
        <v>320</v>
      </c>
      <c r="X2" s="10" t="s">
        <v>321</v>
      </c>
      <c r="Y2" s="10" t="s">
        <v>322</v>
      </c>
      <c r="Z2" s="10" t="s">
        <v>323</v>
      </c>
      <c r="AA2" s="10" t="s">
        <v>324</v>
      </c>
      <c r="AB2" s="10" t="s">
        <v>325</v>
      </c>
      <c r="AC2" s="10" t="s">
        <v>326</v>
      </c>
      <c r="AD2" s="10" t="s">
        <v>327</v>
      </c>
      <c r="AE2" s="10" t="s">
        <v>12</v>
      </c>
      <c r="AF2" s="10" t="s">
        <v>13</v>
      </c>
      <c r="AG2" s="10" t="s">
        <v>305</v>
      </c>
      <c r="AH2" s="10" t="s">
        <v>14</v>
      </c>
      <c r="AI2" s="10" t="s">
        <v>15</v>
      </c>
      <c r="AJ2" s="10" t="s">
        <v>16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10" t="s">
        <v>328</v>
      </c>
      <c r="AQ2" s="10" t="s">
        <v>329</v>
      </c>
      <c r="AR2" s="10" t="s">
        <v>22</v>
      </c>
      <c r="AS2" s="10" t="s">
        <v>23</v>
      </c>
      <c r="AT2" s="10" t="s">
        <v>330</v>
      </c>
      <c r="AU2" s="10" t="s">
        <v>331</v>
      </c>
      <c r="AV2" s="10" t="s">
        <v>24</v>
      </c>
    </row>
    <row r="3" spans="1:48">
      <c r="A3" t="s">
        <v>213</v>
      </c>
      <c r="B3" t="s">
        <v>214</v>
      </c>
      <c r="C3" t="s">
        <v>215</v>
      </c>
      <c r="H3" t="s">
        <v>28</v>
      </c>
      <c r="I3" t="s">
        <v>101</v>
      </c>
      <c r="K3" t="s">
        <v>28</v>
      </c>
      <c r="L3" t="s">
        <v>31</v>
      </c>
      <c r="N3" t="s">
        <v>32</v>
      </c>
      <c r="AE3" t="s">
        <v>216</v>
      </c>
      <c r="AF3" t="s">
        <v>34</v>
      </c>
      <c r="AG3" s="4">
        <v>2566</v>
      </c>
      <c r="AH3" t="s">
        <v>217</v>
      </c>
      <c r="AI3" t="s">
        <v>218</v>
      </c>
      <c r="AJ3" s="2">
        <v>1830000000</v>
      </c>
      <c r="AK3" s="2">
        <v>1830000000</v>
      </c>
      <c r="AL3" t="s">
        <v>219</v>
      </c>
      <c r="AM3" t="s">
        <v>407</v>
      </c>
      <c r="AN3" t="s">
        <v>160</v>
      </c>
      <c r="AO3" t="s">
        <v>221</v>
      </c>
      <c r="AP3" t="s">
        <v>222</v>
      </c>
      <c r="AQ3" t="s">
        <v>223</v>
      </c>
      <c r="AR3" t="s">
        <v>145</v>
      </c>
      <c r="AS3" t="s">
        <v>408</v>
      </c>
      <c r="AT3" t="s">
        <v>409</v>
      </c>
      <c r="AU3" t="s">
        <v>410</v>
      </c>
    </row>
    <row r="4" spans="1:48">
      <c r="A4" t="s">
        <v>224</v>
      </c>
      <c r="B4" t="s">
        <v>225</v>
      </c>
      <c r="C4" t="s">
        <v>226</v>
      </c>
      <c r="H4" t="s">
        <v>28</v>
      </c>
      <c r="I4" t="s">
        <v>29</v>
      </c>
      <c r="J4" t="s">
        <v>30</v>
      </c>
      <c r="K4" t="s">
        <v>28</v>
      </c>
      <c r="L4" t="s">
        <v>31</v>
      </c>
      <c r="N4" t="s">
        <v>32</v>
      </c>
      <c r="AE4" t="s">
        <v>227</v>
      </c>
      <c r="AF4" t="s">
        <v>34</v>
      </c>
      <c r="AG4" s="4">
        <v>2566</v>
      </c>
      <c r="AH4" t="s">
        <v>217</v>
      </c>
      <c r="AI4" t="s">
        <v>228</v>
      </c>
      <c r="AJ4" s="2">
        <v>10950000</v>
      </c>
      <c r="AK4" s="2">
        <v>10950000</v>
      </c>
      <c r="AL4" t="s">
        <v>167</v>
      </c>
      <c r="AM4" t="s">
        <v>411</v>
      </c>
      <c r="AN4" t="s">
        <v>160</v>
      </c>
      <c r="AO4" t="s">
        <v>221</v>
      </c>
      <c r="AP4" t="s">
        <v>230</v>
      </c>
      <c r="AQ4" t="s">
        <v>231</v>
      </c>
      <c r="AR4" t="s">
        <v>241</v>
      </c>
      <c r="AS4" t="s">
        <v>412</v>
      </c>
      <c r="AT4" t="s">
        <v>413</v>
      </c>
      <c r="AU4" t="s">
        <v>414</v>
      </c>
    </row>
  </sheetData>
  <mergeCells count="1">
    <mergeCell ref="A1:A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F202-615F-4828-ABA0-E512B71052DC}">
  <dimension ref="A1:AV19"/>
  <sheetViews>
    <sheetView workbookViewId="0">
      <selection activeCell="D38" sqref="D38"/>
    </sheetView>
  </sheetViews>
  <sheetFormatPr defaultColWidth="9.140625" defaultRowHeight="15"/>
  <cols>
    <col min="1" max="1" width="14.85546875" customWidth="1"/>
    <col min="2" max="2" width="23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35.14062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3.71093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9" width="39.140625" customWidth="1"/>
    <col min="40" max="40" width="44.5703125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309</v>
      </c>
      <c r="G2" s="10" t="s">
        <v>310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311</v>
      </c>
      <c r="M2" s="10" t="s">
        <v>10</v>
      </c>
      <c r="N2" s="10" t="s">
        <v>11</v>
      </c>
      <c r="O2" s="10" t="s">
        <v>312</v>
      </c>
      <c r="P2" s="10" t="s">
        <v>313</v>
      </c>
      <c r="Q2" s="10" t="s">
        <v>314</v>
      </c>
      <c r="R2" s="10" t="s">
        <v>315</v>
      </c>
      <c r="S2" s="10" t="s">
        <v>316</v>
      </c>
      <c r="T2" s="10" t="s">
        <v>317</v>
      </c>
      <c r="U2" s="10" t="s">
        <v>318</v>
      </c>
      <c r="V2" s="10" t="s">
        <v>319</v>
      </c>
      <c r="W2" s="10" t="s">
        <v>320</v>
      </c>
      <c r="X2" s="10" t="s">
        <v>321</v>
      </c>
      <c r="Y2" s="10" t="s">
        <v>322</v>
      </c>
      <c r="Z2" s="10" t="s">
        <v>323</v>
      </c>
      <c r="AA2" s="10" t="s">
        <v>324</v>
      </c>
      <c r="AB2" s="10" t="s">
        <v>325</v>
      </c>
      <c r="AC2" s="10" t="s">
        <v>326</v>
      </c>
      <c r="AD2" s="10" t="s">
        <v>327</v>
      </c>
      <c r="AE2" s="10" t="s">
        <v>12</v>
      </c>
      <c r="AF2" s="10" t="s">
        <v>13</v>
      </c>
      <c r="AG2" s="10" t="s">
        <v>305</v>
      </c>
      <c r="AH2" s="10" t="s">
        <v>14</v>
      </c>
      <c r="AI2" s="10" t="s">
        <v>15</v>
      </c>
      <c r="AJ2" s="10" t="s">
        <v>16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10" t="s">
        <v>328</v>
      </c>
      <c r="AQ2" s="10" t="s">
        <v>329</v>
      </c>
      <c r="AR2" s="10" t="s">
        <v>22</v>
      </c>
      <c r="AS2" s="10" t="s">
        <v>23</v>
      </c>
      <c r="AT2" s="10" t="s">
        <v>330</v>
      </c>
      <c r="AU2" s="10" t="s">
        <v>331</v>
      </c>
      <c r="AV2" s="10" t="s">
        <v>24</v>
      </c>
    </row>
    <row r="3" spans="1:48">
      <c r="A3" t="s">
        <v>61</v>
      </c>
      <c r="B3" t="s">
        <v>232</v>
      </c>
      <c r="C3" t="s">
        <v>233</v>
      </c>
      <c r="H3" t="s">
        <v>28</v>
      </c>
      <c r="I3" t="s">
        <v>29</v>
      </c>
      <c r="K3" t="s">
        <v>28</v>
      </c>
      <c r="L3" t="s">
        <v>31</v>
      </c>
      <c r="N3" t="s">
        <v>32</v>
      </c>
      <c r="AE3" t="s">
        <v>234</v>
      </c>
      <c r="AF3" t="s">
        <v>34</v>
      </c>
      <c r="AG3" s="4">
        <v>2565</v>
      </c>
      <c r="AH3" t="s">
        <v>138</v>
      </c>
      <c r="AI3" t="s">
        <v>235</v>
      </c>
      <c r="AJ3" s="2">
        <v>7348500</v>
      </c>
      <c r="AK3" s="2">
        <v>1061200</v>
      </c>
      <c r="AL3" t="s">
        <v>66</v>
      </c>
      <c r="AM3" t="s">
        <v>67</v>
      </c>
      <c r="AN3" t="s">
        <v>49</v>
      </c>
      <c r="AP3" t="s">
        <v>152</v>
      </c>
      <c r="AQ3" t="s">
        <v>178</v>
      </c>
      <c r="AR3" t="s">
        <v>152</v>
      </c>
      <c r="AS3" t="s">
        <v>332</v>
      </c>
      <c r="AT3" t="s">
        <v>333</v>
      </c>
      <c r="AU3" t="s">
        <v>334</v>
      </c>
    </row>
    <row r="4" spans="1:48">
      <c r="A4" t="s">
        <v>50</v>
      </c>
      <c r="B4" t="s">
        <v>236</v>
      </c>
      <c r="C4" t="s">
        <v>237</v>
      </c>
      <c r="H4" t="s">
        <v>28</v>
      </c>
      <c r="I4" t="s">
        <v>29</v>
      </c>
      <c r="K4" t="s">
        <v>28</v>
      </c>
      <c r="L4" t="s">
        <v>31</v>
      </c>
      <c r="N4" t="s">
        <v>32</v>
      </c>
      <c r="AE4" t="s">
        <v>238</v>
      </c>
      <c r="AF4" t="s">
        <v>34</v>
      </c>
      <c r="AG4" s="4">
        <v>2565</v>
      </c>
      <c r="AH4" t="s">
        <v>239</v>
      </c>
      <c r="AI4" t="s">
        <v>240</v>
      </c>
      <c r="AJ4" s="2">
        <v>94040000000</v>
      </c>
      <c r="AK4" s="2">
        <v>94040000000</v>
      </c>
      <c r="AM4" t="s">
        <v>56</v>
      </c>
      <c r="AN4" t="s">
        <v>49</v>
      </c>
      <c r="AP4" t="s">
        <v>241</v>
      </c>
      <c r="AQ4" t="s">
        <v>242</v>
      </c>
      <c r="AR4" t="s">
        <v>241</v>
      </c>
      <c r="AS4" t="s">
        <v>335</v>
      </c>
      <c r="AT4" t="s">
        <v>336</v>
      </c>
      <c r="AU4" t="s">
        <v>337</v>
      </c>
    </row>
    <row r="5" spans="1:48">
      <c r="A5" t="s">
        <v>184</v>
      </c>
      <c r="B5" t="s">
        <v>243</v>
      </c>
      <c r="C5" t="s">
        <v>244</v>
      </c>
      <c r="H5" t="s">
        <v>28</v>
      </c>
      <c r="I5" t="s">
        <v>29</v>
      </c>
      <c r="K5" t="s">
        <v>28</v>
      </c>
      <c r="L5" t="s">
        <v>31</v>
      </c>
      <c r="N5" t="s">
        <v>32</v>
      </c>
      <c r="O5" t="s">
        <v>338</v>
      </c>
      <c r="P5" t="s">
        <v>339</v>
      </c>
      <c r="Q5" t="s">
        <v>340</v>
      </c>
      <c r="R5" t="s">
        <v>341</v>
      </c>
      <c r="AE5" t="s">
        <v>245</v>
      </c>
      <c r="AF5" t="s">
        <v>34</v>
      </c>
      <c r="AG5" s="4">
        <v>2565</v>
      </c>
      <c r="AH5" t="s">
        <v>246</v>
      </c>
      <c r="AI5" t="s">
        <v>166</v>
      </c>
      <c r="AJ5" s="4">
        <v>0</v>
      </c>
      <c r="AK5" s="4">
        <v>0</v>
      </c>
      <c r="AL5" t="s">
        <v>190</v>
      </c>
      <c r="AM5" t="s">
        <v>75</v>
      </c>
      <c r="AN5" t="s">
        <v>76</v>
      </c>
      <c r="AO5" t="s">
        <v>247</v>
      </c>
      <c r="AP5" t="s">
        <v>248</v>
      </c>
      <c r="AQ5" t="s">
        <v>249</v>
      </c>
      <c r="AR5" t="s">
        <v>152</v>
      </c>
      <c r="AS5" t="s">
        <v>342</v>
      </c>
      <c r="AT5" t="s">
        <v>343</v>
      </c>
      <c r="AU5" t="s">
        <v>344</v>
      </c>
    </row>
    <row r="6" spans="1:48">
      <c r="A6" t="s">
        <v>184</v>
      </c>
      <c r="B6" t="s">
        <v>250</v>
      </c>
      <c r="C6" t="s">
        <v>251</v>
      </c>
      <c r="H6" t="s">
        <v>28</v>
      </c>
      <c r="I6" t="s">
        <v>29</v>
      </c>
      <c r="K6" t="s">
        <v>28</v>
      </c>
      <c r="L6" t="s">
        <v>31</v>
      </c>
      <c r="N6" t="s">
        <v>32</v>
      </c>
      <c r="O6" t="s">
        <v>345</v>
      </c>
      <c r="P6" t="s">
        <v>346</v>
      </c>
      <c r="Q6" t="s">
        <v>347</v>
      </c>
      <c r="R6" t="s">
        <v>348</v>
      </c>
      <c r="AE6" t="s">
        <v>252</v>
      </c>
      <c r="AF6" t="s">
        <v>34</v>
      </c>
      <c r="AG6" s="4">
        <v>2565</v>
      </c>
      <c r="AH6" t="s">
        <v>253</v>
      </c>
      <c r="AI6" t="s">
        <v>166</v>
      </c>
      <c r="AJ6" s="4">
        <v>0</v>
      </c>
      <c r="AK6" s="4">
        <v>0</v>
      </c>
      <c r="AL6" t="s">
        <v>190</v>
      </c>
      <c r="AM6" t="s">
        <v>75</v>
      </c>
      <c r="AN6" t="s">
        <v>76</v>
      </c>
      <c r="AO6" t="s">
        <v>247</v>
      </c>
      <c r="AP6" t="s">
        <v>248</v>
      </c>
      <c r="AQ6" t="s">
        <v>249</v>
      </c>
      <c r="AR6" t="s">
        <v>152</v>
      </c>
      <c r="AS6" t="s">
        <v>342</v>
      </c>
      <c r="AT6" t="s">
        <v>349</v>
      </c>
      <c r="AU6" t="s">
        <v>350</v>
      </c>
    </row>
    <row r="7" spans="1:48">
      <c r="A7" t="s">
        <v>184</v>
      </c>
      <c r="B7" t="s">
        <v>254</v>
      </c>
      <c r="C7" t="s">
        <v>255</v>
      </c>
      <c r="H7" t="s">
        <v>28</v>
      </c>
      <c r="I7" t="s">
        <v>29</v>
      </c>
      <c r="K7" t="s">
        <v>28</v>
      </c>
      <c r="L7" t="s">
        <v>31</v>
      </c>
      <c r="N7" t="s">
        <v>32</v>
      </c>
      <c r="O7" t="s">
        <v>351</v>
      </c>
      <c r="P7" t="s">
        <v>352</v>
      </c>
      <c r="Q7" t="s">
        <v>353</v>
      </c>
      <c r="R7" t="s">
        <v>354</v>
      </c>
      <c r="AE7" t="s">
        <v>256</v>
      </c>
      <c r="AF7" t="s">
        <v>34</v>
      </c>
      <c r="AG7" s="4">
        <v>2565</v>
      </c>
      <c r="AH7" t="s">
        <v>246</v>
      </c>
      <c r="AI7" t="s">
        <v>88</v>
      </c>
      <c r="AJ7" s="4">
        <v>0</v>
      </c>
      <c r="AK7" s="4">
        <v>0</v>
      </c>
      <c r="AL7" t="s">
        <v>190</v>
      </c>
      <c r="AM7" t="s">
        <v>75</v>
      </c>
      <c r="AN7" t="s">
        <v>76</v>
      </c>
      <c r="AO7" t="s">
        <v>247</v>
      </c>
      <c r="AP7" t="s">
        <v>248</v>
      </c>
      <c r="AQ7" t="s">
        <v>249</v>
      </c>
      <c r="AR7" t="s">
        <v>152</v>
      </c>
      <c r="AS7" t="s">
        <v>342</v>
      </c>
      <c r="AT7" t="s">
        <v>355</v>
      </c>
      <c r="AU7" t="s">
        <v>356</v>
      </c>
    </row>
    <row r="8" spans="1:48">
      <c r="A8" t="s">
        <v>184</v>
      </c>
      <c r="B8" t="s">
        <v>257</v>
      </c>
      <c r="C8" t="s">
        <v>71</v>
      </c>
      <c r="H8" t="s">
        <v>28</v>
      </c>
      <c r="I8" t="s">
        <v>29</v>
      </c>
      <c r="K8" t="s">
        <v>28</v>
      </c>
      <c r="L8" t="s">
        <v>31</v>
      </c>
      <c r="N8" t="s">
        <v>32</v>
      </c>
      <c r="O8" t="s">
        <v>351</v>
      </c>
      <c r="P8" t="s">
        <v>352</v>
      </c>
      <c r="Q8" t="s">
        <v>353</v>
      </c>
      <c r="R8" t="s">
        <v>354</v>
      </c>
      <c r="AE8" t="s">
        <v>258</v>
      </c>
      <c r="AF8" t="s">
        <v>34</v>
      </c>
      <c r="AG8" s="4">
        <v>2565</v>
      </c>
      <c r="AH8" t="s">
        <v>246</v>
      </c>
      <c r="AI8" t="s">
        <v>199</v>
      </c>
      <c r="AJ8" s="4">
        <v>0</v>
      </c>
      <c r="AK8" s="4">
        <v>0</v>
      </c>
      <c r="AL8" t="s">
        <v>190</v>
      </c>
      <c r="AM8" t="s">
        <v>75</v>
      </c>
      <c r="AN8" t="s">
        <v>76</v>
      </c>
      <c r="AO8" t="s">
        <v>247</v>
      </c>
      <c r="AP8" t="s">
        <v>248</v>
      </c>
      <c r="AQ8" t="s">
        <v>249</v>
      </c>
      <c r="AR8" t="s">
        <v>152</v>
      </c>
      <c r="AS8" t="s">
        <v>342</v>
      </c>
      <c r="AT8" t="s">
        <v>357</v>
      </c>
      <c r="AU8" t="s">
        <v>358</v>
      </c>
    </row>
    <row r="9" spans="1:48">
      <c r="A9" t="s">
        <v>259</v>
      </c>
      <c r="B9" t="s">
        <v>260</v>
      </c>
      <c r="C9" t="s">
        <v>261</v>
      </c>
      <c r="H9" t="s">
        <v>28</v>
      </c>
      <c r="I9" t="s">
        <v>29</v>
      </c>
      <c r="K9" t="s">
        <v>28</v>
      </c>
      <c r="L9" t="s">
        <v>31</v>
      </c>
      <c r="N9" t="s">
        <v>32</v>
      </c>
      <c r="O9" t="s">
        <v>359</v>
      </c>
      <c r="P9" t="s">
        <v>360</v>
      </c>
      <c r="Q9" t="s">
        <v>361</v>
      </c>
      <c r="R9" t="s">
        <v>362</v>
      </c>
      <c r="AE9" t="s">
        <v>363</v>
      </c>
      <c r="AF9" t="s">
        <v>34</v>
      </c>
      <c r="AG9" s="4">
        <v>2565</v>
      </c>
      <c r="AH9" t="s">
        <v>263</v>
      </c>
      <c r="AI9" t="s">
        <v>166</v>
      </c>
      <c r="AJ9" s="4">
        <v>0</v>
      </c>
      <c r="AK9" s="4">
        <v>0</v>
      </c>
      <c r="AL9" t="s">
        <v>264</v>
      </c>
      <c r="AM9" t="s">
        <v>83</v>
      </c>
      <c r="AN9" t="s">
        <v>76</v>
      </c>
      <c r="AO9" t="s">
        <v>247</v>
      </c>
      <c r="AP9" t="s">
        <v>230</v>
      </c>
      <c r="AQ9" t="s">
        <v>265</v>
      </c>
      <c r="AR9" t="s">
        <v>241</v>
      </c>
      <c r="AS9" t="s">
        <v>364</v>
      </c>
      <c r="AT9" t="s">
        <v>365</v>
      </c>
      <c r="AU9" t="s">
        <v>366</v>
      </c>
    </row>
    <row r="10" spans="1:48">
      <c r="A10" t="s">
        <v>50</v>
      </c>
      <c r="B10" t="s">
        <v>266</v>
      </c>
      <c r="C10" t="s">
        <v>267</v>
      </c>
      <c r="H10" t="s">
        <v>28</v>
      </c>
      <c r="I10" t="s">
        <v>29</v>
      </c>
      <c r="J10" t="s">
        <v>43</v>
      </c>
      <c r="K10" t="s">
        <v>28</v>
      </c>
      <c r="L10" t="s">
        <v>31</v>
      </c>
      <c r="N10" t="s">
        <v>32</v>
      </c>
      <c r="O10" t="s">
        <v>367</v>
      </c>
      <c r="P10" t="s">
        <v>368</v>
      </c>
      <c r="Q10" t="s">
        <v>369</v>
      </c>
      <c r="R10" t="s">
        <v>370</v>
      </c>
      <c r="AE10" t="s">
        <v>268</v>
      </c>
      <c r="AF10" t="s">
        <v>34</v>
      </c>
      <c r="AG10" s="4">
        <v>2565</v>
      </c>
      <c r="AH10" t="s">
        <v>246</v>
      </c>
      <c r="AI10" t="s">
        <v>269</v>
      </c>
      <c r="AJ10" s="4">
        <v>0</v>
      </c>
      <c r="AK10" s="4">
        <v>0</v>
      </c>
      <c r="AM10" t="s">
        <v>56</v>
      </c>
      <c r="AN10" t="s">
        <v>49</v>
      </c>
      <c r="AO10" t="s">
        <v>247</v>
      </c>
      <c r="AP10" t="s">
        <v>230</v>
      </c>
      <c r="AQ10" t="s">
        <v>270</v>
      </c>
      <c r="AR10" t="s">
        <v>241</v>
      </c>
      <c r="AS10" t="s">
        <v>335</v>
      </c>
      <c r="AT10" t="s">
        <v>371</v>
      </c>
      <c r="AU10" t="s">
        <v>372</v>
      </c>
    </row>
    <row r="11" spans="1:48">
      <c r="A11" t="s">
        <v>50</v>
      </c>
      <c r="B11" t="s">
        <v>271</v>
      </c>
      <c r="C11" t="s">
        <v>272</v>
      </c>
      <c r="H11" t="s">
        <v>28</v>
      </c>
      <c r="I11" t="s">
        <v>29</v>
      </c>
      <c r="J11" t="s">
        <v>43</v>
      </c>
      <c r="K11" t="s">
        <v>28</v>
      </c>
      <c r="L11" t="s">
        <v>31</v>
      </c>
      <c r="N11" t="s">
        <v>32</v>
      </c>
      <c r="O11" t="s">
        <v>373</v>
      </c>
      <c r="P11" t="s">
        <v>374</v>
      </c>
      <c r="Q11" t="s">
        <v>375</v>
      </c>
      <c r="R11" t="s">
        <v>376</v>
      </c>
      <c r="AE11" t="s">
        <v>273</v>
      </c>
      <c r="AF11" t="s">
        <v>34</v>
      </c>
      <c r="AG11" s="4">
        <v>2565</v>
      </c>
      <c r="AH11" t="s">
        <v>274</v>
      </c>
      <c r="AI11" t="s">
        <v>275</v>
      </c>
      <c r="AJ11" s="4">
        <v>0</v>
      </c>
      <c r="AK11" s="4">
        <v>0</v>
      </c>
      <c r="AM11" t="s">
        <v>56</v>
      </c>
      <c r="AN11" t="s">
        <v>49</v>
      </c>
      <c r="AO11" t="s">
        <v>247</v>
      </c>
      <c r="AP11" t="s">
        <v>230</v>
      </c>
      <c r="AQ11" t="s">
        <v>270</v>
      </c>
      <c r="AR11" t="s">
        <v>241</v>
      </c>
      <c r="AS11" t="s">
        <v>335</v>
      </c>
      <c r="AT11" t="s">
        <v>377</v>
      </c>
      <c r="AU11" t="s">
        <v>378</v>
      </c>
    </row>
    <row r="12" spans="1:48">
      <c r="A12" t="s">
        <v>50</v>
      </c>
      <c r="B12" t="s">
        <v>276</v>
      </c>
      <c r="C12" t="s">
        <v>277</v>
      </c>
      <c r="H12" t="s">
        <v>28</v>
      </c>
      <c r="I12" t="s">
        <v>29</v>
      </c>
      <c r="J12" t="s">
        <v>43</v>
      </c>
      <c r="K12" t="s">
        <v>28</v>
      </c>
      <c r="L12" t="s">
        <v>31</v>
      </c>
      <c r="N12" t="s">
        <v>32</v>
      </c>
      <c r="O12" t="s">
        <v>379</v>
      </c>
      <c r="P12" t="s">
        <v>380</v>
      </c>
      <c r="Q12" t="s">
        <v>381</v>
      </c>
      <c r="R12" t="s">
        <v>382</v>
      </c>
      <c r="AE12" t="s">
        <v>278</v>
      </c>
      <c r="AF12" t="s">
        <v>34</v>
      </c>
      <c r="AG12" s="4">
        <v>2565</v>
      </c>
      <c r="AH12" t="s">
        <v>246</v>
      </c>
      <c r="AI12" t="s">
        <v>269</v>
      </c>
      <c r="AJ12" s="4">
        <v>0</v>
      </c>
      <c r="AK12" s="4">
        <v>0</v>
      </c>
      <c r="AM12" t="s">
        <v>56</v>
      </c>
      <c r="AN12" t="s">
        <v>49</v>
      </c>
      <c r="AO12" t="s">
        <v>247</v>
      </c>
      <c r="AP12" t="s">
        <v>230</v>
      </c>
      <c r="AQ12" t="s">
        <v>270</v>
      </c>
      <c r="AR12" t="s">
        <v>241</v>
      </c>
      <c r="AS12" t="s">
        <v>335</v>
      </c>
      <c r="AT12" t="s">
        <v>383</v>
      </c>
      <c r="AU12" t="s">
        <v>384</v>
      </c>
    </row>
    <row r="13" spans="1:48">
      <c r="A13" t="s">
        <v>50</v>
      </c>
      <c r="B13" t="s">
        <v>279</v>
      </c>
      <c r="C13" t="s">
        <v>280</v>
      </c>
      <c r="H13" t="s">
        <v>28</v>
      </c>
      <c r="I13" t="s">
        <v>29</v>
      </c>
      <c r="J13" t="s">
        <v>43</v>
      </c>
      <c r="K13" t="s">
        <v>28</v>
      </c>
      <c r="L13" t="s">
        <v>31</v>
      </c>
      <c r="N13" t="s">
        <v>32</v>
      </c>
      <c r="O13" t="s">
        <v>379</v>
      </c>
      <c r="P13" t="s">
        <v>380</v>
      </c>
      <c r="Q13" t="s">
        <v>381</v>
      </c>
      <c r="R13" t="s">
        <v>382</v>
      </c>
      <c r="AE13" t="s">
        <v>281</v>
      </c>
      <c r="AF13" t="s">
        <v>34</v>
      </c>
      <c r="AG13" s="4">
        <v>2565</v>
      </c>
      <c r="AH13" t="s">
        <v>253</v>
      </c>
      <c r="AI13" t="s">
        <v>282</v>
      </c>
      <c r="AJ13" s="4">
        <v>0</v>
      </c>
      <c r="AK13" s="4">
        <v>0</v>
      </c>
      <c r="AM13" t="s">
        <v>56</v>
      </c>
      <c r="AN13" t="s">
        <v>49</v>
      </c>
      <c r="AO13" t="s">
        <v>247</v>
      </c>
      <c r="AP13" t="s">
        <v>230</v>
      </c>
      <c r="AQ13" t="s">
        <v>270</v>
      </c>
      <c r="AR13" t="s">
        <v>241</v>
      </c>
      <c r="AS13" t="s">
        <v>335</v>
      </c>
      <c r="AT13" t="s">
        <v>385</v>
      </c>
      <c r="AU13" t="s">
        <v>386</v>
      </c>
    </row>
    <row r="14" spans="1:48">
      <c r="A14" t="s">
        <v>50</v>
      </c>
      <c r="B14" t="s">
        <v>283</v>
      </c>
      <c r="C14" t="s">
        <v>284</v>
      </c>
      <c r="H14" t="s">
        <v>28</v>
      </c>
      <c r="I14" t="s">
        <v>29</v>
      </c>
      <c r="J14" t="s">
        <v>43</v>
      </c>
      <c r="K14" t="s">
        <v>28</v>
      </c>
      <c r="L14" t="s">
        <v>31</v>
      </c>
      <c r="N14" t="s">
        <v>32</v>
      </c>
      <c r="O14" t="s">
        <v>379</v>
      </c>
      <c r="P14" t="s">
        <v>380</v>
      </c>
      <c r="Q14" t="s">
        <v>387</v>
      </c>
      <c r="R14" t="s">
        <v>388</v>
      </c>
      <c r="AE14" t="s">
        <v>285</v>
      </c>
      <c r="AF14" t="s">
        <v>34</v>
      </c>
      <c r="AG14" s="4">
        <v>2565</v>
      </c>
      <c r="AH14" t="s">
        <v>253</v>
      </c>
      <c r="AI14" t="s">
        <v>282</v>
      </c>
      <c r="AJ14" s="4">
        <v>0</v>
      </c>
      <c r="AK14" s="4">
        <v>0</v>
      </c>
      <c r="AM14" t="s">
        <v>56</v>
      </c>
      <c r="AN14" t="s">
        <v>49</v>
      </c>
      <c r="AO14" t="s">
        <v>247</v>
      </c>
      <c r="AP14" t="s">
        <v>230</v>
      </c>
      <c r="AQ14" t="s">
        <v>270</v>
      </c>
      <c r="AR14" t="s">
        <v>241</v>
      </c>
      <c r="AS14" t="s">
        <v>335</v>
      </c>
      <c r="AT14" t="s">
        <v>389</v>
      </c>
      <c r="AU14" t="s">
        <v>390</v>
      </c>
    </row>
    <row r="15" spans="1:48">
      <c r="A15" t="s">
        <v>50</v>
      </c>
      <c r="B15" t="s">
        <v>286</v>
      </c>
      <c r="C15" t="s">
        <v>287</v>
      </c>
      <c r="H15" t="s">
        <v>28</v>
      </c>
      <c r="I15" t="s">
        <v>29</v>
      </c>
      <c r="J15" t="s">
        <v>43</v>
      </c>
      <c r="K15" t="s">
        <v>28</v>
      </c>
      <c r="L15" t="s">
        <v>31</v>
      </c>
      <c r="N15" t="s">
        <v>32</v>
      </c>
      <c r="O15" t="s">
        <v>379</v>
      </c>
      <c r="P15" t="s">
        <v>380</v>
      </c>
      <c r="Q15" t="s">
        <v>391</v>
      </c>
      <c r="R15" t="s">
        <v>392</v>
      </c>
      <c r="AE15" t="s">
        <v>288</v>
      </c>
      <c r="AF15" t="s">
        <v>34</v>
      </c>
      <c r="AG15" s="4">
        <v>2565</v>
      </c>
      <c r="AH15" t="s">
        <v>289</v>
      </c>
      <c r="AI15" t="s">
        <v>290</v>
      </c>
      <c r="AJ15" s="4">
        <v>0</v>
      </c>
      <c r="AK15" s="4">
        <v>0</v>
      </c>
      <c r="AM15" t="s">
        <v>56</v>
      </c>
      <c r="AN15" t="s">
        <v>49</v>
      </c>
      <c r="AO15" t="s">
        <v>247</v>
      </c>
      <c r="AP15" t="s">
        <v>230</v>
      </c>
      <c r="AQ15" t="s">
        <v>270</v>
      </c>
      <c r="AR15" t="s">
        <v>241</v>
      </c>
      <c r="AS15" t="s">
        <v>335</v>
      </c>
      <c r="AT15" t="s">
        <v>393</v>
      </c>
      <c r="AU15" t="s">
        <v>394</v>
      </c>
    </row>
    <row r="16" spans="1:48">
      <c r="A16" t="s">
        <v>50</v>
      </c>
      <c r="B16" t="s">
        <v>291</v>
      </c>
      <c r="C16" t="s">
        <v>292</v>
      </c>
      <c r="H16" t="s">
        <v>28</v>
      </c>
      <c r="I16" t="s">
        <v>29</v>
      </c>
      <c r="J16" t="s">
        <v>43</v>
      </c>
      <c r="K16" t="s">
        <v>28</v>
      </c>
      <c r="L16" t="s">
        <v>31</v>
      </c>
      <c r="N16" t="s">
        <v>32</v>
      </c>
      <c r="O16" t="s">
        <v>379</v>
      </c>
      <c r="P16" t="s">
        <v>380</v>
      </c>
      <c r="Q16" t="s">
        <v>381</v>
      </c>
      <c r="R16" t="s">
        <v>382</v>
      </c>
      <c r="AE16" t="s">
        <v>293</v>
      </c>
      <c r="AF16" t="s">
        <v>34</v>
      </c>
      <c r="AG16" s="4">
        <v>2565</v>
      </c>
      <c r="AH16" t="s">
        <v>253</v>
      </c>
      <c r="AI16" t="s">
        <v>199</v>
      </c>
      <c r="AJ16" s="4">
        <v>0</v>
      </c>
      <c r="AK16" s="4">
        <v>0</v>
      </c>
      <c r="AM16" t="s">
        <v>56</v>
      </c>
      <c r="AN16" t="s">
        <v>49</v>
      </c>
      <c r="AO16" t="s">
        <v>247</v>
      </c>
      <c r="AP16" t="s">
        <v>230</v>
      </c>
      <c r="AQ16" t="s">
        <v>270</v>
      </c>
      <c r="AR16" t="s">
        <v>241</v>
      </c>
      <c r="AS16" t="s">
        <v>335</v>
      </c>
      <c r="AT16" t="s">
        <v>395</v>
      </c>
      <c r="AU16" t="s">
        <v>396</v>
      </c>
    </row>
    <row r="17" spans="1:47">
      <c r="A17" t="s">
        <v>50</v>
      </c>
      <c r="B17" t="s">
        <v>294</v>
      </c>
      <c r="C17" t="s">
        <v>295</v>
      </c>
      <c r="H17" t="s">
        <v>28</v>
      </c>
      <c r="I17" t="s">
        <v>29</v>
      </c>
      <c r="J17" t="s">
        <v>43</v>
      </c>
      <c r="K17" t="s">
        <v>28</v>
      </c>
      <c r="L17" t="s">
        <v>31</v>
      </c>
      <c r="N17" t="s">
        <v>32</v>
      </c>
      <c r="O17" t="s">
        <v>379</v>
      </c>
      <c r="P17" t="s">
        <v>380</v>
      </c>
      <c r="Q17" t="s">
        <v>397</v>
      </c>
      <c r="R17" t="s">
        <v>398</v>
      </c>
      <c r="AE17" t="s">
        <v>296</v>
      </c>
      <c r="AF17" t="s">
        <v>34</v>
      </c>
      <c r="AG17" s="4">
        <v>2565</v>
      </c>
      <c r="AH17" t="s">
        <v>246</v>
      </c>
      <c r="AI17" t="s">
        <v>166</v>
      </c>
      <c r="AJ17" s="4">
        <v>0</v>
      </c>
      <c r="AK17" s="4">
        <v>0</v>
      </c>
      <c r="AM17" t="s">
        <v>56</v>
      </c>
      <c r="AN17" t="s">
        <v>49</v>
      </c>
      <c r="AO17" t="s">
        <v>247</v>
      </c>
      <c r="AP17" t="s">
        <v>230</v>
      </c>
      <c r="AQ17" t="s">
        <v>270</v>
      </c>
      <c r="AR17" t="s">
        <v>241</v>
      </c>
      <c r="AS17" t="s">
        <v>335</v>
      </c>
      <c r="AT17" t="s">
        <v>399</v>
      </c>
      <c r="AU17" t="s">
        <v>400</v>
      </c>
    </row>
    <row r="18" spans="1:47">
      <c r="A18" t="s">
        <v>50</v>
      </c>
      <c r="B18" t="s">
        <v>297</v>
      </c>
      <c r="C18" t="s">
        <v>298</v>
      </c>
      <c r="H18" t="s">
        <v>28</v>
      </c>
      <c r="I18" t="s">
        <v>29</v>
      </c>
      <c r="J18" t="s">
        <v>43</v>
      </c>
      <c r="K18" t="s">
        <v>28</v>
      </c>
      <c r="L18" t="s">
        <v>31</v>
      </c>
      <c r="N18" t="s">
        <v>32</v>
      </c>
      <c r="O18" t="s">
        <v>379</v>
      </c>
      <c r="P18" t="s">
        <v>380</v>
      </c>
      <c r="Q18" t="s">
        <v>401</v>
      </c>
      <c r="R18" t="s">
        <v>402</v>
      </c>
      <c r="AE18" t="s">
        <v>299</v>
      </c>
      <c r="AF18" t="s">
        <v>34</v>
      </c>
      <c r="AG18" s="4">
        <v>2565</v>
      </c>
      <c r="AH18" t="s">
        <v>263</v>
      </c>
      <c r="AI18" t="s">
        <v>269</v>
      </c>
      <c r="AJ18" s="4">
        <v>0</v>
      </c>
      <c r="AK18" s="4">
        <v>0</v>
      </c>
      <c r="AM18" t="s">
        <v>56</v>
      </c>
      <c r="AN18" t="s">
        <v>49</v>
      </c>
      <c r="AO18" t="s">
        <v>247</v>
      </c>
      <c r="AP18" t="s">
        <v>230</v>
      </c>
      <c r="AQ18" t="s">
        <v>270</v>
      </c>
      <c r="AR18" t="s">
        <v>241</v>
      </c>
      <c r="AS18" t="s">
        <v>335</v>
      </c>
      <c r="AT18" t="s">
        <v>403</v>
      </c>
      <c r="AU18" t="s">
        <v>404</v>
      </c>
    </row>
    <row r="19" spans="1:47">
      <c r="A19" t="s">
        <v>50</v>
      </c>
      <c r="B19" t="s">
        <v>300</v>
      </c>
      <c r="C19" t="s">
        <v>301</v>
      </c>
      <c r="H19" t="s">
        <v>28</v>
      </c>
      <c r="I19" t="s">
        <v>29</v>
      </c>
      <c r="J19" t="s">
        <v>43</v>
      </c>
      <c r="K19" t="s">
        <v>28</v>
      </c>
      <c r="L19" t="s">
        <v>31</v>
      </c>
      <c r="N19" t="s">
        <v>32</v>
      </c>
      <c r="O19" t="s">
        <v>379</v>
      </c>
      <c r="P19" t="s">
        <v>380</v>
      </c>
      <c r="Q19" t="s">
        <v>401</v>
      </c>
      <c r="R19" t="s">
        <v>402</v>
      </c>
      <c r="AE19" t="s">
        <v>302</v>
      </c>
      <c r="AF19" t="s">
        <v>34</v>
      </c>
      <c r="AG19" s="4">
        <v>2565</v>
      </c>
      <c r="AH19" t="s">
        <v>253</v>
      </c>
      <c r="AI19" t="s">
        <v>282</v>
      </c>
      <c r="AJ19" s="4">
        <v>0</v>
      </c>
      <c r="AK19" s="4">
        <v>0</v>
      </c>
      <c r="AM19" t="s">
        <v>56</v>
      </c>
      <c r="AN19" t="s">
        <v>49</v>
      </c>
      <c r="AO19" t="s">
        <v>247</v>
      </c>
      <c r="AP19" t="s">
        <v>230</v>
      </c>
      <c r="AQ19" t="s">
        <v>270</v>
      </c>
      <c r="AR19" t="s">
        <v>241</v>
      </c>
      <c r="AS19" t="s">
        <v>335</v>
      </c>
      <c r="AT19" t="s">
        <v>405</v>
      </c>
      <c r="AU19" t="s">
        <v>406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2430-9480-4339-A1BF-C14C0B63A913}">
  <sheetPr filterMode="1"/>
  <dimension ref="A1:M21"/>
  <sheetViews>
    <sheetView workbookViewId="0">
      <selection activeCell="A3" sqref="A3:XFD4"/>
    </sheetView>
  </sheetViews>
  <sheetFormatPr defaultColWidth="9.140625" defaultRowHeight="15"/>
  <cols>
    <col min="1" max="2" width="23" customWidth="1"/>
    <col min="3" max="3" width="54" customWidth="1"/>
    <col min="4" max="4" width="13.42578125" customWidth="1"/>
    <col min="5" max="5" width="28.28515625" customWidth="1"/>
    <col min="6" max="6" width="27" customWidth="1"/>
    <col min="7" max="8" width="39.140625" customWidth="1"/>
    <col min="9" max="9" width="44.5703125" customWidth="1"/>
    <col min="10" max="10" width="24.28515625" customWidth="1"/>
    <col min="11" max="11" width="13.42578125" customWidth="1"/>
    <col min="12" max="12" width="16.140625" customWidth="1"/>
    <col min="13" max="13" width="75.42578125" customWidth="1"/>
  </cols>
  <sheetData>
    <row r="1" spans="1:13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>
      <c r="A2" s="10" t="s">
        <v>2</v>
      </c>
      <c r="B2" s="10"/>
      <c r="C2" s="10" t="s">
        <v>3</v>
      </c>
      <c r="D2" s="10" t="s">
        <v>305</v>
      </c>
      <c r="E2" s="10" t="s">
        <v>14</v>
      </c>
      <c r="F2" s="10" t="s">
        <v>15</v>
      </c>
      <c r="G2" s="10" t="s">
        <v>18</v>
      </c>
      <c r="H2" s="10" t="s">
        <v>19</v>
      </c>
      <c r="I2" s="10" t="s">
        <v>20</v>
      </c>
      <c r="J2" s="10" t="s">
        <v>21</v>
      </c>
      <c r="K2" s="10" t="s">
        <v>22</v>
      </c>
      <c r="L2" s="10" t="s">
        <v>23</v>
      </c>
      <c r="M2" s="10" t="s">
        <v>330</v>
      </c>
    </row>
    <row r="3" spans="1:13">
      <c r="A3" t="s">
        <v>232</v>
      </c>
      <c r="C3" t="s">
        <v>233</v>
      </c>
      <c r="D3" s="4">
        <v>2565</v>
      </c>
      <c r="E3" t="s">
        <v>138</v>
      </c>
      <c r="F3" t="s">
        <v>235</v>
      </c>
      <c r="G3" t="s">
        <v>66</v>
      </c>
      <c r="H3" t="s">
        <v>67</v>
      </c>
      <c r="I3" t="s">
        <v>49</v>
      </c>
      <c r="K3" t="s">
        <v>152</v>
      </c>
      <c r="L3" t="s">
        <v>332</v>
      </c>
      <c r="M3" t="s">
        <v>333</v>
      </c>
    </row>
    <row r="4" spans="1:13">
      <c r="A4" t="s">
        <v>236</v>
      </c>
      <c r="C4" t="s">
        <v>237</v>
      </c>
      <c r="D4" s="4">
        <v>2565</v>
      </c>
      <c r="E4" t="s">
        <v>239</v>
      </c>
      <c r="F4" t="s">
        <v>240</v>
      </c>
      <c r="H4" t="s">
        <v>56</v>
      </c>
      <c r="I4" t="s">
        <v>49</v>
      </c>
      <c r="K4" t="s">
        <v>241</v>
      </c>
      <c r="L4" t="s">
        <v>335</v>
      </c>
      <c r="M4" t="s">
        <v>336</v>
      </c>
    </row>
    <row r="5" spans="1:13" hidden="1">
      <c r="A5" t="s">
        <v>243</v>
      </c>
      <c r="C5" t="s">
        <v>244</v>
      </c>
      <c r="D5" s="4">
        <v>2565</v>
      </c>
      <c r="E5" t="s">
        <v>246</v>
      </c>
      <c r="F5" t="s">
        <v>166</v>
      </c>
      <c r="G5" t="s">
        <v>190</v>
      </c>
      <c r="H5" t="s">
        <v>75</v>
      </c>
      <c r="I5" t="s">
        <v>76</v>
      </c>
      <c r="J5" t="s">
        <v>247</v>
      </c>
      <c r="K5" t="s">
        <v>152</v>
      </c>
      <c r="L5" t="s">
        <v>342</v>
      </c>
      <c r="M5" t="s">
        <v>343</v>
      </c>
    </row>
    <row r="6" spans="1:13" hidden="1">
      <c r="A6" t="s">
        <v>250</v>
      </c>
      <c r="C6" t="s">
        <v>251</v>
      </c>
      <c r="D6" s="4">
        <v>2565</v>
      </c>
      <c r="E6" t="s">
        <v>253</v>
      </c>
      <c r="F6" t="s">
        <v>166</v>
      </c>
      <c r="G6" t="s">
        <v>190</v>
      </c>
      <c r="H6" t="s">
        <v>75</v>
      </c>
      <c r="I6" t="s">
        <v>76</v>
      </c>
      <c r="J6" t="s">
        <v>247</v>
      </c>
      <c r="K6" t="s">
        <v>152</v>
      </c>
      <c r="L6" t="s">
        <v>342</v>
      </c>
      <c r="M6" t="s">
        <v>349</v>
      </c>
    </row>
    <row r="7" spans="1:13" hidden="1">
      <c r="A7" t="s">
        <v>254</v>
      </c>
      <c r="C7" t="s">
        <v>255</v>
      </c>
      <c r="D7" s="4">
        <v>2565</v>
      </c>
      <c r="E7" t="s">
        <v>246</v>
      </c>
      <c r="F7" t="s">
        <v>88</v>
      </c>
      <c r="G7" t="s">
        <v>190</v>
      </c>
      <c r="H7" t="s">
        <v>75</v>
      </c>
      <c r="I7" t="s">
        <v>76</v>
      </c>
      <c r="J7" t="s">
        <v>247</v>
      </c>
      <c r="K7" t="s">
        <v>152</v>
      </c>
      <c r="L7" t="s">
        <v>342</v>
      </c>
      <c r="M7" t="s">
        <v>355</v>
      </c>
    </row>
    <row r="8" spans="1:13" hidden="1">
      <c r="A8" t="s">
        <v>257</v>
      </c>
      <c r="C8" t="s">
        <v>71</v>
      </c>
      <c r="D8" s="4">
        <v>2565</v>
      </c>
      <c r="E8" t="s">
        <v>246</v>
      </c>
      <c r="F8" t="s">
        <v>199</v>
      </c>
      <c r="G8" t="s">
        <v>190</v>
      </c>
      <c r="H8" t="s">
        <v>75</v>
      </c>
      <c r="I8" t="s">
        <v>76</v>
      </c>
      <c r="J8" t="s">
        <v>247</v>
      </c>
      <c r="K8" t="s">
        <v>152</v>
      </c>
      <c r="L8" t="s">
        <v>342</v>
      </c>
      <c r="M8" t="s">
        <v>357</v>
      </c>
    </row>
    <row r="9" spans="1:13" hidden="1">
      <c r="A9" t="s">
        <v>260</v>
      </c>
      <c r="C9" t="s">
        <v>261</v>
      </c>
      <c r="D9" s="4">
        <v>2565</v>
      </c>
      <c r="E9" t="s">
        <v>263</v>
      </c>
      <c r="F9" t="s">
        <v>166</v>
      </c>
      <c r="G9" t="s">
        <v>264</v>
      </c>
      <c r="H9" t="s">
        <v>83</v>
      </c>
      <c r="I9" t="s">
        <v>76</v>
      </c>
      <c r="J9" t="s">
        <v>247</v>
      </c>
      <c r="K9" t="s">
        <v>241</v>
      </c>
      <c r="L9" t="s">
        <v>364</v>
      </c>
      <c r="M9" t="s">
        <v>365</v>
      </c>
    </row>
    <row r="10" spans="1:13" hidden="1">
      <c r="A10" t="s">
        <v>266</v>
      </c>
      <c r="C10" t="s">
        <v>267</v>
      </c>
      <c r="D10" s="4">
        <v>2565</v>
      </c>
      <c r="E10" t="s">
        <v>246</v>
      </c>
      <c r="F10" t="s">
        <v>269</v>
      </c>
      <c r="H10" t="s">
        <v>56</v>
      </c>
      <c r="I10" t="s">
        <v>49</v>
      </c>
      <c r="J10" t="s">
        <v>247</v>
      </c>
      <c r="K10" t="s">
        <v>241</v>
      </c>
      <c r="L10" t="s">
        <v>335</v>
      </c>
      <c r="M10" t="s">
        <v>371</v>
      </c>
    </row>
    <row r="11" spans="1:13" hidden="1">
      <c r="A11" t="s">
        <v>271</v>
      </c>
      <c r="C11" t="s">
        <v>272</v>
      </c>
      <c r="D11" s="4">
        <v>2565</v>
      </c>
      <c r="E11" t="s">
        <v>274</v>
      </c>
      <c r="F11" t="s">
        <v>275</v>
      </c>
      <c r="H11" t="s">
        <v>56</v>
      </c>
      <c r="I11" t="s">
        <v>49</v>
      </c>
      <c r="J11" t="s">
        <v>247</v>
      </c>
      <c r="K11" t="s">
        <v>241</v>
      </c>
      <c r="L11" t="s">
        <v>335</v>
      </c>
      <c r="M11" t="s">
        <v>377</v>
      </c>
    </row>
    <row r="12" spans="1:13" hidden="1">
      <c r="A12" t="s">
        <v>276</v>
      </c>
      <c r="C12" t="s">
        <v>277</v>
      </c>
      <c r="D12" s="4">
        <v>2565</v>
      </c>
      <c r="E12" t="s">
        <v>246</v>
      </c>
      <c r="F12" t="s">
        <v>269</v>
      </c>
      <c r="H12" t="s">
        <v>56</v>
      </c>
      <c r="I12" t="s">
        <v>49</v>
      </c>
      <c r="J12" t="s">
        <v>247</v>
      </c>
      <c r="K12" t="s">
        <v>241</v>
      </c>
      <c r="L12" t="s">
        <v>335</v>
      </c>
      <c r="M12" t="s">
        <v>383</v>
      </c>
    </row>
    <row r="13" spans="1:13" hidden="1">
      <c r="A13" t="s">
        <v>279</v>
      </c>
      <c r="C13" t="s">
        <v>280</v>
      </c>
      <c r="D13" s="4">
        <v>2565</v>
      </c>
      <c r="E13" t="s">
        <v>253</v>
      </c>
      <c r="F13" t="s">
        <v>282</v>
      </c>
      <c r="H13" t="s">
        <v>56</v>
      </c>
      <c r="I13" t="s">
        <v>49</v>
      </c>
      <c r="J13" t="s">
        <v>247</v>
      </c>
      <c r="K13" t="s">
        <v>241</v>
      </c>
      <c r="L13" t="s">
        <v>335</v>
      </c>
      <c r="M13" t="s">
        <v>385</v>
      </c>
    </row>
    <row r="14" spans="1:13" hidden="1">
      <c r="A14" t="s">
        <v>283</v>
      </c>
      <c r="C14" t="s">
        <v>284</v>
      </c>
      <c r="D14" s="4">
        <v>2565</v>
      </c>
      <c r="E14" t="s">
        <v>253</v>
      </c>
      <c r="F14" t="s">
        <v>282</v>
      </c>
      <c r="H14" t="s">
        <v>56</v>
      </c>
      <c r="I14" t="s">
        <v>49</v>
      </c>
      <c r="J14" t="s">
        <v>247</v>
      </c>
      <c r="K14" t="s">
        <v>241</v>
      </c>
      <c r="L14" t="s">
        <v>335</v>
      </c>
      <c r="M14" t="s">
        <v>389</v>
      </c>
    </row>
    <row r="15" spans="1:13" hidden="1">
      <c r="A15" t="s">
        <v>286</v>
      </c>
      <c r="C15" t="s">
        <v>287</v>
      </c>
      <c r="D15" s="4">
        <v>2565</v>
      </c>
      <c r="E15" t="s">
        <v>289</v>
      </c>
      <c r="F15" t="s">
        <v>290</v>
      </c>
      <c r="H15" t="s">
        <v>56</v>
      </c>
      <c r="I15" t="s">
        <v>49</v>
      </c>
      <c r="J15" t="s">
        <v>247</v>
      </c>
      <c r="K15" t="s">
        <v>241</v>
      </c>
      <c r="L15" t="s">
        <v>335</v>
      </c>
      <c r="M15" t="s">
        <v>393</v>
      </c>
    </row>
    <row r="16" spans="1:13" hidden="1">
      <c r="A16" t="s">
        <v>291</v>
      </c>
      <c r="C16" t="s">
        <v>292</v>
      </c>
      <c r="D16" s="4">
        <v>2565</v>
      </c>
      <c r="E16" t="s">
        <v>253</v>
      </c>
      <c r="F16" t="s">
        <v>199</v>
      </c>
      <c r="H16" t="s">
        <v>56</v>
      </c>
      <c r="I16" t="s">
        <v>49</v>
      </c>
      <c r="J16" t="s">
        <v>247</v>
      </c>
      <c r="K16" t="s">
        <v>241</v>
      </c>
      <c r="L16" t="s">
        <v>335</v>
      </c>
      <c r="M16" t="s">
        <v>395</v>
      </c>
    </row>
    <row r="17" spans="1:13" hidden="1">
      <c r="A17" t="s">
        <v>294</v>
      </c>
      <c r="C17" t="s">
        <v>295</v>
      </c>
      <c r="D17" s="4">
        <v>2565</v>
      </c>
      <c r="E17" t="s">
        <v>246</v>
      </c>
      <c r="F17" t="s">
        <v>166</v>
      </c>
      <c r="H17" t="s">
        <v>56</v>
      </c>
      <c r="I17" t="s">
        <v>49</v>
      </c>
      <c r="J17" t="s">
        <v>247</v>
      </c>
      <c r="K17" t="s">
        <v>241</v>
      </c>
      <c r="L17" t="s">
        <v>335</v>
      </c>
      <c r="M17" t="s">
        <v>399</v>
      </c>
    </row>
    <row r="18" spans="1:13" hidden="1">
      <c r="A18" t="s">
        <v>297</v>
      </c>
      <c r="C18" t="s">
        <v>298</v>
      </c>
      <c r="D18" s="4">
        <v>2565</v>
      </c>
      <c r="E18" t="s">
        <v>263</v>
      </c>
      <c r="F18" t="s">
        <v>269</v>
      </c>
      <c r="H18" t="s">
        <v>56</v>
      </c>
      <c r="I18" t="s">
        <v>49</v>
      </c>
      <c r="J18" t="s">
        <v>247</v>
      </c>
      <c r="K18" t="s">
        <v>241</v>
      </c>
      <c r="L18" t="s">
        <v>335</v>
      </c>
      <c r="M18" t="s">
        <v>403</v>
      </c>
    </row>
    <row r="19" spans="1:13" hidden="1">
      <c r="A19" t="s">
        <v>300</v>
      </c>
      <c r="C19" t="s">
        <v>301</v>
      </c>
      <c r="D19" s="4">
        <v>2565</v>
      </c>
      <c r="E19" t="s">
        <v>253</v>
      </c>
      <c r="F19" t="s">
        <v>282</v>
      </c>
      <c r="H19" t="s">
        <v>56</v>
      </c>
      <c r="I19" t="s">
        <v>49</v>
      </c>
      <c r="J19" t="s">
        <v>247</v>
      </c>
      <c r="K19" t="s">
        <v>241</v>
      </c>
      <c r="L19" t="s">
        <v>335</v>
      </c>
      <c r="M19" t="s">
        <v>405</v>
      </c>
    </row>
    <row r="20" spans="1:13" hidden="1">
      <c r="A20" t="s">
        <v>214</v>
      </c>
      <c r="C20" t="s">
        <v>215</v>
      </c>
      <c r="D20" s="4">
        <v>2566</v>
      </c>
      <c r="E20" t="s">
        <v>217</v>
      </c>
      <c r="F20" t="s">
        <v>218</v>
      </c>
      <c r="G20" t="s">
        <v>219</v>
      </c>
      <c r="H20" t="s">
        <v>407</v>
      </c>
      <c r="I20" t="s">
        <v>160</v>
      </c>
      <c r="J20" t="s">
        <v>221</v>
      </c>
      <c r="K20" t="s">
        <v>145</v>
      </c>
      <c r="L20" t="s">
        <v>408</v>
      </c>
      <c r="M20" t="s">
        <v>409</v>
      </c>
    </row>
    <row r="21" spans="1:13" hidden="1">
      <c r="A21" t="s">
        <v>225</v>
      </c>
      <c r="C21" t="s">
        <v>226</v>
      </c>
      <c r="D21" s="4">
        <v>2566</v>
      </c>
      <c r="E21" t="s">
        <v>217</v>
      </c>
      <c r="F21" t="s">
        <v>228</v>
      </c>
      <c r="G21" t="s">
        <v>167</v>
      </c>
      <c r="H21" t="s">
        <v>411</v>
      </c>
      <c r="I21" t="s">
        <v>160</v>
      </c>
      <c r="J21" t="s">
        <v>221</v>
      </c>
      <c r="K21" t="s">
        <v>241</v>
      </c>
      <c r="L21" t="s">
        <v>412</v>
      </c>
      <c r="M21" t="s">
        <v>413</v>
      </c>
    </row>
  </sheetData>
  <autoFilter ref="A2:M21" xr:uid="{F0944FC0-2A31-4A61-A118-EEB8E5601F29}">
    <filterColumn colId="9">
      <filters blank="1"/>
    </filterColumn>
  </autoFilter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W109"/>
  <sheetViews>
    <sheetView tabSelected="1" topLeftCell="B1" zoomScale="50" zoomScaleNormal="50" workbookViewId="0">
      <selection sqref="A1:A1048576"/>
    </sheetView>
  </sheetViews>
  <sheetFormatPr defaultColWidth="9.140625" defaultRowHeight="21"/>
  <cols>
    <col min="1" max="1" width="20.140625" style="11" hidden="1" customWidth="1"/>
    <col min="2" max="2" width="73.7109375" style="11" customWidth="1"/>
    <col min="3" max="3" width="73.7109375" style="11" hidden="1" customWidth="1"/>
    <col min="4" max="4" width="47.42578125" style="11" hidden="1" customWidth="1"/>
    <col min="5" max="5" width="19.140625" style="15" customWidth="1"/>
    <col min="6" max="7" width="21" style="15" customWidth="1"/>
    <col min="8" max="8" width="29.85546875" style="11" bestFit="1" customWidth="1"/>
    <col min="9" max="9" width="28.42578125" style="11" bestFit="1" customWidth="1"/>
    <col min="10" max="10" width="16.85546875" style="11" customWidth="1"/>
    <col min="11" max="11" width="34.140625" style="11" customWidth="1"/>
    <col min="12" max="12" width="26.85546875" style="15" customWidth="1"/>
    <col min="13" max="16" width="22.140625" style="15" customWidth="1"/>
    <col min="17" max="17" width="19.85546875" style="11" hidden="1" customWidth="1"/>
    <col min="18" max="18" width="22.85546875" style="11" hidden="1" customWidth="1"/>
    <col min="19" max="19" width="26.140625" style="11" hidden="1" customWidth="1"/>
    <col min="20" max="20" width="9.140625" style="11" customWidth="1"/>
    <col min="21" max="21" width="14.85546875" style="11" customWidth="1"/>
    <col min="22" max="22" width="18.5703125" style="11" customWidth="1"/>
    <col min="23" max="23" width="60.42578125" style="11" customWidth="1"/>
    <col min="24" max="27" width="9.140625" style="11" customWidth="1"/>
    <col min="28" max="16384" width="9.140625" style="11"/>
  </cols>
  <sheetData>
    <row r="1" spans="1:19" ht="28.5">
      <c r="B1" s="16" t="s">
        <v>306</v>
      </c>
    </row>
    <row r="10" spans="1:19" s="15" customFormat="1">
      <c r="A10" s="102" t="s">
        <v>2</v>
      </c>
      <c r="B10" s="104" t="s">
        <v>3</v>
      </c>
      <c r="C10" s="102" t="s">
        <v>3</v>
      </c>
      <c r="D10" s="102" t="s">
        <v>7</v>
      </c>
      <c r="E10" s="104" t="s">
        <v>305</v>
      </c>
      <c r="F10" s="104" t="s">
        <v>14</v>
      </c>
      <c r="G10" s="104" t="s">
        <v>15</v>
      </c>
      <c r="H10" s="104" t="s">
        <v>18</v>
      </c>
      <c r="I10" s="104" t="s">
        <v>19</v>
      </c>
      <c r="J10" s="104" t="s">
        <v>558</v>
      </c>
      <c r="K10" s="104" t="s">
        <v>20</v>
      </c>
      <c r="L10" s="104" t="s">
        <v>21</v>
      </c>
      <c r="M10" s="104" t="s">
        <v>22</v>
      </c>
      <c r="N10" s="104" t="s">
        <v>23</v>
      </c>
      <c r="O10" s="104" t="s">
        <v>560</v>
      </c>
      <c r="P10" s="104" t="s">
        <v>498</v>
      </c>
      <c r="Q10" s="102" t="s">
        <v>571</v>
      </c>
      <c r="R10" s="102" t="s">
        <v>559</v>
      </c>
      <c r="S10" s="102" t="s">
        <v>693</v>
      </c>
    </row>
    <row r="11" spans="1:19">
      <c r="A11" s="23" t="s">
        <v>89</v>
      </c>
      <c r="B11" s="105" t="s">
        <v>90</v>
      </c>
      <c r="C11" s="23" t="s">
        <v>90</v>
      </c>
      <c r="D11" s="23"/>
      <c r="E11" s="53">
        <v>2556</v>
      </c>
      <c r="F11" s="53" t="s">
        <v>92</v>
      </c>
      <c r="G11" s="53" t="s">
        <v>88</v>
      </c>
      <c r="H11" s="23"/>
      <c r="I11" s="23" t="s">
        <v>56</v>
      </c>
      <c r="J11" s="53" t="s">
        <v>567</v>
      </c>
      <c r="K11" s="23" t="s">
        <v>49</v>
      </c>
      <c r="L11" s="53"/>
      <c r="M11" s="44" t="s">
        <v>453</v>
      </c>
      <c r="N11" s="53" t="s">
        <v>454</v>
      </c>
      <c r="O11" s="53" t="s">
        <v>561</v>
      </c>
      <c r="P11" s="53"/>
      <c r="Q11" s="49" t="s">
        <v>344</v>
      </c>
      <c r="R11" s="43" t="s">
        <v>249</v>
      </c>
      <c r="S11" s="15" t="s">
        <v>694</v>
      </c>
    </row>
    <row r="12" spans="1:19">
      <c r="A12" s="23" t="s">
        <v>236</v>
      </c>
      <c r="B12" s="105" t="s">
        <v>237</v>
      </c>
      <c r="C12" s="23" t="s">
        <v>237</v>
      </c>
      <c r="D12" s="23"/>
      <c r="E12" s="53">
        <v>2557</v>
      </c>
      <c r="F12" s="53" t="s">
        <v>239</v>
      </c>
      <c r="G12" s="53" t="s">
        <v>240</v>
      </c>
      <c r="H12" s="23"/>
      <c r="I12" s="23" t="s">
        <v>56</v>
      </c>
      <c r="J12" s="53" t="s">
        <v>567</v>
      </c>
      <c r="K12" s="23" t="s">
        <v>49</v>
      </c>
      <c r="L12" s="53"/>
      <c r="M12" s="44" t="s">
        <v>453</v>
      </c>
      <c r="N12" s="53" t="s">
        <v>454</v>
      </c>
      <c r="O12" s="53" t="s">
        <v>561</v>
      </c>
      <c r="P12" s="53"/>
      <c r="Q12" s="49" t="s">
        <v>358</v>
      </c>
      <c r="R12" s="43" t="s">
        <v>249</v>
      </c>
      <c r="S12" s="15" t="s">
        <v>694</v>
      </c>
    </row>
    <row r="13" spans="1:19">
      <c r="A13" s="23" t="s">
        <v>84</v>
      </c>
      <c r="B13" s="105" t="s">
        <v>303</v>
      </c>
      <c r="C13" s="23" t="s">
        <v>85</v>
      </c>
      <c r="D13" s="23"/>
      <c r="E13" s="53">
        <v>2558</v>
      </c>
      <c r="F13" s="53" t="s">
        <v>87</v>
      </c>
      <c r="G13" s="53" t="s">
        <v>88</v>
      </c>
      <c r="H13" s="23"/>
      <c r="I13" s="23" t="s">
        <v>56</v>
      </c>
      <c r="J13" s="53" t="s">
        <v>567</v>
      </c>
      <c r="K13" s="23" t="s">
        <v>49</v>
      </c>
      <c r="L13" s="53"/>
      <c r="M13" s="44" t="s">
        <v>453</v>
      </c>
      <c r="N13" s="53" t="s">
        <v>454</v>
      </c>
      <c r="O13" s="53" t="s">
        <v>561</v>
      </c>
      <c r="P13" s="53"/>
      <c r="Q13" s="49" t="s">
        <v>350</v>
      </c>
      <c r="R13" s="43" t="s">
        <v>249</v>
      </c>
      <c r="S13" s="15" t="s">
        <v>694</v>
      </c>
    </row>
    <row r="14" spans="1:19">
      <c r="A14" s="23" t="s">
        <v>201</v>
      </c>
      <c r="B14" s="105" t="s">
        <v>202</v>
      </c>
      <c r="C14" s="23" t="s">
        <v>202</v>
      </c>
      <c r="D14" s="23"/>
      <c r="E14" s="53">
        <v>2559</v>
      </c>
      <c r="F14" s="53" t="s">
        <v>204</v>
      </c>
      <c r="G14" s="53" t="s">
        <v>73</v>
      </c>
      <c r="H14" s="23"/>
      <c r="I14" s="23" t="s">
        <v>56</v>
      </c>
      <c r="J14" s="53" t="s">
        <v>567</v>
      </c>
      <c r="K14" s="23" t="s">
        <v>49</v>
      </c>
      <c r="L14" s="53"/>
      <c r="M14" s="44" t="s">
        <v>453</v>
      </c>
      <c r="N14" s="53" t="s">
        <v>454</v>
      </c>
      <c r="O14" s="53" t="s">
        <v>561</v>
      </c>
      <c r="P14" s="53"/>
      <c r="Q14" s="49" t="s">
        <v>356</v>
      </c>
      <c r="R14" s="43" t="s">
        <v>249</v>
      </c>
      <c r="S14" s="15" t="s">
        <v>694</v>
      </c>
    </row>
    <row r="15" spans="1:19">
      <c r="A15" s="23" t="s">
        <v>78</v>
      </c>
      <c r="B15" s="105" t="s">
        <v>79</v>
      </c>
      <c r="C15" s="23" t="s">
        <v>79</v>
      </c>
      <c r="D15" s="23"/>
      <c r="E15" s="53">
        <v>2560</v>
      </c>
      <c r="F15" s="53" t="s">
        <v>81</v>
      </c>
      <c r="G15" s="53" t="s">
        <v>73</v>
      </c>
      <c r="H15" s="23" t="s">
        <v>82</v>
      </c>
      <c r="I15" s="23" t="s">
        <v>83</v>
      </c>
      <c r="J15" s="53" t="s">
        <v>566</v>
      </c>
      <c r="K15" s="23" t="s">
        <v>76</v>
      </c>
      <c r="L15" s="53"/>
      <c r="M15" s="44" t="s">
        <v>564</v>
      </c>
      <c r="N15" s="53" t="s">
        <v>517</v>
      </c>
      <c r="O15" s="53" t="s">
        <v>561</v>
      </c>
      <c r="P15" s="53"/>
      <c r="Q15" s="49" t="s">
        <v>366</v>
      </c>
      <c r="R15" s="43" t="s">
        <v>265</v>
      </c>
      <c r="S15" s="15" t="s">
        <v>694</v>
      </c>
    </row>
    <row r="16" spans="1:19">
      <c r="A16" s="23" t="s">
        <v>26</v>
      </c>
      <c r="B16" s="105" t="s">
        <v>27</v>
      </c>
      <c r="C16" s="23" t="s">
        <v>27</v>
      </c>
      <c r="D16" s="23"/>
      <c r="E16" s="53">
        <v>2561</v>
      </c>
      <c r="F16" s="53" t="s">
        <v>35</v>
      </c>
      <c r="G16" s="53" t="s">
        <v>36</v>
      </c>
      <c r="H16" s="23" t="s">
        <v>37</v>
      </c>
      <c r="I16" s="23" t="s">
        <v>38</v>
      </c>
      <c r="J16" s="53" t="s">
        <v>572</v>
      </c>
      <c r="K16" s="23" t="s">
        <v>39</v>
      </c>
      <c r="L16" s="53"/>
      <c r="M16" s="44" t="s">
        <v>448</v>
      </c>
      <c r="N16" s="53" t="s">
        <v>518</v>
      </c>
      <c r="O16" s="53" t="s">
        <v>561</v>
      </c>
      <c r="P16" s="53"/>
      <c r="Q16" s="49" t="s">
        <v>372</v>
      </c>
      <c r="R16" s="43" t="s">
        <v>270</v>
      </c>
      <c r="S16" s="15" t="s">
        <v>694</v>
      </c>
    </row>
    <row r="17" spans="1:19">
      <c r="A17" s="23" t="s">
        <v>41</v>
      </c>
      <c r="B17" s="105" t="s">
        <v>42</v>
      </c>
      <c r="C17" s="23" t="s">
        <v>42</v>
      </c>
      <c r="D17" s="23"/>
      <c r="E17" s="53">
        <v>2561</v>
      </c>
      <c r="F17" s="53" t="s">
        <v>45</v>
      </c>
      <c r="G17" s="53" t="s">
        <v>46</v>
      </c>
      <c r="H17" s="23" t="s">
        <v>47</v>
      </c>
      <c r="I17" s="23" t="s">
        <v>48</v>
      </c>
      <c r="J17" s="53" t="s">
        <v>573</v>
      </c>
      <c r="K17" s="23" t="s">
        <v>49</v>
      </c>
      <c r="L17" s="53"/>
      <c r="M17" s="44" t="s">
        <v>448</v>
      </c>
      <c r="N17" s="53" t="s">
        <v>518</v>
      </c>
      <c r="O17" s="53" t="s">
        <v>561</v>
      </c>
      <c r="P17" s="53"/>
      <c r="Q17" s="49" t="s">
        <v>384</v>
      </c>
      <c r="R17" s="43" t="s">
        <v>270</v>
      </c>
      <c r="S17" s="15" t="s">
        <v>694</v>
      </c>
    </row>
    <row r="18" spans="1:19">
      <c r="A18" s="23" t="s">
        <v>51</v>
      </c>
      <c r="B18" s="105" t="s">
        <v>52</v>
      </c>
      <c r="C18" s="23" t="s">
        <v>52</v>
      </c>
      <c r="D18" s="23"/>
      <c r="E18" s="53">
        <v>2561</v>
      </c>
      <c r="F18" s="53" t="s">
        <v>54</v>
      </c>
      <c r="G18" s="53" t="s">
        <v>55</v>
      </c>
      <c r="H18" s="23"/>
      <c r="I18" s="23" t="s">
        <v>56</v>
      </c>
      <c r="J18" s="53" t="s">
        <v>567</v>
      </c>
      <c r="K18" s="23" t="s">
        <v>49</v>
      </c>
      <c r="L18" s="53"/>
      <c r="M18" s="44" t="s">
        <v>448</v>
      </c>
      <c r="N18" s="53" t="s">
        <v>518</v>
      </c>
      <c r="O18" s="53" t="s">
        <v>561</v>
      </c>
      <c r="P18" s="53"/>
      <c r="Q18" s="49" t="s">
        <v>386</v>
      </c>
      <c r="R18" s="43" t="s">
        <v>270</v>
      </c>
      <c r="S18" s="15" t="s">
        <v>694</v>
      </c>
    </row>
    <row r="19" spans="1:19">
      <c r="A19" s="23" t="s">
        <v>57</v>
      </c>
      <c r="B19" s="105" t="s">
        <v>58</v>
      </c>
      <c r="C19" s="23" t="s">
        <v>58</v>
      </c>
      <c r="D19" s="23"/>
      <c r="E19" s="53">
        <v>2561</v>
      </c>
      <c r="F19" s="53" t="s">
        <v>45</v>
      </c>
      <c r="G19" s="53" t="s">
        <v>60</v>
      </c>
      <c r="H19" s="23" t="s">
        <v>47</v>
      </c>
      <c r="I19" s="23" t="s">
        <v>48</v>
      </c>
      <c r="J19" s="53" t="s">
        <v>573</v>
      </c>
      <c r="K19" s="23" t="s">
        <v>49</v>
      </c>
      <c r="L19" s="53"/>
      <c r="M19" s="44" t="s">
        <v>448</v>
      </c>
      <c r="N19" s="53" t="s">
        <v>518</v>
      </c>
      <c r="O19" s="53" t="s">
        <v>561</v>
      </c>
      <c r="P19" s="53"/>
      <c r="Q19" s="49" t="s">
        <v>390</v>
      </c>
      <c r="R19" s="43" t="s">
        <v>270</v>
      </c>
      <c r="S19" s="15" t="s">
        <v>694</v>
      </c>
    </row>
    <row r="20" spans="1:19">
      <c r="A20" s="23" t="s">
        <v>70</v>
      </c>
      <c r="B20" s="105" t="s">
        <v>71</v>
      </c>
      <c r="C20" s="23" t="s">
        <v>71</v>
      </c>
      <c r="D20" s="23"/>
      <c r="E20" s="53">
        <v>2561</v>
      </c>
      <c r="F20" s="53" t="s">
        <v>54</v>
      </c>
      <c r="G20" s="53" t="s">
        <v>73</v>
      </c>
      <c r="H20" s="23" t="s">
        <v>74</v>
      </c>
      <c r="I20" s="23" t="s">
        <v>75</v>
      </c>
      <c r="J20" s="53" t="s">
        <v>565</v>
      </c>
      <c r="K20" s="23" t="s">
        <v>76</v>
      </c>
      <c r="L20" s="53"/>
      <c r="M20" s="44" t="s">
        <v>448</v>
      </c>
      <c r="N20" s="53" t="s">
        <v>518</v>
      </c>
      <c r="O20" s="53" t="s">
        <v>561</v>
      </c>
      <c r="P20" s="53"/>
      <c r="Q20" s="49" t="s">
        <v>396</v>
      </c>
      <c r="R20" s="43" t="s">
        <v>270</v>
      </c>
      <c r="S20" s="15" t="s">
        <v>694</v>
      </c>
    </row>
    <row r="21" spans="1:19">
      <c r="A21" s="23" t="s">
        <v>106</v>
      </c>
      <c r="B21" s="105" t="s">
        <v>107</v>
      </c>
      <c r="C21" s="23" t="s">
        <v>107</v>
      </c>
      <c r="D21" s="23"/>
      <c r="E21" s="53">
        <v>2561</v>
      </c>
      <c r="F21" s="53" t="s">
        <v>109</v>
      </c>
      <c r="G21" s="53" t="s">
        <v>110</v>
      </c>
      <c r="H21" s="23" t="s">
        <v>66</v>
      </c>
      <c r="I21" s="23" t="s">
        <v>67</v>
      </c>
      <c r="J21" s="53" t="s">
        <v>568</v>
      </c>
      <c r="K21" s="23" t="s">
        <v>49</v>
      </c>
      <c r="L21" s="53"/>
      <c r="M21" s="44" t="s">
        <v>448</v>
      </c>
      <c r="N21" s="53" t="s">
        <v>518</v>
      </c>
      <c r="O21" s="53" t="s">
        <v>561</v>
      </c>
      <c r="P21" s="53"/>
      <c r="Q21" s="49" t="s">
        <v>400</v>
      </c>
      <c r="R21" s="43" t="s">
        <v>270</v>
      </c>
      <c r="S21" s="15" t="s">
        <v>694</v>
      </c>
    </row>
    <row r="22" spans="1:19">
      <c r="A22" s="23" t="s">
        <v>111</v>
      </c>
      <c r="B22" s="105" t="s">
        <v>112</v>
      </c>
      <c r="C22" s="23" t="s">
        <v>112</v>
      </c>
      <c r="D22" s="23"/>
      <c r="E22" s="53">
        <v>2561</v>
      </c>
      <c r="F22" s="53" t="s">
        <v>109</v>
      </c>
      <c r="G22" s="53" t="s">
        <v>110</v>
      </c>
      <c r="H22" s="23" t="s">
        <v>66</v>
      </c>
      <c r="I22" s="23" t="s">
        <v>67</v>
      </c>
      <c r="J22" s="53" t="s">
        <v>568</v>
      </c>
      <c r="K22" s="23" t="s">
        <v>49</v>
      </c>
      <c r="L22" s="53"/>
      <c r="M22" s="44" t="s">
        <v>448</v>
      </c>
      <c r="N22" s="53" t="s">
        <v>518</v>
      </c>
      <c r="O22" s="53" t="s">
        <v>561</v>
      </c>
      <c r="P22" s="53"/>
      <c r="Q22" s="49" t="s">
        <v>404</v>
      </c>
      <c r="R22" s="43" t="s">
        <v>270</v>
      </c>
      <c r="S22" s="15" t="s">
        <v>694</v>
      </c>
    </row>
    <row r="23" spans="1:19">
      <c r="A23" s="23" t="s">
        <v>114</v>
      </c>
      <c r="B23" s="105" t="s">
        <v>115</v>
      </c>
      <c r="C23" s="23" t="s">
        <v>115</v>
      </c>
      <c r="D23" s="23"/>
      <c r="E23" s="53">
        <v>2561</v>
      </c>
      <c r="F23" s="53" t="s">
        <v>109</v>
      </c>
      <c r="G23" s="53" t="s">
        <v>110</v>
      </c>
      <c r="H23" s="23" t="s">
        <v>66</v>
      </c>
      <c r="I23" s="23" t="s">
        <v>67</v>
      </c>
      <c r="J23" s="53" t="s">
        <v>568</v>
      </c>
      <c r="K23" s="23" t="s">
        <v>49</v>
      </c>
      <c r="L23" s="53"/>
      <c r="M23" s="44" t="s">
        <v>448</v>
      </c>
      <c r="N23" s="53" t="s">
        <v>518</v>
      </c>
      <c r="O23" s="53" t="s">
        <v>561</v>
      </c>
      <c r="P23" s="53"/>
      <c r="Q23" s="49" t="s">
        <v>406</v>
      </c>
      <c r="R23" s="43" t="s">
        <v>270</v>
      </c>
      <c r="S23" s="15" t="s">
        <v>694</v>
      </c>
    </row>
    <row r="24" spans="1:19">
      <c r="A24" s="23" t="s">
        <v>126</v>
      </c>
      <c r="B24" s="105" t="s">
        <v>127</v>
      </c>
      <c r="C24" s="23" t="s">
        <v>127</v>
      </c>
      <c r="D24" s="23"/>
      <c r="E24" s="53">
        <v>2561</v>
      </c>
      <c r="F24" s="53" t="s">
        <v>45</v>
      </c>
      <c r="G24" s="53" t="s">
        <v>97</v>
      </c>
      <c r="H24" s="23" t="s">
        <v>129</v>
      </c>
      <c r="I24" s="23" t="s">
        <v>83</v>
      </c>
      <c r="J24" s="53" t="s">
        <v>566</v>
      </c>
      <c r="K24" s="23" t="s">
        <v>76</v>
      </c>
      <c r="L24" s="53"/>
      <c r="M24" s="44" t="s">
        <v>448</v>
      </c>
      <c r="N24" s="53" t="s">
        <v>518</v>
      </c>
      <c r="O24" s="53" t="s">
        <v>561</v>
      </c>
      <c r="P24" s="53"/>
      <c r="Q24" s="49" t="s">
        <v>394</v>
      </c>
      <c r="R24" s="43" t="s">
        <v>270</v>
      </c>
      <c r="S24" s="15" t="s">
        <v>694</v>
      </c>
    </row>
    <row r="25" spans="1:19">
      <c r="A25" s="23" t="s">
        <v>93</v>
      </c>
      <c r="B25" s="105" t="s">
        <v>94</v>
      </c>
      <c r="C25" s="23" t="s">
        <v>94</v>
      </c>
      <c r="D25" s="23"/>
      <c r="E25" s="53">
        <v>2562</v>
      </c>
      <c r="F25" s="53" t="s">
        <v>96</v>
      </c>
      <c r="G25" s="53" t="s">
        <v>97</v>
      </c>
      <c r="H25" s="23" t="s">
        <v>66</v>
      </c>
      <c r="I25" s="23" t="s">
        <v>67</v>
      </c>
      <c r="J25" s="53" t="s">
        <v>568</v>
      </c>
      <c r="K25" s="23" t="s">
        <v>49</v>
      </c>
      <c r="L25" s="53"/>
      <c r="M25" s="44" t="s">
        <v>453</v>
      </c>
      <c r="N25" s="53" t="s">
        <v>454</v>
      </c>
      <c r="O25" s="53" t="s">
        <v>561</v>
      </c>
      <c r="P25" s="53"/>
      <c r="Q25" s="49" t="s">
        <v>521</v>
      </c>
      <c r="R25" s="45" t="s">
        <v>249</v>
      </c>
      <c r="S25" s="15" t="s">
        <v>694</v>
      </c>
    </row>
    <row r="26" spans="1:19">
      <c r="A26" s="23" t="s">
        <v>117</v>
      </c>
      <c r="B26" s="105" t="s">
        <v>118</v>
      </c>
      <c r="C26" s="23" t="s">
        <v>118</v>
      </c>
      <c r="D26" s="23"/>
      <c r="E26" s="53">
        <v>2562</v>
      </c>
      <c r="F26" s="53" t="s">
        <v>96</v>
      </c>
      <c r="G26" s="53" t="s">
        <v>120</v>
      </c>
      <c r="H26" s="23" t="s">
        <v>66</v>
      </c>
      <c r="I26" s="23" t="s">
        <v>67</v>
      </c>
      <c r="J26" s="53" t="s">
        <v>568</v>
      </c>
      <c r="K26" s="23" t="s">
        <v>49</v>
      </c>
      <c r="L26" s="53"/>
      <c r="M26" s="44" t="s">
        <v>453</v>
      </c>
      <c r="N26" s="53" t="s">
        <v>454</v>
      </c>
      <c r="O26" s="53" t="s">
        <v>561</v>
      </c>
      <c r="P26" s="53"/>
      <c r="Q26" s="49" t="s">
        <v>522</v>
      </c>
      <c r="R26" s="45" t="s">
        <v>249</v>
      </c>
      <c r="S26" s="15" t="s">
        <v>694</v>
      </c>
    </row>
    <row r="27" spans="1:19">
      <c r="A27" s="23" t="s">
        <v>121</v>
      </c>
      <c r="B27" s="105" t="s">
        <v>304</v>
      </c>
      <c r="C27" s="23" t="s">
        <v>122</v>
      </c>
      <c r="D27" s="23"/>
      <c r="E27" s="53">
        <v>2562</v>
      </c>
      <c r="F27" s="53" t="s">
        <v>110</v>
      </c>
      <c r="G27" s="53" t="s">
        <v>124</v>
      </c>
      <c r="H27" s="23" t="s">
        <v>66</v>
      </c>
      <c r="I27" s="23" t="s">
        <v>67</v>
      </c>
      <c r="J27" s="53" t="s">
        <v>568</v>
      </c>
      <c r="K27" s="23" t="s">
        <v>49</v>
      </c>
      <c r="L27" s="53"/>
      <c r="M27" s="44" t="s">
        <v>453</v>
      </c>
      <c r="N27" s="53" t="s">
        <v>454</v>
      </c>
      <c r="O27" s="53" t="s">
        <v>561</v>
      </c>
      <c r="P27" s="53"/>
      <c r="Q27" s="49" t="s">
        <v>523</v>
      </c>
      <c r="R27" s="45" t="s">
        <v>249</v>
      </c>
      <c r="S27" s="15" t="s">
        <v>694</v>
      </c>
    </row>
    <row r="28" spans="1:19">
      <c r="A28" s="23" t="s">
        <v>130</v>
      </c>
      <c r="B28" s="105" t="s">
        <v>131</v>
      </c>
      <c r="C28" s="23" t="s">
        <v>131</v>
      </c>
      <c r="D28" s="23"/>
      <c r="E28" s="53">
        <v>2562</v>
      </c>
      <c r="F28" s="53" t="s">
        <v>96</v>
      </c>
      <c r="G28" s="53" t="s">
        <v>133</v>
      </c>
      <c r="H28" s="23" t="s">
        <v>129</v>
      </c>
      <c r="I28" s="23" t="s">
        <v>83</v>
      </c>
      <c r="J28" s="53" t="s">
        <v>566</v>
      </c>
      <c r="K28" s="23" t="s">
        <v>76</v>
      </c>
      <c r="L28" s="53"/>
      <c r="M28" s="44" t="s">
        <v>453</v>
      </c>
      <c r="N28" s="53" t="s">
        <v>454</v>
      </c>
      <c r="O28" s="53" t="s">
        <v>561</v>
      </c>
      <c r="P28" s="53"/>
      <c r="Q28" s="49" t="s">
        <v>524</v>
      </c>
      <c r="R28" s="45" t="s">
        <v>249</v>
      </c>
      <c r="S28" s="15" t="s">
        <v>694</v>
      </c>
    </row>
    <row r="29" spans="1:19">
      <c r="A29" s="23" t="s">
        <v>62</v>
      </c>
      <c r="B29" s="105" t="s">
        <v>63</v>
      </c>
      <c r="C29" s="23" t="s">
        <v>63</v>
      </c>
      <c r="D29" s="23"/>
      <c r="E29" s="53">
        <v>2563</v>
      </c>
      <c r="F29" s="53" t="s">
        <v>65</v>
      </c>
      <c r="G29" s="53" t="s">
        <v>36</v>
      </c>
      <c r="H29" s="23" t="s">
        <v>66</v>
      </c>
      <c r="I29" s="23" t="s">
        <v>67</v>
      </c>
      <c r="J29" s="53" t="s">
        <v>568</v>
      </c>
      <c r="K29" s="23" t="s">
        <v>49</v>
      </c>
      <c r="L29" s="53" t="s">
        <v>68</v>
      </c>
      <c r="M29" s="44" t="s">
        <v>564</v>
      </c>
      <c r="N29" s="53" t="s">
        <v>528</v>
      </c>
      <c r="O29" s="53" t="s">
        <v>561</v>
      </c>
      <c r="P29" s="53"/>
      <c r="Q29" s="49" t="s">
        <v>529</v>
      </c>
      <c r="R29" s="43" t="s">
        <v>528</v>
      </c>
      <c r="S29" s="15" t="s">
        <v>694</v>
      </c>
    </row>
    <row r="30" spans="1:19">
      <c r="A30" s="23" t="s">
        <v>134</v>
      </c>
      <c r="B30" s="105" t="s">
        <v>135</v>
      </c>
      <c r="C30" s="23" t="s">
        <v>135</v>
      </c>
      <c r="D30" s="23"/>
      <c r="E30" s="53">
        <v>2563</v>
      </c>
      <c r="F30" s="53" t="s">
        <v>137</v>
      </c>
      <c r="G30" s="53" t="s">
        <v>138</v>
      </c>
      <c r="H30" s="23" t="s">
        <v>66</v>
      </c>
      <c r="I30" s="23" t="s">
        <v>67</v>
      </c>
      <c r="J30" s="53" t="s">
        <v>568</v>
      </c>
      <c r="K30" s="23" t="s">
        <v>49</v>
      </c>
      <c r="L30" s="53"/>
      <c r="M30" s="44" t="s">
        <v>453</v>
      </c>
      <c r="N30" s="53" t="s">
        <v>454</v>
      </c>
      <c r="O30" s="53" t="s">
        <v>561</v>
      </c>
      <c r="P30" s="53"/>
      <c r="Q30" s="49" t="s">
        <v>530</v>
      </c>
      <c r="R30" s="43" t="s">
        <v>454</v>
      </c>
      <c r="S30" s="15" t="s">
        <v>694</v>
      </c>
    </row>
    <row r="31" spans="1:19">
      <c r="A31" s="40" t="s">
        <v>196</v>
      </c>
      <c r="B31" s="100" t="str">
        <f t="shared" ref="B31:B71" si="0">HYPERLINK(Q31,C31)</f>
        <v>โครงการติดตั้งระบบมิเตอร์อัจฉริยะ (AMI) สำหรับผู้ใช้ไฟฟ้ารายใหญ่</v>
      </c>
      <c r="C31" s="41" t="s">
        <v>163</v>
      </c>
      <c r="D31" s="41" t="s">
        <v>29</v>
      </c>
      <c r="E31" s="43">
        <v>2564</v>
      </c>
      <c r="F31" s="43" t="s">
        <v>198</v>
      </c>
      <c r="G31" s="44" t="s">
        <v>199</v>
      </c>
      <c r="H31" s="41" t="s">
        <v>200</v>
      </c>
      <c r="I31" s="41" t="s">
        <v>83</v>
      </c>
      <c r="J31" s="43" t="s">
        <v>566</v>
      </c>
      <c r="K31" s="41" t="s">
        <v>76</v>
      </c>
      <c r="L31" s="44" t="s">
        <v>542</v>
      </c>
      <c r="M31" s="44" t="s">
        <v>453</v>
      </c>
      <c r="N31" s="53" t="s">
        <v>454</v>
      </c>
      <c r="O31" s="53" t="s">
        <v>561</v>
      </c>
      <c r="P31" s="53"/>
      <c r="Q31" s="49" t="s">
        <v>531</v>
      </c>
      <c r="R31" s="43" t="s">
        <v>454</v>
      </c>
      <c r="S31" s="15" t="s">
        <v>694</v>
      </c>
    </row>
    <row r="32" spans="1:19">
      <c r="A32" s="40" t="s">
        <v>191</v>
      </c>
      <c r="B32" s="100" t="str">
        <f t="shared" si="0"/>
        <v>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</v>
      </c>
      <c r="C32" s="41" t="s">
        <v>192</v>
      </c>
      <c r="D32" s="41" t="s">
        <v>29</v>
      </c>
      <c r="E32" s="43">
        <v>2564</v>
      </c>
      <c r="F32" s="43" t="s">
        <v>97</v>
      </c>
      <c r="G32" s="44" t="s">
        <v>194</v>
      </c>
      <c r="H32" s="41" t="s">
        <v>129</v>
      </c>
      <c r="I32" s="41" t="s">
        <v>83</v>
      </c>
      <c r="J32" s="43" t="s">
        <v>566</v>
      </c>
      <c r="K32" s="41" t="s">
        <v>76</v>
      </c>
      <c r="L32" s="44" t="s">
        <v>542</v>
      </c>
      <c r="M32" s="44" t="s">
        <v>453</v>
      </c>
      <c r="N32" s="53" t="s">
        <v>458</v>
      </c>
      <c r="O32" s="53" t="s">
        <v>561</v>
      </c>
      <c r="P32" s="53"/>
      <c r="Q32" s="49" t="s">
        <v>532</v>
      </c>
      <c r="R32" s="43" t="s">
        <v>458</v>
      </c>
      <c r="S32" s="15" t="s">
        <v>694</v>
      </c>
    </row>
    <row r="33" spans="1:23">
      <c r="A33" s="40" t="s">
        <v>185</v>
      </c>
      <c r="B33" s="100" t="str">
        <f t="shared" si="0"/>
        <v>โครงการ Smart Metro Grid</v>
      </c>
      <c r="C33" s="41" t="s">
        <v>186</v>
      </c>
      <c r="D33" s="41" t="s">
        <v>29</v>
      </c>
      <c r="E33" s="43">
        <v>2564</v>
      </c>
      <c r="F33" s="43" t="s">
        <v>188</v>
      </c>
      <c r="G33" s="44" t="s">
        <v>189</v>
      </c>
      <c r="H33" s="41" t="s">
        <v>190</v>
      </c>
      <c r="I33" s="41" t="s">
        <v>75</v>
      </c>
      <c r="J33" s="43" t="s">
        <v>565</v>
      </c>
      <c r="K33" s="41" t="s">
        <v>76</v>
      </c>
      <c r="L33" s="44" t="s">
        <v>542</v>
      </c>
      <c r="M33" s="44" t="s">
        <v>453</v>
      </c>
      <c r="N33" s="53" t="s">
        <v>458</v>
      </c>
      <c r="O33" s="53" t="s">
        <v>561</v>
      </c>
      <c r="P33" s="53"/>
      <c r="Q33" s="49" t="s">
        <v>534</v>
      </c>
      <c r="R33" s="43" t="s">
        <v>458</v>
      </c>
      <c r="S33" s="15" t="s">
        <v>694</v>
      </c>
    </row>
    <row r="34" spans="1:23">
      <c r="A34" s="40" t="s">
        <v>180</v>
      </c>
      <c r="B34" s="100" t="str">
        <f t="shared" si="0"/>
        <v>โครงการศึกษาเพื่อจัดทำแผนปฏิบัติการส่งเสริมอุตสาหกรรมการผลิตระบบกักเก็บพลังงานประเภทแบตเตอรี่</v>
      </c>
      <c r="C34" s="41" t="s">
        <v>181</v>
      </c>
      <c r="D34" s="41" t="s">
        <v>29</v>
      </c>
      <c r="E34" s="43">
        <v>2564</v>
      </c>
      <c r="F34" s="43" t="s">
        <v>97</v>
      </c>
      <c r="G34" s="44" t="s">
        <v>150</v>
      </c>
      <c r="H34" s="41" t="s">
        <v>183</v>
      </c>
      <c r="I34" s="41" t="s">
        <v>67</v>
      </c>
      <c r="J34" s="43" t="s">
        <v>568</v>
      </c>
      <c r="K34" s="41" t="s">
        <v>49</v>
      </c>
      <c r="L34" s="44" t="s">
        <v>542</v>
      </c>
      <c r="M34" s="44" t="s">
        <v>453</v>
      </c>
      <c r="N34" s="53" t="s">
        <v>454</v>
      </c>
      <c r="O34" s="53" t="s">
        <v>561</v>
      </c>
      <c r="P34" s="53"/>
      <c r="Q34" s="49" t="s">
        <v>535</v>
      </c>
      <c r="R34" s="43" t="s">
        <v>454</v>
      </c>
      <c r="S34" s="15" t="s">
        <v>694</v>
      </c>
    </row>
    <row r="35" spans="1:23">
      <c r="A35" s="40" t="s">
        <v>209</v>
      </c>
      <c r="B35" s="100" t="str">
        <f t="shared" si="0"/>
        <v>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</v>
      </c>
      <c r="C35" s="41" t="s">
        <v>210</v>
      </c>
      <c r="D35" s="41" t="s">
        <v>29</v>
      </c>
      <c r="E35" s="43">
        <v>2564</v>
      </c>
      <c r="F35" s="43" t="s">
        <v>165</v>
      </c>
      <c r="G35" s="44" t="s">
        <v>212</v>
      </c>
      <c r="H35" s="41" t="s">
        <v>66</v>
      </c>
      <c r="I35" s="41" t="s">
        <v>67</v>
      </c>
      <c r="J35" s="43" t="s">
        <v>568</v>
      </c>
      <c r="K35" s="41" t="s">
        <v>49</v>
      </c>
      <c r="L35" s="44" t="s">
        <v>542</v>
      </c>
      <c r="M35" s="44" t="s">
        <v>448</v>
      </c>
      <c r="N35" s="53" t="s">
        <v>449</v>
      </c>
      <c r="O35" s="53" t="s">
        <v>561</v>
      </c>
      <c r="P35" s="53"/>
      <c r="Q35" s="49" t="s">
        <v>536</v>
      </c>
      <c r="R35" s="43" t="s">
        <v>449</v>
      </c>
      <c r="S35" s="15" t="s">
        <v>694</v>
      </c>
    </row>
    <row r="36" spans="1:23">
      <c r="A36" s="40" t="s">
        <v>205</v>
      </c>
      <c r="B36" s="100" t="str">
        <f t="shared" si="0"/>
        <v>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</v>
      </c>
      <c r="C36" s="41" t="s">
        <v>206</v>
      </c>
      <c r="D36" s="41" t="s">
        <v>29</v>
      </c>
      <c r="E36" s="43">
        <v>2564</v>
      </c>
      <c r="F36" s="43" t="s">
        <v>97</v>
      </c>
      <c r="G36" s="44" t="s">
        <v>208</v>
      </c>
      <c r="H36" s="41" t="s">
        <v>66</v>
      </c>
      <c r="I36" s="41" t="s">
        <v>67</v>
      </c>
      <c r="J36" s="43" t="s">
        <v>568</v>
      </c>
      <c r="K36" s="41" t="s">
        <v>49</v>
      </c>
      <c r="L36" s="44" t="s">
        <v>542</v>
      </c>
      <c r="M36" s="44" t="s">
        <v>453</v>
      </c>
      <c r="N36" s="53" t="s">
        <v>540</v>
      </c>
      <c r="O36" s="53" t="s">
        <v>561</v>
      </c>
      <c r="P36" s="53"/>
      <c r="Q36" s="49" t="s">
        <v>541</v>
      </c>
      <c r="R36" s="43" t="s">
        <v>540</v>
      </c>
      <c r="S36" s="15" t="s">
        <v>694</v>
      </c>
    </row>
    <row r="37" spans="1:23">
      <c r="A37" s="40" t="s">
        <v>175</v>
      </c>
      <c r="B37" s="100" t="str">
        <f t="shared" si="0"/>
        <v>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</v>
      </c>
      <c r="C37" s="41" t="s">
        <v>176</v>
      </c>
      <c r="D37" s="41" t="s">
        <v>29</v>
      </c>
      <c r="E37" s="43">
        <v>2564</v>
      </c>
      <c r="F37" s="43" t="s">
        <v>36</v>
      </c>
      <c r="G37" s="44" t="s">
        <v>103</v>
      </c>
      <c r="H37" s="41" t="s">
        <v>66</v>
      </c>
      <c r="I37" s="41" t="s">
        <v>67</v>
      </c>
      <c r="J37" s="43" t="s">
        <v>568</v>
      </c>
      <c r="K37" s="41" t="s">
        <v>49</v>
      </c>
      <c r="L37" s="44" t="s">
        <v>542</v>
      </c>
      <c r="M37" s="44" t="s">
        <v>453</v>
      </c>
      <c r="N37" s="53" t="s">
        <v>454</v>
      </c>
      <c r="O37" s="53" t="s">
        <v>561</v>
      </c>
      <c r="P37" s="53"/>
      <c r="Q37" s="49" t="s">
        <v>543</v>
      </c>
      <c r="R37" s="43" t="s">
        <v>168</v>
      </c>
      <c r="S37" s="15" t="s">
        <v>694</v>
      </c>
    </row>
    <row r="38" spans="1:23">
      <c r="A38" s="40" t="s">
        <v>170</v>
      </c>
      <c r="B38" s="100" t="str">
        <f t="shared" si="0"/>
        <v>การปรับปรุงและพัฒนาระบบไฟฟ้าของประเทศให้มีประสิทธิภาพด้วยเทคโนโลยีระบบโครงข่ายสมาร์ทกริด</v>
      </c>
      <c r="C38" s="41" t="s">
        <v>171</v>
      </c>
      <c r="D38" s="41" t="s">
        <v>101</v>
      </c>
      <c r="E38" s="43">
        <v>2564</v>
      </c>
      <c r="F38" s="43" t="s">
        <v>173</v>
      </c>
      <c r="G38" s="44" t="s">
        <v>103</v>
      </c>
      <c r="H38" s="41"/>
      <c r="I38" s="41" t="s">
        <v>174</v>
      </c>
      <c r="J38" s="43" t="s">
        <v>570</v>
      </c>
      <c r="K38" s="41" t="s">
        <v>49</v>
      </c>
      <c r="L38" s="44" t="s">
        <v>542</v>
      </c>
      <c r="M38" s="44" t="s">
        <v>453</v>
      </c>
      <c r="N38" s="53" t="s">
        <v>544</v>
      </c>
      <c r="O38" s="53" t="s">
        <v>561</v>
      </c>
      <c r="P38" s="53"/>
      <c r="Q38" s="49" t="s">
        <v>545</v>
      </c>
      <c r="R38" s="43" t="s">
        <v>153</v>
      </c>
      <c r="S38" s="15" t="s">
        <v>694</v>
      </c>
    </row>
    <row r="39" spans="1:23">
      <c r="A39" s="40" t="s">
        <v>201</v>
      </c>
      <c r="B39" s="100" t="str">
        <f t="shared" si="0"/>
        <v>โครงการพัฒนาโครงการนำร่องการพัฒนาสมาร์ทกริดที่จังหวัดแม่ฮ่องสอน</v>
      </c>
      <c r="C39" s="41" t="s">
        <v>202</v>
      </c>
      <c r="D39" s="41" t="s">
        <v>29</v>
      </c>
      <c r="E39" s="43">
        <v>2564</v>
      </c>
      <c r="F39" s="43" t="s">
        <v>204</v>
      </c>
      <c r="G39" s="44" t="s">
        <v>73</v>
      </c>
      <c r="H39" s="41"/>
      <c r="I39" s="41" t="s">
        <v>56</v>
      </c>
      <c r="J39" s="43" t="s">
        <v>567</v>
      </c>
      <c r="K39" s="41" t="s">
        <v>49</v>
      </c>
      <c r="L39" s="44" t="s">
        <v>542</v>
      </c>
      <c r="M39" s="44" t="s">
        <v>453</v>
      </c>
      <c r="N39" s="53" t="s">
        <v>454</v>
      </c>
      <c r="O39" s="53" t="s">
        <v>561</v>
      </c>
      <c r="P39" s="53"/>
      <c r="Q39" s="49" t="s">
        <v>546</v>
      </c>
      <c r="R39" s="43" t="s">
        <v>168</v>
      </c>
      <c r="S39" s="15" t="s">
        <v>694</v>
      </c>
    </row>
    <row r="40" spans="1:23">
      <c r="A40" s="40" t="s">
        <v>243</v>
      </c>
      <c r="B40" s="100" t="str">
        <f t="shared" si="0"/>
        <v>แผน Smart Metro Grid (งานติดตั้ง TLM ที่หม้อแปลงจำหน่าย)</v>
      </c>
      <c r="C40" s="41" t="s">
        <v>244</v>
      </c>
      <c r="D40" s="41" t="s">
        <v>29</v>
      </c>
      <c r="E40" s="43">
        <v>2565</v>
      </c>
      <c r="F40" s="43" t="s">
        <v>246</v>
      </c>
      <c r="G40" s="44" t="s">
        <v>166</v>
      </c>
      <c r="H40" s="41" t="s">
        <v>190</v>
      </c>
      <c r="I40" s="41" t="s">
        <v>75</v>
      </c>
      <c r="J40" s="43" t="s">
        <v>565</v>
      </c>
      <c r="K40" s="41" t="s">
        <v>76</v>
      </c>
      <c r="L40" s="44" t="s">
        <v>515</v>
      </c>
      <c r="M40" s="44" t="s">
        <v>453</v>
      </c>
      <c r="N40" s="53" t="s">
        <v>544</v>
      </c>
      <c r="O40" s="53" t="s">
        <v>561</v>
      </c>
      <c r="P40" s="53"/>
      <c r="Q40" s="49" t="s">
        <v>547</v>
      </c>
      <c r="R40" s="43" t="s">
        <v>153</v>
      </c>
      <c r="S40" s="15" t="s">
        <v>694</v>
      </c>
    </row>
    <row r="41" spans="1:23">
      <c r="A41" s="40" t="s">
        <v>257</v>
      </c>
      <c r="B41" s="100" t="str">
        <f t="shared" si="0"/>
        <v xml:space="preserve">แผนงานเปลี่ยนระบบสายไฟฟ้าอากาศเป็นสายไฟฟ้าใต้ดิน </v>
      </c>
      <c r="C41" s="41" t="s">
        <v>516</v>
      </c>
      <c r="D41" s="41" t="s">
        <v>29</v>
      </c>
      <c r="E41" s="43">
        <v>2565</v>
      </c>
      <c r="F41" s="43" t="s">
        <v>246</v>
      </c>
      <c r="G41" s="44" t="s">
        <v>199</v>
      </c>
      <c r="H41" s="41" t="s">
        <v>190</v>
      </c>
      <c r="I41" s="41" t="s">
        <v>75</v>
      </c>
      <c r="J41" s="43" t="s">
        <v>565</v>
      </c>
      <c r="K41" s="41" t="s">
        <v>76</v>
      </c>
      <c r="L41" s="44" t="s">
        <v>515</v>
      </c>
      <c r="M41" s="44" t="s">
        <v>564</v>
      </c>
      <c r="N41" s="53" t="s">
        <v>548</v>
      </c>
      <c r="O41" s="53" t="s">
        <v>561</v>
      </c>
      <c r="P41" s="53"/>
      <c r="Q41" s="49" t="s">
        <v>549</v>
      </c>
      <c r="R41" s="43" t="s">
        <v>178</v>
      </c>
      <c r="S41" s="15" t="s">
        <v>694</v>
      </c>
    </row>
    <row r="42" spans="1:23">
      <c r="A42" s="40" t="s">
        <v>250</v>
      </c>
      <c r="B42" s="100" t="str">
        <f t="shared" si="0"/>
        <v>โครงการปรับปรุงและขยายระบบจำหน่ายพลังไฟฟ้า ระยะที่ 13 (งานพัฒนาระบบจ่ายไฟฟ้าแรงดันกลางและแรงดันต่ำ)</v>
      </c>
      <c r="C42" s="41" t="s">
        <v>251</v>
      </c>
      <c r="D42" s="41" t="s">
        <v>29</v>
      </c>
      <c r="E42" s="43">
        <v>2565</v>
      </c>
      <c r="F42" s="43" t="s">
        <v>253</v>
      </c>
      <c r="G42" s="44" t="s">
        <v>166</v>
      </c>
      <c r="H42" s="41" t="s">
        <v>190</v>
      </c>
      <c r="I42" s="41" t="s">
        <v>75</v>
      </c>
      <c r="J42" s="43" t="s">
        <v>565</v>
      </c>
      <c r="K42" s="41" t="s">
        <v>76</v>
      </c>
      <c r="L42" s="44" t="s">
        <v>515</v>
      </c>
      <c r="M42" s="44" t="s">
        <v>564</v>
      </c>
      <c r="N42" s="53" t="s">
        <v>548</v>
      </c>
      <c r="O42" s="53" t="s">
        <v>561</v>
      </c>
      <c r="P42" s="53"/>
      <c r="Q42" s="49" t="s">
        <v>550</v>
      </c>
      <c r="R42" s="43" t="s">
        <v>178</v>
      </c>
      <c r="S42" s="15" t="s">
        <v>694</v>
      </c>
    </row>
    <row r="43" spans="1:23">
      <c r="A43" s="40" t="s">
        <v>254</v>
      </c>
      <c r="B43" s="100" t="str">
        <f t="shared" si="0"/>
        <v>แผนงานเปลี่ยนระบบสายไฟฟ้าอากาศเป็นสายไฟฟ้าใต้ดิน ฉบับปฏิบัติการเร่งรัด (Quick Win)</v>
      </c>
      <c r="C43" s="41" t="s">
        <v>255</v>
      </c>
      <c r="D43" s="41" t="s">
        <v>29</v>
      </c>
      <c r="E43" s="43">
        <v>2565</v>
      </c>
      <c r="F43" s="43" t="s">
        <v>246</v>
      </c>
      <c r="G43" s="44" t="s">
        <v>88</v>
      </c>
      <c r="H43" s="41" t="s">
        <v>190</v>
      </c>
      <c r="I43" s="41" t="s">
        <v>75</v>
      </c>
      <c r="J43" s="43" t="s">
        <v>565</v>
      </c>
      <c r="K43" s="41" t="s">
        <v>76</v>
      </c>
      <c r="L43" s="44" t="s">
        <v>515</v>
      </c>
      <c r="M43" s="44" t="s">
        <v>564</v>
      </c>
      <c r="N43" s="53" t="s">
        <v>548</v>
      </c>
      <c r="O43" s="53" t="s">
        <v>561</v>
      </c>
      <c r="P43" s="53"/>
      <c r="Q43" s="49" t="s">
        <v>551</v>
      </c>
      <c r="R43" s="43" t="s">
        <v>178</v>
      </c>
      <c r="S43" s="15" t="s">
        <v>694</v>
      </c>
    </row>
    <row r="44" spans="1:23">
      <c r="A44" s="40" t="s">
        <v>260</v>
      </c>
      <c r="B44" s="100" t="str">
        <f t="shared" si="0"/>
        <v>แผนงานเพิ่มประสิทธิภาพระบบภูมิสารสนเทศระบบไฟฟ้า</v>
      </c>
      <c r="C44" s="41" t="s">
        <v>261</v>
      </c>
      <c r="D44" s="41" t="s">
        <v>29</v>
      </c>
      <c r="E44" s="43">
        <v>2565</v>
      </c>
      <c r="F44" s="43" t="s">
        <v>263</v>
      </c>
      <c r="G44" s="44" t="s">
        <v>166</v>
      </c>
      <c r="H44" s="41" t="s">
        <v>264</v>
      </c>
      <c r="I44" s="41" t="s">
        <v>83</v>
      </c>
      <c r="J44" s="43" t="s">
        <v>566</v>
      </c>
      <c r="K44" s="41" t="s">
        <v>76</v>
      </c>
      <c r="L44" s="44" t="s">
        <v>515</v>
      </c>
      <c r="M44" s="44" t="s">
        <v>453</v>
      </c>
      <c r="N44" s="53" t="s">
        <v>454</v>
      </c>
      <c r="O44" s="53" t="s">
        <v>561</v>
      </c>
      <c r="P44" s="53"/>
      <c r="Q44" s="49" t="s">
        <v>552</v>
      </c>
      <c r="R44" s="43" t="s">
        <v>168</v>
      </c>
      <c r="S44" s="15" t="s">
        <v>694</v>
      </c>
    </row>
    <row r="45" spans="1:23">
      <c r="A45" s="40" t="s">
        <v>266</v>
      </c>
      <c r="B45" s="100" t="str">
        <f t="shared" si="0"/>
        <v>โครงการปรับปรุงและขยายระบบส่งไฟฟ้าที่เสื่อมสภาพ ตามอายุการใช้งานระยะที่ 3</v>
      </c>
      <c r="C45" s="41" t="s">
        <v>267</v>
      </c>
      <c r="D45" s="41" t="s">
        <v>29</v>
      </c>
      <c r="E45" s="43">
        <v>2565</v>
      </c>
      <c r="F45" s="43" t="s">
        <v>246</v>
      </c>
      <c r="G45" s="44" t="s">
        <v>269</v>
      </c>
      <c r="H45" s="41"/>
      <c r="I45" s="41" t="s">
        <v>56</v>
      </c>
      <c r="J45" s="43" t="s">
        <v>567</v>
      </c>
      <c r="K45" s="41" t="s">
        <v>49</v>
      </c>
      <c r="L45" s="44" t="s">
        <v>515</v>
      </c>
      <c r="M45" s="44" t="s">
        <v>453</v>
      </c>
      <c r="N45" s="53" t="s">
        <v>454</v>
      </c>
      <c r="O45" s="53" t="s">
        <v>561</v>
      </c>
      <c r="P45" s="53"/>
      <c r="Q45" s="49" t="s">
        <v>553</v>
      </c>
      <c r="R45" s="43" t="s">
        <v>168</v>
      </c>
      <c r="S45" s="15" t="s">
        <v>694</v>
      </c>
    </row>
    <row r="46" spans="1:23">
      <c r="A46" s="40" t="s">
        <v>276</v>
      </c>
      <c r="B46" s="100" t="str">
        <f t="shared" si="0"/>
        <v>โครงการขยายระบบไฟฟ้าในเขตกรุงเทพฯ และปริมณฑล ระยะที่ 4</v>
      </c>
      <c r="C46" s="41" t="s">
        <v>277</v>
      </c>
      <c r="D46" s="41" t="s">
        <v>29</v>
      </c>
      <c r="E46" s="43">
        <v>2565</v>
      </c>
      <c r="F46" s="43" t="s">
        <v>246</v>
      </c>
      <c r="G46" s="44" t="s">
        <v>269</v>
      </c>
      <c r="H46" s="41"/>
      <c r="I46" s="41" t="s">
        <v>56</v>
      </c>
      <c r="J46" s="43" t="s">
        <v>567</v>
      </c>
      <c r="K46" s="41" t="s">
        <v>49</v>
      </c>
      <c r="L46" s="44" t="s">
        <v>515</v>
      </c>
      <c r="M46" s="44" t="s">
        <v>448</v>
      </c>
      <c r="N46" s="53" t="s">
        <v>518</v>
      </c>
      <c r="O46" s="53" t="s">
        <v>561</v>
      </c>
      <c r="P46" s="53"/>
      <c r="Q46" s="49" t="s">
        <v>337</v>
      </c>
      <c r="R46" s="43" t="s">
        <v>242</v>
      </c>
      <c r="S46" s="15" t="s">
        <v>694</v>
      </c>
    </row>
    <row r="47" spans="1:23">
      <c r="A47" s="40" t="s">
        <v>279</v>
      </c>
      <c r="B47" s="100" t="str">
        <f t="shared" si="0"/>
        <v>โครงการพัฒนาระบบไฟฟ้าเพื่อรองรับการจัดตั้งเขตเศรษฐกิจพิเศษ ระยะที่ 1</v>
      </c>
      <c r="C47" s="41" t="s">
        <v>280</v>
      </c>
      <c r="D47" s="41" t="s">
        <v>29</v>
      </c>
      <c r="E47" s="43">
        <v>2565</v>
      </c>
      <c r="F47" s="43" t="s">
        <v>253</v>
      </c>
      <c r="G47" s="44" t="s">
        <v>282</v>
      </c>
      <c r="H47" s="41"/>
      <c r="I47" s="41" t="s">
        <v>56</v>
      </c>
      <c r="J47" s="43" t="s">
        <v>567</v>
      </c>
      <c r="K47" s="41" t="s">
        <v>49</v>
      </c>
      <c r="L47" s="44" t="s">
        <v>515</v>
      </c>
      <c r="M47" s="44" t="s">
        <v>564</v>
      </c>
      <c r="N47" s="53" t="s">
        <v>548</v>
      </c>
      <c r="O47" s="53" t="s">
        <v>561</v>
      </c>
      <c r="P47" s="53"/>
      <c r="Q47" s="49" t="s">
        <v>334</v>
      </c>
      <c r="R47" s="43" t="s">
        <v>178</v>
      </c>
      <c r="S47" s="15" t="s">
        <v>694</v>
      </c>
      <c r="W47" s="19"/>
    </row>
    <row r="48" spans="1:23">
      <c r="A48" s="40" t="s">
        <v>283</v>
      </c>
      <c r="B48" s="100" t="str">
        <f t="shared" si="0"/>
        <v>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</v>
      </c>
      <c r="C48" s="41" t="s">
        <v>284</v>
      </c>
      <c r="D48" s="41" t="s">
        <v>29</v>
      </c>
      <c r="E48" s="43">
        <v>2565</v>
      </c>
      <c r="F48" s="43" t="s">
        <v>253</v>
      </c>
      <c r="G48" s="44" t="s">
        <v>282</v>
      </c>
      <c r="H48" s="41"/>
      <c r="I48" s="41" t="s">
        <v>56</v>
      </c>
      <c r="J48" s="43" t="s">
        <v>567</v>
      </c>
      <c r="K48" s="41" t="s">
        <v>49</v>
      </c>
      <c r="L48" s="44" t="s">
        <v>515</v>
      </c>
      <c r="M48" s="44" t="s">
        <v>448</v>
      </c>
      <c r="N48" s="53" t="s">
        <v>518</v>
      </c>
      <c r="O48" s="53" t="s">
        <v>561</v>
      </c>
      <c r="P48" s="53"/>
      <c r="Q48" s="50" t="s">
        <v>378</v>
      </c>
      <c r="R48" s="43" t="s">
        <v>270</v>
      </c>
      <c r="S48" s="15" t="s">
        <v>694</v>
      </c>
    </row>
    <row r="49" spans="1:19">
      <c r="A49" s="40" t="s">
        <v>291</v>
      </c>
      <c r="B49" s="100" t="str">
        <f t="shared" si="0"/>
        <v>โครงการโรงไฟฟ้าน้ำพองทดแทน</v>
      </c>
      <c r="C49" s="41" t="s">
        <v>292</v>
      </c>
      <c r="D49" s="41" t="s">
        <v>29</v>
      </c>
      <c r="E49" s="43">
        <v>2565</v>
      </c>
      <c r="F49" s="43" t="s">
        <v>253</v>
      </c>
      <c r="G49" s="44" t="s">
        <v>199</v>
      </c>
      <c r="H49" s="41"/>
      <c r="I49" s="41" t="s">
        <v>56</v>
      </c>
      <c r="J49" s="43" t="s">
        <v>567</v>
      </c>
      <c r="K49" s="41" t="s">
        <v>49</v>
      </c>
      <c r="L49" s="44" t="s">
        <v>515</v>
      </c>
      <c r="M49" s="44" t="s">
        <v>453</v>
      </c>
      <c r="N49" s="53" t="s">
        <v>454</v>
      </c>
      <c r="O49" s="53" t="s">
        <v>561</v>
      </c>
      <c r="P49" s="53"/>
      <c r="Q49" s="49" t="s">
        <v>554</v>
      </c>
      <c r="R49" s="45" t="s">
        <v>249</v>
      </c>
      <c r="S49" s="15" t="s">
        <v>694</v>
      </c>
    </row>
    <row r="50" spans="1:19">
      <c r="A50" s="40" t="s">
        <v>294</v>
      </c>
      <c r="B50" s="100" t="str">
        <f t="shared" si="0"/>
        <v>โครงการโรงไฟฟ้าพระนครใต้ (ส่วนเพิ่ม)</v>
      </c>
      <c r="C50" s="41" t="s">
        <v>295</v>
      </c>
      <c r="D50" s="41" t="s">
        <v>29</v>
      </c>
      <c r="E50" s="43">
        <v>2565</v>
      </c>
      <c r="F50" s="43" t="s">
        <v>246</v>
      </c>
      <c r="G50" s="44" t="s">
        <v>166</v>
      </c>
      <c r="H50" s="41"/>
      <c r="I50" s="41" t="s">
        <v>56</v>
      </c>
      <c r="J50" s="43" t="s">
        <v>567</v>
      </c>
      <c r="K50" s="41" t="s">
        <v>49</v>
      </c>
      <c r="L50" s="44" t="s">
        <v>515</v>
      </c>
      <c r="M50" s="44" t="s">
        <v>453</v>
      </c>
      <c r="N50" s="53" t="s">
        <v>458</v>
      </c>
      <c r="O50" s="53" t="s">
        <v>561</v>
      </c>
      <c r="P50" s="53"/>
      <c r="Q50" s="49" t="s">
        <v>557</v>
      </c>
      <c r="R50" s="43" t="s">
        <v>458</v>
      </c>
      <c r="S50" s="15" t="s">
        <v>694</v>
      </c>
    </row>
    <row r="51" spans="1:19">
      <c r="A51" s="40" t="s">
        <v>297</v>
      </c>
      <c r="B51" s="100" t="str">
        <f t="shared" si="0"/>
        <v>โครงการโรงไฟฟ้าพระนครเหนือ (ส่วนเพิ่ม)</v>
      </c>
      <c r="C51" s="41" t="s">
        <v>298</v>
      </c>
      <c r="D51" s="41" t="s">
        <v>29</v>
      </c>
      <c r="E51" s="43">
        <v>2565</v>
      </c>
      <c r="F51" s="43" t="s">
        <v>263</v>
      </c>
      <c r="G51" s="44" t="s">
        <v>269</v>
      </c>
      <c r="H51" s="41"/>
      <c r="I51" s="41" t="s">
        <v>56</v>
      </c>
      <c r="J51" s="43" t="s">
        <v>567</v>
      </c>
      <c r="K51" s="41" t="s">
        <v>49</v>
      </c>
      <c r="L51" s="44" t="s">
        <v>515</v>
      </c>
      <c r="M51" s="44" t="s">
        <v>564</v>
      </c>
      <c r="N51" s="53" t="s">
        <v>517</v>
      </c>
      <c r="O51" s="106" t="s">
        <v>562</v>
      </c>
      <c r="P51" s="106" t="s">
        <v>563</v>
      </c>
      <c r="Q51" s="49" t="s">
        <v>557</v>
      </c>
      <c r="R51" s="43" t="s">
        <v>458</v>
      </c>
      <c r="S51" s="15" t="s">
        <v>694</v>
      </c>
    </row>
    <row r="52" spans="1:19">
      <c r="A52" s="40" t="s">
        <v>300</v>
      </c>
      <c r="B52" s="100" t="str">
        <f t="shared" si="0"/>
        <v>โครงการโรงไฟฟ้าแม่เมาะทดแทน เครื่องที่ 8-9</v>
      </c>
      <c r="C52" s="41" t="s">
        <v>301</v>
      </c>
      <c r="D52" s="41" t="s">
        <v>29</v>
      </c>
      <c r="E52" s="43">
        <v>2565</v>
      </c>
      <c r="F52" s="43" t="s">
        <v>253</v>
      </c>
      <c r="G52" s="44" t="s">
        <v>282</v>
      </c>
      <c r="H52" s="41"/>
      <c r="I52" s="41" t="s">
        <v>56</v>
      </c>
      <c r="J52" s="43" t="s">
        <v>567</v>
      </c>
      <c r="K52" s="41" t="s">
        <v>49</v>
      </c>
      <c r="L52" s="44" t="s">
        <v>515</v>
      </c>
      <c r="M52" s="53" t="s">
        <v>453</v>
      </c>
      <c r="N52" s="53" t="s">
        <v>454</v>
      </c>
      <c r="O52" s="53" t="s">
        <v>561</v>
      </c>
      <c r="P52" s="53"/>
      <c r="Q52" s="23"/>
      <c r="R52" s="23" t="s">
        <v>249</v>
      </c>
      <c r="S52" s="15" t="s">
        <v>694</v>
      </c>
    </row>
    <row r="53" spans="1:19">
      <c r="A53" s="40" t="s">
        <v>286</v>
      </c>
      <c r="B53" s="100" t="str">
        <f t="shared" si="0"/>
        <v>โครงการ โรงไฟฟ้าสุราษฎร์ธานี ชุดที่ 1-2</v>
      </c>
      <c r="C53" s="41" t="s">
        <v>287</v>
      </c>
      <c r="D53" s="41" t="s">
        <v>29</v>
      </c>
      <c r="E53" s="43">
        <v>2565</v>
      </c>
      <c r="F53" s="43" t="s">
        <v>289</v>
      </c>
      <c r="G53" s="44" t="s">
        <v>290</v>
      </c>
      <c r="H53" s="41"/>
      <c r="I53" s="41" t="s">
        <v>56</v>
      </c>
      <c r="J53" s="43" t="s">
        <v>567</v>
      </c>
      <c r="K53" s="41" t="s">
        <v>49</v>
      </c>
      <c r="L53" s="44" t="s">
        <v>515</v>
      </c>
      <c r="M53" s="53" t="s">
        <v>448</v>
      </c>
      <c r="N53" s="53" t="s">
        <v>518</v>
      </c>
      <c r="O53" s="53" t="s">
        <v>561</v>
      </c>
      <c r="P53" s="53"/>
      <c r="Q53" s="23"/>
      <c r="R53" s="23" t="s">
        <v>270</v>
      </c>
      <c r="S53" s="15" t="s">
        <v>694</v>
      </c>
    </row>
    <row r="54" spans="1:19">
      <c r="A54" s="40" t="s">
        <v>236</v>
      </c>
      <c r="B54" s="100" t="str">
        <f t="shared" si="0"/>
        <v>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</v>
      </c>
      <c r="C54" s="41" t="s">
        <v>237</v>
      </c>
      <c r="D54" s="41" t="s">
        <v>29</v>
      </c>
      <c r="E54" s="43">
        <v>2565</v>
      </c>
      <c r="F54" s="43" t="s">
        <v>239</v>
      </c>
      <c r="G54" s="44" t="s">
        <v>240</v>
      </c>
      <c r="H54" s="41"/>
      <c r="I54" s="41" t="s">
        <v>56</v>
      </c>
      <c r="J54" s="43" t="s">
        <v>567</v>
      </c>
      <c r="K54" s="41" t="s">
        <v>49</v>
      </c>
      <c r="L54" s="44" t="s">
        <v>515</v>
      </c>
      <c r="M54" s="53" t="s">
        <v>453</v>
      </c>
      <c r="N54" s="53" t="s">
        <v>454</v>
      </c>
      <c r="O54" s="53" t="s">
        <v>561</v>
      </c>
      <c r="P54" s="53"/>
      <c r="Q54" s="23"/>
      <c r="R54" s="23" t="s">
        <v>249</v>
      </c>
      <c r="S54" s="15" t="s">
        <v>694</v>
      </c>
    </row>
    <row r="55" spans="1:19">
      <c r="A55" s="40" t="s">
        <v>232</v>
      </c>
      <c r="B55" s="100" t="str">
        <f t="shared" si="0"/>
        <v>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</v>
      </c>
      <c r="C55" s="41" t="s">
        <v>233</v>
      </c>
      <c r="D55" s="41" t="s">
        <v>29</v>
      </c>
      <c r="E55" s="43">
        <v>2565</v>
      </c>
      <c r="F55" s="43" t="s">
        <v>138</v>
      </c>
      <c r="G55" s="44" t="s">
        <v>235</v>
      </c>
      <c r="H55" s="41" t="s">
        <v>66</v>
      </c>
      <c r="I55" s="41" t="s">
        <v>67</v>
      </c>
      <c r="J55" s="43" t="s">
        <v>568</v>
      </c>
      <c r="K55" s="41" t="s">
        <v>49</v>
      </c>
      <c r="L55" s="44" t="s">
        <v>515</v>
      </c>
      <c r="M55" s="53" t="s">
        <v>453</v>
      </c>
      <c r="N55" s="53" t="s">
        <v>454</v>
      </c>
      <c r="O55" s="53" t="s">
        <v>561</v>
      </c>
      <c r="P55" s="53"/>
      <c r="Q55" s="23"/>
      <c r="R55" s="23" t="s">
        <v>249</v>
      </c>
      <c r="S55" s="15" t="s">
        <v>694</v>
      </c>
    </row>
    <row r="56" spans="1:19">
      <c r="A56" s="40" t="s">
        <v>271</v>
      </c>
      <c r="B56" s="100" t="str">
        <f t="shared" si="0"/>
        <v>โรงไฟฟ้าพลังงานแสงอาทิตย์ทุ่นลอยน้ำร่วมกับโรงไฟฟ้าพลังน้ำเขื่อนอุบลรัตน์</v>
      </c>
      <c r="C56" s="41" t="s">
        <v>272</v>
      </c>
      <c r="D56" s="41" t="s">
        <v>29</v>
      </c>
      <c r="E56" s="43">
        <v>2565</v>
      </c>
      <c r="F56" s="43" t="s">
        <v>274</v>
      </c>
      <c r="G56" s="44" t="s">
        <v>275</v>
      </c>
      <c r="H56" s="41"/>
      <c r="I56" s="41" t="s">
        <v>56</v>
      </c>
      <c r="J56" s="43" t="s">
        <v>567</v>
      </c>
      <c r="K56" s="41" t="s">
        <v>49</v>
      </c>
      <c r="L56" s="44" t="s">
        <v>515</v>
      </c>
      <c r="M56" s="53" t="s">
        <v>453</v>
      </c>
      <c r="N56" s="53" t="s">
        <v>544</v>
      </c>
      <c r="O56" s="53" t="s">
        <v>561</v>
      </c>
      <c r="P56" s="53"/>
      <c r="Q56" s="23"/>
      <c r="R56" s="23" t="s">
        <v>432</v>
      </c>
      <c r="S56" s="15" t="s">
        <v>694</v>
      </c>
    </row>
    <row r="57" spans="1:19">
      <c r="A57" s="40" t="s">
        <v>467</v>
      </c>
      <c r="B57" s="100" t="str">
        <f t="shared" si="0"/>
        <v>โครงการพัฒนาแนวทางเพื่อเตรียมความพร้อมและส่งเสริมการสั่งการการตอบสนองด้านโหลดแบบอัตโนมัติ (Auto-DR)</v>
      </c>
      <c r="C57" s="41" t="s">
        <v>468</v>
      </c>
      <c r="D57" s="41" t="s">
        <v>101</v>
      </c>
      <c r="E57" s="43">
        <v>2566</v>
      </c>
      <c r="F57" s="43" t="s">
        <v>246</v>
      </c>
      <c r="G57" s="44" t="s">
        <v>289</v>
      </c>
      <c r="H57" s="41" t="s">
        <v>66</v>
      </c>
      <c r="I57" s="41" t="s">
        <v>67</v>
      </c>
      <c r="J57" s="43" t="s">
        <v>568</v>
      </c>
      <c r="K57" s="41" t="s">
        <v>49</v>
      </c>
      <c r="L57" s="43" t="s">
        <v>519</v>
      </c>
      <c r="M57" s="53" t="s">
        <v>564</v>
      </c>
      <c r="N57" s="53" t="s">
        <v>517</v>
      </c>
      <c r="O57" s="53" t="s">
        <v>561</v>
      </c>
      <c r="P57" s="53"/>
      <c r="Q57" s="23"/>
      <c r="R57" s="23" t="s">
        <v>265</v>
      </c>
      <c r="S57" s="15" t="s">
        <v>694</v>
      </c>
    </row>
    <row r="58" spans="1:19">
      <c r="A58" s="40" t="s">
        <v>470</v>
      </c>
      <c r="B58" s="100" t="str">
        <f t="shared" si="0"/>
        <v>โครงการนำร่องการตอบสนองด้านโหลด ปี 2565 – 2566  (กิจกรรมที่ 1 การบริหารและสนับสนุนการดำเนินโครงการฯ)</v>
      </c>
      <c r="C58" s="41" t="s">
        <v>471</v>
      </c>
      <c r="D58" s="41" t="s">
        <v>101</v>
      </c>
      <c r="E58" s="43">
        <v>2566</v>
      </c>
      <c r="F58" s="43" t="s">
        <v>217</v>
      </c>
      <c r="G58" s="44" t="s">
        <v>73</v>
      </c>
      <c r="H58" s="41" t="s">
        <v>66</v>
      </c>
      <c r="I58" s="41" t="s">
        <v>67</v>
      </c>
      <c r="J58" s="43" t="s">
        <v>568</v>
      </c>
      <c r="K58" s="41" t="s">
        <v>49</v>
      </c>
      <c r="L58" s="43" t="s">
        <v>519</v>
      </c>
      <c r="M58" s="53" t="s">
        <v>448</v>
      </c>
      <c r="N58" s="53" t="s">
        <v>518</v>
      </c>
      <c r="O58" s="53" t="s">
        <v>561</v>
      </c>
      <c r="P58" s="53"/>
      <c r="Q58" s="23"/>
      <c r="R58" s="23" t="s">
        <v>270</v>
      </c>
      <c r="S58" s="15" t="s">
        <v>694</v>
      </c>
    </row>
    <row r="59" spans="1:19">
      <c r="A59" s="40" t="s">
        <v>473</v>
      </c>
      <c r="B59" s="100" t="str">
        <f t="shared" si="0"/>
        <v>แผนงานเปลี่ยนระบบสายไฟฟ้าอากาศเป็นสายไฟฟ้าใต้ดิน</v>
      </c>
      <c r="C59" s="41" t="s">
        <v>71</v>
      </c>
      <c r="D59" s="41" t="s">
        <v>29</v>
      </c>
      <c r="E59" s="43">
        <v>2566</v>
      </c>
      <c r="F59" s="43" t="s">
        <v>246</v>
      </c>
      <c r="G59" s="44" t="s">
        <v>73</v>
      </c>
      <c r="H59" s="41" t="s">
        <v>74</v>
      </c>
      <c r="I59" s="41" t="s">
        <v>75</v>
      </c>
      <c r="J59" s="43" t="s">
        <v>565</v>
      </c>
      <c r="K59" s="41" t="s">
        <v>76</v>
      </c>
      <c r="L59" s="43" t="s">
        <v>519</v>
      </c>
      <c r="M59" s="53" t="s">
        <v>453</v>
      </c>
      <c r="N59" s="53" t="s">
        <v>544</v>
      </c>
      <c r="O59" s="53" t="s">
        <v>561</v>
      </c>
      <c r="P59" s="53"/>
      <c r="Q59" s="23"/>
      <c r="R59" s="23" t="s">
        <v>432</v>
      </c>
      <c r="S59" s="15" t="s">
        <v>694</v>
      </c>
    </row>
    <row r="60" spans="1:19">
      <c r="A60" s="40" t="s">
        <v>478</v>
      </c>
      <c r="B60" s="100" t="str">
        <f t="shared" si="0"/>
        <v>แผน Smart Metro Grid (งานติดตั้ง TLM ที่หม้อแปลงจำหน่าย)</v>
      </c>
      <c r="C60" s="41" t="s">
        <v>244</v>
      </c>
      <c r="D60" s="41" t="s">
        <v>29</v>
      </c>
      <c r="E60" s="43">
        <v>2566</v>
      </c>
      <c r="F60" s="43" t="s">
        <v>246</v>
      </c>
      <c r="G60" s="44" t="s">
        <v>73</v>
      </c>
      <c r="H60" s="41" t="s">
        <v>190</v>
      </c>
      <c r="I60" s="41" t="s">
        <v>75</v>
      </c>
      <c r="J60" s="43" t="s">
        <v>565</v>
      </c>
      <c r="K60" s="41" t="s">
        <v>76</v>
      </c>
      <c r="L60" s="43" t="s">
        <v>519</v>
      </c>
      <c r="M60" s="53" t="s">
        <v>448</v>
      </c>
      <c r="N60" s="53" t="s">
        <v>518</v>
      </c>
      <c r="O60" s="53" t="s">
        <v>561</v>
      </c>
      <c r="P60" s="53"/>
      <c r="Q60" s="23"/>
      <c r="R60" s="23" t="s">
        <v>270</v>
      </c>
      <c r="S60" s="15" t="s">
        <v>694</v>
      </c>
    </row>
    <row r="61" spans="1:19">
      <c r="A61" s="40" t="s">
        <v>475</v>
      </c>
      <c r="B61" s="100" t="str">
        <f t="shared" si="0"/>
        <v>แผนงานเปลี่ยนระบบสายไฟฟ้าอากาศเป็นสายไฟฟ้าใต้ดิน ฉบับปฏิบัติการเร่งรัด Quick Win</v>
      </c>
      <c r="C61" s="41" t="s">
        <v>476</v>
      </c>
      <c r="D61" s="41" t="s">
        <v>29</v>
      </c>
      <c r="E61" s="43">
        <v>2566</v>
      </c>
      <c r="F61" s="43" t="s">
        <v>246</v>
      </c>
      <c r="G61" s="44" t="s">
        <v>73</v>
      </c>
      <c r="H61" s="41" t="s">
        <v>74</v>
      </c>
      <c r="I61" s="41" t="s">
        <v>75</v>
      </c>
      <c r="J61" s="43" t="s">
        <v>565</v>
      </c>
      <c r="K61" s="41" t="s">
        <v>76</v>
      </c>
      <c r="L61" s="43" t="s">
        <v>519</v>
      </c>
      <c r="M61" s="53" t="s">
        <v>564</v>
      </c>
      <c r="N61" s="53" t="s">
        <v>548</v>
      </c>
      <c r="O61" s="53" t="s">
        <v>561</v>
      </c>
      <c r="P61" s="53"/>
      <c r="Q61" s="23"/>
      <c r="R61" s="23" t="s">
        <v>428</v>
      </c>
      <c r="S61" s="15" t="s">
        <v>694</v>
      </c>
    </row>
    <row r="62" spans="1:19">
      <c r="A62" s="40" t="s">
        <v>525</v>
      </c>
      <c r="B62" s="100" t="str">
        <f t="shared" si="0"/>
        <v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 เพื่อสนับสนุนโครงสร้างพื้นฐานด้านพลังงานของประเทศไทย</v>
      </c>
      <c r="C62" s="41" t="s">
        <v>526</v>
      </c>
      <c r="D62" s="41" t="s">
        <v>29</v>
      </c>
      <c r="E62" s="43">
        <v>2567</v>
      </c>
      <c r="F62" s="43" t="s">
        <v>423</v>
      </c>
      <c r="G62" s="44" t="s">
        <v>228</v>
      </c>
      <c r="H62" s="41" t="s">
        <v>167</v>
      </c>
      <c r="I62" s="41" t="s">
        <v>411</v>
      </c>
      <c r="J62" s="43" t="s">
        <v>569</v>
      </c>
      <c r="K62" s="41" t="s">
        <v>160</v>
      </c>
      <c r="L62" s="43" t="s">
        <v>527</v>
      </c>
      <c r="M62" s="53" t="s">
        <v>564</v>
      </c>
      <c r="N62" s="53" t="s">
        <v>548</v>
      </c>
      <c r="O62" s="53" t="s">
        <v>561</v>
      </c>
      <c r="P62" s="53"/>
      <c r="Q62" s="23"/>
      <c r="R62" s="23" t="s">
        <v>428</v>
      </c>
      <c r="S62" s="15" t="s">
        <v>694</v>
      </c>
    </row>
    <row r="63" spans="1:19">
      <c r="A63" s="40" t="s">
        <v>465</v>
      </c>
      <c r="B63" s="100" t="str">
        <f t="shared" si="0"/>
        <v>แผนงานเปลี่ยนระบบสายไฟฟ้าอากาศเป็นสายไฟฟ้าใต้ดิน</v>
      </c>
      <c r="C63" s="41" t="s">
        <v>71</v>
      </c>
      <c r="D63" s="41" t="s">
        <v>29</v>
      </c>
      <c r="E63" s="43">
        <v>2567</v>
      </c>
      <c r="F63" s="43" t="s">
        <v>423</v>
      </c>
      <c r="G63" s="44" t="s">
        <v>228</v>
      </c>
      <c r="H63" s="41" t="s">
        <v>74</v>
      </c>
      <c r="I63" s="41" t="s">
        <v>75</v>
      </c>
      <c r="J63" s="43" t="s">
        <v>565</v>
      </c>
      <c r="K63" s="41" t="s">
        <v>76</v>
      </c>
      <c r="L63" s="43" t="s">
        <v>527</v>
      </c>
      <c r="M63" s="53" t="s">
        <v>564</v>
      </c>
      <c r="N63" s="53" t="s">
        <v>528</v>
      </c>
      <c r="O63" s="53" t="s">
        <v>561</v>
      </c>
      <c r="P63" s="53"/>
      <c r="Q63" s="23"/>
      <c r="R63" s="23" t="s">
        <v>231</v>
      </c>
      <c r="S63" s="15" t="s">
        <v>694</v>
      </c>
    </row>
    <row r="64" spans="1:19">
      <c r="A64" s="40" t="s">
        <v>463</v>
      </c>
      <c r="B64" s="100" t="str">
        <f t="shared" si="0"/>
        <v>แผนงานเปลี่ยนระบบสายไฟฟ้าอากาศเป็นสายไฟฟ้าใต้ดิน ฉบับปฏิบัติการเร่งรัด (Quick Win)</v>
      </c>
      <c r="C64" s="41" t="s">
        <v>255</v>
      </c>
      <c r="D64" s="41" t="s">
        <v>29</v>
      </c>
      <c r="E64" s="43">
        <v>2567</v>
      </c>
      <c r="F64" s="43" t="s">
        <v>423</v>
      </c>
      <c r="G64" s="44" t="s">
        <v>228</v>
      </c>
      <c r="H64" s="41" t="s">
        <v>74</v>
      </c>
      <c r="I64" s="41" t="s">
        <v>75</v>
      </c>
      <c r="J64" s="43" t="s">
        <v>565</v>
      </c>
      <c r="K64" s="41" t="s">
        <v>76</v>
      </c>
      <c r="L64" s="43" t="s">
        <v>527</v>
      </c>
      <c r="M64" s="53" t="s">
        <v>564</v>
      </c>
      <c r="N64" s="53" t="s">
        <v>528</v>
      </c>
      <c r="O64" s="53" t="s">
        <v>561</v>
      </c>
      <c r="P64" s="53"/>
      <c r="Q64" s="23"/>
      <c r="R64" s="23" t="s">
        <v>231</v>
      </c>
      <c r="S64" s="15" t="s">
        <v>694</v>
      </c>
    </row>
    <row r="65" spans="1:19">
      <c r="A65" s="40" t="s">
        <v>461</v>
      </c>
      <c r="B65" s="100" t="str">
        <f t="shared" si="0"/>
        <v>แผน Smart Metro Grid (งานติดตั้ง TLM ที่หม้อแปลงจำหน่าย)</v>
      </c>
      <c r="C65" s="41" t="s">
        <v>244</v>
      </c>
      <c r="D65" s="41" t="s">
        <v>29</v>
      </c>
      <c r="E65" s="43">
        <v>2567</v>
      </c>
      <c r="F65" s="43" t="s">
        <v>289</v>
      </c>
      <c r="G65" s="44" t="s">
        <v>88</v>
      </c>
      <c r="H65" s="41" t="s">
        <v>190</v>
      </c>
      <c r="I65" s="41" t="s">
        <v>75</v>
      </c>
      <c r="J65" s="43" t="s">
        <v>565</v>
      </c>
      <c r="K65" s="41" t="s">
        <v>76</v>
      </c>
      <c r="L65" s="43" t="s">
        <v>527</v>
      </c>
      <c r="M65" s="53" t="s">
        <v>453</v>
      </c>
      <c r="N65" s="53" t="s">
        <v>544</v>
      </c>
      <c r="O65" s="53" t="s">
        <v>561</v>
      </c>
      <c r="P65" s="53"/>
      <c r="Q65" s="23"/>
      <c r="R65" s="23" t="s">
        <v>432</v>
      </c>
      <c r="S65" s="15" t="s">
        <v>694</v>
      </c>
    </row>
    <row r="66" spans="1:19">
      <c r="A66" s="40" t="s">
        <v>456</v>
      </c>
      <c r="B66" s="100" t="str">
        <f t="shared" si="0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C66" s="41" t="s">
        <v>427</v>
      </c>
      <c r="D66" s="41" t="s">
        <v>29</v>
      </c>
      <c r="E66" s="43">
        <v>2567</v>
      </c>
      <c r="F66" s="43" t="s">
        <v>447</v>
      </c>
      <c r="G66" s="44" t="s">
        <v>533</v>
      </c>
      <c r="H66" s="41" t="s">
        <v>66</v>
      </c>
      <c r="I66" s="41" t="s">
        <v>67</v>
      </c>
      <c r="J66" s="43" t="s">
        <v>568</v>
      </c>
      <c r="K66" s="41" t="s">
        <v>49</v>
      </c>
      <c r="L66" s="43" t="s">
        <v>527</v>
      </c>
      <c r="M66" s="53" t="s">
        <v>453</v>
      </c>
      <c r="N66" s="53" t="s">
        <v>454</v>
      </c>
      <c r="O66" s="53" t="s">
        <v>561</v>
      </c>
      <c r="P66" s="53"/>
      <c r="Q66" s="23"/>
      <c r="R66" s="23" t="s">
        <v>249</v>
      </c>
      <c r="S66" s="15" t="s">
        <v>694</v>
      </c>
    </row>
    <row r="67" spans="1:19">
      <c r="A67" s="40" t="s">
        <v>451</v>
      </c>
      <c r="B67" s="100" t="str">
        <f t="shared" si="0"/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C67" s="41" t="s">
        <v>422</v>
      </c>
      <c r="D67" s="41" t="s">
        <v>101</v>
      </c>
      <c r="E67" s="43">
        <v>2567</v>
      </c>
      <c r="F67" s="43" t="s">
        <v>447</v>
      </c>
      <c r="G67" s="44" t="s">
        <v>533</v>
      </c>
      <c r="H67" s="41" t="s">
        <v>66</v>
      </c>
      <c r="I67" s="41" t="s">
        <v>67</v>
      </c>
      <c r="J67" s="43" t="s">
        <v>568</v>
      </c>
      <c r="K67" s="41" t="s">
        <v>49</v>
      </c>
      <c r="L67" s="43" t="s">
        <v>527</v>
      </c>
      <c r="M67" s="53" t="s">
        <v>564</v>
      </c>
      <c r="N67" s="53" t="s">
        <v>528</v>
      </c>
      <c r="O67" s="53" t="s">
        <v>561</v>
      </c>
      <c r="P67" s="53"/>
      <c r="Q67" s="23"/>
      <c r="R67" s="23" t="s">
        <v>231</v>
      </c>
      <c r="S67" s="15" t="s">
        <v>694</v>
      </c>
    </row>
    <row r="68" spans="1:19">
      <c r="A68" s="40" t="s">
        <v>446</v>
      </c>
      <c r="B68" s="100" t="str">
        <f t="shared" si="0"/>
        <v>โครงการสนับสนุนการบริหารแผนการขับเคลื่อนการดำเนินงานด้านสมาร์ทกริดของประเทศไทย</v>
      </c>
      <c r="C68" s="41" t="s">
        <v>439</v>
      </c>
      <c r="D68" s="41" t="s">
        <v>29</v>
      </c>
      <c r="E68" s="43">
        <v>2567</v>
      </c>
      <c r="F68" s="43" t="s">
        <v>447</v>
      </c>
      <c r="G68" s="44" t="s">
        <v>533</v>
      </c>
      <c r="H68" s="41" t="s">
        <v>66</v>
      </c>
      <c r="I68" s="41" t="s">
        <v>67</v>
      </c>
      <c r="J68" s="43" t="s">
        <v>568</v>
      </c>
      <c r="K68" s="41" t="s">
        <v>49</v>
      </c>
      <c r="L68" s="43" t="s">
        <v>527</v>
      </c>
      <c r="M68" s="53" t="s">
        <v>564</v>
      </c>
      <c r="N68" s="53" t="s">
        <v>548</v>
      </c>
      <c r="O68" s="53" t="s">
        <v>561</v>
      </c>
      <c r="P68" s="53"/>
      <c r="Q68" s="23"/>
      <c r="R68" s="23" t="s">
        <v>428</v>
      </c>
      <c r="S68" s="15" t="s">
        <v>694</v>
      </c>
    </row>
    <row r="69" spans="1:19">
      <c r="A69" s="40" t="s">
        <v>537</v>
      </c>
      <c r="B69" s="100" t="str">
        <f t="shared" si="0"/>
        <v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v>
      </c>
      <c r="C69" s="41" t="s">
        <v>485</v>
      </c>
      <c r="D69" s="41" t="s">
        <v>29</v>
      </c>
      <c r="E69" s="43">
        <v>2568</v>
      </c>
      <c r="F69" s="43" t="s">
        <v>533</v>
      </c>
      <c r="G69" s="44" t="s">
        <v>538</v>
      </c>
      <c r="H69" s="41" t="s">
        <v>143</v>
      </c>
      <c r="I69" s="41" t="s">
        <v>67</v>
      </c>
      <c r="J69" s="43" t="s">
        <v>568</v>
      </c>
      <c r="K69" s="41" t="s">
        <v>49</v>
      </c>
      <c r="L69" s="43" t="s">
        <v>539</v>
      </c>
      <c r="M69" s="53" t="s">
        <v>453</v>
      </c>
      <c r="N69" s="53" t="s">
        <v>544</v>
      </c>
      <c r="O69" s="53" t="s">
        <v>561</v>
      </c>
      <c r="P69" s="53"/>
      <c r="Q69" s="23"/>
      <c r="R69" s="23" t="s">
        <v>432</v>
      </c>
      <c r="S69" s="15" t="s">
        <v>694</v>
      </c>
    </row>
    <row r="70" spans="1:19">
      <c r="A70" s="40" t="s">
        <v>555</v>
      </c>
      <c r="B70" s="100" t="str">
        <f t="shared" si="0"/>
        <v>โครงการพัฒนาแนวทางการเชื่อมต่อข้อมูลการอัดประจุยานยนต์ไฟฟ้า</v>
      </c>
      <c r="C70" s="41" t="s">
        <v>486</v>
      </c>
      <c r="D70" s="41" t="s">
        <v>29</v>
      </c>
      <c r="E70" s="43">
        <v>2568</v>
      </c>
      <c r="F70" s="43" t="s">
        <v>533</v>
      </c>
      <c r="G70" s="44" t="s">
        <v>556</v>
      </c>
      <c r="H70" s="41" t="s">
        <v>143</v>
      </c>
      <c r="I70" s="41" t="s">
        <v>67</v>
      </c>
      <c r="J70" s="43" t="s">
        <v>568</v>
      </c>
      <c r="K70" s="41" t="s">
        <v>49</v>
      </c>
      <c r="L70" s="43" t="s">
        <v>539</v>
      </c>
      <c r="M70" s="53" t="s">
        <v>448</v>
      </c>
      <c r="N70" s="53" t="s">
        <v>449</v>
      </c>
      <c r="O70" s="53" t="s">
        <v>561</v>
      </c>
      <c r="P70" s="53"/>
      <c r="Q70" s="23"/>
      <c r="R70" s="23" t="s">
        <v>223</v>
      </c>
      <c r="S70" s="15" t="s">
        <v>694</v>
      </c>
    </row>
    <row r="71" spans="1:19">
      <c r="A71" s="40" t="s">
        <v>555</v>
      </c>
      <c r="B71" s="100" t="str">
        <f t="shared" si="0"/>
        <v>โครงการพัฒนาแนวทางการเชื่อมต่อข้อมูลการอัดประจุยานยนต์ไฟฟ้า</v>
      </c>
      <c r="C71" s="41" t="s">
        <v>486</v>
      </c>
      <c r="D71" s="41" t="s">
        <v>29</v>
      </c>
      <c r="E71" s="43">
        <v>2568</v>
      </c>
      <c r="F71" s="43" t="s">
        <v>533</v>
      </c>
      <c r="G71" s="44" t="s">
        <v>556</v>
      </c>
      <c r="H71" s="41" t="s">
        <v>143</v>
      </c>
      <c r="I71" s="41" t="s">
        <v>67</v>
      </c>
      <c r="J71" s="43" t="s">
        <v>568</v>
      </c>
      <c r="K71" s="41" t="s">
        <v>49</v>
      </c>
      <c r="L71" s="43" t="s">
        <v>539</v>
      </c>
      <c r="M71" s="53" t="s">
        <v>564</v>
      </c>
      <c r="N71" s="53" t="s">
        <v>548</v>
      </c>
      <c r="O71" s="53" t="s">
        <v>561</v>
      </c>
      <c r="P71" s="53"/>
      <c r="Q71" s="23"/>
      <c r="R71" s="23" t="s">
        <v>428</v>
      </c>
      <c r="S71" s="15" t="s">
        <v>694</v>
      </c>
    </row>
    <row r="72" spans="1:19">
      <c r="A72" s="134"/>
      <c r="B72" s="134" t="s">
        <v>682</v>
      </c>
      <c r="C72" s="134" t="s">
        <v>682</v>
      </c>
      <c r="D72" s="134" t="s">
        <v>682</v>
      </c>
      <c r="E72" s="129" t="s">
        <v>682</v>
      </c>
      <c r="F72" s="129" t="s">
        <v>682</v>
      </c>
      <c r="G72" s="129" t="s">
        <v>682</v>
      </c>
      <c r="H72" s="134"/>
      <c r="I72" s="134" t="s">
        <v>75</v>
      </c>
      <c r="J72" s="129" t="s">
        <v>565</v>
      </c>
      <c r="K72" s="134" t="s">
        <v>76</v>
      </c>
      <c r="L72" s="129" t="s">
        <v>682</v>
      </c>
      <c r="M72" s="129" t="str">
        <f>LEFT(N72,12)</f>
        <v>v3_070204V01</v>
      </c>
      <c r="N72" s="129" t="s">
        <v>454</v>
      </c>
      <c r="O72" s="129" t="s">
        <v>562</v>
      </c>
      <c r="P72" s="129" t="s">
        <v>681</v>
      </c>
    </row>
    <row r="73" spans="1:19">
      <c r="A73" s="134"/>
      <c r="B73" s="134" t="s">
        <v>682</v>
      </c>
      <c r="C73" s="134" t="s">
        <v>682</v>
      </c>
      <c r="D73" s="134" t="s">
        <v>682</v>
      </c>
      <c r="E73" s="129" t="s">
        <v>682</v>
      </c>
      <c r="F73" s="129" t="s">
        <v>682</v>
      </c>
      <c r="G73" s="129" t="s">
        <v>682</v>
      </c>
      <c r="H73" s="134"/>
      <c r="I73" s="134" t="s">
        <v>105</v>
      </c>
      <c r="J73" s="129" t="s">
        <v>640</v>
      </c>
      <c r="K73" s="134" t="s">
        <v>49</v>
      </c>
      <c r="L73" s="129" t="s">
        <v>682</v>
      </c>
      <c r="M73" s="129" t="str">
        <f t="shared" ref="M73:M100" si="1">LEFT(N73,12)</f>
        <v>v3_070204V01</v>
      </c>
      <c r="N73" s="129" t="s">
        <v>454</v>
      </c>
      <c r="O73" s="129" t="s">
        <v>562</v>
      </c>
      <c r="P73" s="129" t="s">
        <v>681</v>
      </c>
    </row>
    <row r="74" spans="1:19">
      <c r="A74" s="134"/>
      <c r="B74" s="134" t="s">
        <v>682</v>
      </c>
      <c r="C74" s="134" t="s">
        <v>682</v>
      </c>
      <c r="D74" s="134" t="s">
        <v>682</v>
      </c>
      <c r="E74" s="129" t="s">
        <v>682</v>
      </c>
      <c r="F74" s="129" t="s">
        <v>682</v>
      </c>
      <c r="G74" s="129" t="s">
        <v>682</v>
      </c>
      <c r="H74" s="134"/>
      <c r="I74" s="134" t="s">
        <v>683</v>
      </c>
      <c r="J74" s="129" t="s">
        <v>643</v>
      </c>
      <c r="K74" s="134" t="s">
        <v>160</v>
      </c>
      <c r="L74" s="129" t="s">
        <v>682</v>
      </c>
      <c r="M74" s="129" t="str">
        <f t="shared" si="1"/>
        <v>v3_070204V01</v>
      </c>
      <c r="N74" s="129" t="s">
        <v>454</v>
      </c>
      <c r="O74" s="129" t="s">
        <v>562</v>
      </c>
      <c r="P74" s="129" t="s">
        <v>681</v>
      </c>
    </row>
    <row r="75" spans="1:19">
      <c r="A75" s="134"/>
      <c r="B75" s="134" t="s">
        <v>682</v>
      </c>
      <c r="C75" s="134" t="s">
        <v>682</v>
      </c>
      <c r="D75" s="134" t="s">
        <v>682</v>
      </c>
      <c r="E75" s="129" t="s">
        <v>682</v>
      </c>
      <c r="F75" s="129" t="s">
        <v>682</v>
      </c>
      <c r="G75" s="129" t="s">
        <v>682</v>
      </c>
      <c r="H75" s="134"/>
      <c r="I75" s="134" t="s">
        <v>411</v>
      </c>
      <c r="J75" s="129" t="s">
        <v>569</v>
      </c>
      <c r="K75" s="134" t="s">
        <v>160</v>
      </c>
      <c r="L75" s="129" t="s">
        <v>682</v>
      </c>
      <c r="M75" s="129" t="str">
        <f t="shared" si="1"/>
        <v>v3_070204V01</v>
      </c>
      <c r="N75" s="129" t="s">
        <v>454</v>
      </c>
      <c r="O75" s="129" t="s">
        <v>562</v>
      </c>
      <c r="P75" s="129" t="s">
        <v>681</v>
      </c>
    </row>
    <row r="76" spans="1:19">
      <c r="A76" s="134"/>
      <c r="B76" s="134" t="s">
        <v>682</v>
      </c>
      <c r="C76" s="134" t="s">
        <v>682</v>
      </c>
      <c r="D76" s="134" t="s">
        <v>682</v>
      </c>
      <c r="E76" s="129" t="s">
        <v>682</v>
      </c>
      <c r="F76" s="129" t="s">
        <v>682</v>
      </c>
      <c r="G76" s="129" t="s">
        <v>682</v>
      </c>
      <c r="H76" s="134"/>
      <c r="I76" s="134" t="s">
        <v>75</v>
      </c>
      <c r="J76" s="129" t="s">
        <v>565</v>
      </c>
      <c r="K76" s="134" t="s">
        <v>76</v>
      </c>
      <c r="L76" s="129" t="s">
        <v>682</v>
      </c>
      <c r="M76" s="129" t="str">
        <f t="shared" si="1"/>
        <v>v3_070204V01</v>
      </c>
      <c r="N76" s="129" t="s">
        <v>613</v>
      </c>
      <c r="O76" s="129" t="s">
        <v>562</v>
      </c>
      <c r="P76" s="129" t="s">
        <v>681</v>
      </c>
    </row>
    <row r="77" spans="1:19">
      <c r="A77" s="134"/>
      <c r="B77" s="134" t="s">
        <v>682</v>
      </c>
      <c r="C77" s="134" t="s">
        <v>682</v>
      </c>
      <c r="D77" s="134" t="s">
        <v>682</v>
      </c>
      <c r="E77" s="129" t="s">
        <v>682</v>
      </c>
      <c r="F77" s="129" t="s">
        <v>682</v>
      </c>
      <c r="G77" s="129" t="s">
        <v>682</v>
      </c>
      <c r="H77" s="134"/>
      <c r="I77" s="134" t="s">
        <v>105</v>
      </c>
      <c r="J77" s="129" t="s">
        <v>640</v>
      </c>
      <c r="K77" s="134" t="s">
        <v>49</v>
      </c>
      <c r="L77" s="129" t="s">
        <v>682</v>
      </c>
      <c r="M77" s="129" t="str">
        <f t="shared" si="1"/>
        <v>v3_070204V01</v>
      </c>
      <c r="N77" s="129" t="s">
        <v>613</v>
      </c>
      <c r="O77" s="129" t="s">
        <v>562</v>
      </c>
      <c r="P77" s="129" t="s">
        <v>681</v>
      </c>
    </row>
    <row r="78" spans="1:19">
      <c r="A78" s="134"/>
      <c r="B78" s="134" t="s">
        <v>682</v>
      </c>
      <c r="C78" s="134" t="s">
        <v>682</v>
      </c>
      <c r="D78" s="134" t="s">
        <v>682</v>
      </c>
      <c r="E78" s="129" t="s">
        <v>682</v>
      </c>
      <c r="F78" s="129" t="s">
        <v>682</v>
      </c>
      <c r="G78" s="129" t="s">
        <v>682</v>
      </c>
      <c r="H78" s="134"/>
      <c r="I78" s="134" t="s">
        <v>683</v>
      </c>
      <c r="J78" s="129" t="s">
        <v>643</v>
      </c>
      <c r="K78" s="134" t="s">
        <v>160</v>
      </c>
      <c r="L78" s="129" t="s">
        <v>682</v>
      </c>
      <c r="M78" s="129" t="str">
        <f t="shared" si="1"/>
        <v>v3_070204V01</v>
      </c>
      <c r="N78" s="129" t="s">
        <v>613</v>
      </c>
      <c r="O78" s="129" t="s">
        <v>562</v>
      </c>
      <c r="P78" s="129" t="s">
        <v>681</v>
      </c>
    </row>
    <row r="79" spans="1:19">
      <c r="A79" s="134"/>
      <c r="B79" s="134" t="s">
        <v>682</v>
      </c>
      <c r="C79" s="134" t="s">
        <v>682</v>
      </c>
      <c r="D79" s="134" t="s">
        <v>682</v>
      </c>
      <c r="E79" s="129" t="s">
        <v>682</v>
      </c>
      <c r="F79" s="129" t="s">
        <v>682</v>
      </c>
      <c r="G79" s="129" t="s">
        <v>682</v>
      </c>
      <c r="H79" s="134"/>
      <c r="I79" s="134" t="s">
        <v>105</v>
      </c>
      <c r="J79" s="129" t="s">
        <v>640</v>
      </c>
      <c r="K79" s="134" t="s">
        <v>49</v>
      </c>
      <c r="L79" s="129" t="s">
        <v>682</v>
      </c>
      <c r="M79" s="129" t="str">
        <f t="shared" si="1"/>
        <v>v3_070204V01</v>
      </c>
      <c r="N79" s="129" t="s">
        <v>544</v>
      </c>
      <c r="O79" s="129" t="s">
        <v>562</v>
      </c>
      <c r="P79" s="129" t="s">
        <v>681</v>
      </c>
    </row>
    <row r="80" spans="1:19">
      <c r="A80" s="134"/>
      <c r="B80" s="134" t="s">
        <v>682</v>
      </c>
      <c r="C80" s="134" t="s">
        <v>682</v>
      </c>
      <c r="D80" s="134" t="s">
        <v>682</v>
      </c>
      <c r="E80" s="129" t="s">
        <v>682</v>
      </c>
      <c r="F80" s="129" t="s">
        <v>682</v>
      </c>
      <c r="G80" s="129" t="s">
        <v>682</v>
      </c>
      <c r="H80" s="134"/>
      <c r="I80" s="134" t="s">
        <v>683</v>
      </c>
      <c r="J80" s="129" t="s">
        <v>643</v>
      </c>
      <c r="K80" s="134" t="s">
        <v>160</v>
      </c>
      <c r="L80" s="129" t="s">
        <v>682</v>
      </c>
      <c r="M80" s="129" t="str">
        <f t="shared" si="1"/>
        <v>v3_070204V01</v>
      </c>
      <c r="N80" s="129" t="s">
        <v>544</v>
      </c>
      <c r="O80" s="129" t="s">
        <v>562</v>
      </c>
      <c r="P80" s="129" t="s">
        <v>681</v>
      </c>
    </row>
    <row r="81" spans="1:16">
      <c r="A81" s="134"/>
      <c r="B81" s="134" t="s">
        <v>682</v>
      </c>
      <c r="C81" s="134" t="s">
        <v>682</v>
      </c>
      <c r="D81" s="134" t="s">
        <v>682</v>
      </c>
      <c r="E81" s="129" t="s">
        <v>682</v>
      </c>
      <c r="F81" s="129" t="s">
        <v>682</v>
      </c>
      <c r="G81" s="129" t="s">
        <v>682</v>
      </c>
      <c r="H81" s="134"/>
      <c r="I81" s="134" t="s">
        <v>411</v>
      </c>
      <c r="J81" s="129" t="s">
        <v>569</v>
      </c>
      <c r="K81" s="134" t="s">
        <v>160</v>
      </c>
      <c r="L81" s="129" t="s">
        <v>682</v>
      </c>
      <c r="M81" s="129" t="str">
        <f t="shared" si="1"/>
        <v>v3_070204V01</v>
      </c>
      <c r="N81" s="129" t="s">
        <v>544</v>
      </c>
      <c r="O81" s="129" t="s">
        <v>562</v>
      </c>
      <c r="P81" s="129" t="s">
        <v>681</v>
      </c>
    </row>
    <row r="82" spans="1:16">
      <c r="A82" s="134"/>
      <c r="B82" s="134" t="s">
        <v>682</v>
      </c>
      <c r="C82" s="134" t="s">
        <v>682</v>
      </c>
      <c r="D82" s="134" t="s">
        <v>682</v>
      </c>
      <c r="E82" s="129" t="s">
        <v>682</v>
      </c>
      <c r="F82" s="129" t="s">
        <v>682</v>
      </c>
      <c r="G82" s="129" t="s">
        <v>682</v>
      </c>
      <c r="H82" s="134"/>
      <c r="I82" s="134" t="s">
        <v>75</v>
      </c>
      <c r="J82" s="129" t="s">
        <v>565</v>
      </c>
      <c r="K82" s="134" t="s">
        <v>76</v>
      </c>
      <c r="L82" s="129" t="s">
        <v>682</v>
      </c>
      <c r="M82" s="129" t="str">
        <f t="shared" si="1"/>
        <v>v3_070204V01</v>
      </c>
      <c r="N82" s="129" t="s">
        <v>540</v>
      </c>
      <c r="O82" s="129" t="s">
        <v>562</v>
      </c>
      <c r="P82" s="129" t="s">
        <v>681</v>
      </c>
    </row>
    <row r="83" spans="1:16">
      <c r="A83" s="134"/>
      <c r="B83" s="134" t="s">
        <v>682</v>
      </c>
      <c r="C83" s="134" t="s">
        <v>682</v>
      </c>
      <c r="D83" s="134" t="s">
        <v>682</v>
      </c>
      <c r="E83" s="129" t="s">
        <v>682</v>
      </c>
      <c r="F83" s="129" t="s">
        <v>682</v>
      </c>
      <c r="G83" s="129" t="s">
        <v>682</v>
      </c>
      <c r="H83" s="134"/>
      <c r="I83" s="134" t="s">
        <v>105</v>
      </c>
      <c r="J83" s="129" t="s">
        <v>640</v>
      </c>
      <c r="K83" s="134" t="s">
        <v>49</v>
      </c>
      <c r="L83" s="129" t="s">
        <v>682</v>
      </c>
      <c r="M83" s="129" t="str">
        <f t="shared" si="1"/>
        <v>v3_070204V01</v>
      </c>
      <c r="N83" s="129" t="s">
        <v>540</v>
      </c>
      <c r="O83" s="129" t="s">
        <v>562</v>
      </c>
      <c r="P83" s="129" t="s">
        <v>681</v>
      </c>
    </row>
    <row r="84" spans="1:16">
      <c r="A84" s="134"/>
      <c r="B84" s="134" t="s">
        <v>682</v>
      </c>
      <c r="C84" s="134" t="s">
        <v>682</v>
      </c>
      <c r="D84" s="134" t="s">
        <v>682</v>
      </c>
      <c r="E84" s="129" t="s">
        <v>682</v>
      </c>
      <c r="F84" s="129" t="s">
        <v>682</v>
      </c>
      <c r="G84" s="129" t="s">
        <v>682</v>
      </c>
      <c r="H84" s="134"/>
      <c r="I84" s="134" t="s">
        <v>683</v>
      </c>
      <c r="J84" s="129" t="s">
        <v>643</v>
      </c>
      <c r="K84" s="134" t="s">
        <v>160</v>
      </c>
      <c r="L84" s="129" t="s">
        <v>682</v>
      </c>
      <c r="M84" s="129" t="str">
        <f t="shared" si="1"/>
        <v>v3_070204V01</v>
      </c>
      <c r="N84" s="129" t="s">
        <v>540</v>
      </c>
      <c r="O84" s="129" t="s">
        <v>562</v>
      </c>
      <c r="P84" s="129" t="s">
        <v>681</v>
      </c>
    </row>
    <row r="85" spans="1:16">
      <c r="A85" s="134"/>
      <c r="B85" s="134" t="s">
        <v>682</v>
      </c>
      <c r="C85" s="134" t="s">
        <v>682</v>
      </c>
      <c r="D85" s="134" t="s">
        <v>682</v>
      </c>
      <c r="E85" s="129" t="s">
        <v>682</v>
      </c>
      <c r="F85" s="129" t="s">
        <v>682</v>
      </c>
      <c r="G85" s="129" t="s">
        <v>682</v>
      </c>
      <c r="H85" s="134"/>
      <c r="I85" s="134" t="s">
        <v>683</v>
      </c>
      <c r="J85" s="129" t="s">
        <v>643</v>
      </c>
      <c r="K85" s="134" t="s">
        <v>160</v>
      </c>
      <c r="L85" s="129" t="s">
        <v>682</v>
      </c>
      <c r="M85" s="129" t="str">
        <f t="shared" si="1"/>
        <v>v3_070204V01</v>
      </c>
      <c r="N85" s="129" t="s">
        <v>458</v>
      </c>
      <c r="O85" s="129" t="s">
        <v>562</v>
      </c>
      <c r="P85" s="129" t="s">
        <v>681</v>
      </c>
    </row>
    <row r="86" spans="1:16">
      <c r="A86" s="134"/>
      <c r="B86" s="134" t="s">
        <v>682</v>
      </c>
      <c r="C86" s="134" t="s">
        <v>682</v>
      </c>
      <c r="D86" s="134" t="s">
        <v>682</v>
      </c>
      <c r="E86" s="129" t="s">
        <v>682</v>
      </c>
      <c r="F86" s="129" t="s">
        <v>682</v>
      </c>
      <c r="G86" s="129" t="s">
        <v>682</v>
      </c>
      <c r="H86" s="134"/>
      <c r="I86" s="134" t="s">
        <v>411</v>
      </c>
      <c r="J86" s="129" t="s">
        <v>569</v>
      </c>
      <c r="K86" s="134" t="s">
        <v>160</v>
      </c>
      <c r="L86" s="129" t="s">
        <v>682</v>
      </c>
      <c r="M86" s="129" t="str">
        <f t="shared" si="1"/>
        <v>v3_070204V01</v>
      </c>
      <c r="N86" s="129" t="s">
        <v>458</v>
      </c>
      <c r="O86" s="129" t="s">
        <v>562</v>
      </c>
      <c r="P86" s="129" t="s">
        <v>681</v>
      </c>
    </row>
    <row r="87" spans="1:16">
      <c r="A87" s="134"/>
      <c r="B87" s="134" t="s">
        <v>682</v>
      </c>
      <c r="C87" s="134" t="s">
        <v>682</v>
      </c>
      <c r="D87" s="134" t="s">
        <v>682</v>
      </c>
      <c r="E87" s="129" t="s">
        <v>682</v>
      </c>
      <c r="F87" s="129" t="s">
        <v>682</v>
      </c>
      <c r="G87" s="129" t="s">
        <v>682</v>
      </c>
      <c r="H87" s="134"/>
      <c r="I87" s="134" t="s">
        <v>684</v>
      </c>
      <c r="J87" s="129" t="s">
        <v>667</v>
      </c>
      <c r="K87" s="134" t="s">
        <v>686</v>
      </c>
      <c r="L87" s="129" t="s">
        <v>682</v>
      </c>
      <c r="M87" s="129" t="str">
        <f t="shared" si="1"/>
        <v>v3_070204V01</v>
      </c>
      <c r="N87" s="129" t="s">
        <v>458</v>
      </c>
      <c r="O87" s="129" t="s">
        <v>562</v>
      </c>
      <c r="P87" s="129" t="s">
        <v>681</v>
      </c>
    </row>
    <row r="88" spans="1:16">
      <c r="A88" s="134"/>
      <c r="B88" s="134" t="s">
        <v>682</v>
      </c>
      <c r="C88" s="134" t="s">
        <v>682</v>
      </c>
      <c r="D88" s="134" t="s">
        <v>682</v>
      </c>
      <c r="E88" s="129" t="s">
        <v>682</v>
      </c>
      <c r="F88" s="129" t="s">
        <v>682</v>
      </c>
      <c r="G88" s="129" t="s">
        <v>682</v>
      </c>
      <c r="H88" s="134"/>
      <c r="I88" s="134" t="s">
        <v>683</v>
      </c>
      <c r="J88" s="129" t="s">
        <v>643</v>
      </c>
      <c r="K88" s="134" t="s">
        <v>160</v>
      </c>
      <c r="L88" s="129" t="s">
        <v>682</v>
      </c>
      <c r="M88" s="129" t="str">
        <f t="shared" si="1"/>
        <v>v3_070204V02</v>
      </c>
      <c r="N88" s="129" t="s">
        <v>449</v>
      </c>
      <c r="O88" s="129" t="s">
        <v>562</v>
      </c>
      <c r="P88" s="129" t="s">
        <v>681</v>
      </c>
    </row>
    <row r="89" spans="1:16">
      <c r="A89" s="134"/>
      <c r="B89" s="134" t="s">
        <v>682</v>
      </c>
      <c r="C89" s="134" t="s">
        <v>682</v>
      </c>
      <c r="D89" s="134" t="s">
        <v>682</v>
      </c>
      <c r="E89" s="129" t="s">
        <v>682</v>
      </c>
      <c r="F89" s="129" t="s">
        <v>682</v>
      </c>
      <c r="G89" s="129" t="s">
        <v>682</v>
      </c>
      <c r="H89" s="134"/>
      <c r="I89" s="134" t="s">
        <v>411</v>
      </c>
      <c r="J89" s="129" t="s">
        <v>569</v>
      </c>
      <c r="K89" s="134" t="s">
        <v>160</v>
      </c>
      <c r="L89" s="129" t="s">
        <v>682</v>
      </c>
      <c r="M89" s="129" t="str">
        <f t="shared" si="1"/>
        <v>v3_070204V02</v>
      </c>
      <c r="N89" s="129" t="s">
        <v>449</v>
      </c>
      <c r="O89" s="129" t="s">
        <v>562</v>
      </c>
      <c r="P89" s="129" t="s">
        <v>681</v>
      </c>
    </row>
    <row r="90" spans="1:16">
      <c r="A90" s="134"/>
      <c r="B90" s="134" t="s">
        <v>682</v>
      </c>
      <c r="C90" s="134" t="s">
        <v>682</v>
      </c>
      <c r="D90" s="134" t="s">
        <v>682</v>
      </c>
      <c r="E90" s="129" t="s">
        <v>682</v>
      </c>
      <c r="F90" s="129" t="s">
        <v>682</v>
      </c>
      <c r="G90" s="129" t="s">
        <v>682</v>
      </c>
      <c r="H90" s="134"/>
      <c r="I90" s="134" t="s">
        <v>685</v>
      </c>
      <c r="J90" s="129" t="s">
        <v>649</v>
      </c>
      <c r="K90" s="134" t="s">
        <v>160</v>
      </c>
      <c r="L90" s="129" t="s">
        <v>682</v>
      </c>
      <c r="M90" s="129" t="str">
        <f t="shared" si="1"/>
        <v>v3_070204V02</v>
      </c>
      <c r="N90" s="129" t="s">
        <v>449</v>
      </c>
      <c r="O90" s="129" t="s">
        <v>562</v>
      </c>
      <c r="P90" s="129" t="s">
        <v>681</v>
      </c>
    </row>
    <row r="91" spans="1:16">
      <c r="A91" s="134"/>
      <c r="B91" s="134" t="s">
        <v>682</v>
      </c>
      <c r="C91" s="134" t="s">
        <v>682</v>
      </c>
      <c r="D91" s="134" t="s">
        <v>682</v>
      </c>
      <c r="E91" s="129" t="s">
        <v>682</v>
      </c>
      <c r="F91" s="129" t="s">
        <v>682</v>
      </c>
      <c r="G91" s="129" t="s">
        <v>682</v>
      </c>
      <c r="H91" s="134"/>
      <c r="I91" s="134" t="s">
        <v>683</v>
      </c>
      <c r="J91" s="129" t="s">
        <v>643</v>
      </c>
      <c r="K91" s="134" t="s">
        <v>160</v>
      </c>
      <c r="L91" s="129" t="s">
        <v>682</v>
      </c>
      <c r="M91" s="129" t="str">
        <f t="shared" si="1"/>
        <v>v3_070204V02</v>
      </c>
      <c r="N91" s="129" t="s">
        <v>518</v>
      </c>
      <c r="O91" s="129" t="s">
        <v>562</v>
      </c>
      <c r="P91" s="129" t="s">
        <v>681</v>
      </c>
    </row>
    <row r="92" spans="1:16">
      <c r="A92" s="134"/>
      <c r="B92" s="134" t="s">
        <v>682</v>
      </c>
      <c r="C92" s="134" t="s">
        <v>682</v>
      </c>
      <c r="D92" s="134" t="s">
        <v>682</v>
      </c>
      <c r="E92" s="129" t="s">
        <v>682</v>
      </c>
      <c r="F92" s="129" t="s">
        <v>682</v>
      </c>
      <c r="G92" s="129" t="s">
        <v>682</v>
      </c>
      <c r="H92" s="134"/>
      <c r="I92" s="134" t="s">
        <v>684</v>
      </c>
      <c r="J92" s="129" t="s">
        <v>667</v>
      </c>
      <c r="K92" s="134" t="s">
        <v>686</v>
      </c>
      <c r="L92" s="129" t="s">
        <v>682</v>
      </c>
      <c r="M92" s="129" t="str">
        <f t="shared" si="1"/>
        <v>v3_070204V02</v>
      </c>
      <c r="N92" s="129" t="s">
        <v>518</v>
      </c>
      <c r="O92" s="129" t="s">
        <v>562</v>
      </c>
      <c r="P92" s="129" t="s">
        <v>681</v>
      </c>
    </row>
    <row r="93" spans="1:16">
      <c r="A93" s="134"/>
      <c r="B93" s="134" t="s">
        <v>682</v>
      </c>
      <c r="C93" s="134" t="s">
        <v>682</v>
      </c>
      <c r="D93" s="134" t="s">
        <v>682</v>
      </c>
      <c r="E93" s="129" t="s">
        <v>682</v>
      </c>
      <c r="F93" s="129" t="s">
        <v>682</v>
      </c>
      <c r="G93" s="129" t="s">
        <v>682</v>
      </c>
      <c r="H93" s="134"/>
      <c r="I93" s="134" t="s">
        <v>75</v>
      </c>
      <c r="J93" s="129" t="s">
        <v>565</v>
      </c>
      <c r="K93" s="134" t="s">
        <v>76</v>
      </c>
      <c r="L93" s="129" t="s">
        <v>682</v>
      </c>
      <c r="M93" s="129" t="str">
        <f t="shared" si="1"/>
        <v>v3_070204V03</v>
      </c>
      <c r="N93" s="129" t="s">
        <v>517</v>
      </c>
      <c r="O93" s="129" t="s">
        <v>562</v>
      </c>
      <c r="P93" s="129" t="s">
        <v>681</v>
      </c>
    </row>
    <row r="94" spans="1:16">
      <c r="A94" s="134"/>
      <c r="B94" s="134" t="s">
        <v>682</v>
      </c>
      <c r="C94" s="134" t="s">
        <v>682</v>
      </c>
      <c r="D94" s="134" t="s">
        <v>682</v>
      </c>
      <c r="E94" s="129" t="s">
        <v>682</v>
      </c>
      <c r="F94" s="129" t="s">
        <v>682</v>
      </c>
      <c r="G94" s="129" t="s">
        <v>682</v>
      </c>
      <c r="H94" s="134"/>
      <c r="I94" s="134" t="s">
        <v>683</v>
      </c>
      <c r="J94" s="129" t="s">
        <v>643</v>
      </c>
      <c r="K94" s="134" t="s">
        <v>160</v>
      </c>
      <c r="L94" s="129" t="s">
        <v>682</v>
      </c>
      <c r="M94" s="129" t="str">
        <f t="shared" si="1"/>
        <v>v3_070204V03</v>
      </c>
      <c r="N94" s="129" t="s">
        <v>517</v>
      </c>
      <c r="O94" s="129" t="s">
        <v>562</v>
      </c>
      <c r="P94" s="129" t="s">
        <v>681</v>
      </c>
    </row>
    <row r="95" spans="1:16">
      <c r="A95" s="134"/>
      <c r="B95" s="134" t="s">
        <v>682</v>
      </c>
      <c r="C95" s="134" t="s">
        <v>682</v>
      </c>
      <c r="D95" s="134" t="s">
        <v>682</v>
      </c>
      <c r="E95" s="129" t="s">
        <v>682</v>
      </c>
      <c r="F95" s="129" t="s">
        <v>682</v>
      </c>
      <c r="G95" s="129" t="s">
        <v>682</v>
      </c>
      <c r="H95" s="134"/>
      <c r="I95" s="134" t="s">
        <v>683</v>
      </c>
      <c r="J95" s="129" t="s">
        <v>643</v>
      </c>
      <c r="K95" s="134" t="s">
        <v>160</v>
      </c>
      <c r="L95" s="129" t="s">
        <v>682</v>
      </c>
      <c r="M95" s="129" t="str">
        <f t="shared" si="1"/>
        <v>v3_070204V03</v>
      </c>
      <c r="N95" s="129" t="s">
        <v>528</v>
      </c>
      <c r="O95" s="129" t="s">
        <v>562</v>
      </c>
      <c r="P95" s="129" t="s">
        <v>681</v>
      </c>
    </row>
    <row r="96" spans="1:16">
      <c r="A96" s="134"/>
      <c r="B96" s="134" t="s">
        <v>682</v>
      </c>
      <c r="C96" s="134" t="s">
        <v>682</v>
      </c>
      <c r="D96" s="134" t="s">
        <v>682</v>
      </c>
      <c r="E96" s="129" t="s">
        <v>682</v>
      </c>
      <c r="F96" s="129" t="s">
        <v>682</v>
      </c>
      <c r="G96" s="129" t="s">
        <v>682</v>
      </c>
      <c r="H96" s="134"/>
      <c r="I96" s="134" t="s">
        <v>685</v>
      </c>
      <c r="J96" s="129" t="s">
        <v>649</v>
      </c>
      <c r="K96" s="134" t="s">
        <v>160</v>
      </c>
      <c r="L96" s="129" t="s">
        <v>682</v>
      </c>
      <c r="M96" s="129" t="str">
        <f t="shared" si="1"/>
        <v>v3_070204V03</v>
      </c>
      <c r="N96" s="129" t="s">
        <v>528</v>
      </c>
      <c r="O96" s="129" t="s">
        <v>562</v>
      </c>
      <c r="P96" s="129" t="s">
        <v>681</v>
      </c>
    </row>
    <row r="97" spans="1:16">
      <c r="A97" s="134"/>
      <c r="B97" s="134" t="s">
        <v>682</v>
      </c>
      <c r="C97" s="134" t="s">
        <v>682</v>
      </c>
      <c r="D97" s="134" t="s">
        <v>682</v>
      </c>
      <c r="E97" s="129" t="s">
        <v>682</v>
      </c>
      <c r="F97" s="129" t="s">
        <v>682</v>
      </c>
      <c r="G97" s="129" t="s">
        <v>682</v>
      </c>
      <c r="H97" s="134"/>
      <c r="I97" s="134" t="s">
        <v>683</v>
      </c>
      <c r="J97" s="129" t="s">
        <v>643</v>
      </c>
      <c r="K97" s="134" t="s">
        <v>160</v>
      </c>
      <c r="L97" s="129" t="s">
        <v>682</v>
      </c>
      <c r="M97" s="129" t="str">
        <f t="shared" si="1"/>
        <v>v3_070204V03</v>
      </c>
      <c r="N97" s="129" t="s">
        <v>680</v>
      </c>
      <c r="O97" s="129" t="s">
        <v>562</v>
      </c>
      <c r="P97" s="129" t="s">
        <v>681</v>
      </c>
    </row>
    <row r="98" spans="1:16">
      <c r="A98" s="134"/>
      <c r="B98" s="134" t="s">
        <v>682</v>
      </c>
      <c r="C98" s="134" t="s">
        <v>682</v>
      </c>
      <c r="D98" s="134" t="s">
        <v>682</v>
      </c>
      <c r="E98" s="129" t="s">
        <v>682</v>
      </c>
      <c r="F98" s="129" t="s">
        <v>682</v>
      </c>
      <c r="G98" s="129" t="s">
        <v>682</v>
      </c>
      <c r="H98" s="134"/>
      <c r="I98" s="134" t="s">
        <v>67</v>
      </c>
      <c r="J98" s="129" t="s">
        <v>568</v>
      </c>
      <c r="K98" s="134" t="s">
        <v>49</v>
      </c>
      <c r="L98" s="129" t="s">
        <v>682</v>
      </c>
      <c r="M98" s="129" t="str">
        <f t="shared" si="1"/>
        <v>v3_070204V03</v>
      </c>
      <c r="N98" s="129" t="s">
        <v>680</v>
      </c>
      <c r="O98" s="129" t="s">
        <v>562</v>
      </c>
      <c r="P98" s="129" t="s">
        <v>681</v>
      </c>
    </row>
    <row r="99" spans="1:16">
      <c r="A99" s="134"/>
      <c r="B99" s="134" t="s">
        <v>682</v>
      </c>
      <c r="C99" s="134" t="s">
        <v>682</v>
      </c>
      <c r="D99" s="134" t="s">
        <v>682</v>
      </c>
      <c r="E99" s="129" t="s">
        <v>682</v>
      </c>
      <c r="F99" s="129" t="s">
        <v>682</v>
      </c>
      <c r="G99" s="129" t="s">
        <v>682</v>
      </c>
      <c r="H99" s="134"/>
      <c r="I99" s="134" t="s">
        <v>174</v>
      </c>
      <c r="J99" s="132" t="s">
        <v>570</v>
      </c>
      <c r="K99" s="134" t="s">
        <v>687</v>
      </c>
      <c r="L99" s="129" t="s">
        <v>682</v>
      </c>
      <c r="M99" s="129" t="str">
        <f t="shared" si="1"/>
        <v>v3_070204V03</v>
      </c>
      <c r="N99" s="129" t="s">
        <v>548</v>
      </c>
      <c r="O99" s="129" t="s">
        <v>561</v>
      </c>
      <c r="P99" s="129" t="s">
        <v>681</v>
      </c>
    </row>
    <row r="100" spans="1:16">
      <c r="A100" s="144"/>
      <c r="B100" s="144" t="s">
        <v>682</v>
      </c>
      <c r="C100" s="144" t="s">
        <v>682</v>
      </c>
      <c r="D100" s="144" t="s">
        <v>682</v>
      </c>
      <c r="E100" s="129" t="s">
        <v>682</v>
      </c>
      <c r="F100" s="129" t="s">
        <v>682</v>
      </c>
      <c r="G100" s="129" t="s">
        <v>682</v>
      </c>
      <c r="H100" s="134"/>
      <c r="I100" s="134" t="s">
        <v>683</v>
      </c>
      <c r="J100" s="129" t="s">
        <v>643</v>
      </c>
      <c r="K100" s="134" t="s">
        <v>160</v>
      </c>
      <c r="L100" s="129" t="s">
        <v>682</v>
      </c>
      <c r="M100" s="129" t="str">
        <f t="shared" si="1"/>
        <v>v3_070204V03</v>
      </c>
      <c r="N100" s="129" t="s">
        <v>548</v>
      </c>
      <c r="O100" s="129" t="s">
        <v>562</v>
      </c>
      <c r="P100" s="129" t="s">
        <v>681</v>
      </c>
    </row>
    <row r="101" spans="1:16">
      <c r="A101" s="144"/>
      <c r="B101" s="144" t="s">
        <v>682</v>
      </c>
      <c r="C101" s="144" t="s">
        <v>682</v>
      </c>
      <c r="D101" s="144" t="s">
        <v>682</v>
      </c>
      <c r="E101" s="149">
        <v>2567</v>
      </c>
      <c r="F101" s="145" t="s">
        <v>682</v>
      </c>
      <c r="G101" s="145" t="s">
        <v>682</v>
      </c>
      <c r="H101" s="144"/>
      <c r="I101" s="144" t="s">
        <v>67</v>
      </c>
      <c r="J101" s="145" t="s">
        <v>568</v>
      </c>
      <c r="K101" s="144" t="s">
        <v>49</v>
      </c>
      <c r="L101" s="53"/>
      <c r="M101" s="145" t="str">
        <f>LEFT(N101,12)</f>
        <v>v3_070204V01</v>
      </c>
      <c r="N101" s="145" t="s">
        <v>613</v>
      </c>
      <c r="O101" s="145" t="s">
        <v>689</v>
      </c>
      <c r="P101" s="145" t="s">
        <v>690</v>
      </c>
    </row>
    <row r="102" spans="1:16">
      <c r="A102" s="144"/>
      <c r="B102" s="144" t="s">
        <v>682</v>
      </c>
      <c r="C102" s="144" t="s">
        <v>682</v>
      </c>
      <c r="D102" s="144" t="s">
        <v>682</v>
      </c>
      <c r="E102" s="149">
        <v>2567</v>
      </c>
      <c r="F102" s="145" t="s">
        <v>682</v>
      </c>
      <c r="G102" s="145" t="s">
        <v>682</v>
      </c>
      <c r="H102" s="144"/>
      <c r="I102" s="144" t="s">
        <v>67</v>
      </c>
      <c r="J102" s="145" t="s">
        <v>568</v>
      </c>
      <c r="K102" s="144" t="s">
        <v>49</v>
      </c>
      <c r="L102" s="53"/>
      <c r="M102" s="145" t="str">
        <f t="shared" ref="M102:M106" si="2">LEFT(N102,12)</f>
        <v>v3_070204V03</v>
      </c>
      <c r="N102" s="145" t="s">
        <v>548</v>
      </c>
      <c r="O102" s="145" t="s">
        <v>689</v>
      </c>
      <c r="P102" s="145" t="s">
        <v>690</v>
      </c>
    </row>
    <row r="103" spans="1:16">
      <c r="A103" s="144"/>
      <c r="B103" s="144" t="s">
        <v>682</v>
      </c>
      <c r="C103" s="144" t="s">
        <v>682</v>
      </c>
      <c r="D103" s="144" t="s">
        <v>682</v>
      </c>
      <c r="E103" s="149">
        <v>2567</v>
      </c>
      <c r="F103" s="145" t="s">
        <v>682</v>
      </c>
      <c r="G103" s="145" t="s">
        <v>682</v>
      </c>
      <c r="H103" s="144"/>
      <c r="I103" s="144" t="s">
        <v>67</v>
      </c>
      <c r="J103" s="145" t="s">
        <v>568</v>
      </c>
      <c r="K103" s="144" t="s">
        <v>49</v>
      </c>
      <c r="L103" s="53"/>
      <c r="M103" s="145" t="str">
        <f t="shared" si="2"/>
        <v>v3_070204V02</v>
      </c>
      <c r="N103" s="145" t="s">
        <v>449</v>
      </c>
      <c r="O103" s="145" t="s">
        <v>689</v>
      </c>
      <c r="P103" s="145" t="s">
        <v>690</v>
      </c>
    </row>
    <row r="104" spans="1:16">
      <c r="A104" s="144"/>
      <c r="B104" s="144" t="s">
        <v>682</v>
      </c>
      <c r="C104" s="144" t="s">
        <v>682</v>
      </c>
      <c r="D104" s="144" t="s">
        <v>682</v>
      </c>
      <c r="E104" s="149">
        <v>2567</v>
      </c>
      <c r="F104" s="145" t="s">
        <v>682</v>
      </c>
      <c r="G104" s="145" t="s">
        <v>682</v>
      </c>
      <c r="H104" s="144"/>
      <c r="I104" s="144" t="s">
        <v>411</v>
      </c>
      <c r="J104" s="145" t="s">
        <v>569</v>
      </c>
      <c r="K104" s="144" t="s">
        <v>160</v>
      </c>
      <c r="L104" s="53"/>
      <c r="M104" s="145" t="str">
        <f t="shared" si="2"/>
        <v>v3_070204V03</v>
      </c>
      <c r="N104" s="145" t="s">
        <v>528</v>
      </c>
      <c r="O104" s="145" t="s">
        <v>689</v>
      </c>
      <c r="P104" s="145" t="s">
        <v>690</v>
      </c>
    </row>
    <row r="105" spans="1:16">
      <c r="A105" s="144"/>
      <c r="B105" s="144" t="s">
        <v>682</v>
      </c>
      <c r="C105" s="144" t="s">
        <v>682</v>
      </c>
      <c r="D105" s="144" t="s">
        <v>682</v>
      </c>
      <c r="E105" s="149">
        <v>2568</v>
      </c>
      <c r="F105" s="145" t="s">
        <v>682</v>
      </c>
      <c r="G105" s="145" t="s">
        <v>682</v>
      </c>
      <c r="H105" s="144"/>
      <c r="I105" s="146" t="s">
        <v>67</v>
      </c>
      <c r="J105" s="145" t="s">
        <v>568</v>
      </c>
      <c r="K105" s="146" t="s">
        <v>49</v>
      </c>
      <c r="L105" s="53"/>
      <c r="M105" s="145" t="str">
        <f t="shared" si="2"/>
        <v>v3_070204V01</v>
      </c>
      <c r="N105" s="145" t="s">
        <v>540</v>
      </c>
      <c r="O105" s="145" t="s">
        <v>689</v>
      </c>
      <c r="P105" s="145" t="s">
        <v>691</v>
      </c>
    </row>
    <row r="106" spans="1:16">
      <c r="A106" s="144"/>
      <c r="B106" s="144" t="s">
        <v>682</v>
      </c>
      <c r="C106" s="144" t="s">
        <v>682</v>
      </c>
      <c r="D106" s="144" t="s">
        <v>682</v>
      </c>
      <c r="E106" s="149">
        <v>2568</v>
      </c>
      <c r="F106" s="145" t="s">
        <v>682</v>
      </c>
      <c r="G106" s="145" t="s">
        <v>682</v>
      </c>
      <c r="H106" s="144"/>
      <c r="I106" s="146" t="s">
        <v>67</v>
      </c>
      <c r="J106" s="145" t="s">
        <v>568</v>
      </c>
      <c r="K106" s="146" t="s">
        <v>49</v>
      </c>
      <c r="L106" s="53"/>
      <c r="M106" s="145" t="str">
        <f t="shared" si="2"/>
        <v>v3_070204V01</v>
      </c>
      <c r="N106" s="145" t="s">
        <v>458</v>
      </c>
      <c r="O106" s="145" t="s">
        <v>689</v>
      </c>
      <c r="P106" s="145" t="s">
        <v>691</v>
      </c>
    </row>
    <row r="107" spans="1:16">
      <c r="A107" s="144"/>
      <c r="B107" s="144" t="s">
        <v>682</v>
      </c>
      <c r="C107" s="144" t="s">
        <v>682</v>
      </c>
      <c r="D107" s="144" t="s">
        <v>682</v>
      </c>
      <c r="E107" s="148">
        <v>2569</v>
      </c>
      <c r="F107" s="145" t="s">
        <v>682</v>
      </c>
      <c r="G107" s="145" t="s">
        <v>682</v>
      </c>
      <c r="H107" s="144"/>
      <c r="I107" s="147" t="s">
        <v>48</v>
      </c>
      <c r="J107" s="145" t="s">
        <v>573</v>
      </c>
      <c r="K107" s="147" t="s">
        <v>49</v>
      </c>
      <c r="L107" s="53"/>
      <c r="M107" s="148" t="s">
        <v>564</v>
      </c>
      <c r="N107" s="148" t="s">
        <v>517</v>
      </c>
      <c r="O107" s="145" t="s">
        <v>689</v>
      </c>
      <c r="P107" s="145" t="s">
        <v>692</v>
      </c>
    </row>
    <row r="108" spans="1:16">
      <c r="A108" s="144"/>
      <c r="B108" s="144" t="s">
        <v>682</v>
      </c>
      <c r="C108" s="144" t="s">
        <v>682</v>
      </c>
      <c r="D108" s="144" t="s">
        <v>682</v>
      </c>
      <c r="E108" s="148">
        <v>2569</v>
      </c>
      <c r="F108" s="145" t="s">
        <v>682</v>
      </c>
      <c r="G108" s="145" t="s">
        <v>682</v>
      </c>
      <c r="H108" s="144"/>
      <c r="I108" s="147" t="s">
        <v>67</v>
      </c>
      <c r="J108" s="145" t="s">
        <v>568</v>
      </c>
      <c r="K108" s="147" t="s">
        <v>49</v>
      </c>
      <c r="L108" s="53"/>
      <c r="M108" s="148" t="s">
        <v>448</v>
      </c>
      <c r="N108" s="148" t="s">
        <v>449</v>
      </c>
      <c r="O108" s="145" t="s">
        <v>689</v>
      </c>
      <c r="P108" s="145" t="s">
        <v>692</v>
      </c>
    </row>
    <row r="109" spans="1:16">
      <c r="A109" s="144"/>
      <c r="B109" s="144" t="s">
        <v>682</v>
      </c>
      <c r="C109" s="144" t="s">
        <v>682</v>
      </c>
      <c r="D109" s="144" t="s">
        <v>682</v>
      </c>
      <c r="E109" s="148">
        <v>2569</v>
      </c>
      <c r="F109" s="145" t="s">
        <v>682</v>
      </c>
      <c r="G109" s="145" t="s">
        <v>682</v>
      </c>
      <c r="H109" s="144"/>
      <c r="I109" s="147" t="s">
        <v>67</v>
      </c>
      <c r="J109" s="145" t="s">
        <v>568</v>
      </c>
      <c r="K109" s="147" t="s">
        <v>49</v>
      </c>
      <c r="L109" s="53"/>
      <c r="M109" s="148" t="s">
        <v>564</v>
      </c>
      <c r="N109" s="148" t="s">
        <v>517</v>
      </c>
      <c r="O109" s="145" t="s">
        <v>689</v>
      </c>
      <c r="P109" s="145" t="s">
        <v>692</v>
      </c>
    </row>
  </sheetData>
  <autoFilter ref="A10:L56" xr:uid="{00000000-0009-0000-0000-000005000000}">
    <sortState xmlns:xlrd2="http://schemas.microsoft.com/office/spreadsheetml/2017/richdata2" ref="A11:L71">
      <sortCondition ref="E10:E56"/>
    </sortState>
  </autoFilter>
  <phoneticPr fontId="12" type="noConversion"/>
  <hyperlinks>
    <hyperlink ref="B16" r:id="rId1" display="https://emenscr.nesdc.go.th/viewer/view.html?id=5b1e2d2c7587e67e2e720eb0&amp;username=mot08031" xr:uid="{B6DA460E-66B4-4CF3-949F-B247A1709888}"/>
    <hyperlink ref="B17" r:id="rId2" display="https://emenscr.nesdc.go.th/viewer/view.html?id=5b1f8fcf916f477e3991ec85&amp;username=energy02021" xr:uid="{884DAB62-1805-4070-A328-539C5CE26595}"/>
    <hyperlink ref="B18" r:id="rId3" display="https://emenscr.nesdc.go.th/viewer/view.html?id=5b1f9338ea79507e38d7c77b&amp;username=egat1" xr:uid="{36518148-A50E-4557-8554-6655CF682764}"/>
    <hyperlink ref="B19" r:id="rId4" display="https://emenscr.nesdc.go.th/viewer/view.html?id=5b2091f4ea79507e38d7c805&amp;username=energy02021" xr:uid="{4C434704-50D0-4425-9148-2152D85B59C8}"/>
    <hyperlink ref="B29" r:id="rId5" display="https://emenscr.nesdc.go.th/viewer/view.html?id=5b20dd59916f477e3991ee6b&amp;username=energy06051" xr:uid="{89D8AE5C-0DAD-4638-93DB-F7DB434FAF26}"/>
    <hyperlink ref="B20" r:id="rId6" display="https://emenscr.nesdc.go.th/viewer/view.html?id=5b20f29cbdb2d17e2f9a19bf&amp;username=moi52491" xr:uid="{10D60EAB-89F5-4E05-98F8-63C69DF66EF7}"/>
    <hyperlink ref="B15" r:id="rId7" display="https://emenscr.nesdc.go.th/viewer/view.html?id=5b963644b76a640f33987319&amp;username=moi5305111" xr:uid="{485FF87B-9B49-4A81-8061-260EC420D937}"/>
    <hyperlink ref="B13" r:id="rId8" display="https://emenscr.nesdc.go.th/viewer/view.html?id=5bd6e4d67de3c605ae416015&amp;username=egat1" xr:uid="{3C163A83-DB6A-4D43-9EBF-853D17266C42}"/>
    <hyperlink ref="B11" r:id="rId9" display="https://emenscr.nesdc.go.th/viewer/view.html?id=5bd7f4517de3c605ae416048&amp;username=egat1" xr:uid="{131548ED-7100-4AA1-B043-1ADEFB92A661}"/>
    <hyperlink ref="B25" r:id="rId10" display="https://emenscr.nesdc.go.th/viewer/view.html?id=5bd811487de3c605ae41606a&amp;username=energy06051" xr:uid="{C17D7EAA-DD13-4E9B-9B86-40B88D21539C}"/>
    <hyperlink ref="B21" r:id="rId11" display="https://emenscr.nesdc.go.th/viewer/view.html?id=5bd82a4c49b9c605ba60a1d4&amp;username=energy06051" xr:uid="{44063F4C-F08A-4976-BCC8-D8C579282EFC}"/>
    <hyperlink ref="B22" r:id="rId12" display="https://emenscr.nesdc.go.th/viewer/view.html?id=5bd82a7c49b9c605ba60a1d5&amp;username=energy06051" xr:uid="{809595FF-25B4-4580-A4F1-BAA39C2B9AB7}"/>
    <hyperlink ref="B23" r:id="rId13" display="https://emenscr.nesdc.go.th/viewer/view.html?id=5bd837b8b0bb8f05b8702606&amp;username=energy06051" xr:uid="{2D5FC31D-5514-43ED-B72E-F8F52068B44B}"/>
    <hyperlink ref="B26" r:id="rId14" display="https://emenscr.nesdc.go.th/viewer/view.html?id=5bd9891dead9a205b323d800&amp;username=energy06051" xr:uid="{314F20FE-CEEB-488D-A6B6-1E6F3A3180C3}"/>
    <hyperlink ref="B27" r:id="rId15" display="https://emenscr.nesdc.go.th/viewer/view.html?id=5bd989cc49b9c605ba60a283&amp;username=energy06051" xr:uid="{3D63FFE3-E9EE-40DC-B44E-50AB47D6994A}"/>
    <hyperlink ref="B24" r:id="rId16" display="https://emenscr.nesdc.go.th/viewer/view.html?id=5be940ff49b9c605ba60a35d&amp;username=moi530361" xr:uid="{6A0336F6-8D2B-4709-BA18-5C3F4DD4FBD1}"/>
    <hyperlink ref="B28" r:id="rId17" display="https://emenscr.nesdc.go.th/viewer/view.html?id=5d0222163d444c41747baf1a&amp;username=moi530361" xr:uid="{31E46CD0-978C-4840-B962-E4E1EAEE7BB5}"/>
    <hyperlink ref="B30" r:id="rId18" display="https://emenscr.nesdc.go.th/viewer/view.html?id=5e1c306ae96f366a1b4c09ce&amp;username=energy06051" xr:uid="{86A3E731-E3E0-4AF0-923F-F9C1856B2E74}"/>
    <hyperlink ref="B14" r:id="rId19" display="https://emenscr.nesdc.go.th/viewer/view.html?id=601a0b6718b8722b6e8ec3fb&amp;username=egat1" xr:uid="{231C9312-599F-44A4-9ABC-38077381AF94}"/>
    <hyperlink ref="B12" r:id="rId20" display="https://emenscr.nesdc.go.th/viewer/view.html?id=61a9e9e477658f43f36686c4&amp;username=egat1" xr:uid="{55C05B67-4D6D-425E-AC09-9A7168C935EE}"/>
  </hyperlinks>
  <pageMargins left="0.7" right="0.7" top="0.75" bottom="0.75" header="0.3" footer="0.3"/>
  <pageSetup paperSize="9" orientation="portrait" r:id="rId21"/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3C3B-9D16-4437-982D-28A4516B3500}">
  <sheetPr>
    <tabColor theme="7" tint="0.79998168889431442"/>
  </sheetPr>
  <dimension ref="A1:N89"/>
  <sheetViews>
    <sheetView zoomScale="50" zoomScaleNormal="50" workbookViewId="0">
      <selection activeCell="J12" sqref="J12"/>
    </sheetView>
  </sheetViews>
  <sheetFormatPr defaultRowHeight="21"/>
  <cols>
    <col min="1" max="1" width="51.140625" style="11" bestFit="1" customWidth="1"/>
    <col min="2" max="2" width="22.42578125" style="11" bestFit="1" customWidth="1"/>
    <col min="3" max="3" width="12.85546875" style="15" bestFit="1" customWidth="1"/>
    <col min="5" max="5" width="27.85546875" customWidth="1"/>
    <col min="6" max="6" width="46.85546875" customWidth="1"/>
    <col min="7" max="7" width="17.42578125" style="26" customWidth="1"/>
    <col min="8" max="8" width="22" style="26" customWidth="1"/>
    <col min="9" max="9" width="27.42578125" customWidth="1"/>
    <col min="10" max="10" width="23.7109375" style="26" customWidth="1"/>
    <col min="11" max="11" width="40.42578125" customWidth="1"/>
    <col min="12" max="12" width="15.42578125" style="26" customWidth="1"/>
    <col min="13" max="13" width="39.7109375" customWidth="1"/>
  </cols>
  <sheetData>
    <row r="1" spans="1:14">
      <c r="A1" s="135" t="s">
        <v>616</v>
      </c>
      <c r="B1" s="11" t="s">
        <v>695</v>
      </c>
      <c r="C1" s="15" t="s">
        <v>693</v>
      </c>
      <c r="E1" s="153" t="s">
        <v>696</v>
      </c>
      <c r="F1" s="153" t="s">
        <v>697</v>
      </c>
      <c r="G1" s="154" t="s">
        <v>698</v>
      </c>
      <c r="H1" s="155" t="s">
        <v>699</v>
      </c>
      <c r="I1" s="155" t="s">
        <v>700</v>
      </c>
      <c r="J1" s="156" t="s">
        <v>701</v>
      </c>
      <c r="K1" s="156" t="s">
        <v>22</v>
      </c>
      <c r="L1" s="156" t="s">
        <v>672</v>
      </c>
      <c r="M1" s="156" t="s">
        <v>23</v>
      </c>
      <c r="N1" s="153" t="s">
        <v>693</v>
      </c>
    </row>
    <row r="2" spans="1:14">
      <c r="A2" s="94" t="s">
        <v>454</v>
      </c>
      <c r="B2" s="150">
        <v>20</v>
      </c>
      <c r="E2" s="23" t="s">
        <v>702</v>
      </c>
      <c r="F2" s="157" t="s">
        <v>56</v>
      </c>
      <c r="G2" s="159" t="s">
        <v>703</v>
      </c>
      <c r="H2" s="159" t="s">
        <v>31</v>
      </c>
      <c r="I2" s="23" t="s">
        <v>171</v>
      </c>
      <c r="J2" s="53" t="s">
        <v>453</v>
      </c>
      <c r="K2" s="23" t="s">
        <v>704</v>
      </c>
      <c r="L2" s="53" t="s">
        <v>454</v>
      </c>
      <c r="M2" s="23" t="s">
        <v>707</v>
      </c>
      <c r="N2" s="53" t="s">
        <v>694</v>
      </c>
    </row>
    <row r="3" spans="1:14">
      <c r="A3" s="136" t="s">
        <v>561</v>
      </c>
      <c r="B3" s="150">
        <v>20</v>
      </c>
      <c r="E3" s="23" t="s">
        <v>76</v>
      </c>
      <c r="F3" s="157" t="s">
        <v>83</v>
      </c>
      <c r="G3" s="159" t="s">
        <v>703</v>
      </c>
      <c r="H3" s="159" t="s">
        <v>31</v>
      </c>
      <c r="I3" s="23" t="s">
        <v>171</v>
      </c>
      <c r="J3" s="53" t="s">
        <v>453</v>
      </c>
      <c r="K3" s="23" t="s">
        <v>704</v>
      </c>
      <c r="L3" s="53" t="s">
        <v>454</v>
      </c>
      <c r="M3" s="23" t="s">
        <v>707</v>
      </c>
      <c r="N3" s="53" t="s">
        <v>694</v>
      </c>
    </row>
    <row r="4" spans="1:14">
      <c r="A4" s="151" t="s">
        <v>56</v>
      </c>
      <c r="B4" s="150">
        <v>9</v>
      </c>
      <c r="C4" s="15" t="s">
        <v>694</v>
      </c>
      <c r="E4" s="23" t="s">
        <v>49</v>
      </c>
      <c r="F4" s="157" t="s">
        <v>67</v>
      </c>
      <c r="G4" s="159" t="s">
        <v>703</v>
      </c>
      <c r="H4" s="159" t="s">
        <v>31</v>
      </c>
      <c r="I4" s="23" t="s">
        <v>171</v>
      </c>
      <c r="J4" s="53" t="s">
        <v>453</v>
      </c>
      <c r="K4" s="23" t="s">
        <v>704</v>
      </c>
      <c r="L4" s="53" t="s">
        <v>454</v>
      </c>
      <c r="M4" s="23" t="s">
        <v>707</v>
      </c>
      <c r="N4" s="53" t="s">
        <v>694</v>
      </c>
    </row>
    <row r="5" spans="1:14">
      <c r="A5" s="151" t="s">
        <v>83</v>
      </c>
      <c r="B5" s="150">
        <v>3</v>
      </c>
      <c r="C5" s="15" t="s">
        <v>694</v>
      </c>
      <c r="E5" s="23" t="s">
        <v>49</v>
      </c>
      <c r="F5" s="157" t="s">
        <v>105</v>
      </c>
      <c r="G5" s="159" t="s">
        <v>703</v>
      </c>
      <c r="H5" s="159" t="s">
        <v>31</v>
      </c>
      <c r="I5" s="23" t="s">
        <v>171</v>
      </c>
      <c r="J5" s="53" t="s">
        <v>453</v>
      </c>
      <c r="K5" s="23" t="s">
        <v>704</v>
      </c>
      <c r="L5" s="53" t="s">
        <v>454</v>
      </c>
      <c r="M5" s="23" t="s">
        <v>707</v>
      </c>
      <c r="N5" s="158" t="s">
        <v>682</v>
      </c>
    </row>
    <row r="6" spans="1:14">
      <c r="A6" s="151" t="s">
        <v>67</v>
      </c>
      <c r="B6" s="150">
        <v>8</v>
      </c>
      <c r="C6" s="15" t="s">
        <v>694</v>
      </c>
      <c r="E6" s="23" t="s">
        <v>76</v>
      </c>
      <c r="F6" s="157" t="s">
        <v>75</v>
      </c>
      <c r="G6" s="159" t="s">
        <v>703</v>
      </c>
      <c r="H6" s="159" t="s">
        <v>31</v>
      </c>
      <c r="I6" s="23" t="s">
        <v>171</v>
      </c>
      <c r="J6" s="53" t="s">
        <v>453</v>
      </c>
      <c r="K6" s="23" t="s">
        <v>704</v>
      </c>
      <c r="L6" s="53" t="s">
        <v>454</v>
      </c>
      <c r="M6" s="23" t="s">
        <v>707</v>
      </c>
      <c r="N6" s="158" t="s">
        <v>682</v>
      </c>
    </row>
    <row r="7" spans="1:14">
      <c r="A7" s="136" t="s">
        <v>562</v>
      </c>
      <c r="B7" s="150"/>
      <c r="E7" s="23" t="s">
        <v>160</v>
      </c>
      <c r="F7" s="157" t="s">
        <v>683</v>
      </c>
      <c r="G7" s="159" t="s">
        <v>703</v>
      </c>
      <c r="H7" s="159" t="s">
        <v>31</v>
      </c>
      <c r="I7" s="23" t="s">
        <v>171</v>
      </c>
      <c r="J7" s="53" t="s">
        <v>453</v>
      </c>
      <c r="K7" s="23" t="s">
        <v>704</v>
      </c>
      <c r="L7" s="53" t="s">
        <v>454</v>
      </c>
      <c r="M7" s="23" t="s">
        <v>707</v>
      </c>
      <c r="N7" s="158" t="s">
        <v>682</v>
      </c>
    </row>
    <row r="8" spans="1:14">
      <c r="A8" s="151" t="s">
        <v>105</v>
      </c>
      <c r="B8" s="150"/>
      <c r="C8" s="152" t="s">
        <v>682</v>
      </c>
      <c r="E8" s="23" t="s">
        <v>160</v>
      </c>
      <c r="F8" s="157" t="s">
        <v>411</v>
      </c>
      <c r="G8" s="159" t="s">
        <v>703</v>
      </c>
      <c r="H8" s="159" t="s">
        <v>31</v>
      </c>
      <c r="I8" s="23" t="s">
        <v>171</v>
      </c>
      <c r="J8" s="53" t="s">
        <v>453</v>
      </c>
      <c r="K8" s="23" t="s">
        <v>704</v>
      </c>
      <c r="L8" s="53" t="s">
        <v>454</v>
      </c>
      <c r="M8" s="23" t="s">
        <v>707</v>
      </c>
      <c r="N8" s="158" t="s">
        <v>682</v>
      </c>
    </row>
    <row r="9" spans="1:14">
      <c r="A9" s="151" t="s">
        <v>75</v>
      </c>
      <c r="B9" s="150"/>
      <c r="C9" s="152" t="s">
        <v>682</v>
      </c>
      <c r="E9" s="23" t="s">
        <v>49</v>
      </c>
      <c r="F9" s="157" t="s">
        <v>105</v>
      </c>
      <c r="G9" s="159" t="s">
        <v>703</v>
      </c>
      <c r="H9" s="159" t="s">
        <v>31</v>
      </c>
      <c r="I9" s="23" t="s">
        <v>171</v>
      </c>
      <c r="J9" s="53" t="s">
        <v>453</v>
      </c>
      <c r="K9" s="23" t="s">
        <v>704</v>
      </c>
      <c r="L9" s="53" t="s">
        <v>613</v>
      </c>
      <c r="M9" s="23" t="s">
        <v>708</v>
      </c>
      <c r="N9" s="158" t="s">
        <v>682</v>
      </c>
    </row>
    <row r="10" spans="1:14">
      <c r="A10" s="151" t="s">
        <v>683</v>
      </c>
      <c r="B10" s="150"/>
      <c r="C10" s="152" t="s">
        <v>682</v>
      </c>
      <c r="E10" s="23" t="s">
        <v>76</v>
      </c>
      <c r="F10" s="157" t="s">
        <v>75</v>
      </c>
      <c r="G10" s="159" t="s">
        <v>703</v>
      </c>
      <c r="H10" s="159" t="s">
        <v>31</v>
      </c>
      <c r="I10" s="23" t="s">
        <v>171</v>
      </c>
      <c r="J10" s="53" t="s">
        <v>453</v>
      </c>
      <c r="K10" s="23" t="s">
        <v>704</v>
      </c>
      <c r="L10" s="53" t="s">
        <v>613</v>
      </c>
      <c r="M10" s="23" t="s">
        <v>708</v>
      </c>
      <c r="N10" s="158" t="s">
        <v>682</v>
      </c>
    </row>
    <row r="11" spans="1:14">
      <c r="A11" s="151" t="s">
        <v>411</v>
      </c>
      <c r="B11" s="150"/>
      <c r="C11" s="152" t="s">
        <v>682</v>
      </c>
      <c r="E11" s="23" t="s">
        <v>160</v>
      </c>
      <c r="F11" s="157" t="s">
        <v>683</v>
      </c>
      <c r="G11" s="159" t="s">
        <v>703</v>
      </c>
      <c r="H11" s="159" t="s">
        <v>31</v>
      </c>
      <c r="I11" s="23" t="s">
        <v>171</v>
      </c>
      <c r="J11" s="53" t="s">
        <v>453</v>
      </c>
      <c r="K11" s="23" t="s">
        <v>704</v>
      </c>
      <c r="L11" s="53" t="s">
        <v>613</v>
      </c>
      <c r="M11" s="23" t="s">
        <v>708</v>
      </c>
      <c r="N11" s="158" t="s">
        <v>682</v>
      </c>
    </row>
    <row r="12" spans="1:14">
      <c r="A12" s="94" t="s">
        <v>613</v>
      </c>
      <c r="B12" s="150"/>
      <c r="E12" s="23" t="s">
        <v>76</v>
      </c>
      <c r="F12" s="157" t="s">
        <v>75</v>
      </c>
      <c r="G12" s="159" t="s">
        <v>703</v>
      </c>
      <c r="H12" s="159" t="s">
        <v>31</v>
      </c>
      <c r="I12" s="23" t="s">
        <v>171</v>
      </c>
      <c r="J12" s="53" t="s">
        <v>453</v>
      </c>
      <c r="K12" s="23" t="s">
        <v>704</v>
      </c>
      <c r="L12" s="53" t="s">
        <v>544</v>
      </c>
      <c r="M12" s="23" t="s">
        <v>709</v>
      </c>
      <c r="N12" s="53" t="s">
        <v>694</v>
      </c>
    </row>
    <row r="13" spans="1:14">
      <c r="A13" s="136" t="s">
        <v>562</v>
      </c>
      <c r="B13" s="150"/>
      <c r="E13" s="23" t="s">
        <v>702</v>
      </c>
      <c r="F13" s="157" t="s">
        <v>56</v>
      </c>
      <c r="G13" s="159" t="s">
        <v>703</v>
      </c>
      <c r="H13" s="159" t="s">
        <v>31</v>
      </c>
      <c r="I13" s="23" t="s">
        <v>171</v>
      </c>
      <c r="J13" s="53" t="s">
        <v>453</v>
      </c>
      <c r="K13" s="23" t="s">
        <v>704</v>
      </c>
      <c r="L13" s="53" t="s">
        <v>544</v>
      </c>
      <c r="M13" s="23" t="s">
        <v>709</v>
      </c>
      <c r="N13" s="53" t="s">
        <v>694</v>
      </c>
    </row>
    <row r="14" spans="1:14">
      <c r="A14" s="151" t="s">
        <v>105</v>
      </c>
      <c r="B14" s="150"/>
      <c r="C14" s="152" t="s">
        <v>682</v>
      </c>
      <c r="E14" s="23" t="s">
        <v>687</v>
      </c>
      <c r="F14" s="157" t="s">
        <v>174</v>
      </c>
      <c r="G14" s="159" t="s">
        <v>703</v>
      </c>
      <c r="H14" s="159" t="s">
        <v>31</v>
      </c>
      <c r="I14" s="23" t="s">
        <v>171</v>
      </c>
      <c r="J14" s="53" t="s">
        <v>453</v>
      </c>
      <c r="K14" s="23" t="s">
        <v>704</v>
      </c>
      <c r="L14" s="53" t="s">
        <v>544</v>
      </c>
      <c r="M14" s="23" t="s">
        <v>709</v>
      </c>
      <c r="N14" s="53" t="s">
        <v>694</v>
      </c>
    </row>
    <row r="15" spans="1:14">
      <c r="A15" s="151" t="s">
        <v>75</v>
      </c>
      <c r="B15" s="150"/>
      <c r="C15" s="152" t="s">
        <v>682</v>
      </c>
      <c r="E15" s="23" t="s">
        <v>49</v>
      </c>
      <c r="F15" s="157" t="s">
        <v>67</v>
      </c>
      <c r="G15" s="159" t="s">
        <v>703</v>
      </c>
      <c r="H15" s="159" t="s">
        <v>31</v>
      </c>
      <c r="I15" s="23" t="s">
        <v>171</v>
      </c>
      <c r="J15" s="53" t="s">
        <v>453</v>
      </c>
      <c r="K15" s="23" t="s">
        <v>704</v>
      </c>
      <c r="L15" s="53" t="s">
        <v>544</v>
      </c>
      <c r="M15" s="23" t="s">
        <v>709</v>
      </c>
      <c r="N15" s="53" t="s">
        <v>694</v>
      </c>
    </row>
    <row r="16" spans="1:14">
      <c r="A16" s="151" t="s">
        <v>683</v>
      </c>
      <c r="B16" s="150"/>
      <c r="C16" s="152" t="s">
        <v>682</v>
      </c>
      <c r="E16" s="23" t="s">
        <v>49</v>
      </c>
      <c r="F16" s="157" t="s">
        <v>105</v>
      </c>
      <c r="G16" s="159" t="s">
        <v>703</v>
      </c>
      <c r="H16" s="159" t="s">
        <v>31</v>
      </c>
      <c r="I16" s="23" t="s">
        <v>171</v>
      </c>
      <c r="J16" s="53" t="s">
        <v>453</v>
      </c>
      <c r="K16" s="23" t="s">
        <v>704</v>
      </c>
      <c r="L16" s="53" t="s">
        <v>544</v>
      </c>
      <c r="M16" s="23" t="s">
        <v>709</v>
      </c>
      <c r="N16" s="158" t="s">
        <v>682</v>
      </c>
    </row>
    <row r="17" spans="1:14">
      <c r="A17" s="94" t="s">
        <v>544</v>
      </c>
      <c r="B17" s="150">
        <v>6</v>
      </c>
      <c r="E17" s="23" t="s">
        <v>160</v>
      </c>
      <c r="F17" s="157" t="s">
        <v>683</v>
      </c>
      <c r="G17" s="159" t="s">
        <v>703</v>
      </c>
      <c r="H17" s="159" t="s">
        <v>31</v>
      </c>
      <c r="I17" s="23" t="s">
        <v>171</v>
      </c>
      <c r="J17" s="53" t="s">
        <v>453</v>
      </c>
      <c r="K17" s="23" t="s">
        <v>704</v>
      </c>
      <c r="L17" s="53" t="s">
        <v>544</v>
      </c>
      <c r="M17" s="23" t="s">
        <v>709</v>
      </c>
      <c r="N17" s="158" t="s">
        <v>682</v>
      </c>
    </row>
    <row r="18" spans="1:14">
      <c r="A18" s="136" t="s">
        <v>561</v>
      </c>
      <c r="B18" s="150">
        <v>6</v>
      </c>
      <c r="E18" s="23" t="s">
        <v>160</v>
      </c>
      <c r="F18" s="157" t="s">
        <v>411</v>
      </c>
      <c r="G18" s="159" t="s">
        <v>703</v>
      </c>
      <c r="H18" s="159" t="s">
        <v>31</v>
      </c>
      <c r="I18" s="23" t="s">
        <v>171</v>
      </c>
      <c r="J18" s="53" t="s">
        <v>453</v>
      </c>
      <c r="K18" s="23" t="s">
        <v>704</v>
      </c>
      <c r="L18" s="53" t="s">
        <v>544</v>
      </c>
      <c r="M18" s="23" t="s">
        <v>709</v>
      </c>
      <c r="N18" s="158" t="s">
        <v>682</v>
      </c>
    </row>
    <row r="19" spans="1:14">
      <c r="A19" s="151" t="s">
        <v>75</v>
      </c>
      <c r="B19" s="150">
        <v>3</v>
      </c>
      <c r="C19" s="15" t="s">
        <v>694</v>
      </c>
      <c r="E19" s="23" t="s">
        <v>49</v>
      </c>
      <c r="F19" s="157" t="s">
        <v>67</v>
      </c>
      <c r="G19" s="159" t="s">
        <v>703</v>
      </c>
      <c r="H19" s="159" t="s">
        <v>31</v>
      </c>
      <c r="I19" s="23" t="s">
        <v>171</v>
      </c>
      <c r="J19" s="53" t="s">
        <v>453</v>
      </c>
      <c r="K19" s="23" t="s">
        <v>704</v>
      </c>
      <c r="L19" s="53" t="s">
        <v>540</v>
      </c>
      <c r="M19" s="23" t="s">
        <v>710</v>
      </c>
      <c r="N19" s="53" t="s">
        <v>694</v>
      </c>
    </row>
    <row r="20" spans="1:14">
      <c r="A20" s="151" t="s">
        <v>56</v>
      </c>
      <c r="B20" s="150">
        <v>1</v>
      </c>
      <c r="C20" s="15" t="s">
        <v>694</v>
      </c>
      <c r="E20" s="23" t="s">
        <v>49</v>
      </c>
      <c r="F20" s="157" t="s">
        <v>105</v>
      </c>
      <c r="G20" s="159" t="s">
        <v>703</v>
      </c>
      <c r="H20" s="159" t="s">
        <v>31</v>
      </c>
      <c r="I20" s="23" t="s">
        <v>171</v>
      </c>
      <c r="J20" s="53" t="s">
        <v>453</v>
      </c>
      <c r="K20" s="23" t="s">
        <v>704</v>
      </c>
      <c r="L20" s="53" t="s">
        <v>540</v>
      </c>
      <c r="M20" s="23" t="s">
        <v>710</v>
      </c>
      <c r="N20" s="158" t="s">
        <v>682</v>
      </c>
    </row>
    <row r="21" spans="1:14">
      <c r="A21" s="151" t="s">
        <v>174</v>
      </c>
      <c r="B21" s="150">
        <v>1</v>
      </c>
      <c r="C21" s="15" t="s">
        <v>694</v>
      </c>
      <c r="E21" s="23" t="s">
        <v>76</v>
      </c>
      <c r="F21" s="157" t="s">
        <v>75</v>
      </c>
      <c r="G21" s="159" t="s">
        <v>703</v>
      </c>
      <c r="H21" s="159" t="s">
        <v>31</v>
      </c>
      <c r="I21" s="23" t="s">
        <v>171</v>
      </c>
      <c r="J21" s="53" t="s">
        <v>453</v>
      </c>
      <c r="K21" s="23" t="s">
        <v>704</v>
      </c>
      <c r="L21" s="53" t="s">
        <v>540</v>
      </c>
      <c r="M21" s="23" t="s">
        <v>710</v>
      </c>
      <c r="N21" s="158" t="s">
        <v>682</v>
      </c>
    </row>
    <row r="22" spans="1:14">
      <c r="A22" s="151" t="s">
        <v>67</v>
      </c>
      <c r="B22" s="150">
        <v>1</v>
      </c>
      <c r="C22" s="15" t="s">
        <v>694</v>
      </c>
      <c r="E22" s="23" t="s">
        <v>160</v>
      </c>
      <c r="F22" s="157" t="s">
        <v>683</v>
      </c>
      <c r="G22" s="159" t="s">
        <v>703</v>
      </c>
      <c r="H22" s="159" t="s">
        <v>31</v>
      </c>
      <c r="I22" s="23" t="s">
        <v>171</v>
      </c>
      <c r="J22" s="53" t="s">
        <v>453</v>
      </c>
      <c r="K22" s="23" t="s">
        <v>704</v>
      </c>
      <c r="L22" s="53" t="s">
        <v>540</v>
      </c>
      <c r="M22" s="23" t="s">
        <v>710</v>
      </c>
      <c r="N22" s="158" t="s">
        <v>682</v>
      </c>
    </row>
    <row r="23" spans="1:14">
      <c r="A23" s="136" t="s">
        <v>562</v>
      </c>
      <c r="B23" s="150"/>
      <c r="E23" s="23" t="s">
        <v>76</v>
      </c>
      <c r="F23" s="157" t="s">
        <v>75</v>
      </c>
      <c r="G23" s="159" t="s">
        <v>703</v>
      </c>
      <c r="H23" s="159" t="s">
        <v>31</v>
      </c>
      <c r="I23" s="23" t="s">
        <v>171</v>
      </c>
      <c r="J23" s="53" t="s">
        <v>453</v>
      </c>
      <c r="K23" s="23" t="s">
        <v>704</v>
      </c>
      <c r="L23" s="53" t="s">
        <v>458</v>
      </c>
      <c r="M23" s="23" t="s">
        <v>711</v>
      </c>
      <c r="N23" s="53" t="s">
        <v>694</v>
      </c>
    </row>
    <row r="24" spans="1:14">
      <c r="A24" s="151" t="s">
        <v>105</v>
      </c>
      <c r="B24" s="150"/>
      <c r="C24" s="152" t="s">
        <v>682</v>
      </c>
      <c r="E24" s="23" t="s">
        <v>702</v>
      </c>
      <c r="F24" s="157" t="s">
        <v>56</v>
      </c>
      <c r="G24" s="159" t="s">
        <v>703</v>
      </c>
      <c r="H24" s="159" t="s">
        <v>31</v>
      </c>
      <c r="I24" s="23" t="s">
        <v>171</v>
      </c>
      <c r="J24" s="53" t="s">
        <v>453</v>
      </c>
      <c r="K24" s="23" t="s">
        <v>704</v>
      </c>
      <c r="L24" s="53" t="s">
        <v>458</v>
      </c>
      <c r="M24" s="23" t="s">
        <v>711</v>
      </c>
      <c r="N24" s="53" t="s">
        <v>694</v>
      </c>
    </row>
    <row r="25" spans="1:14">
      <c r="A25" s="151" t="s">
        <v>683</v>
      </c>
      <c r="B25" s="150"/>
      <c r="C25" s="152" t="s">
        <v>682</v>
      </c>
      <c r="E25" s="23" t="s">
        <v>76</v>
      </c>
      <c r="F25" s="157" t="s">
        <v>83</v>
      </c>
      <c r="G25" s="159" t="s">
        <v>703</v>
      </c>
      <c r="H25" s="159" t="s">
        <v>31</v>
      </c>
      <c r="I25" s="23" t="s">
        <v>171</v>
      </c>
      <c r="J25" s="53" t="s">
        <v>453</v>
      </c>
      <c r="K25" s="23" t="s">
        <v>704</v>
      </c>
      <c r="L25" s="53" t="s">
        <v>458</v>
      </c>
      <c r="M25" s="23" t="s">
        <v>711</v>
      </c>
      <c r="N25" s="53" t="s">
        <v>694</v>
      </c>
    </row>
    <row r="26" spans="1:14">
      <c r="A26" s="151" t="s">
        <v>411</v>
      </c>
      <c r="B26" s="150"/>
      <c r="C26" s="152" t="s">
        <v>682</v>
      </c>
      <c r="E26" s="23" t="s">
        <v>160</v>
      </c>
      <c r="F26" s="157" t="s">
        <v>683</v>
      </c>
      <c r="G26" s="159" t="s">
        <v>703</v>
      </c>
      <c r="H26" s="159" t="s">
        <v>31</v>
      </c>
      <c r="I26" s="23" t="s">
        <v>171</v>
      </c>
      <c r="J26" s="53" t="s">
        <v>453</v>
      </c>
      <c r="K26" s="23" t="s">
        <v>704</v>
      </c>
      <c r="L26" s="53" t="s">
        <v>458</v>
      </c>
      <c r="M26" s="23" t="s">
        <v>711</v>
      </c>
      <c r="N26" s="158" t="s">
        <v>682</v>
      </c>
    </row>
    <row r="27" spans="1:14">
      <c r="A27" s="94" t="s">
        <v>540</v>
      </c>
      <c r="B27" s="150">
        <v>1</v>
      </c>
      <c r="E27" s="23" t="s">
        <v>160</v>
      </c>
      <c r="F27" s="157" t="s">
        <v>411</v>
      </c>
      <c r="G27" s="159" t="s">
        <v>703</v>
      </c>
      <c r="H27" s="159" t="s">
        <v>31</v>
      </c>
      <c r="I27" s="23" t="s">
        <v>171</v>
      </c>
      <c r="J27" s="53" t="s">
        <v>453</v>
      </c>
      <c r="K27" s="23" t="s">
        <v>704</v>
      </c>
      <c r="L27" s="53" t="s">
        <v>458</v>
      </c>
      <c r="M27" s="23" t="s">
        <v>711</v>
      </c>
      <c r="N27" s="158" t="s">
        <v>682</v>
      </c>
    </row>
    <row r="28" spans="1:14">
      <c r="A28" s="136" t="s">
        <v>561</v>
      </c>
      <c r="B28" s="150">
        <v>1</v>
      </c>
      <c r="E28" s="23" t="s">
        <v>686</v>
      </c>
      <c r="F28" s="157" t="s">
        <v>684</v>
      </c>
      <c r="G28" s="159" t="s">
        <v>703</v>
      </c>
      <c r="H28" s="159" t="s">
        <v>31</v>
      </c>
      <c r="I28" s="23" t="s">
        <v>171</v>
      </c>
      <c r="J28" s="53" t="s">
        <v>453</v>
      </c>
      <c r="K28" s="23" t="s">
        <v>704</v>
      </c>
      <c r="L28" s="53" t="s">
        <v>458</v>
      </c>
      <c r="M28" s="23" t="s">
        <v>711</v>
      </c>
      <c r="N28" s="158" t="s">
        <v>682</v>
      </c>
    </row>
    <row r="29" spans="1:14">
      <c r="A29" s="151" t="s">
        <v>67</v>
      </c>
      <c r="B29" s="150">
        <v>1</v>
      </c>
      <c r="C29" s="15" t="s">
        <v>694</v>
      </c>
      <c r="E29" s="23" t="s">
        <v>49</v>
      </c>
      <c r="F29" s="157" t="s">
        <v>67</v>
      </c>
      <c r="G29" s="159" t="s">
        <v>703</v>
      </c>
      <c r="H29" s="159" t="s">
        <v>31</v>
      </c>
      <c r="I29" s="23" t="s">
        <v>171</v>
      </c>
      <c r="J29" s="53" t="s">
        <v>448</v>
      </c>
      <c r="K29" s="23" t="s">
        <v>705</v>
      </c>
      <c r="L29" s="53" t="s">
        <v>449</v>
      </c>
      <c r="M29" s="23" t="s">
        <v>712</v>
      </c>
      <c r="N29" s="53" t="s">
        <v>694</v>
      </c>
    </row>
    <row r="30" spans="1:14">
      <c r="A30" s="136" t="s">
        <v>562</v>
      </c>
      <c r="B30" s="150"/>
      <c r="E30" s="23" t="s">
        <v>160</v>
      </c>
      <c r="F30" s="157" t="s">
        <v>683</v>
      </c>
      <c r="G30" s="159" t="s">
        <v>703</v>
      </c>
      <c r="H30" s="159" t="s">
        <v>31</v>
      </c>
      <c r="I30" s="23" t="s">
        <v>171</v>
      </c>
      <c r="J30" s="53" t="s">
        <v>448</v>
      </c>
      <c r="K30" s="23" t="s">
        <v>705</v>
      </c>
      <c r="L30" s="53" t="s">
        <v>449</v>
      </c>
      <c r="M30" s="23" t="s">
        <v>712</v>
      </c>
      <c r="N30" s="158" t="s">
        <v>682</v>
      </c>
    </row>
    <row r="31" spans="1:14">
      <c r="A31" s="151" t="s">
        <v>105</v>
      </c>
      <c r="B31" s="150"/>
      <c r="C31" s="152" t="s">
        <v>682</v>
      </c>
      <c r="E31" s="23" t="s">
        <v>160</v>
      </c>
      <c r="F31" s="157" t="s">
        <v>685</v>
      </c>
      <c r="G31" s="159" t="s">
        <v>703</v>
      </c>
      <c r="H31" s="159" t="s">
        <v>31</v>
      </c>
      <c r="I31" s="23" t="s">
        <v>171</v>
      </c>
      <c r="J31" s="53" t="s">
        <v>448</v>
      </c>
      <c r="K31" s="23" t="s">
        <v>705</v>
      </c>
      <c r="L31" s="53" t="s">
        <v>449</v>
      </c>
      <c r="M31" s="23" t="s">
        <v>712</v>
      </c>
      <c r="N31" s="158" t="s">
        <v>682</v>
      </c>
    </row>
    <row r="32" spans="1:14">
      <c r="A32" s="151" t="s">
        <v>75</v>
      </c>
      <c r="B32" s="150"/>
      <c r="C32" s="152" t="s">
        <v>682</v>
      </c>
      <c r="E32" s="23" t="s">
        <v>160</v>
      </c>
      <c r="F32" s="157" t="s">
        <v>411</v>
      </c>
      <c r="G32" s="159" t="s">
        <v>703</v>
      </c>
      <c r="H32" s="159" t="s">
        <v>31</v>
      </c>
      <c r="I32" s="23" t="s">
        <v>171</v>
      </c>
      <c r="J32" s="53" t="s">
        <v>448</v>
      </c>
      <c r="K32" s="23" t="s">
        <v>705</v>
      </c>
      <c r="L32" s="53" t="s">
        <v>449</v>
      </c>
      <c r="M32" s="23" t="s">
        <v>712</v>
      </c>
      <c r="N32" s="158" t="s">
        <v>682</v>
      </c>
    </row>
    <row r="33" spans="1:14">
      <c r="A33" s="151" t="s">
        <v>683</v>
      </c>
      <c r="B33" s="150"/>
      <c r="C33" s="152" t="s">
        <v>682</v>
      </c>
      <c r="E33" s="23" t="s">
        <v>76</v>
      </c>
      <c r="F33" s="157" t="s">
        <v>75</v>
      </c>
      <c r="G33" s="159" t="s">
        <v>703</v>
      </c>
      <c r="H33" s="159" t="s">
        <v>31</v>
      </c>
      <c r="I33" s="23" t="s">
        <v>171</v>
      </c>
      <c r="J33" s="53" t="s">
        <v>448</v>
      </c>
      <c r="K33" s="23" t="s">
        <v>705</v>
      </c>
      <c r="L33" s="53" t="s">
        <v>518</v>
      </c>
      <c r="M33" s="23" t="s">
        <v>713</v>
      </c>
      <c r="N33" s="53" t="s">
        <v>694</v>
      </c>
    </row>
    <row r="34" spans="1:14">
      <c r="A34" s="94" t="s">
        <v>458</v>
      </c>
      <c r="B34" s="150">
        <v>3</v>
      </c>
      <c r="E34" s="23" t="s">
        <v>702</v>
      </c>
      <c r="F34" s="157" t="s">
        <v>56</v>
      </c>
      <c r="G34" s="159" t="s">
        <v>703</v>
      </c>
      <c r="H34" s="159" t="s">
        <v>31</v>
      </c>
      <c r="I34" s="23" t="s">
        <v>171</v>
      </c>
      <c r="J34" s="53" t="s">
        <v>448</v>
      </c>
      <c r="K34" s="23" t="s">
        <v>705</v>
      </c>
      <c r="L34" s="53" t="s">
        <v>518</v>
      </c>
      <c r="M34" s="23" t="s">
        <v>713</v>
      </c>
      <c r="N34" s="53" t="s">
        <v>694</v>
      </c>
    </row>
    <row r="35" spans="1:14">
      <c r="A35" s="136" t="s">
        <v>561</v>
      </c>
      <c r="B35" s="150">
        <v>3</v>
      </c>
      <c r="E35" s="23" t="s">
        <v>76</v>
      </c>
      <c r="F35" s="157" t="s">
        <v>83</v>
      </c>
      <c r="G35" s="159" t="s">
        <v>703</v>
      </c>
      <c r="H35" s="159" t="s">
        <v>31</v>
      </c>
      <c r="I35" s="23" t="s">
        <v>171</v>
      </c>
      <c r="J35" s="53" t="s">
        <v>448</v>
      </c>
      <c r="K35" s="23" t="s">
        <v>705</v>
      </c>
      <c r="L35" s="53" t="s">
        <v>518</v>
      </c>
      <c r="M35" s="23" t="s">
        <v>713</v>
      </c>
      <c r="N35" s="53" t="s">
        <v>694</v>
      </c>
    </row>
    <row r="36" spans="1:14">
      <c r="A36" s="151" t="s">
        <v>75</v>
      </c>
      <c r="B36" s="150">
        <v>1</v>
      </c>
      <c r="C36" s="15" t="s">
        <v>694</v>
      </c>
      <c r="E36" s="23" t="s">
        <v>39</v>
      </c>
      <c r="F36" s="157" t="s">
        <v>38</v>
      </c>
      <c r="G36" s="159" t="s">
        <v>703</v>
      </c>
      <c r="H36" s="159" t="s">
        <v>31</v>
      </c>
      <c r="I36" s="23" t="s">
        <v>171</v>
      </c>
      <c r="J36" s="53" t="s">
        <v>448</v>
      </c>
      <c r="K36" s="23" t="s">
        <v>705</v>
      </c>
      <c r="L36" s="53" t="s">
        <v>518</v>
      </c>
      <c r="M36" s="23" t="s">
        <v>713</v>
      </c>
      <c r="N36" s="53" t="s">
        <v>694</v>
      </c>
    </row>
    <row r="37" spans="1:14">
      <c r="A37" s="151" t="s">
        <v>56</v>
      </c>
      <c r="B37" s="150">
        <v>1</v>
      </c>
      <c r="C37" s="15" t="s">
        <v>694</v>
      </c>
      <c r="E37" s="23" t="s">
        <v>49</v>
      </c>
      <c r="F37" s="157" t="s">
        <v>67</v>
      </c>
      <c r="G37" s="159" t="s">
        <v>703</v>
      </c>
      <c r="H37" s="159" t="s">
        <v>31</v>
      </c>
      <c r="I37" s="23" t="s">
        <v>171</v>
      </c>
      <c r="J37" s="53" t="s">
        <v>448</v>
      </c>
      <c r="K37" s="23" t="s">
        <v>705</v>
      </c>
      <c r="L37" s="53" t="s">
        <v>518</v>
      </c>
      <c r="M37" s="23" t="s">
        <v>713</v>
      </c>
      <c r="N37" s="53" t="s">
        <v>694</v>
      </c>
    </row>
    <row r="38" spans="1:14">
      <c r="A38" s="151" t="s">
        <v>83</v>
      </c>
      <c r="B38" s="150">
        <v>1</v>
      </c>
      <c r="C38" s="15" t="s">
        <v>694</v>
      </c>
      <c r="E38" s="23" t="s">
        <v>49</v>
      </c>
      <c r="F38" s="157" t="s">
        <v>48</v>
      </c>
      <c r="G38" s="159" t="s">
        <v>703</v>
      </c>
      <c r="H38" s="159" t="s">
        <v>31</v>
      </c>
      <c r="I38" s="23" t="s">
        <v>171</v>
      </c>
      <c r="J38" s="53" t="s">
        <v>448</v>
      </c>
      <c r="K38" s="23" t="s">
        <v>705</v>
      </c>
      <c r="L38" s="53" t="s">
        <v>518</v>
      </c>
      <c r="M38" s="23" t="s">
        <v>713</v>
      </c>
      <c r="N38" s="53" t="s">
        <v>694</v>
      </c>
    </row>
    <row r="39" spans="1:14">
      <c r="A39" s="136" t="s">
        <v>562</v>
      </c>
      <c r="B39" s="150"/>
      <c r="E39" s="23" t="s">
        <v>160</v>
      </c>
      <c r="F39" s="157" t="s">
        <v>683</v>
      </c>
      <c r="G39" s="159" t="s">
        <v>703</v>
      </c>
      <c r="H39" s="159" t="s">
        <v>31</v>
      </c>
      <c r="I39" s="23" t="s">
        <v>171</v>
      </c>
      <c r="J39" s="53" t="s">
        <v>448</v>
      </c>
      <c r="K39" s="23" t="s">
        <v>705</v>
      </c>
      <c r="L39" s="53" t="s">
        <v>518</v>
      </c>
      <c r="M39" s="23" t="s">
        <v>713</v>
      </c>
      <c r="N39" s="158" t="s">
        <v>682</v>
      </c>
    </row>
    <row r="40" spans="1:14">
      <c r="A40" s="151" t="s">
        <v>683</v>
      </c>
      <c r="B40" s="150"/>
      <c r="C40" s="152" t="s">
        <v>682</v>
      </c>
      <c r="E40" s="23" t="s">
        <v>686</v>
      </c>
      <c r="F40" s="157" t="s">
        <v>684</v>
      </c>
      <c r="G40" s="159" t="s">
        <v>703</v>
      </c>
      <c r="H40" s="159" t="s">
        <v>31</v>
      </c>
      <c r="I40" s="23" t="s">
        <v>171</v>
      </c>
      <c r="J40" s="53" t="s">
        <v>448</v>
      </c>
      <c r="K40" s="23" t="s">
        <v>705</v>
      </c>
      <c r="L40" s="53" t="s">
        <v>518</v>
      </c>
      <c r="M40" s="23" t="s">
        <v>713</v>
      </c>
      <c r="N40" s="158" t="s">
        <v>682</v>
      </c>
    </row>
    <row r="41" spans="1:14">
      <c r="A41" s="151" t="s">
        <v>411</v>
      </c>
      <c r="B41" s="150"/>
      <c r="C41" s="152" t="s">
        <v>682</v>
      </c>
      <c r="E41" s="23" t="s">
        <v>76</v>
      </c>
      <c r="F41" s="157" t="s">
        <v>83</v>
      </c>
      <c r="G41" s="159" t="s">
        <v>703</v>
      </c>
      <c r="H41" s="159" t="s">
        <v>31</v>
      </c>
      <c r="I41" s="23" t="s">
        <v>171</v>
      </c>
      <c r="J41" s="53" t="s">
        <v>564</v>
      </c>
      <c r="K41" s="23" t="s">
        <v>706</v>
      </c>
      <c r="L41" s="53" t="s">
        <v>517</v>
      </c>
      <c r="M41" s="23" t="s">
        <v>714</v>
      </c>
      <c r="N41" s="53" t="s">
        <v>694</v>
      </c>
    </row>
    <row r="42" spans="1:14">
      <c r="A42" s="151" t="s">
        <v>684</v>
      </c>
      <c r="B42" s="150"/>
      <c r="C42" s="152" t="s">
        <v>682</v>
      </c>
      <c r="E42" s="23" t="s">
        <v>49</v>
      </c>
      <c r="F42" s="157" t="s">
        <v>67</v>
      </c>
      <c r="G42" s="159" t="s">
        <v>703</v>
      </c>
      <c r="H42" s="159" t="s">
        <v>31</v>
      </c>
      <c r="I42" s="23" t="s">
        <v>171</v>
      </c>
      <c r="J42" s="53" t="s">
        <v>564</v>
      </c>
      <c r="K42" s="23" t="s">
        <v>706</v>
      </c>
      <c r="L42" s="53" t="s">
        <v>517</v>
      </c>
      <c r="M42" s="23" t="s">
        <v>714</v>
      </c>
      <c r="N42" s="53" t="s">
        <v>694</v>
      </c>
    </row>
    <row r="43" spans="1:14">
      <c r="A43" s="94" t="s">
        <v>449</v>
      </c>
      <c r="B43" s="150">
        <v>2</v>
      </c>
      <c r="E43" s="23" t="s">
        <v>76</v>
      </c>
      <c r="F43" s="157" t="s">
        <v>75</v>
      </c>
      <c r="G43" s="159" t="s">
        <v>703</v>
      </c>
      <c r="H43" s="159" t="s">
        <v>31</v>
      </c>
      <c r="I43" s="23" t="s">
        <v>171</v>
      </c>
      <c r="J43" s="53" t="s">
        <v>564</v>
      </c>
      <c r="K43" s="23" t="s">
        <v>706</v>
      </c>
      <c r="L43" s="53" t="s">
        <v>517</v>
      </c>
      <c r="M43" s="23" t="s">
        <v>714</v>
      </c>
      <c r="N43" s="158" t="s">
        <v>682</v>
      </c>
    </row>
    <row r="44" spans="1:14">
      <c r="A44" s="136" t="s">
        <v>561</v>
      </c>
      <c r="B44" s="150">
        <v>2</v>
      </c>
      <c r="E44" s="23" t="s">
        <v>702</v>
      </c>
      <c r="F44" s="157" t="s">
        <v>56</v>
      </c>
      <c r="G44" s="159" t="s">
        <v>703</v>
      </c>
      <c r="H44" s="159" t="s">
        <v>31</v>
      </c>
      <c r="I44" s="23" t="s">
        <v>171</v>
      </c>
      <c r="J44" s="53" t="s">
        <v>564</v>
      </c>
      <c r="K44" s="23" t="s">
        <v>706</v>
      </c>
      <c r="L44" s="53" t="s">
        <v>517</v>
      </c>
      <c r="M44" s="23" t="s">
        <v>714</v>
      </c>
      <c r="N44" s="53" t="s">
        <v>694</v>
      </c>
    </row>
    <row r="45" spans="1:14">
      <c r="A45" s="151" t="s">
        <v>67</v>
      </c>
      <c r="B45" s="150">
        <v>2</v>
      </c>
      <c r="C45" s="15" t="s">
        <v>694</v>
      </c>
      <c r="E45" s="23" t="s">
        <v>160</v>
      </c>
      <c r="F45" s="157" t="s">
        <v>683</v>
      </c>
      <c r="G45" s="159" t="s">
        <v>703</v>
      </c>
      <c r="H45" s="159" t="s">
        <v>31</v>
      </c>
      <c r="I45" s="23" t="s">
        <v>171</v>
      </c>
      <c r="J45" s="53" t="s">
        <v>564</v>
      </c>
      <c r="K45" s="23" t="s">
        <v>706</v>
      </c>
      <c r="L45" s="53" t="s">
        <v>517</v>
      </c>
      <c r="M45" s="23" t="s">
        <v>714</v>
      </c>
      <c r="N45" s="158" t="s">
        <v>682</v>
      </c>
    </row>
    <row r="46" spans="1:14">
      <c r="A46" s="136" t="s">
        <v>562</v>
      </c>
      <c r="B46" s="150"/>
      <c r="E46" s="23" t="s">
        <v>76</v>
      </c>
      <c r="F46" s="157" t="s">
        <v>75</v>
      </c>
      <c r="G46" s="159" t="s">
        <v>703</v>
      </c>
      <c r="H46" s="159" t="s">
        <v>31</v>
      </c>
      <c r="I46" s="23" t="s">
        <v>171</v>
      </c>
      <c r="J46" s="53" t="s">
        <v>564</v>
      </c>
      <c r="K46" s="23" t="s">
        <v>706</v>
      </c>
      <c r="L46" s="53" t="s">
        <v>528</v>
      </c>
      <c r="M46" s="23" t="s">
        <v>715</v>
      </c>
      <c r="N46" s="53" t="s">
        <v>694</v>
      </c>
    </row>
    <row r="47" spans="1:14">
      <c r="A47" s="151" t="s">
        <v>683</v>
      </c>
      <c r="B47" s="150"/>
      <c r="C47" s="152" t="s">
        <v>682</v>
      </c>
      <c r="E47" s="23" t="s">
        <v>49</v>
      </c>
      <c r="F47" s="157" t="s">
        <v>67</v>
      </c>
      <c r="G47" s="159" t="s">
        <v>703</v>
      </c>
      <c r="H47" s="159" t="s">
        <v>31</v>
      </c>
      <c r="I47" s="23" t="s">
        <v>171</v>
      </c>
      <c r="J47" s="53" t="s">
        <v>564</v>
      </c>
      <c r="K47" s="23" t="s">
        <v>706</v>
      </c>
      <c r="L47" s="53" t="s">
        <v>528</v>
      </c>
      <c r="M47" s="23" t="s">
        <v>715</v>
      </c>
      <c r="N47" s="53" t="s">
        <v>694</v>
      </c>
    </row>
    <row r="48" spans="1:14">
      <c r="A48" s="151" t="s">
        <v>685</v>
      </c>
      <c r="B48" s="150"/>
      <c r="C48" s="152" t="s">
        <v>682</v>
      </c>
      <c r="E48" s="23" t="s">
        <v>160</v>
      </c>
      <c r="F48" s="157" t="s">
        <v>683</v>
      </c>
      <c r="G48" s="159" t="s">
        <v>703</v>
      </c>
      <c r="H48" s="159" t="s">
        <v>31</v>
      </c>
      <c r="I48" s="23" t="s">
        <v>171</v>
      </c>
      <c r="J48" s="53" t="s">
        <v>564</v>
      </c>
      <c r="K48" s="23" t="s">
        <v>706</v>
      </c>
      <c r="L48" s="53" t="s">
        <v>528</v>
      </c>
      <c r="M48" s="23" t="s">
        <v>715</v>
      </c>
      <c r="N48" s="158" t="s">
        <v>682</v>
      </c>
    </row>
    <row r="49" spans="1:14">
      <c r="A49" s="151" t="s">
        <v>411</v>
      </c>
      <c r="B49" s="150"/>
      <c r="C49" s="152" t="s">
        <v>682</v>
      </c>
      <c r="E49" s="23" t="s">
        <v>160</v>
      </c>
      <c r="F49" s="157" t="s">
        <v>685</v>
      </c>
      <c r="G49" s="159" t="s">
        <v>703</v>
      </c>
      <c r="H49" s="159" t="s">
        <v>31</v>
      </c>
      <c r="I49" s="23" t="s">
        <v>171</v>
      </c>
      <c r="J49" s="53" t="s">
        <v>564</v>
      </c>
      <c r="K49" s="23" t="s">
        <v>706</v>
      </c>
      <c r="L49" s="53" t="s">
        <v>528</v>
      </c>
      <c r="M49" s="23" t="s">
        <v>715</v>
      </c>
      <c r="N49" s="158" t="s">
        <v>682</v>
      </c>
    </row>
    <row r="50" spans="1:14">
      <c r="A50" s="94" t="s">
        <v>518</v>
      </c>
      <c r="B50" s="150">
        <v>14</v>
      </c>
      <c r="E50" s="23" t="s">
        <v>160</v>
      </c>
      <c r="F50" s="157" t="s">
        <v>683</v>
      </c>
      <c r="G50" s="159" t="s">
        <v>703</v>
      </c>
      <c r="H50" s="159" t="s">
        <v>31</v>
      </c>
      <c r="I50" s="23" t="s">
        <v>171</v>
      </c>
      <c r="J50" s="53" t="s">
        <v>564</v>
      </c>
      <c r="K50" s="23" t="s">
        <v>706</v>
      </c>
      <c r="L50" s="53" t="s">
        <v>680</v>
      </c>
      <c r="M50" s="23" t="s">
        <v>716</v>
      </c>
      <c r="N50" s="158" t="s">
        <v>682</v>
      </c>
    </row>
    <row r="51" spans="1:14">
      <c r="A51" s="136" t="s">
        <v>561</v>
      </c>
      <c r="B51" s="150">
        <v>14</v>
      </c>
      <c r="E51" s="23" t="s">
        <v>49</v>
      </c>
      <c r="F51" s="157" t="s">
        <v>67</v>
      </c>
      <c r="G51" s="159" t="s">
        <v>703</v>
      </c>
      <c r="H51" s="159" t="s">
        <v>31</v>
      </c>
      <c r="I51" s="23" t="s">
        <v>171</v>
      </c>
      <c r="J51" s="53" t="s">
        <v>564</v>
      </c>
      <c r="K51" s="23" t="s">
        <v>706</v>
      </c>
      <c r="L51" s="53" t="s">
        <v>680</v>
      </c>
      <c r="M51" s="23" t="s">
        <v>716</v>
      </c>
      <c r="N51" s="158" t="s">
        <v>682</v>
      </c>
    </row>
    <row r="52" spans="1:14">
      <c r="A52" s="151" t="s">
        <v>75</v>
      </c>
      <c r="B52" s="150">
        <v>2</v>
      </c>
      <c r="C52" s="15" t="s">
        <v>694</v>
      </c>
      <c r="E52" s="23" t="s">
        <v>76</v>
      </c>
      <c r="F52" s="157" t="s">
        <v>75</v>
      </c>
      <c r="G52" s="159" t="s">
        <v>703</v>
      </c>
      <c r="H52" s="159" t="s">
        <v>31</v>
      </c>
      <c r="I52" s="23" t="s">
        <v>171</v>
      </c>
      <c r="J52" s="53" t="s">
        <v>564</v>
      </c>
      <c r="K52" s="23" t="s">
        <v>706</v>
      </c>
      <c r="L52" s="53" t="s">
        <v>548</v>
      </c>
      <c r="M52" s="23" t="s">
        <v>717</v>
      </c>
      <c r="N52" s="53" t="s">
        <v>694</v>
      </c>
    </row>
    <row r="53" spans="1:14">
      <c r="A53" s="151" t="s">
        <v>56</v>
      </c>
      <c r="B53" s="150">
        <v>4</v>
      </c>
      <c r="C53" s="15" t="s">
        <v>694</v>
      </c>
      <c r="E53" s="23" t="s">
        <v>702</v>
      </c>
      <c r="F53" s="157" t="s">
        <v>56</v>
      </c>
      <c r="G53" s="159" t="s">
        <v>703</v>
      </c>
      <c r="H53" s="159" t="s">
        <v>31</v>
      </c>
      <c r="I53" s="23" t="s">
        <v>171</v>
      </c>
      <c r="J53" s="53" t="s">
        <v>564</v>
      </c>
      <c r="K53" s="23" t="s">
        <v>706</v>
      </c>
      <c r="L53" s="53" t="s">
        <v>548</v>
      </c>
      <c r="M53" s="23" t="s">
        <v>717</v>
      </c>
      <c r="N53" s="53" t="s">
        <v>694</v>
      </c>
    </row>
    <row r="54" spans="1:14">
      <c r="A54" s="151" t="s">
        <v>83</v>
      </c>
      <c r="B54" s="150">
        <v>1</v>
      </c>
      <c r="C54" s="15" t="s">
        <v>694</v>
      </c>
      <c r="E54" s="23" t="s">
        <v>160</v>
      </c>
      <c r="F54" s="157" t="s">
        <v>411</v>
      </c>
      <c r="G54" s="159" t="s">
        <v>703</v>
      </c>
      <c r="H54" s="159" t="s">
        <v>31</v>
      </c>
      <c r="I54" s="23" t="s">
        <v>171</v>
      </c>
      <c r="J54" s="53" t="s">
        <v>564</v>
      </c>
      <c r="K54" s="23" t="s">
        <v>706</v>
      </c>
      <c r="L54" s="53" t="s">
        <v>548</v>
      </c>
      <c r="M54" s="23" t="s">
        <v>717</v>
      </c>
      <c r="N54" s="53" t="s">
        <v>694</v>
      </c>
    </row>
    <row r="55" spans="1:14">
      <c r="A55" s="151" t="s">
        <v>38</v>
      </c>
      <c r="B55" s="150">
        <v>1</v>
      </c>
      <c r="C55" s="15" t="s">
        <v>694</v>
      </c>
      <c r="E55" s="23" t="s">
        <v>687</v>
      </c>
      <c r="F55" s="157" t="s">
        <v>174</v>
      </c>
      <c r="G55" s="159" t="s">
        <v>703</v>
      </c>
      <c r="H55" s="159" t="s">
        <v>31</v>
      </c>
      <c r="I55" s="23" t="s">
        <v>171</v>
      </c>
      <c r="J55" s="53" t="s">
        <v>564</v>
      </c>
      <c r="K55" s="23" t="s">
        <v>706</v>
      </c>
      <c r="L55" s="53" t="s">
        <v>548</v>
      </c>
      <c r="M55" s="23" t="s">
        <v>717</v>
      </c>
      <c r="N55" s="158" t="s">
        <v>682</v>
      </c>
    </row>
    <row r="56" spans="1:14">
      <c r="A56" s="151" t="s">
        <v>67</v>
      </c>
      <c r="B56" s="150">
        <v>4</v>
      </c>
      <c r="C56" s="15" t="s">
        <v>694</v>
      </c>
      <c r="E56" s="23" t="s">
        <v>49</v>
      </c>
      <c r="F56" s="157" t="s">
        <v>67</v>
      </c>
      <c r="G56" s="159" t="s">
        <v>703</v>
      </c>
      <c r="H56" s="159" t="s">
        <v>31</v>
      </c>
      <c r="I56" s="23" t="s">
        <v>171</v>
      </c>
      <c r="J56" s="53" t="s">
        <v>564</v>
      </c>
      <c r="K56" s="23" t="s">
        <v>706</v>
      </c>
      <c r="L56" s="53" t="s">
        <v>548</v>
      </c>
      <c r="M56" s="23" t="s">
        <v>717</v>
      </c>
      <c r="N56" s="53" t="s">
        <v>694</v>
      </c>
    </row>
    <row r="57" spans="1:14">
      <c r="A57" s="151" t="s">
        <v>48</v>
      </c>
      <c r="B57" s="150">
        <v>2</v>
      </c>
      <c r="C57" s="15" t="s">
        <v>694</v>
      </c>
      <c r="E57" s="23" t="s">
        <v>160</v>
      </c>
      <c r="F57" s="157" t="s">
        <v>683</v>
      </c>
      <c r="G57" s="159" t="s">
        <v>703</v>
      </c>
      <c r="H57" s="159" t="s">
        <v>31</v>
      </c>
      <c r="I57" s="23" t="s">
        <v>171</v>
      </c>
      <c r="J57" s="53" t="s">
        <v>564</v>
      </c>
      <c r="K57" s="23" t="s">
        <v>706</v>
      </c>
      <c r="L57" s="53" t="s">
        <v>548</v>
      </c>
      <c r="M57" s="23" t="s">
        <v>717</v>
      </c>
      <c r="N57" s="158" t="s">
        <v>682</v>
      </c>
    </row>
    <row r="58" spans="1:14">
      <c r="A58" s="136" t="s">
        <v>562</v>
      </c>
      <c r="B58" s="150"/>
      <c r="E58" s="144" t="s">
        <v>49</v>
      </c>
      <c r="F58" s="144" t="s">
        <v>67</v>
      </c>
      <c r="G58" s="159" t="s">
        <v>703</v>
      </c>
      <c r="H58" s="159" t="s">
        <v>31</v>
      </c>
      <c r="I58" s="23" t="s">
        <v>171</v>
      </c>
      <c r="J58" s="145" t="str">
        <f>LEFT(L58,12)</f>
        <v>v3_070204V01</v>
      </c>
      <c r="K58" s="23" t="s">
        <v>704</v>
      </c>
      <c r="L58" s="145" t="s">
        <v>613</v>
      </c>
      <c r="M58" s="23" t="s">
        <v>708</v>
      </c>
      <c r="N58" s="145" t="s">
        <v>690</v>
      </c>
    </row>
    <row r="59" spans="1:14">
      <c r="A59" s="151" t="s">
        <v>683</v>
      </c>
      <c r="B59" s="150"/>
      <c r="C59" s="152" t="s">
        <v>682</v>
      </c>
      <c r="E59" s="144" t="s">
        <v>49</v>
      </c>
      <c r="F59" s="144" t="s">
        <v>67</v>
      </c>
      <c r="G59" s="159" t="s">
        <v>703</v>
      </c>
      <c r="H59" s="159" t="s">
        <v>31</v>
      </c>
      <c r="I59" s="23" t="s">
        <v>171</v>
      </c>
      <c r="J59" s="145" t="str">
        <f>LEFT(L59,12)</f>
        <v>v3_070204V03</v>
      </c>
      <c r="K59" s="23" t="s">
        <v>706</v>
      </c>
      <c r="L59" s="145" t="s">
        <v>548</v>
      </c>
      <c r="M59" s="23" t="s">
        <v>717</v>
      </c>
      <c r="N59" s="145" t="s">
        <v>690</v>
      </c>
    </row>
    <row r="60" spans="1:14">
      <c r="A60" s="151" t="s">
        <v>684</v>
      </c>
      <c r="B60" s="150"/>
      <c r="C60" s="152" t="s">
        <v>682</v>
      </c>
      <c r="E60" s="144" t="s">
        <v>49</v>
      </c>
      <c r="F60" s="144" t="s">
        <v>67</v>
      </c>
      <c r="G60" s="159" t="s">
        <v>703</v>
      </c>
      <c r="H60" s="159" t="s">
        <v>31</v>
      </c>
      <c r="I60" s="23" t="s">
        <v>171</v>
      </c>
      <c r="J60" s="145" t="str">
        <f>LEFT(L60,12)</f>
        <v>v3_070204V02</v>
      </c>
      <c r="K60" s="23" t="s">
        <v>705</v>
      </c>
      <c r="L60" s="145" t="s">
        <v>449</v>
      </c>
      <c r="M60" s="23" t="s">
        <v>712</v>
      </c>
      <c r="N60" s="145" t="s">
        <v>690</v>
      </c>
    </row>
    <row r="61" spans="1:14">
      <c r="A61" s="94" t="s">
        <v>517</v>
      </c>
      <c r="B61" s="150">
        <v>3</v>
      </c>
      <c r="E61" s="144" t="s">
        <v>160</v>
      </c>
      <c r="F61" s="144" t="s">
        <v>411</v>
      </c>
      <c r="G61" s="159" t="s">
        <v>703</v>
      </c>
      <c r="H61" s="159" t="s">
        <v>31</v>
      </c>
      <c r="I61" s="23" t="s">
        <v>171</v>
      </c>
      <c r="J61" s="145" t="str">
        <f>LEFT(L61,12)</f>
        <v>v3_070204V03</v>
      </c>
      <c r="K61" s="23" t="s">
        <v>706</v>
      </c>
      <c r="L61" s="145" t="s">
        <v>528</v>
      </c>
      <c r="M61" s="23" t="s">
        <v>715</v>
      </c>
      <c r="N61" s="145" t="s">
        <v>690</v>
      </c>
    </row>
    <row r="62" spans="1:14">
      <c r="A62" s="136" t="s">
        <v>561</v>
      </c>
      <c r="B62" s="150">
        <v>2</v>
      </c>
      <c r="E62" s="146" t="s">
        <v>49</v>
      </c>
      <c r="F62" s="146" t="s">
        <v>67</v>
      </c>
      <c r="G62" s="159" t="s">
        <v>703</v>
      </c>
      <c r="H62" s="159" t="s">
        <v>31</v>
      </c>
      <c r="I62" s="23" t="s">
        <v>171</v>
      </c>
      <c r="J62" s="145" t="str">
        <f>LEFT(L62,12)</f>
        <v>v3_070204V01</v>
      </c>
      <c r="K62" s="23" t="s">
        <v>704</v>
      </c>
      <c r="L62" s="145" t="s">
        <v>540</v>
      </c>
      <c r="M62" s="23" t="s">
        <v>710</v>
      </c>
      <c r="N62" s="145" t="s">
        <v>691</v>
      </c>
    </row>
    <row r="63" spans="1:14">
      <c r="A63" s="151" t="s">
        <v>83</v>
      </c>
      <c r="B63" s="150">
        <v>1</v>
      </c>
      <c r="C63" s="15" t="s">
        <v>694</v>
      </c>
      <c r="E63" s="146" t="s">
        <v>49</v>
      </c>
      <c r="F63" s="146" t="s">
        <v>67</v>
      </c>
      <c r="G63" s="159" t="s">
        <v>703</v>
      </c>
      <c r="H63" s="159" t="s">
        <v>31</v>
      </c>
      <c r="I63" s="23" t="s">
        <v>171</v>
      </c>
      <c r="J63" s="145" t="str">
        <f>LEFT(L63,12)</f>
        <v>v3_070204V01</v>
      </c>
      <c r="K63" s="23" t="s">
        <v>704</v>
      </c>
      <c r="L63" s="145" t="s">
        <v>458</v>
      </c>
      <c r="M63" s="23" t="s">
        <v>711</v>
      </c>
      <c r="N63" s="145" t="s">
        <v>691</v>
      </c>
    </row>
    <row r="64" spans="1:14">
      <c r="A64" s="151" t="s">
        <v>67</v>
      </c>
      <c r="B64" s="150">
        <v>1</v>
      </c>
      <c r="C64" s="15" t="s">
        <v>694</v>
      </c>
      <c r="E64" s="147" t="s">
        <v>49</v>
      </c>
      <c r="F64" s="147" t="s">
        <v>48</v>
      </c>
      <c r="G64" s="159" t="s">
        <v>703</v>
      </c>
      <c r="H64" s="159" t="s">
        <v>31</v>
      </c>
      <c r="I64" s="23" t="s">
        <v>171</v>
      </c>
      <c r="J64" s="148" t="s">
        <v>564</v>
      </c>
      <c r="K64" s="23" t="s">
        <v>706</v>
      </c>
      <c r="L64" s="148" t="s">
        <v>517</v>
      </c>
      <c r="M64" s="23" t="s">
        <v>714</v>
      </c>
      <c r="N64" s="145" t="s">
        <v>692</v>
      </c>
    </row>
    <row r="65" spans="1:14">
      <c r="A65" s="136" t="s">
        <v>562</v>
      </c>
      <c r="B65" s="150">
        <v>1</v>
      </c>
      <c r="E65" s="147" t="s">
        <v>49</v>
      </c>
      <c r="F65" s="147" t="s">
        <v>67</v>
      </c>
      <c r="G65" s="159" t="s">
        <v>703</v>
      </c>
      <c r="H65" s="159" t="s">
        <v>31</v>
      </c>
      <c r="I65" s="23" t="s">
        <v>171</v>
      </c>
      <c r="J65" s="148" t="s">
        <v>448</v>
      </c>
      <c r="K65" s="23" t="s">
        <v>705</v>
      </c>
      <c r="L65" s="148" t="s">
        <v>449</v>
      </c>
      <c r="M65" s="23" t="s">
        <v>712</v>
      </c>
      <c r="N65" s="145" t="s">
        <v>692</v>
      </c>
    </row>
    <row r="66" spans="1:14">
      <c r="A66" s="151" t="s">
        <v>75</v>
      </c>
      <c r="B66" s="150"/>
      <c r="C66" s="152" t="s">
        <v>682</v>
      </c>
      <c r="E66" s="147" t="s">
        <v>49</v>
      </c>
      <c r="F66" s="147" t="s">
        <v>67</v>
      </c>
      <c r="G66" s="159" t="s">
        <v>703</v>
      </c>
      <c r="H66" s="159" t="s">
        <v>31</v>
      </c>
      <c r="I66" s="23" t="s">
        <v>171</v>
      </c>
      <c r="J66" s="148" t="s">
        <v>564</v>
      </c>
      <c r="K66" s="23" t="s">
        <v>706</v>
      </c>
      <c r="L66" s="148" t="s">
        <v>517</v>
      </c>
      <c r="M66" s="23" t="s">
        <v>714</v>
      </c>
      <c r="N66" s="145" t="s">
        <v>692</v>
      </c>
    </row>
    <row r="67" spans="1:14">
      <c r="A67" s="151" t="s">
        <v>56</v>
      </c>
      <c r="B67" s="150">
        <v>1</v>
      </c>
      <c r="C67" s="15" t="s">
        <v>694</v>
      </c>
      <c r="N67" s="15"/>
    </row>
    <row r="68" spans="1:14">
      <c r="A68" s="151" t="s">
        <v>683</v>
      </c>
      <c r="B68" s="150"/>
      <c r="C68" s="152" t="s">
        <v>682</v>
      </c>
      <c r="N68" s="15"/>
    </row>
    <row r="69" spans="1:14">
      <c r="A69" s="94" t="s">
        <v>528</v>
      </c>
      <c r="B69" s="150">
        <v>4</v>
      </c>
    </row>
    <row r="70" spans="1:14">
      <c r="A70" s="136" t="s">
        <v>561</v>
      </c>
      <c r="B70" s="150">
        <v>4</v>
      </c>
    </row>
    <row r="71" spans="1:14">
      <c r="A71" s="151" t="s">
        <v>75</v>
      </c>
      <c r="B71" s="150">
        <v>2</v>
      </c>
      <c r="C71" s="15" t="s">
        <v>694</v>
      </c>
    </row>
    <row r="72" spans="1:14">
      <c r="A72" s="151" t="s">
        <v>67</v>
      </c>
      <c r="B72" s="150">
        <v>2</v>
      </c>
      <c r="C72" s="15" t="s">
        <v>694</v>
      </c>
    </row>
    <row r="73" spans="1:14">
      <c r="A73" s="136" t="s">
        <v>562</v>
      </c>
      <c r="B73" s="150"/>
    </row>
    <row r="74" spans="1:14">
      <c r="A74" s="151" t="s">
        <v>683</v>
      </c>
      <c r="B74" s="150"/>
      <c r="C74" s="152" t="s">
        <v>682</v>
      </c>
      <c r="N74" s="15"/>
    </row>
    <row r="75" spans="1:14">
      <c r="A75" s="151" t="s">
        <v>685</v>
      </c>
      <c r="B75" s="150"/>
      <c r="C75" s="152" t="s">
        <v>682</v>
      </c>
      <c r="N75" s="15"/>
    </row>
    <row r="76" spans="1:14">
      <c r="A76" s="94" t="s">
        <v>680</v>
      </c>
      <c r="B76" s="150"/>
    </row>
    <row r="77" spans="1:14">
      <c r="A77" s="136" t="s">
        <v>562</v>
      </c>
      <c r="B77" s="150"/>
    </row>
    <row r="78" spans="1:14">
      <c r="A78" s="151" t="s">
        <v>683</v>
      </c>
      <c r="B78" s="150"/>
      <c r="C78" s="152" t="s">
        <v>682</v>
      </c>
      <c r="N78" s="15"/>
    </row>
    <row r="79" spans="1:14">
      <c r="A79" s="151" t="s">
        <v>67</v>
      </c>
      <c r="B79" s="150"/>
      <c r="C79" s="152" t="s">
        <v>682</v>
      </c>
      <c r="N79" s="15"/>
    </row>
    <row r="80" spans="1:14">
      <c r="A80" s="94" t="s">
        <v>548</v>
      </c>
      <c r="B80" s="150">
        <v>8</v>
      </c>
    </row>
    <row r="81" spans="1:3">
      <c r="A81" s="136" t="s">
        <v>561</v>
      </c>
      <c r="B81" s="150">
        <v>8</v>
      </c>
    </row>
    <row r="82" spans="1:3">
      <c r="A82" s="151" t="s">
        <v>75</v>
      </c>
      <c r="B82" s="150">
        <v>4</v>
      </c>
      <c r="C82" s="15" t="s">
        <v>694</v>
      </c>
    </row>
    <row r="83" spans="1:3">
      <c r="A83" s="151" t="s">
        <v>56</v>
      </c>
      <c r="B83" s="150">
        <v>1</v>
      </c>
      <c r="C83" s="15" t="s">
        <v>694</v>
      </c>
    </row>
    <row r="84" spans="1:3">
      <c r="A84" s="151" t="s">
        <v>411</v>
      </c>
      <c r="B84" s="150">
        <v>1</v>
      </c>
      <c r="C84" s="15" t="s">
        <v>694</v>
      </c>
    </row>
    <row r="85" spans="1:3">
      <c r="A85" s="151" t="s">
        <v>174</v>
      </c>
      <c r="B85" s="150"/>
      <c r="C85" s="152" t="s">
        <v>682</v>
      </c>
    </row>
    <row r="86" spans="1:3">
      <c r="A86" s="151" t="s">
        <v>67</v>
      </c>
      <c r="B86" s="150">
        <v>2</v>
      </c>
      <c r="C86" s="15" t="s">
        <v>694</v>
      </c>
    </row>
    <row r="87" spans="1:3">
      <c r="A87" s="136" t="s">
        <v>562</v>
      </c>
      <c r="B87" s="150"/>
    </row>
    <row r="88" spans="1:3">
      <c r="A88" s="151" t="s">
        <v>683</v>
      </c>
      <c r="B88" s="150"/>
      <c r="C88" s="152" t="s">
        <v>682</v>
      </c>
    </row>
    <row r="89" spans="1:3">
      <c r="A89" s="94" t="s">
        <v>617</v>
      </c>
      <c r="B89" s="150">
        <v>61</v>
      </c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31D5-153C-45D8-8B72-8F1FC0F52B8D}">
  <sheetPr>
    <tabColor theme="7" tint="0.79998168889431442"/>
  </sheetPr>
  <dimension ref="A1:W64"/>
  <sheetViews>
    <sheetView zoomScale="50" zoomScaleNormal="50" workbookViewId="0">
      <selection activeCell="Q1" sqref="Q1:R1048576"/>
    </sheetView>
  </sheetViews>
  <sheetFormatPr defaultColWidth="9.140625" defaultRowHeight="21"/>
  <cols>
    <col min="1" max="3" width="22.140625" style="15" customWidth="1"/>
    <col min="4" max="4" width="20.140625" style="11" hidden="1" customWidth="1"/>
    <col min="5" max="5" width="73.7109375" style="11" customWidth="1"/>
    <col min="6" max="6" width="73.7109375" style="11" hidden="1" customWidth="1"/>
    <col min="7" max="7" width="47.42578125" style="11" hidden="1" customWidth="1"/>
    <col min="8" max="8" width="19.140625" style="15" customWidth="1"/>
    <col min="9" max="10" width="21" style="15" customWidth="1"/>
    <col min="11" max="11" width="29.85546875" style="11" bestFit="1" customWidth="1"/>
    <col min="12" max="12" width="28.42578125" style="11" bestFit="1" customWidth="1"/>
    <col min="13" max="13" width="16.85546875" style="11" customWidth="1"/>
    <col min="14" max="14" width="34.140625" style="11" customWidth="1"/>
    <col min="15" max="15" width="26.85546875" style="15" customWidth="1"/>
    <col min="16" max="16" width="22.140625" style="15" customWidth="1"/>
    <col min="17" max="17" width="19.85546875" style="11" hidden="1" customWidth="1"/>
    <col min="18" max="18" width="22.85546875" style="11" hidden="1" customWidth="1"/>
    <col min="19" max="19" width="75.28515625" style="11" customWidth="1"/>
    <col min="20" max="20" width="9.140625" style="11" customWidth="1"/>
    <col min="21" max="21" width="14.85546875" style="11" customWidth="1"/>
    <col min="22" max="22" width="18.5703125" style="11" customWidth="1"/>
    <col min="23" max="23" width="60.42578125" style="11" customWidth="1"/>
    <col min="24" max="27" width="9.140625" style="11" customWidth="1"/>
    <col min="28" max="16384" width="9.140625" style="11"/>
  </cols>
  <sheetData>
    <row r="1" spans="1:18" ht="28.5">
      <c r="E1" s="16" t="s">
        <v>306</v>
      </c>
    </row>
    <row r="3" spans="1:18" s="15" customFormat="1">
      <c r="A3" s="104" t="s">
        <v>22</v>
      </c>
      <c r="B3" s="104" t="s">
        <v>23</v>
      </c>
      <c r="C3" s="104" t="s">
        <v>560</v>
      </c>
      <c r="D3" s="102" t="s">
        <v>2</v>
      </c>
      <c r="E3" s="104" t="s">
        <v>3</v>
      </c>
      <c r="F3" s="102" t="s">
        <v>3</v>
      </c>
      <c r="G3" s="102" t="s">
        <v>7</v>
      </c>
      <c r="H3" s="104" t="s">
        <v>305</v>
      </c>
      <c r="I3" s="104" t="s">
        <v>14</v>
      </c>
      <c r="J3" s="104" t="s">
        <v>15</v>
      </c>
      <c r="K3" s="104" t="s">
        <v>18</v>
      </c>
      <c r="L3" s="104" t="s">
        <v>19</v>
      </c>
      <c r="M3" s="104" t="s">
        <v>558</v>
      </c>
      <c r="N3" s="104" t="s">
        <v>20</v>
      </c>
      <c r="O3" s="104" t="s">
        <v>21</v>
      </c>
      <c r="P3" s="104" t="s">
        <v>498</v>
      </c>
      <c r="Q3" s="102" t="s">
        <v>571</v>
      </c>
      <c r="R3" s="102" t="s">
        <v>559</v>
      </c>
    </row>
    <row r="4" spans="1:18">
      <c r="A4" s="107" t="s">
        <v>453</v>
      </c>
      <c r="B4" s="108" t="s">
        <v>454</v>
      </c>
      <c r="C4" s="107" t="s">
        <v>561</v>
      </c>
      <c r="D4" s="23" t="s">
        <v>89</v>
      </c>
      <c r="E4" s="105" t="s">
        <v>90</v>
      </c>
      <c r="F4" s="23" t="s">
        <v>90</v>
      </c>
      <c r="G4" s="23"/>
      <c r="H4" s="53">
        <v>2556</v>
      </c>
      <c r="I4" s="53" t="s">
        <v>92</v>
      </c>
      <c r="J4" s="53" t="s">
        <v>88</v>
      </c>
      <c r="K4" s="23"/>
      <c r="L4" s="23" t="s">
        <v>56</v>
      </c>
      <c r="M4" s="53" t="s">
        <v>567</v>
      </c>
      <c r="N4" s="23" t="s">
        <v>49</v>
      </c>
      <c r="O4" s="53"/>
      <c r="P4" s="53"/>
      <c r="Q4" s="49" t="s">
        <v>344</v>
      </c>
      <c r="R4" s="43" t="s">
        <v>249</v>
      </c>
    </row>
    <row r="5" spans="1:18">
      <c r="A5" s="107" t="s">
        <v>453</v>
      </c>
      <c r="B5" s="108" t="s">
        <v>454</v>
      </c>
      <c r="C5" s="107" t="s">
        <v>561</v>
      </c>
      <c r="D5" s="23" t="s">
        <v>236</v>
      </c>
      <c r="E5" s="105" t="s">
        <v>237</v>
      </c>
      <c r="F5" s="23" t="s">
        <v>237</v>
      </c>
      <c r="G5" s="23"/>
      <c r="H5" s="53">
        <v>2557</v>
      </c>
      <c r="I5" s="53" t="s">
        <v>239</v>
      </c>
      <c r="J5" s="53" t="s">
        <v>240</v>
      </c>
      <c r="K5" s="23"/>
      <c r="L5" s="23" t="s">
        <v>56</v>
      </c>
      <c r="M5" s="53" t="s">
        <v>567</v>
      </c>
      <c r="N5" s="23" t="s">
        <v>49</v>
      </c>
      <c r="O5" s="53"/>
      <c r="P5" s="53"/>
      <c r="Q5" s="49" t="s">
        <v>358</v>
      </c>
      <c r="R5" s="43" t="s">
        <v>249</v>
      </c>
    </row>
    <row r="6" spans="1:18">
      <c r="A6" s="107" t="s">
        <v>453</v>
      </c>
      <c r="B6" s="108" t="s">
        <v>454</v>
      </c>
      <c r="C6" s="107" t="s">
        <v>561</v>
      </c>
      <c r="D6" s="23" t="s">
        <v>84</v>
      </c>
      <c r="E6" s="105" t="s">
        <v>303</v>
      </c>
      <c r="F6" s="23" t="s">
        <v>85</v>
      </c>
      <c r="G6" s="23"/>
      <c r="H6" s="53">
        <v>2558</v>
      </c>
      <c r="I6" s="53" t="s">
        <v>87</v>
      </c>
      <c r="J6" s="53" t="s">
        <v>88</v>
      </c>
      <c r="K6" s="23"/>
      <c r="L6" s="23" t="s">
        <v>56</v>
      </c>
      <c r="M6" s="53" t="s">
        <v>567</v>
      </c>
      <c r="N6" s="23" t="s">
        <v>49</v>
      </c>
      <c r="O6" s="53"/>
      <c r="P6" s="53"/>
      <c r="Q6" s="49" t="s">
        <v>350</v>
      </c>
      <c r="R6" s="43" t="s">
        <v>249</v>
      </c>
    </row>
    <row r="7" spans="1:18">
      <c r="A7" s="107" t="s">
        <v>453</v>
      </c>
      <c r="B7" s="108" t="s">
        <v>454</v>
      </c>
      <c r="C7" s="107" t="s">
        <v>561</v>
      </c>
      <c r="D7" s="23" t="s">
        <v>201</v>
      </c>
      <c r="E7" s="105" t="s">
        <v>202</v>
      </c>
      <c r="F7" s="23" t="s">
        <v>202</v>
      </c>
      <c r="G7" s="23"/>
      <c r="H7" s="53">
        <v>2559</v>
      </c>
      <c r="I7" s="53" t="s">
        <v>204</v>
      </c>
      <c r="J7" s="53" t="s">
        <v>73</v>
      </c>
      <c r="K7" s="23"/>
      <c r="L7" s="23" t="s">
        <v>56</v>
      </c>
      <c r="M7" s="53" t="s">
        <v>567</v>
      </c>
      <c r="N7" s="23" t="s">
        <v>49</v>
      </c>
      <c r="O7" s="53"/>
      <c r="P7" s="53"/>
      <c r="Q7" s="49" t="s">
        <v>356</v>
      </c>
      <c r="R7" s="43" t="s">
        <v>249</v>
      </c>
    </row>
    <row r="8" spans="1:18">
      <c r="A8" s="107" t="s">
        <v>453</v>
      </c>
      <c r="B8" s="108" t="s">
        <v>454</v>
      </c>
      <c r="C8" s="107" t="s">
        <v>561</v>
      </c>
      <c r="D8" s="23" t="s">
        <v>93</v>
      </c>
      <c r="E8" s="105" t="s">
        <v>94</v>
      </c>
      <c r="F8" s="23" t="s">
        <v>94</v>
      </c>
      <c r="G8" s="23"/>
      <c r="H8" s="53">
        <v>2562</v>
      </c>
      <c r="I8" s="53" t="s">
        <v>96</v>
      </c>
      <c r="J8" s="53" t="s">
        <v>97</v>
      </c>
      <c r="K8" s="23" t="s">
        <v>66</v>
      </c>
      <c r="L8" s="23" t="s">
        <v>67</v>
      </c>
      <c r="M8" s="53" t="s">
        <v>568</v>
      </c>
      <c r="N8" s="23" t="s">
        <v>49</v>
      </c>
      <c r="O8" s="53"/>
      <c r="P8" s="53"/>
      <c r="Q8" s="49" t="s">
        <v>521</v>
      </c>
      <c r="R8" s="45" t="s">
        <v>249</v>
      </c>
    </row>
    <row r="9" spans="1:18">
      <c r="A9" s="107" t="s">
        <v>453</v>
      </c>
      <c r="B9" s="108" t="s">
        <v>454</v>
      </c>
      <c r="C9" s="107" t="s">
        <v>561</v>
      </c>
      <c r="D9" s="23" t="s">
        <v>117</v>
      </c>
      <c r="E9" s="105" t="s">
        <v>118</v>
      </c>
      <c r="F9" s="23" t="s">
        <v>118</v>
      </c>
      <c r="G9" s="23"/>
      <c r="H9" s="53">
        <v>2562</v>
      </c>
      <c r="I9" s="53" t="s">
        <v>96</v>
      </c>
      <c r="J9" s="53" t="s">
        <v>120</v>
      </c>
      <c r="K9" s="23" t="s">
        <v>66</v>
      </c>
      <c r="L9" s="23" t="s">
        <v>67</v>
      </c>
      <c r="M9" s="53" t="s">
        <v>568</v>
      </c>
      <c r="N9" s="23" t="s">
        <v>49</v>
      </c>
      <c r="O9" s="53"/>
      <c r="P9" s="53"/>
      <c r="Q9" s="49" t="s">
        <v>522</v>
      </c>
      <c r="R9" s="45" t="s">
        <v>249</v>
      </c>
    </row>
    <row r="10" spans="1:18">
      <c r="A10" s="107" t="s">
        <v>453</v>
      </c>
      <c r="B10" s="108" t="s">
        <v>454</v>
      </c>
      <c r="C10" s="107" t="s">
        <v>561</v>
      </c>
      <c r="D10" s="23" t="s">
        <v>121</v>
      </c>
      <c r="E10" s="105" t="s">
        <v>304</v>
      </c>
      <c r="F10" s="23" t="s">
        <v>122</v>
      </c>
      <c r="G10" s="23"/>
      <c r="H10" s="53">
        <v>2562</v>
      </c>
      <c r="I10" s="53" t="s">
        <v>110</v>
      </c>
      <c r="J10" s="53" t="s">
        <v>124</v>
      </c>
      <c r="K10" s="23" t="s">
        <v>66</v>
      </c>
      <c r="L10" s="23" t="s">
        <v>67</v>
      </c>
      <c r="M10" s="53" t="s">
        <v>568</v>
      </c>
      <c r="N10" s="23" t="s">
        <v>49</v>
      </c>
      <c r="O10" s="53"/>
      <c r="P10" s="53"/>
      <c r="Q10" s="49" t="s">
        <v>523</v>
      </c>
      <c r="R10" s="45" t="s">
        <v>249</v>
      </c>
    </row>
    <row r="11" spans="1:18">
      <c r="A11" s="107" t="s">
        <v>453</v>
      </c>
      <c r="B11" s="108" t="s">
        <v>454</v>
      </c>
      <c r="C11" s="107" t="s">
        <v>561</v>
      </c>
      <c r="D11" s="23" t="s">
        <v>130</v>
      </c>
      <c r="E11" s="105" t="s">
        <v>131</v>
      </c>
      <c r="F11" s="23" t="s">
        <v>131</v>
      </c>
      <c r="G11" s="23"/>
      <c r="H11" s="53">
        <v>2562</v>
      </c>
      <c r="I11" s="53" t="s">
        <v>96</v>
      </c>
      <c r="J11" s="53" t="s">
        <v>133</v>
      </c>
      <c r="K11" s="23" t="s">
        <v>129</v>
      </c>
      <c r="L11" s="23" t="s">
        <v>83</v>
      </c>
      <c r="M11" s="53" t="s">
        <v>566</v>
      </c>
      <c r="N11" s="23" t="s">
        <v>76</v>
      </c>
      <c r="O11" s="53"/>
      <c r="P11" s="53"/>
      <c r="Q11" s="49" t="s">
        <v>524</v>
      </c>
      <c r="R11" s="45" t="s">
        <v>249</v>
      </c>
    </row>
    <row r="12" spans="1:18">
      <c r="A12" s="107" t="s">
        <v>453</v>
      </c>
      <c r="B12" s="108" t="s">
        <v>454</v>
      </c>
      <c r="C12" s="107" t="s">
        <v>561</v>
      </c>
      <c r="D12" s="23" t="s">
        <v>134</v>
      </c>
      <c r="E12" s="105" t="s">
        <v>135</v>
      </c>
      <c r="F12" s="23" t="s">
        <v>135</v>
      </c>
      <c r="G12" s="23"/>
      <c r="H12" s="53">
        <v>2563</v>
      </c>
      <c r="I12" s="53" t="s">
        <v>137</v>
      </c>
      <c r="J12" s="53" t="s">
        <v>138</v>
      </c>
      <c r="K12" s="23" t="s">
        <v>66</v>
      </c>
      <c r="L12" s="23" t="s">
        <v>67</v>
      </c>
      <c r="M12" s="53" t="s">
        <v>568</v>
      </c>
      <c r="N12" s="23" t="s">
        <v>49</v>
      </c>
      <c r="O12" s="53"/>
      <c r="P12" s="53"/>
      <c r="Q12" s="49" t="s">
        <v>530</v>
      </c>
      <c r="R12" s="43" t="s">
        <v>454</v>
      </c>
    </row>
    <row r="13" spans="1:18">
      <c r="A13" s="107" t="s">
        <v>453</v>
      </c>
      <c r="B13" s="108" t="s">
        <v>454</v>
      </c>
      <c r="C13" s="107" t="s">
        <v>561</v>
      </c>
      <c r="D13" s="40" t="s">
        <v>196</v>
      </c>
      <c r="E13" s="100" t="str">
        <f t="shared" ref="E13:E35" si="0">HYPERLINK(Q13,F13)</f>
        <v>โครงการติดตั้งระบบมิเตอร์อัจฉริยะ (AMI) สำหรับผู้ใช้ไฟฟ้ารายใหญ่</v>
      </c>
      <c r="F13" s="41" t="s">
        <v>163</v>
      </c>
      <c r="G13" s="41" t="s">
        <v>29</v>
      </c>
      <c r="H13" s="43">
        <v>2564</v>
      </c>
      <c r="I13" s="43" t="s">
        <v>198</v>
      </c>
      <c r="J13" s="44" t="s">
        <v>199</v>
      </c>
      <c r="K13" s="41" t="s">
        <v>200</v>
      </c>
      <c r="L13" s="41" t="s">
        <v>83</v>
      </c>
      <c r="M13" s="43" t="s">
        <v>566</v>
      </c>
      <c r="N13" s="41" t="s">
        <v>76</v>
      </c>
      <c r="O13" s="44" t="s">
        <v>542</v>
      </c>
      <c r="P13" s="53"/>
      <c r="Q13" s="49" t="s">
        <v>531</v>
      </c>
      <c r="R13" s="43" t="s">
        <v>454</v>
      </c>
    </row>
    <row r="14" spans="1:18">
      <c r="A14" s="107" t="s">
        <v>453</v>
      </c>
      <c r="B14" s="108" t="s">
        <v>454</v>
      </c>
      <c r="C14" s="107" t="s">
        <v>561</v>
      </c>
      <c r="D14" s="40" t="s">
        <v>180</v>
      </c>
      <c r="E14" s="100" t="str">
        <f t="shared" si="0"/>
        <v>โครงการศึกษาเพื่อจัดทำแผนปฏิบัติการส่งเสริมอุตสาหกรรมการผลิตระบบกักเก็บพลังงานประเภทแบตเตอรี่</v>
      </c>
      <c r="F14" s="41" t="s">
        <v>181</v>
      </c>
      <c r="G14" s="41" t="s">
        <v>29</v>
      </c>
      <c r="H14" s="43">
        <v>2564</v>
      </c>
      <c r="I14" s="43" t="s">
        <v>97</v>
      </c>
      <c r="J14" s="44" t="s">
        <v>150</v>
      </c>
      <c r="K14" s="41" t="s">
        <v>183</v>
      </c>
      <c r="L14" s="41" t="s">
        <v>67</v>
      </c>
      <c r="M14" s="43" t="s">
        <v>568</v>
      </c>
      <c r="N14" s="41" t="s">
        <v>49</v>
      </c>
      <c r="O14" s="44" t="s">
        <v>542</v>
      </c>
      <c r="P14" s="53"/>
      <c r="Q14" s="49" t="s">
        <v>535</v>
      </c>
      <c r="R14" s="43" t="s">
        <v>454</v>
      </c>
    </row>
    <row r="15" spans="1:18">
      <c r="A15" s="107" t="s">
        <v>453</v>
      </c>
      <c r="B15" s="108" t="s">
        <v>454</v>
      </c>
      <c r="C15" s="107" t="s">
        <v>561</v>
      </c>
      <c r="D15" s="40" t="s">
        <v>175</v>
      </c>
      <c r="E15" s="100" t="str">
        <f t="shared" si="0"/>
        <v>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</v>
      </c>
      <c r="F15" s="41" t="s">
        <v>176</v>
      </c>
      <c r="G15" s="41" t="s">
        <v>29</v>
      </c>
      <c r="H15" s="43">
        <v>2564</v>
      </c>
      <c r="I15" s="43" t="s">
        <v>36</v>
      </c>
      <c r="J15" s="44" t="s">
        <v>103</v>
      </c>
      <c r="K15" s="41" t="s">
        <v>66</v>
      </c>
      <c r="L15" s="41" t="s">
        <v>67</v>
      </c>
      <c r="M15" s="43" t="s">
        <v>568</v>
      </c>
      <c r="N15" s="41" t="s">
        <v>49</v>
      </c>
      <c r="O15" s="44" t="s">
        <v>542</v>
      </c>
      <c r="P15" s="53"/>
      <c r="Q15" s="49" t="s">
        <v>543</v>
      </c>
      <c r="R15" s="43" t="s">
        <v>168</v>
      </c>
    </row>
    <row r="16" spans="1:18">
      <c r="A16" s="107" t="s">
        <v>453</v>
      </c>
      <c r="B16" s="108" t="s">
        <v>454</v>
      </c>
      <c r="C16" s="107" t="s">
        <v>561</v>
      </c>
      <c r="D16" s="40" t="s">
        <v>201</v>
      </c>
      <c r="E16" s="100" t="str">
        <f t="shared" si="0"/>
        <v>โครงการพัฒนาโครงการนำร่องการพัฒนาสมาร์ทกริดที่จังหวัดแม่ฮ่องสอน</v>
      </c>
      <c r="F16" s="41" t="s">
        <v>202</v>
      </c>
      <c r="G16" s="41" t="s">
        <v>29</v>
      </c>
      <c r="H16" s="43">
        <v>2564</v>
      </c>
      <c r="I16" s="43" t="s">
        <v>204</v>
      </c>
      <c r="J16" s="44" t="s">
        <v>73</v>
      </c>
      <c r="K16" s="41"/>
      <c r="L16" s="41" t="s">
        <v>56</v>
      </c>
      <c r="M16" s="43" t="s">
        <v>567</v>
      </c>
      <c r="N16" s="41" t="s">
        <v>49</v>
      </c>
      <c r="O16" s="44" t="s">
        <v>542</v>
      </c>
      <c r="P16" s="53"/>
      <c r="Q16" s="49" t="s">
        <v>546</v>
      </c>
      <c r="R16" s="43" t="s">
        <v>168</v>
      </c>
    </row>
    <row r="17" spans="1:18">
      <c r="A17" s="107" t="s">
        <v>453</v>
      </c>
      <c r="B17" s="108" t="s">
        <v>454</v>
      </c>
      <c r="C17" s="107" t="s">
        <v>561</v>
      </c>
      <c r="D17" s="40" t="s">
        <v>260</v>
      </c>
      <c r="E17" s="100" t="str">
        <f t="shared" si="0"/>
        <v>แผนงานเพิ่มประสิทธิภาพระบบภูมิสารสนเทศระบบไฟฟ้า</v>
      </c>
      <c r="F17" s="41" t="s">
        <v>261</v>
      </c>
      <c r="G17" s="41" t="s">
        <v>29</v>
      </c>
      <c r="H17" s="43">
        <v>2565</v>
      </c>
      <c r="I17" s="43" t="s">
        <v>263</v>
      </c>
      <c r="J17" s="44" t="s">
        <v>166</v>
      </c>
      <c r="K17" s="41" t="s">
        <v>264</v>
      </c>
      <c r="L17" s="41" t="s">
        <v>83</v>
      </c>
      <c r="M17" s="43" t="s">
        <v>566</v>
      </c>
      <c r="N17" s="41" t="s">
        <v>76</v>
      </c>
      <c r="O17" s="44" t="s">
        <v>515</v>
      </c>
      <c r="P17" s="53"/>
      <c r="Q17" s="49" t="s">
        <v>552</v>
      </c>
      <c r="R17" s="43" t="s">
        <v>168</v>
      </c>
    </row>
    <row r="18" spans="1:18">
      <c r="A18" s="107" t="s">
        <v>453</v>
      </c>
      <c r="B18" s="108" t="s">
        <v>454</v>
      </c>
      <c r="C18" s="107" t="s">
        <v>561</v>
      </c>
      <c r="D18" s="40" t="s">
        <v>266</v>
      </c>
      <c r="E18" s="100" t="str">
        <f t="shared" si="0"/>
        <v>โครงการปรับปรุงและขยายระบบส่งไฟฟ้าที่เสื่อมสภาพ ตามอายุการใช้งานระยะที่ 3</v>
      </c>
      <c r="F18" s="41" t="s">
        <v>267</v>
      </c>
      <c r="G18" s="41" t="s">
        <v>29</v>
      </c>
      <c r="H18" s="43">
        <v>2565</v>
      </c>
      <c r="I18" s="43" t="s">
        <v>246</v>
      </c>
      <c r="J18" s="44" t="s">
        <v>269</v>
      </c>
      <c r="K18" s="41"/>
      <c r="L18" s="41" t="s">
        <v>56</v>
      </c>
      <c r="M18" s="43" t="s">
        <v>567</v>
      </c>
      <c r="N18" s="41" t="s">
        <v>49</v>
      </c>
      <c r="O18" s="44" t="s">
        <v>515</v>
      </c>
      <c r="P18" s="53"/>
      <c r="Q18" s="49" t="s">
        <v>553</v>
      </c>
      <c r="R18" s="43" t="s">
        <v>168</v>
      </c>
    </row>
    <row r="19" spans="1:18">
      <c r="A19" s="107" t="s">
        <v>453</v>
      </c>
      <c r="B19" s="108" t="s">
        <v>454</v>
      </c>
      <c r="C19" s="107" t="s">
        <v>561</v>
      </c>
      <c r="D19" s="40" t="s">
        <v>291</v>
      </c>
      <c r="E19" s="100" t="str">
        <f t="shared" si="0"/>
        <v>โครงการโรงไฟฟ้าน้ำพองทดแทน</v>
      </c>
      <c r="F19" s="41" t="s">
        <v>292</v>
      </c>
      <c r="G19" s="41" t="s">
        <v>29</v>
      </c>
      <c r="H19" s="43">
        <v>2565</v>
      </c>
      <c r="I19" s="43" t="s">
        <v>253</v>
      </c>
      <c r="J19" s="44" t="s">
        <v>199</v>
      </c>
      <c r="K19" s="41"/>
      <c r="L19" s="41" t="s">
        <v>56</v>
      </c>
      <c r="M19" s="43" t="s">
        <v>567</v>
      </c>
      <c r="N19" s="41" t="s">
        <v>49</v>
      </c>
      <c r="O19" s="44" t="s">
        <v>515</v>
      </c>
      <c r="P19" s="53"/>
      <c r="Q19" s="49" t="s">
        <v>554</v>
      </c>
      <c r="R19" s="45" t="s">
        <v>249</v>
      </c>
    </row>
    <row r="20" spans="1:18">
      <c r="A20" s="108" t="s">
        <v>453</v>
      </c>
      <c r="B20" s="108" t="s">
        <v>454</v>
      </c>
      <c r="C20" s="107" t="s">
        <v>561</v>
      </c>
      <c r="D20" s="40" t="s">
        <v>300</v>
      </c>
      <c r="E20" s="100" t="str">
        <f t="shared" si="0"/>
        <v>โครงการโรงไฟฟ้าแม่เมาะทดแทน เครื่องที่ 8-9</v>
      </c>
      <c r="F20" s="41" t="s">
        <v>301</v>
      </c>
      <c r="G20" s="41" t="s">
        <v>29</v>
      </c>
      <c r="H20" s="43">
        <v>2565</v>
      </c>
      <c r="I20" s="43" t="s">
        <v>253</v>
      </c>
      <c r="J20" s="44" t="s">
        <v>282</v>
      </c>
      <c r="K20" s="41"/>
      <c r="L20" s="41" t="s">
        <v>56</v>
      </c>
      <c r="M20" s="43" t="s">
        <v>567</v>
      </c>
      <c r="N20" s="41" t="s">
        <v>49</v>
      </c>
      <c r="O20" s="44" t="s">
        <v>515</v>
      </c>
      <c r="P20" s="53"/>
      <c r="Q20" s="23"/>
      <c r="R20" s="23" t="s">
        <v>249</v>
      </c>
    </row>
    <row r="21" spans="1:18">
      <c r="A21" s="108" t="s">
        <v>453</v>
      </c>
      <c r="B21" s="108" t="s">
        <v>454</v>
      </c>
      <c r="C21" s="107" t="s">
        <v>561</v>
      </c>
      <c r="D21" s="40" t="s">
        <v>236</v>
      </c>
      <c r="E21" s="100" t="str">
        <f t="shared" si="0"/>
        <v>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</v>
      </c>
      <c r="F21" s="41" t="s">
        <v>237</v>
      </c>
      <c r="G21" s="41" t="s">
        <v>29</v>
      </c>
      <c r="H21" s="43">
        <v>2565</v>
      </c>
      <c r="I21" s="43" t="s">
        <v>239</v>
      </c>
      <c r="J21" s="44" t="s">
        <v>240</v>
      </c>
      <c r="K21" s="41"/>
      <c r="L21" s="41" t="s">
        <v>56</v>
      </c>
      <c r="M21" s="43" t="s">
        <v>567</v>
      </c>
      <c r="N21" s="41" t="s">
        <v>49</v>
      </c>
      <c r="O21" s="44" t="s">
        <v>515</v>
      </c>
      <c r="P21" s="53"/>
      <c r="Q21" s="23"/>
      <c r="R21" s="23" t="s">
        <v>249</v>
      </c>
    </row>
    <row r="22" spans="1:18">
      <c r="A22" s="108" t="s">
        <v>453</v>
      </c>
      <c r="B22" s="108" t="s">
        <v>454</v>
      </c>
      <c r="C22" s="107" t="s">
        <v>561</v>
      </c>
      <c r="D22" s="40" t="s">
        <v>232</v>
      </c>
      <c r="E22" s="100" t="str">
        <f t="shared" si="0"/>
        <v>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</v>
      </c>
      <c r="F22" s="41" t="s">
        <v>233</v>
      </c>
      <c r="G22" s="41" t="s">
        <v>29</v>
      </c>
      <c r="H22" s="43">
        <v>2565</v>
      </c>
      <c r="I22" s="43" t="s">
        <v>138</v>
      </c>
      <c r="J22" s="44" t="s">
        <v>235</v>
      </c>
      <c r="K22" s="41" t="s">
        <v>66</v>
      </c>
      <c r="L22" s="41" t="s">
        <v>67</v>
      </c>
      <c r="M22" s="43" t="s">
        <v>568</v>
      </c>
      <c r="N22" s="41" t="s">
        <v>49</v>
      </c>
      <c r="O22" s="44" t="s">
        <v>515</v>
      </c>
      <c r="P22" s="53"/>
      <c r="Q22" s="23"/>
      <c r="R22" s="23" t="s">
        <v>249</v>
      </c>
    </row>
    <row r="23" spans="1:18">
      <c r="A23" s="108" t="s">
        <v>453</v>
      </c>
      <c r="B23" s="108" t="s">
        <v>454</v>
      </c>
      <c r="C23" s="107" t="s">
        <v>561</v>
      </c>
      <c r="D23" s="40" t="s">
        <v>456</v>
      </c>
      <c r="E23" s="100" t="str">
        <f t="shared" si="0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F23" s="41" t="s">
        <v>427</v>
      </c>
      <c r="G23" s="41" t="s">
        <v>29</v>
      </c>
      <c r="H23" s="43">
        <v>2567</v>
      </c>
      <c r="I23" s="43" t="s">
        <v>447</v>
      </c>
      <c r="J23" s="44" t="s">
        <v>533</v>
      </c>
      <c r="K23" s="41" t="s">
        <v>66</v>
      </c>
      <c r="L23" s="41" t="s">
        <v>67</v>
      </c>
      <c r="M23" s="43" t="s">
        <v>568</v>
      </c>
      <c r="N23" s="41" t="s">
        <v>49</v>
      </c>
      <c r="O23" s="43" t="s">
        <v>527</v>
      </c>
      <c r="P23" s="53"/>
      <c r="Q23" s="23"/>
      <c r="R23" s="23" t="s">
        <v>249</v>
      </c>
    </row>
    <row r="24" spans="1:18">
      <c r="A24" s="109" t="s">
        <v>453</v>
      </c>
      <c r="B24" s="110" t="s">
        <v>544</v>
      </c>
      <c r="C24" s="110" t="s">
        <v>561</v>
      </c>
      <c r="D24" s="40" t="s">
        <v>170</v>
      </c>
      <c r="E24" s="100" t="str">
        <f t="shared" si="0"/>
        <v>การปรับปรุงและพัฒนาระบบไฟฟ้าของประเทศให้มีประสิทธิภาพด้วยเทคโนโลยีระบบโครงข่ายสมาร์ทกริด</v>
      </c>
      <c r="F24" s="41" t="s">
        <v>171</v>
      </c>
      <c r="G24" s="41" t="s">
        <v>101</v>
      </c>
      <c r="H24" s="43">
        <v>2564</v>
      </c>
      <c r="I24" s="43" t="s">
        <v>173</v>
      </c>
      <c r="J24" s="44" t="s">
        <v>103</v>
      </c>
      <c r="K24" s="41"/>
      <c r="L24" s="41" t="s">
        <v>174</v>
      </c>
      <c r="M24" s="43" t="s">
        <v>570</v>
      </c>
      <c r="N24" s="41" t="s">
        <v>49</v>
      </c>
      <c r="O24" s="44" t="s">
        <v>542</v>
      </c>
      <c r="P24" s="53"/>
      <c r="Q24" s="49" t="s">
        <v>545</v>
      </c>
      <c r="R24" s="43" t="s">
        <v>153</v>
      </c>
    </row>
    <row r="25" spans="1:18">
      <c r="A25" s="109" t="s">
        <v>453</v>
      </c>
      <c r="B25" s="110" t="s">
        <v>544</v>
      </c>
      <c r="C25" s="110" t="s">
        <v>561</v>
      </c>
      <c r="D25" s="40" t="s">
        <v>243</v>
      </c>
      <c r="E25" s="100" t="str">
        <f t="shared" si="0"/>
        <v>แผน Smart Metro Grid (งานติดตั้ง TLM ที่หม้อแปลงจำหน่าย)</v>
      </c>
      <c r="F25" s="41" t="s">
        <v>244</v>
      </c>
      <c r="G25" s="41" t="s">
        <v>29</v>
      </c>
      <c r="H25" s="43">
        <v>2565</v>
      </c>
      <c r="I25" s="43" t="s">
        <v>246</v>
      </c>
      <c r="J25" s="44" t="s">
        <v>166</v>
      </c>
      <c r="K25" s="41" t="s">
        <v>190</v>
      </c>
      <c r="L25" s="41" t="s">
        <v>75</v>
      </c>
      <c r="M25" s="43" t="s">
        <v>565</v>
      </c>
      <c r="N25" s="41" t="s">
        <v>76</v>
      </c>
      <c r="O25" s="44" t="s">
        <v>515</v>
      </c>
      <c r="P25" s="53"/>
      <c r="Q25" s="49" t="s">
        <v>547</v>
      </c>
      <c r="R25" s="43" t="s">
        <v>153</v>
      </c>
    </row>
    <row r="26" spans="1:18">
      <c r="A26" s="110" t="s">
        <v>453</v>
      </c>
      <c r="B26" s="110" t="s">
        <v>544</v>
      </c>
      <c r="C26" s="110" t="s">
        <v>561</v>
      </c>
      <c r="D26" s="40" t="s">
        <v>271</v>
      </c>
      <c r="E26" s="100" t="str">
        <f t="shared" si="0"/>
        <v>โรงไฟฟ้าพลังงานแสงอาทิตย์ทุ่นลอยน้ำร่วมกับโรงไฟฟ้าพลังน้ำเขื่อนอุบลรัตน์</v>
      </c>
      <c r="F26" s="41" t="s">
        <v>272</v>
      </c>
      <c r="G26" s="41" t="s">
        <v>29</v>
      </c>
      <c r="H26" s="43">
        <v>2565</v>
      </c>
      <c r="I26" s="43" t="s">
        <v>274</v>
      </c>
      <c r="J26" s="44" t="s">
        <v>275</v>
      </c>
      <c r="K26" s="41"/>
      <c r="L26" s="41" t="s">
        <v>56</v>
      </c>
      <c r="M26" s="43" t="s">
        <v>567</v>
      </c>
      <c r="N26" s="41" t="s">
        <v>49</v>
      </c>
      <c r="O26" s="44" t="s">
        <v>515</v>
      </c>
      <c r="P26" s="53"/>
      <c r="Q26" s="23"/>
      <c r="R26" s="23" t="s">
        <v>432</v>
      </c>
    </row>
    <row r="27" spans="1:18">
      <c r="A27" s="110" t="s">
        <v>453</v>
      </c>
      <c r="B27" s="110" t="s">
        <v>544</v>
      </c>
      <c r="C27" s="110" t="s">
        <v>561</v>
      </c>
      <c r="D27" s="40" t="s">
        <v>473</v>
      </c>
      <c r="E27" s="100" t="str">
        <f t="shared" si="0"/>
        <v>แผนงานเปลี่ยนระบบสายไฟฟ้าอากาศเป็นสายไฟฟ้าใต้ดิน</v>
      </c>
      <c r="F27" s="41" t="s">
        <v>71</v>
      </c>
      <c r="G27" s="41" t="s">
        <v>29</v>
      </c>
      <c r="H27" s="43">
        <v>2566</v>
      </c>
      <c r="I27" s="43" t="s">
        <v>246</v>
      </c>
      <c r="J27" s="44" t="s">
        <v>73</v>
      </c>
      <c r="K27" s="41" t="s">
        <v>74</v>
      </c>
      <c r="L27" s="41" t="s">
        <v>75</v>
      </c>
      <c r="M27" s="43" t="s">
        <v>565</v>
      </c>
      <c r="N27" s="41" t="s">
        <v>76</v>
      </c>
      <c r="O27" s="43" t="s">
        <v>519</v>
      </c>
      <c r="P27" s="53"/>
      <c r="Q27" s="23"/>
      <c r="R27" s="23" t="s">
        <v>432</v>
      </c>
    </row>
    <row r="28" spans="1:18">
      <c r="A28" s="110" t="s">
        <v>453</v>
      </c>
      <c r="B28" s="110" t="s">
        <v>544</v>
      </c>
      <c r="C28" s="110" t="s">
        <v>561</v>
      </c>
      <c r="D28" s="40" t="s">
        <v>461</v>
      </c>
      <c r="E28" s="100" t="str">
        <f t="shared" si="0"/>
        <v>แผน Smart Metro Grid (งานติดตั้ง TLM ที่หม้อแปลงจำหน่าย)</v>
      </c>
      <c r="F28" s="41" t="s">
        <v>244</v>
      </c>
      <c r="G28" s="41" t="s">
        <v>29</v>
      </c>
      <c r="H28" s="43">
        <v>2567</v>
      </c>
      <c r="I28" s="43" t="s">
        <v>289</v>
      </c>
      <c r="J28" s="44" t="s">
        <v>88</v>
      </c>
      <c r="K28" s="41" t="s">
        <v>190</v>
      </c>
      <c r="L28" s="41" t="s">
        <v>75</v>
      </c>
      <c r="M28" s="43" t="s">
        <v>565</v>
      </c>
      <c r="N28" s="41" t="s">
        <v>76</v>
      </c>
      <c r="O28" s="43" t="s">
        <v>527</v>
      </c>
      <c r="P28" s="53"/>
      <c r="Q28" s="23"/>
      <c r="R28" s="23" t="s">
        <v>432</v>
      </c>
    </row>
    <row r="29" spans="1:18">
      <c r="A29" s="110" t="s">
        <v>453</v>
      </c>
      <c r="B29" s="110" t="s">
        <v>544</v>
      </c>
      <c r="C29" s="110" t="s">
        <v>561</v>
      </c>
      <c r="D29" s="40" t="s">
        <v>537</v>
      </c>
      <c r="E29" s="100" t="str">
        <f t="shared" si="0"/>
        <v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v>
      </c>
      <c r="F29" s="41" t="s">
        <v>485</v>
      </c>
      <c r="G29" s="41" t="s">
        <v>29</v>
      </c>
      <c r="H29" s="43">
        <v>2568</v>
      </c>
      <c r="I29" s="43" t="s">
        <v>533</v>
      </c>
      <c r="J29" s="44" t="s">
        <v>538</v>
      </c>
      <c r="K29" s="41" t="s">
        <v>143</v>
      </c>
      <c r="L29" s="41" t="s">
        <v>67</v>
      </c>
      <c r="M29" s="43" t="s">
        <v>568</v>
      </c>
      <c r="N29" s="41" t="s">
        <v>49</v>
      </c>
      <c r="O29" s="43" t="s">
        <v>539</v>
      </c>
      <c r="P29" s="53"/>
      <c r="Q29" s="23"/>
      <c r="R29" s="23" t="s">
        <v>432</v>
      </c>
    </row>
    <row r="30" spans="1:18">
      <c r="A30" s="111" t="s">
        <v>453</v>
      </c>
      <c r="B30" s="112" t="s">
        <v>540</v>
      </c>
      <c r="C30" s="112" t="s">
        <v>561</v>
      </c>
      <c r="D30" s="40" t="s">
        <v>205</v>
      </c>
      <c r="E30" s="100" t="str">
        <f t="shared" si="0"/>
        <v>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</v>
      </c>
      <c r="F30" s="41" t="s">
        <v>206</v>
      </c>
      <c r="G30" s="41" t="s">
        <v>29</v>
      </c>
      <c r="H30" s="43">
        <v>2564</v>
      </c>
      <c r="I30" s="43" t="s">
        <v>97</v>
      </c>
      <c r="J30" s="44" t="s">
        <v>208</v>
      </c>
      <c r="K30" s="41" t="s">
        <v>66</v>
      </c>
      <c r="L30" s="41" t="s">
        <v>67</v>
      </c>
      <c r="M30" s="43" t="s">
        <v>568</v>
      </c>
      <c r="N30" s="41" t="s">
        <v>49</v>
      </c>
      <c r="O30" s="44" t="s">
        <v>542</v>
      </c>
      <c r="P30" s="53"/>
      <c r="Q30" s="49" t="s">
        <v>541</v>
      </c>
      <c r="R30" s="43" t="s">
        <v>540</v>
      </c>
    </row>
    <row r="31" spans="1:18">
      <c r="A31" s="113" t="s">
        <v>453</v>
      </c>
      <c r="B31" s="114" t="s">
        <v>458</v>
      </c>
      <c r="C31" s="114" t="s">
        <v>561</v>
      </c>
      <c r="D31" s="40" t="s">
        <v>191</v>
      </c>
      <c r="E31" s="100" t="str">
        <f t="shared" si="0"/>
        <v>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</v>
      </c>
      <c r="F31" s="41" t="s">
        <v>192</v>
      </c>
      <c r="G31" s="41" t="s">
        <v>29</v>
      </c>
      <c r="H31" s="43">
        <v>2564</v>
      </c>
      <c r="I31" s="43" t="s">
        <v>97</v>
      </c>
      <c r="J31" s="44" t="s">
        <v>194</v>
      </c>
      <c r="K31" s="41" t="s">
        <v>129</v>
      </c>
      <c r="L31" s="41" t="s">
        <v>83</v>
      </c>
      <c r="M31" s="43" t="s">
        <v>566</v>
      </c>
      <c r="N31" s="41" t="s">
        <v>76</v>
      </c>
      <c r="O31" s="44" t="s">
        <v>542</v>
      </c>
      <c r="P31" s="53"/>
      <c r="Q31" s="49" t="s">
        <v>532</v>
      </c>
      <c r="R31" s="43" t="s">
        <v>458</v>
      </c>
    </row>
    <row r="32" spans="1:18">
      <c r="A32" s="113" t="s">
        <v>453</v>
      </c>
      <c r="B32" s="114" t="s">
        <v>458</v>
      </c>
      <c r="C32" s="114" t="s">
        <v>561</v>
      </c>
      <c r="D32" s="40" t="s">
        <v>185</v>
      </c>
      <c r="E32" s="100" t="str">
        <f t="shared" si="0"/>
        <v>โครงการ Smart Metro Grid</v>
      </c>
      <c r="F32" s="41" t="s">
        <v>186</v>
      </c>
      <c r="G32" s="41" t="s">
        <v>29</v>
      </c>
      <c r="H32" s="43">
        <v>2564</v>
      </c>
      <c r="I32" s="43" t="s">
        <v>188</v>
      </c>
      <c r="J32" s="44" t="s">
        <v>189</v>
      </c>
      <c r="K32" s="41" t="s">
        <v>190</v>
      </c>
      <c r="L32" s="41" t="s">
        <v>75</v>
      </c>
      <c r="M32" s="43" t="s">
        <v>565</v>
      </c>
      <c r="N32" s="41" t="s">
        <v>76</v>
      </c>
      <c r="O32" s="44" t="s">
        <v>542</v>
      </c>
      <c r="P32" s="53"/>
      <c r="Q32" s="49" t="s">
        <v>534</v>
      </c>
      <c r="R32" s="43" t="s">
        <v>458</v>
      </c>
    </row>
    <row r="33" spans="1:18">
      <c r="A33" s="113" t="s">
        <v>453</v>
      </c>
      <c r="B33" s="114" t="s">
        <v>458</v>
      </c>
      <c r="C33" s="114" t="s">
        <v>561</v>
      </c>
      <c r="D33" s="40" t="s">
        <v>294</v>
      </c>
      <c r="E33" s="100" t="str">
        <f t="shared" si="0"/>
        <v>โครงการโรงไฟฟ้าพระนครใต้ (ส่วนเพิ่ม)</v>
      </c>
      <c r="F33" s="41" t="s">
        <v>295</v>
      </c>
      <c r="G33" s="41" t="s">
        <v>29</v>
      </c>
      <c r="H33" s="43">
        <v>2565</v>
      </c>
      <c r="I33" s="43" t="s">
        <v>246</v>
      </c>
      <c r="J33" s="44" t="s">
        <v>166</v>
      </c>
      <c r="K33" s="41"/>
      <c r="L33" s="41" t="s">
        <v>56</v>
      </c>
      <c r="M33" s="43" t="s">
        <v>567</v>
      </c>
      <c r="N33" s="41" t="s">
        <v>49</v>
      </c>
      <c r="O33" s="44" t="s">
        <v>515</v>
      </c>
      <c r="P33" s="53"/>
      <c r="Q33" s="49" t="s">
        <v>557</v>
      </c>
      <c r="R33" s="43" t="s">
        <v>458</v>
      </c>
    </row>
    <row r="34" spans="1:18">
      <c r="A34" s="86" t="s">
        <v>448</v>
      </c>
      <c r="B34" s="115" t="s">
        <v>449</v>
      </c>
      <c r="C34" s="115" t="s">
        <v>561</v>
      </c>
      <c r="D34" s="40" t="s">
        <v>209</v>
      </c>
      <c r="E34" s="100" t="str">
        <f t="shared" si="0"/>
        <v>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</v>
      </c>
      <c r="F34" s="41" t="s">
        <v>210</v>
      </c>
      <c r="G34" s="41" t="s">
        <v>29</v>
      </c>
      <c r="H34" s="43">
        <v>2564</v>
      </c>
      <c r="I34" s="43" t="s">
        <v>165</v>
      </c>
      <c r="J34" s="44" t="s">
        <v>212</v>
      </c>
      <c r="K34" s="41" t="s">
        <v>66</v>
      </c>
      <c r="L34" s="41" t="s">
        <v>67</v>
      </c>
      <c r="M34" s="43" t="s">
        <v>568</v>
      </c>
      <c r="N34" s="41" t="s">
        <v>49</v>
      </c>
      <c r="O34" s="44" t="s">
        <v>542</v>
      </c>
      <c r="P34" s="53"/>
      <c r="Q34" s="49" t="s">
        <v>536</v>
      </c>
      <c r="R34" s="43" t="s">
        <v>449</v>
      </c>
    </row>
    <row r="35" spans="1:18">
      <c r="A35" s="115" t="s">
        <v>448</v>
      </c>
      <c r="B35" s="115" t="s">
        <v>449</v>
      </c>
      <c r="C35" s="115" t="s">
        <v>561</v>
      </c>
      <c r="D35" s="40" t="s">
        <v>555</v>
      </c>
      <c r="E35" s="100" t="str">
        <f t="shared" si="0"/>
        <v>โครงการพัฒนาแนวทางการเชื่อมต่อข้อมูลการอัดประจุยานยนต์ไฟฟ้า</v>
      </c>
      <c r="F35" s="41" t="s">
        <v>486</v>
      </c>
      <c r="G35" s="41" t="s">
        <v>29</v>
      </c>
      <c r="H35" s="43">
        <v>2568</v>
      </c>
      <c r="I35" s="43" t="s">
        <v>533</v>
      </c>
      <c r="J35" s="44" t="s">
        <v>556</v>
      </c>
      <c r="K35" s="41" t="s">
        <v>143</v>
      </c>
      <c r="L35" s="41" t="s">
        <v>67</v>
      </c>
      <c r="M35" s="43" t="s">
        <v>568</v>
      </c>
      <c r="N35" s="41" t="s">
        <v>49</v>
      </c>
      <c r="O35" s="43" t="s">
        <v>539</v>
      </c>
      <c r="P35" s="53"/>
      <c r="Q35" s="23"/>
      <c r="R35" s="23" t="s">
        <v>223</v>
      </c>
    </row>
    <row r="36" spans="1:18">
      <c r="A36" s="116" t="s">
        <v>448</v>
      </c>
      <c r="B36" s="117" t="s">
        <v>518</v>
      </c>
      <c r="C36" s="117" t="s">
        <v>561</v>
      </c>
      <c r="D36" s="23" t="s">
        <v>26</v>
      </c>
      <c r="E36" s="105" t="s">
        <v>27</v>
      </c>
      <c r="F36" s="23" t="s">
        <v>27</v>
      </c>
      <c r="G36" s="23"/>
      <c r="H36" s="53">
        <v>2561</v>
      </c>
      <c r="I36" s="53" t="s">
        <v>35</v>
      </c>
      <c r="J36" s="53" t="s">
        <v>36</v>
      </c>
      <c r="K36" s="23" t="s">
        <v>37</v>
      </c>
      <c r="L36" s="23" t="s">
        <v>38</v>
      </c>
      <c r="M36" s="53" t="s">
        <v>572</v>
      </c>
      <c r="N36" s="23" t="s">
        <v>39</v>
      </c>
      <c r="O36" s="53"/>
      <c r="P36" s="53"/>
      <c r="Q36" s="49" t="s">
        <v>372</v>
      </c>
      <c r="R36" s="43" t="s">
        <v>270</v>
      </c>
    </row>
    <row r="37" spans="1:18">
      <c r="A37" s="116" t="s">
        <v>448</v>
      </c>
      <c r="B37" s="117" t="s">
        <v>518</v>
      </c>
      <c r="C37" s="117" t="s">
        <v>561</v>
      </c>
      <c r="D37" s="23" t="s">
        <v>41</v>
      </c>
      <c r="E37" s="105" t="s">
        <v>42</v>
      </c>
      <c r="F37" s="23" t="s">
        <v>42</v>
      </c>
      <c r="G37" s="23"/>
      <c r="H37" s="53">
        <v>2561</v>
      </c>
      <c r="I37" s="53" t="s">
        <v>45</v>
      </c>
      <c r="J37" s="53" t="s">
        <v>46</v>
      </c>
      <c r="K37" s="23" t="s">
        <v>47</v>
      </c>
      <c r="L37" s="23" t="s">
        <v>48</v>
      </c>
      <c r="M37" s="53" t="s">
        <v>573</v>
      </c>
      <c r="N37" s="23" t="s">
        <v>49</v>
      </c>
      <c r="O37" s="53"/>
      <c r="P37" s="53"/>
      <c r="Q37" s="49" t="s">
        <v>384</v>
      </c>
      <c r="R37" s="43" t="s">
        <v>270</v>
      </c>
    </row>
    <row r="38" spans="1:18">
      <c r="A38" s="116" t="s">
        <v>448</v>
      </c>
      <c r="B38" s="117" t="s">
        <v>518</v>
      </c>
      <c r="C38" s="117" t="s">
        <v>561</v>
      </c>
      <c r="D38" s="23" t="s">
        <v>51</v>
      </c>
      <c r="E38" s="105" t="s">
        <v>52</v>
      </c>
      <c r="F38" s="23" t="s">
        <v>52</v>
      </c>
      <c r="G38" s="23"/>
      <c r="H38" s="53">
        <v>2561</v>
      </c>
      <c r="I38" s="53" t="s">
        <v>54</v>
      </c>
      <c r="J38" s="53" t="s">
        <v>55</v>
      </c>
      <c r="K38" s="23"/>
      <c r="L38" s="23" t="s">
        <v>56</v>
      </c>
      <c r="M38" s="53" t="s">
        <v>567</v>
      </c>
      <c r="N38" s="23" t="s">
        <v>49</v>
      </c>
      <c r="O38" s="53"/>
      <c r="P38" s="53"/>
      <c r="Q38" s="49" t="s">
        <v>386</v>
      </c>
      <c r="R38" s="43" t="s">
        <v>270</v>
      </c>
    </row>
    <row r="39" spans="1:18">
      <c r="A39" s="116" t="s">
        <v>448</v>
      </c>
      <c r="B39" s="117" t="s">
        <v>518</v>
      </c>
      <c r="C39" s="117" t="s">
        <v>561</v>
      </c>
      <c r="D39" s="23" t="s">
        <v>57</v>
      </c>
      <c r="E39" s="105" t="s">
        <v>58</v>
      </c>
      <c r="F39" s="23" t="s">
        <v>58</v>
      </c>
      <c r="G39" s="23"/>
      <c r="H39" s="53">
        <v>2561</v>
      </c>
      <c r="I39" s="53" t="s">
        <v>45</v>
      </c>
      <c r="J39" s="53" t="s">
        <v>60</v>
      </c>
      <c r="K39" s="23" t="s">
        <v>47</v>
      </c>
      <c r="L39" s="23" t="s">
        <v>48</v>
      </c>
      <c r="M39" s="53" t="s">
        <v>573</v>
      </c>
      <c r="N39" s="23" t="s">
        <v>49</v>
      </c>
      <c r="O39" s="53"/>
      <c r="P39" s="53"/>
      <c r="Q39" s="49" t="s">
        <v>390</v>
      </c>
      <c r="R39" s="43" t="s">
        <v>270</v>
      </c>
    </row>
    <row r="40" spans="1:18">
      <c r="A40" s="116" t="s">
        <v>448</v>
      </c>
      <c r="B40" s="117" t="s">
        <v>518</v>
      </c>
      <c r="C40" s="117" t="s">
        <v>561</v>
      </c>
      <c r="D40" s="23" t="s">
        <v>70</v>
      </c>
      <c r="E40" s="105" t="s">
        <v>71</v>
      </c>
      <c r="F40" s="23" t="s">
        <v>71</v>
      </c>
      <c r="G40" s="23"/>
      <c r="H40" s="53">
        <v>2561</v>
      </c>
      <c r="I40" s="53" t="s">
        <v>54</v>
      </c>
      <c r="J40" s="53" t="s">
        <v>73</v>
      </c>
      <c r="K40" s="23" t="s">
        <v>74</v>
      </c>
      <c r="L40" s="23" t="s">
        <v>75</v>
      </c>
      <c r="M40" s="53" t="s">
        <v>565</v>
      </c>
      <c r="N40" s="23" t="s">
        <v>76</v>
      </c>
      <c r="O40" s="53"/>
      <c r="P40" s="53"/>
      <c r="Q40" s="49" t="s">
        <v>396</v>
      </c>
      <c r="R40" s="43" t="s">
        <v>270</v>
      </c>
    </row>
    <row r="41" spans="1:18">
      <c r="A41" s="116" t="s">
        <v>448</v>
      </c>
      <c r="B41" s="117" t="s">
        <v>518</v>
      </c>
      <c r="C41" s="117" t="s">
        <v>561</v>
      </c>
      <c r="D41" s="23" t="s">
        <v>106</v>
      </c>
      <c r="E41" s="105" t="s">
        <v>107</v>
      </c>
      <c r="F41" s="23" t="s">
        <v>107</v>
      </c>
      <c r="G41" s="23"/>
      <c r="H41" s="53">
        <v>2561</v>
      </c>
      <c r="I41" s="53" t="s">
        <v>109</v>
      </c>
      <c r="J41" s="53" t="s">
        <v>110</v>
      </c>
      <c r="K41" s="23" t="s">
        <v>66</v>
      </c>
      <c r="L41" s="23" t="s">
        <v>67</v>
      </c>
      <c r="M41" s="53" t="s">
        <v>568</v>
      </c>
      <c r="N41" s="23" t="s">
        <v>49</v>
      </c>
      <c r="O41" s="53"/>
      <c r="P41" s="53"/>
      <c r="Q41" s="49" t="s">
        <v>400</v>
      </c>
      <c r="R41" s="43" t="s">
        <v>270</v>
      </c>
    </row>
    <row r="42" spans="1:18">
      <c r="A42" s="116" t="s">
        <v>448</v>
      </c>
      <c r="B42" s="117" t="s">
        <v>518</v>
      </c>
      <c r="C42" s="117" t="s">
        <v>561</v>
      </c>
      <c r="D42" s="23" t="s">
        <v>111</v>
      </c>
      <c r="E42" s="105" t="s">
        <v>112</v>
      </c>
      <c r="F42" s="23" t="s">
        <v>112</v>
      </c>
      <c r="G42" s="23"/>
      <c r="H42" s="53">
        <v>2561</v>
      </c>
      <c r="I42" s="53" t="s">
        <v>109</v>
      </c>
      <c r="J42" s="53" t="s">
        <v>110</v>
      </c>
      <c r="K42" s="23" t="s">
        <v>66</v>
      </c>
      <c r="L42" s="23" t="s">
        <v>67</v>
      </c>
      <c r="M42" s="53" t="s">
        <v>568</v>
      </c>
      <c r="N42" s="23" t="s">
        <v>49</v>
      </c>
      <c r="O42" s="53"/>
      <c r="P42" s="53"/>
      <c r="Q42" s="49" t="s">
        <v>404</v>
      </c>
      <c r="R42" s="43" t="s">
        <v>270</v>
      </c>
    </row>
    <row r="43" spans="1:18">
      <c r="A43" s="116" t="s">
        <v>448</v>
      </c>
      <c r="B43" s="117" t="s">
        <v>518</v>
      </c>
      <c r="C43" s="117" t="s">
        <v>561</v>
      </c>
      <c r="D43" s="23" t="s">
        <v>114</v>
      </c>
      <c r="E43" s="105" t="s">
        <v>115</v>
      </c>
      <c r="F43" s="23" t="s">
        <v>115</v>
      </c>
      <c r="G43" s="23"/>
      <c r="H43" s="53">
        <v>2561</v>
      </c>
      <c r="I43" s="53" t="s">
        <v>109</v>
      </c>
      <c r="J43" s="53" t="s">
        <v>110</v>
      </c>
      <c r="K43" s="23" t="s">
        <v>66</v>
      </c>
      <c r="L43" s="23" t="s">
        <v>67</v>
      </c>
      <c r="M43" s="53" t="s">
        <v>568</v>
      </c>
      <c r="N43" s="23" t="s">
        <v>49</v>
      </c>
      <c r="O43" s="53"/>
      <c r="P43" s="53"/>
      <c r="Q43" s="49" t="s">
        <v>406</v>
      </c>
      <c r="R43" s="43" t="s">
        <v>270</v>
      </c>
    </row>
    <row r="44" spans="1:18">
      <c r="A44" s="116" t="s">
        <v>448</v>
      </c>
      <c r="B44" s="117" t="s">
        <v>518</v>
      </c>
      <c r="C44" s="117" t="s">
        <v>561</v>
      </c>
      <c r="D44" s="23" t="s">
        <v>126</v>
      </c>
      <c r="E44" s="105" t="s">
        <v>127</v>
      </c>
      <c r="F44" s="23" t="s">
        <v>127</v>
      </c>
      <c r="G44" s="23"/>
      <c r="H44" s="53">
        <v>2561</v>
      </c>
      <c r="I44" s="53" t="s">
        <v>45</v>
      </c>
      <c r="J44" s="53" t="s">
        <v>97</v>
      </c>
      <c r="K44" s="23" t="s">
        <v>129</v>
      </c>
      <c r="L44" s="23" t="s">
        <v>83</v>
      </c>
      <c r="M44" s="53" t="s">
        <v>566</v>
      </c>
      <c r="N44" s="23" t="s">
        <v>76</v>
      </c>
      <c r="O44" s="53"/>
      <c r="P44" s="53"/>
      <c r="Q44" s="49" t="s">
        <v>394</v>
      </c>
      <c r="R44" s="43" t="s">
        <v>270</v>
      </c>
    </row>
    <row r="45" spans="1:18">
      <c r="A45" s="116" t="s">
        <v>448</v>
      </c>
      <c r="B45" s="117" t="s">
        <v>518</v>
      </c>
      <c r="C45" s="117" t="s">
        <v>561</v>
      </c>
      <c r="D45" s="40" t="s">
        <v>276</v>
      </c>
      <c r="E45" s="100" t="str">
        <f>HYPERLINK(Q45,F45)</f>
        <v>โครงการขยายระบบไฟฟ้าในเขตกรุงเทพฯ และปริมณฑล ระยะที่ 4</v>
      </c>
      <c r="F45" s="41" t="s">
        <v>277</v>
      </c>
      <c r="G45" s="41" t="s">
        <v>29</v>
      </c>
      <c r="H45" s="43">
        <v>2565</v>
      </c>
      <c r="I45" s="43" t="s">
        <v>246</v>
      </c>
      <c r="J45" s="44" t="s">
        <v>269</v>
      </c>
      <c r="K45" s="41"/>
      <c r="L45" s="41" t="s">
        <v>56</v>
      </c>
      <c r="M45" s="43" t="s">
        <v>567</v>
      </c>
      <c r="N45" s="41" t="s">
        <v>49</v>
      </c>
      <c r="O45" s="44" t="s">
        <v>515</v>
      </c>
      <c r="P45" s="53"/>
      <c r="Q45" s="49" t="s">
        <v>337</v>
      </c>
      <c r="R45" s="43" t="s">
        <v>242</v>
      </c>
    </row>
    <row r="46" spans="1:18">
      <c r="A46" s="116" t="s">
        <v>448</v>
      </c>
      <c r="B46" s="117" t="s">
        <v>518</v>
      </c>
      <c r="C46" s="117" t="s">
        <v>561</v>
      </c>
      <c r="D46" s="40" t="s">
        <v>283</v>
      </c>
      <c r="E46" s="100" t="str">
        <f>HYPERLINK(Q46,F46)</f>
        <v>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</v>
      </c>
      <c r="F46" s="41" t="s">
        <v>284</v>
      </c>
      <c r="G46" s="41" t="s">
        <v>29</v>
      </c>
      <c r="H46" s="43">
        <v>2565</v>
      </c>
      <c r="I46" s="43" t="s">
        <v>253</v>
      </c>
      <c r="J46" s="44" t="s">
        <v>282</v>
      </c>
      <c r="K46" s="41"/>
      <c r="L46" s="41" t="s">
        <v>56</v>
      </c>
      <c r="M46" s="43" t="s">
        <v>567</v>
      </c>
      <c r="N46" s="41" t="s">
        <v>49</v>
      </c>
      <c r="O46" s="44" t="s">
        <v>515</v>
      </c>
      <c r="P46" s="53"/>
      <c r="Q46" s="50" t="s">
        <v>378</v>
      </c>
      <c r="R46" s="43" t="s">
        <v>270</v>
      </c>
    </row>
    <row r="47" spans="1:18">
      <c r="A47" s="117" t="s">
        <v>448</v>
      </c>
      <c r="B47" s="117" t="s">
        <v>518</v>
      </c>
      <c r="C47" s="117" t="s">
        <v>561</v>
      </c>
      <c r="D47" s="40" t="s">
        <v>286</v>
      </c>
      <c r="E47" s="100" t="str">
        <f>HYPERLINK(Q47,F47)</f>
        <v>โครงการ โรงไฟฟ้าสุราษฎร์ธานี ชุดที่ 1-2</v>
      </c>
      <c r="F47" s="41" t="s">
        <v>287</v>
      </c>
      <c r="G47" s="41" t="s">
        <v>29</v>
      </c>
      <c r="H47" s="43">
        <v>2565</v>
      </c>
      <c r="I47" s="43" t="s">
        <v>289</v>
      </c>
      <c r="J47" s="44" t="s">
        <v>290</v>
      </c>
      <c r="K47" s="41"/>
      <c r="L47" s="41" t="s">
        <v>56</v>
      </c>
      <c r="M47" s="43" t="s">
        <v>567</v>
      </c>
      <c r="N47" s="41" t="s">
        <v>49</v>
      </c>
      <c r="O47" s="44" t="s">
        <v>515</v>
      </c>
      <c r="P47" s="53"/>
      <c r="Q47" s="23"/>
      <c r="R47" s="23" t="s">
        <v>270</v>
      </c>
    </row>
    <row r="48" spans="1:18">
      <c r="A48" s="117" t="s">
        <v>448</v>
      </c>
      <c r="B48" s="117" t="s">
        <v>518</v>
      </c>
      <c r="C48" s="117" t="s">
        <v>561</v>
      </c>
      <c r="D48" s="40" t="s">
        <v>470</v>
      </c>
      <c r="E48" s="100" t="str">
        <f>HYPERLINK(Q48,F48)</f>
        <v>โครงการนำร่องการตอบสนองด้านโหลด ปี 2565 – 2566  (กิจกรรมที่ 1 การบริหารและสนับสนุนการดำเนินโครงการฯ)</v>
      </c>
      <c r="F48" s="41" t="s">
        <v>471</v>
      </c>
      <c r="G48" s="41" t="s">
        <v>101</v>
      </c>
      <c r="H48" s="43">
        <v>2566</v>
      </c>
      <c r="I48" s="43" t="s">
        <v>217</v>
      </c>
      <c r="J48" s="44" t="s">
        <v>73</v>
      </c>
      <c r="K48" s="41" t="s">
        <v>66</v>
      </c>
      <c r="L48" s="41" t="s">
        <v>67</v>
      </c>
      <c r="M48" s="43" t="s">
        <v>568</v>
      </c>
      <c r="N48" s="41" t="s">
        <v>49</v>
      </c>
      <c r="O48" s="43" t="s">
        <v>519</v>
      </c>
      <c r="P48" s="53"/>
      <c r="Q48" s="23"/>
      <c r="R48" s="23" t="s">
        <v>270</v>
      </c>
    </row>
    <row r="49" spans="1:23">
      <c r="A49" s="117" t="s">
        <v>448</v>
      </c>
      <c r="B49" s="117" t="s">
        <v>518</v>
      </c>
      <c r="C49" s="117" t="s">
        <v>561</v>
      </c>
      <c r="D49" s="40" t="s">
        <v>478</v>
      </c>
      <c r="E49" s="100" t="str">
        <f>HYPERLINK(Q49,F49)</f>
        <v>แผน Smart Metro Grid (งานติดตั้ง TLM ที่หม้อแปลงจำหน่าย)</v>
      </c>
      <c r="F49" s="41" t="s">
        <v>244</v>
      </c>
      <c r="G49" s="41" t="s">
        <v>29</v>
      </c>
      <c r="H49" s="43">
        <v>2566</v>
      </c>
      <c r="I49" s="43" t="s">
        <v>246</v>
      </c>
      <c r="J49" s="44" t="s">
        <v>73</v>
      </c>
      <c r="K49" s="41" t="s">
        <v>190</v>
      </c>
      <c r="L49" s="41" t="s">
        <v>75</v>
      </c>
      <c r="M49" s="43" t="s">
        <v>565</v>
      </c>
      <c r="N49" s="41" t="s">
        <v>76</v>
      </c>
      <c r="O49" s="43" t="s">
        <v>519</v>
      </c>
      <c r="P49" s="53"/>
      <c r="Q49" s="23"/>
      <c r="R49" s="23" t="s">
        <v>270</v>
      </c>
    </row>
    <row r="50" spans="1:23">
      <c r="A50" s="87" t="s">
        <v>564</v>
      </c>
      <c r="B50" s="118" t="s">
        <v>517</v>
      </c>
      <c r="C50" s="118" t="s">
        <v>561</v>
      </c>
      <c r="D50" s="23" t="s">
        <v>78</v>
      </c>
      <c r="E50" s="105" t="s">
        <v>79</v>
      </c>
      <c r="F50" s="23" t="s">
        <v>79</v>
      </c>
      <c r="G50" s="23"/>
      <c r="H50" s="53">
        <v>2560</v>
      </c>
      <c r="I50" s="53" t="s">
        <v>81</v>
      </c>
      <c r="J50" s="53" t="s">
        <v>73</v>
      </c>
      <c r="K50" s="23" t="s">
        <v>82</v>
      </c>
      <c r="L50" s="23" t="s">
        <v>83</v>
      </c>
      <c r="M50" s="53" t="s">
        <v>566</v>
      </c>
      <c r="N50" s="23" t="s">
        <v>76</v>
      </c>
      <c r="O50" s="53"/>
      <c r="P50" s="53"/>
      <c r="Q50" s="49" t="s">
        <v>366</v>
      </c>
      <c r="R50" s="43" t="s">
        <v>265</v>
      </c>
    </row>
    <row r="51" spans="1:23">
      <c r="A51" s="118" t="s">
        <v>564</v>
      </c>
      <c r="B51" s="118" t="s">
        <v>517</v>
      </c>
      <c r="C51" s="118" t="s">
        <v>561</v>
      </c>
      <c r="D51" s="40" t="s">
        <v>467</v>
      </c>
      <c r="E51" s="100" t="str">
        <f>HYPERLINK(Q51,F51)</f>
        <v>โครงการพัฒนาแนวทางเพื่อเตรียมความพร้อมและส่งเสริมการสั่งการการตอบสนองด้านโหลดแบบอัตโนมัติ (Auto-DR)</v>
      </c>
      <c r="F51" s="41" t="s">
        <v>468</v>
      </c>
      <c r="G51" s="41" t="s">
        <v>101</v>
      </c>
      <c r="H51" s="43">
        <v>2566</v>
      </c>
      <c r="I51" s="43" t="s">
        <v>246</v>
      </c>
      <c r="J51" s="44" t="s">
        <v>289</v>
      </c>
      <c r="K51" s="41" t="s">
        <v>66</v>
      </c>
      <c r="L51" s="41" t="s">
        <v>67</v>
      </c>
      <c r="M51" s="43" t="s">
        <v>568</v>
      </c>
      <c r="N51" s="41" t="s">
        <v>49</v>
      </c>
      <c r="O51" s="43" t="s">
        <v>519</v>
      </c>
      <c r="P51" s="53"/>
      <c r="Q51" s="23"/>
      <c r="R51" s="23" t="s">
        <v>265</v>
      </c>
    </row>
    <row r="52" spans="1:23">
      <c r="A52" s="87" t="s">
        <v>564</v>
      </c>
      <c r="B52" s="118" t="s">
        <v>517</v>
      </c>
      <c r="C52" s="118" t="s">
        <v>562</v>
      </c>
      <c r="D52" s="40" t="s">
        <v>297</v>
      </c>
      <c r="E52" s="100" t="str">
        <f>HYPERLINK(Q52,F52)</f>
        <v>โครงการโรงไฟฟ้าพระนครเหนือ (ส่วนเพิ่ม)</v>
      </c>
      <c r="F52" s="41" t="s">
        <v>298</v>
      </c>
      <c r="G52" s="41" t="s">
        <v>29</v>
      </c>
      <c r="H52" s="43">
        <v>2565</v>
      </c>
      <c r="I52" s="43" t="s">
        <v>263</v>
      </c>
      <c r="J52" s="44" t="s">
        <v>269</v>
      </c>
      <c r="K52" s="41"/>
      <c r="L52" s="41" t="s">
        <v>56</v>
      </c>
      <c r="M52" s="43" t="s">
        <v>567</v>
      </c>
      <c r="N52" s="41" t="s">
        <v>49</v>
      </c>
      <c r="O52" s="44" t="s">
        <v>515</v>
      </c>
      <c r="P52" s="106" t="s">
        <v>563</v>
      </c>
      <c r="Q52" s="49" t="s">
        <v>557</v>
      </c>
      <c r="R52" s="43" t="s">
        <v>458</v>
      </c>
    </row>
    <row r="53" spans="1:23">
      <c r="A53" s="119" t="s">
        <v>564</v>
      </c>
      <c r="B53" s="120" t="s">
        <v>528</v>
      </c>
      <c r="C53" s="120" t="s">
        <v>561</v>
      </c>
      <c r="D53" s="23" t="s">
        <v>62</v>
      </c>
      <c r="E53" s="105" t="s">
        <v>63</v>
      </c>
      <c r="F53" s="23" t="s">
        <v>63</v>
      </c>
      <c r="G53" s="23"/>
      <c r="H53" s="53">
        <v>2563</v>
      </c>
      <c r="I53" s="53" t="s">
        <v>65</v>
      </c>
      <c r="J53" s="53" t="s">
        <v>36</v>
      </c>
      <c r="K53" s="23" t="s">
        <v>66</v>
      </c>
      <c r="L53" s="23" t="s">
        <v>67</v>
      </c>
      <c r="M53" s="53" t="s">
        <v>568</v>
      </c>
      <c r="N53" s="23" t="s">
        <v>49</v>
      </c>
      <c r="O53" s="53" t="s">
        <v>68</v>
      </c>
      <c r="P53" s="53"/>
      <c r="Q53" s="49" t="s">
        <v>529</v>
      </c>
      <c r="R53" s="43" t="s">
        <v>528</v>
      </c>
    </row>
    <row r="54" spans="1:23">
      <c r="A54" s="120" t="s">
        <v>564</v>
      </c>
      <c r="B54" s="120" t="s">
        <v>528</v>
      </c>
      <c r="C54" s="120" t="s">
        <v>561</v>
      </c>
      <c r="D54" s="40" t="s">
        <v>465</v>
      </c>
      <c r="E54" s="100" t="str">
        <f t="shared" ref="E54:E64" si="1">HYPERLINK(Q54,F54)</f>
        <v>แผนงานเปลี่ยนระบบสายไฟฟ้าอากาศเป็นสายไฟฟ้าใต้ดิน</v>
      </c>
      <c r="F54" s="41" t="s">
        <v>71</v>
      </c>
      <c r="G54" s="41" t="s">
        <v>29</v>
      </c>
      <c r="H54" s="43">
        <v>2567</v>
      </c>
      <c r="I54" s="43" t="s">
        <v>423</v>
      </c>
      <c r="J54" s="44" t="s">
        <v>228</v>
      </c>
      <c r="K54" s="41" t="s">
        <v>74</v>
      </c>
      <c r="L54" s="41" t="s">
        <v>75</v>
      </c>
      <c r="M54" s="43" t="s">
        <v>565</v>
      </c>
      <c r="N54" s="41" t="s">
        <v>76</v>
      </c>
      <c r="O54" s="43" t="s">
        <v>527</v>
      </c>
      <c r="P54" s="53"/>
      <c r="Q54" s="23"/>
      <c r="R54" s="23" t="s">
        <v>231</v>
      </c>
    </row>
    <row r="55" spans="1:23">
      <c r="A55" s="120" t="s">
        <v>564</v>
      </c>
      <c r="B55" s="120" t="s">
        <v>528</v>
      </c>
      <c r="C55" s="120" t="s">
        <v>561</v>
      </c>
      <c r="D55" s="40" t="s">
        <v>463</v>
      </c>
      <c r="E55" s="100" t="str">
        <f t="shared" si="1"/>
        <v>แผนงานเปลี่ยนระบบสายไฟฟ้าอากาศเป็นสายไฟฟ้าใต้ดิน ฉบับปฏิบัติการเร่งรัด (Quick Win)</v>
      </c>
      <c r="F55" s="41" t="s">
        <v>255</v>
      </c>
      <c r="G55" s="41" t="s">
        <v>29</v>
      </c>
      <c r="H55" s="43">
        <v>2567</v>
      </c>
      <c r="I55" s="43" t="s">
        <v>423</v>
      </c>
      <c r="J55" s="44" t="s">
        <v>228</v>
      </c>
      <c r="K55" s="41" t="s">
        <v>74</v>
      </c>
      <c r="L55" s="41" t="s">
        <v>75</v>
      </c>
      <c r="M55" s="43" t="s">
        <v>565</v>
      </c>
      <c r="N55" s="41" t="s">
        <v>76</v>
      </c>
      <c r="O55" s="43" t="s">
        <v>527</v>
      </c>
      <c r="P55" s="53"/>
      <c r="Q55" s="23"/>
      <c r="R55" s="23" t="s">
        <v>231</v>
      </c>
    </row>
    <row r="56" spans="1:23">
      <c r="A56" s="120" t="s">
        <v>564</v>
      </c>
      <c r="B56" s="120" t="s">
        <v>528</v>
      </c>
      <c r="C56" s="120" t="s">
        <v>561</v>
      </c>
      <c r="D56" s="40" t="s">
        <v>451</v>
      </c>
      <c r="E56" s="100" t="str">
        <f t="shared" si="1"/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F56" s="41" t="s">
        <v>422</v>
      </c>
      <c r="G56" s="41" t="s">
        <v>101</v>
      </c>
      <c r="H56" s="43">
        <v>2567</v>
      </c>
      <c r="I56" s="43" t="s">
        <v>447</v>
      </c>
      <c r="J56" s="44" t="s">
        <v>533</v>
      </c>
      <c r="K56" s="41" t="s">
        <v>66</v>
      </c>
      <c r="L56" s="41" t="s">
        <v>67</v>
      </c>
      <c r="M56" s="43" t="s">
        <v>568</v>
      </c>
      <c r="N56" s="41" t="s">
        <v>49</v>
      </c>
      <c r="O56" s="43" t="s">
        <v>527</v>
      </c>
      <c r="P56" s="53"/>
      <c r="Q56" s="23"/>
      <c r="R56" s="23" t="s">
        <v>231</v>
      </c>
    </row>
    <row r="57" spans="1:23">
      <c r="A57" s="121" t="s">
        <v>564</v>
      </c>
      <c r="B57" s="122" t="s">
        <v>548</v>
      </c>
      <c r="C57" s="122" t="s">
        <v>561</v>
      </c>
      <c r="D57" s="40" t="s">
        <v>257</v>
      </c>
      <c r="E57" s="100" t="str">
        <f t="shared" si="1"/>
        <v xml:space="preserve">แผนงานเปลี่ยนระบบสายไฟฟ้าอากาศเป็นสายไฟฟ้าใต้ดิน </v>
      </c>
      <c r="F57" s="41" t="s">
        <v>516</v>
      </c>
      <c r="G57" s="41" t="s">
        <v>29</v>
      </c>
      <c r="H57" s="43">
        <v>2565</v>
      </c>
      <c r="I57" s="43" t="s">
        <v>246</v>
      </c>
      <c r="J57" s="44" t="s">
        <v>199</v>
      </c>
      <c r="K57" s="41" t="s">
        <v>190</v>
      </c>
      <c r="L57" s="41" t="s">
        <v>75</v>
      </c>
      <c r="M57" s="43" t="s">
        <v>565</v>
      </c>
      <c r="N57" s="41" t="s">
        <v>76</v>
      </c>
      <c r="O57" s="44" t="s">
        <v>515</v>
      </c>
      <c r="P57" s="53"/>
      <c r="Q57" s="49" t="s">
        <v>549</v>
      </c>
      <c r="R57" s="43" t="s">
        <v>178</v>
      </c>
    </row>
    <row r="58" spans="1:23">
      <c r="A58" s="121" t="s">
        <v>564</v>
      </c>
      <c r="B58" s="122" t="s">
        <v>548</v>
      </c>
      <c r="C58" s="122" t="s">
        <v>561</v>
      </c>
      <c r="D58" s="40" t="s">
        <v>250</v>
      </c>
      <c r="E58" s="100" t="str">
        <f t="shared" si="1"/>
        <v>โครงการปรับปรุงและขยายระบบจำหน่ายพลังไฟฟ้า ระยะที่ 13 (งานพัฒนาระบบจ่ายไฟฟ้าแรงดันกลางและแรงดันต่ำ)</v>
      </c>
      <c r="F58" s="41" t="s">
        <v>251</v>
      </c>
      <c r="G58" s="41" t="s">
        <v>29</v>
      </c>
      <c r="H58" s="43">
        <v>2565</v>
      </c>
      <c r="I58" s="43" t="s">
        <v>253</v>
      </c>
      <c r="J58" s="44" t="s">
        <v>166</v>
      </c>
      <c r="K58" s="41" t="s">
        <v>190</v>
      </c>
      <c r="L58" s="41" t="s">
        <v>75</v>
      </c>
      <c r="M58" s="43" t="s">
        <v>565</v>
      </c>
      <c r="N58" s="41" t="s">
        <v>76</v>
      </c>
      <c r="O58" s="44" t="s">
        <v>515</v>
      </c>
      <c r="P58" s="53"/>
      <c r="Q58" s="49" t="s">
        <v>550</v>
      </c>
      <c r="R58" s="43" t="s">
        <v>178</v>
      </c>
    </row>
    <row r="59" spans="1:23">
      <c r="A59" s="121" t="s">
        <v>564</v>
      </c>
      <c r="B59" s="122" t="s">
        <v>548</v>
      </c>
      <c r="C59" s="122" t="s">
        <v>561</v>
      </c>
      <c r="D59" s="40" t="s">
        <v>254</v>
      </c>
      <c r="E59" s="100" t="str">
        <f t="shared" si="1"/>
        <v>แผนงานเปลี่ยนระบบสายไฟฟ้าอากาศเป็นสายไฟฟ้าใต้ดิน ฉบับปฏิบัติการเร่งรัด (Quick Win)</v>
      </c>
      <c r="F59" s="41" t="s">
        <v>255</v>
      </c>
      <c r="G59" s="41" t="s">
        <v>29</v>
      </c>
      <c r="H59" s="43">
        <v>2565</v>
      </c>
      <c r="I59" s="43" t="s">
        <v>246</v>
      </c>
      <c r="J59" s="44" t="s">
        <v>88</v>
      </c>
      <c r="K59" s="41" t="s">
        <v>190</v>
      </c>
      <c r="L59" s="41" t="s">
        <v>75</v>
      </c>
      <c r="M59" s="43" t="s">
        <v>565</v>
      </c>
      <c r="N59" s="41" t="s">
        <v>76</v>
      </c>
      <c r="O59" s="44" t="s">
        <v>515</v>
      </c>
      <c r="P59" s="53"/>
      <c r="Q59" s="49" t="s">
        <v>551</v>
      </c>
      <c r="R59" s="43" t="s">
        <v>178</v>
      </c>
    </row>
    <row r="60" spans="1:23">
      <c r="A60" s="121" t="s">
        <v>564</v>
      </c>
      <c r="B60" s="122" t="s">
        <v>548</v>
      </c>
      <c r="C60" s="122" t="s">
        <v>561</v>
      </c>
      <c r="D60" s="40" t="s">
        <v>279</v>
      </c>
      <c r="E60" s="100" t="str">
        <f t="shared" si="1"/>
        <v>โครงการพัฒนาระบบไฟฟ้าเพื่อรองรับการจัดตั้งเขตเศรษฐกิจพิเศษ ระยะที่ 1</v>
      </c>
      <c r="F60" s="41" t="s">
        <v>280</v>
      </c>
      <c r="G60" s="41" t="s">
        <v>29</v>
      </c>
      <c r="H60" s="43">
        <v>2565</v>
      </c>
      <c r="I60" s="43" t="s">
        <v>253</v>
      </c>
      <c r="J60" s="44" t="s">
        <v>282</v>
      </c>
      <c r="K60" s="41"/>
      <c r="L60" s="41" t="s">
        <v>56</v>
      </c>
      <c r="M60" s="43" t="s">
        <v>567</v>
      </c>
      <c r="N60" s="41" t="s">
        <v>49</v>
      </c>
      <c r="O60" s="44" t="s">
        <v>515</v>
      </c>
      <c r="P60" s="53"/>
      <c r="Q60" s="49" t="s">
        <v>334</v>
      </c>
      <c r="R60" s="43" t="s">
        <v>178</v>
      </c>
      <c r="W60" s="19"/>
    </row>
    <row r="61" spans="1:23">
      <c r="A61" s="122" t="s">
        <v>564</v>
      </c>
      <c r="B61" s="122" t="s">
        <v>548</v>
      </c>
      <c r="C61" s="122" t="s">
        <v>561</v>
      </c>
      <c r="D61" s="40" t="s">
        <v>475</v>
      </c>
      <c r="E61" s="100" t="str">
        <f t="shared" si="1"/>
        <v>แผนงานเปลี่ยนระบบสายไฟฟ้าอากาศเป็นสายไฟฟ้าใต้ดิน ฉบับปฏิบัติการเร่งรัด Quick Win</v>
      </c>
      <c r="F61" s="41" t="s">
        <v>476</v>
      </c>
      <c r="G61" s="41" t="s">
        <v>29</v>
      </c>
      <c r="H61" s="43">
        <v>2566</v>
      </c>
      <c r="I61" s="43" t="s">
        <v>246</v>
      </c>
      <c r="J61" s="44" t="s">
        <v>73</v>
      </c>
      <c r="K61" s="41" t="s">
        <v>74</v>
      </c>
      <c r="L61" s="41" t="s">
        <v>75</v>
      </c>
      <c r="M61" s="43" t="s">
        <v>565</v>
      </c>
      <c r="N61" s="41" t="s">
        <v>76</v>
      </c>
      <c r="O61" s="43" t="s">
        <v>519</v>
      </c>
      <c r="P61" s="53"/>
      <c r="Q61" s="23"/>
      <c r="R61" s="23" t="s">
        <v>428</v>
      </c>
    </row>
    <row r="62" spans="1:23">
      <c r="A62" s="122" t="s">
        <v>564</v>
      </c>
      <c r="B62" s="122" t="s">
        <v>548</v>
      </c>
      <c r="C62" s="122" t="s">
        <v>561</v>
      </c>
      <c r="D62" s="40" t="s">
        <v>525</v>
      </c>
      <c r="E62" s="100" t="str">
        <f t="shared" si="1"/>
        <v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 เพื่อสนับสนุนโครงสร้างพื้นฐานด้านพลังงานของประเทศไทย</v>
      </c>
      <c r="F62" s="41" t="s">
        <v>526</v>
      </c>
      <c r="G62" s="41" t="s">
        <v>29</v>
      </c>
      <c r="H62" s="43">
        <v>2567</v>
      </c>
      <c r="I62" s="43" t="s">
        <v>423</v>
      </c>
      <c r="J62" s="44" t="s">
        <v>228</v>
      </c>
      <c r="K62" s="41" t="s">
        <v>167</v>
      </c>
      <c r="L62" s="41" t="s">
        <v>411</v>
      </c>
      <c r="M62" s="43" t="s">
        <v>569</v>
      </c>
      <c r="N62" s="41" t="s">
        <v>160</v>
      </c>
      <c r="O62" s="43" t="s">
        <v>527</v>
      </c>
      <c r="P62" s="53"/>
      <c r="Q62" s="23"/>
      <c r="R62" s="23" t="s">
        <v>428</v>
      </c>
    </row>
    <row r="63" spans="1:23">
      <c r="A63" s="122" t="s">
        <v>564</v>
      </c>
      <c r="B63" s="122" t="s">
        <v>548</v>
      </c>
      <c r="C63" s="122" t="s">
        <v>561</v>
      </c>
      <c r="D63" s="40" t="s">
        <v>446</v>
      </c>
      <c r="E63" s="100" t="str">
        <f t="shared" si="1"/>
        <v>โครงการสนับสนุนการบริหารแผนการขับเคลื่อนการดำเนินงานด้านสมาร์ทกริดของประเทศไทย</v>
      </c>
      <c r="F63" s="41" t="s">
        <v>439</v>
      </c>
      <c r="G63" s="41" t="s">
        <v>29</v>
      </c>
      <c r="H63" s="43">
        <v>2567</v>
      </c>
      <c r="I63" s="43" t="s">
        <v>447</v>
      </c>
      <c r="J63" s="44" t="s">
        <v>533</v>
      </c>
      <c r="K63" s="41" t="s">
        <v>66</v>
      </c>
      <c r="L63" s="41" t="s">
        <v>67</v>
      </c>
      <c r="M63" s="43" t="s">
        <v>568</v>
      </c>
      <c r="N63" s="41" t="s">
        <v>49</v>
      </c>
      <c r="O63" s="43" t="s">
        <v>527</v>
      </c>
      <c r="P63" s="53"/>
      <c r="Q63" s="23"/>
      <c r="R63" s="23" t="s">
        <v>428</v>
      </c>
    </row>
    <row r="64" spans="1:23">
      <c r="A64" s="122" t="s">
        <v>564</v>
      </c>
      <c r="B64" s="122" t="s">
        <v>548</v>
      </c>
      <c r="C64" s="122" t="s">
        <v>561</v>
      </c>
      <c r="D64" s="40" t="s">
        <v>555</v>
      </c>
      <c r="E64" s="100" t="str">
        <f t="shared" si="1"/>
        <v>โครงการพัฒนาแนวทางการเชื่อมต่อข้อมูลการอัดประจุยานยนต์ไฟฟ้า</v>
      </c>
      <c r="F64" s="41" t="s">
        <v>486</v>
      </c>
      <c r="G64" s="41" t="s">
        <v>29</v>
      </c>
      <c r="H64" s="43">
        <v>2568</v>
      </c>
      <c r="I64" s="43" t="s">
        <v>533</v>
      </c>
      <c r="J64" s="44" t="s">
        <v>556</v>
      </c>
      <c r="K64" s="41" t="s">
        <v>143</v>
      </c>
      <c r="L64" s="41" t="s">
        <v>67</v>
      </c>
      <c r="M64" s="43" t="s">
        <v>568</v>
      </c>
      <c r="N64" s="41" t="s">
        <v>49</v>
      </c>
      <c r="O64" s="43" t="s">
        <v>539</v>
      </c>
      <c r="P64" s="53"/>
      <c r="Q64" s="23"/>
      <c r="R64" s="23" t="s">
        <v>428</v>
      </c>
    </row>
  </sheetData>
  <autoFilter ref="A3:AF3" xr:uid="{ECD131D5-153C-45D8-8B72-8F1FC0F52B8D}">
    <sortState xmlns:xlrd2="http://schemas.microsoft.com/office/spreadsheetml/2017/richdata2" ref="A4:AF64">
      <sortCondition ref="B3"/>
    </sortState>
  </autoFilter>
  <hyperlinks>
    <hyperlink ref="E36" r:id="rId1" display="https://emenscr.nesdc.go.th/viewer/view.html?id=5b1e2d2c7587e67e2e720eb0&amp;username=mot08031" xr:uid="{B83A9BE1-88DA-49F6-B306-A8764C65D244}"/>
    <hyperlink ref="E37" r:id="rId2" display="https://emenscr.nesdc.go.th/viewer/view.html?id=5b1f8fcf916f477e3991ec85&amp;username=energy02021" xr:uid="{96EFD4E1-865B-4528-8B3B-30D5BD94BEDB}"/>
    <hyperlink ref="E38" r:id="rId3" display="https://emenscr.nesdc.go.th/viewer/view.html?id=5b1f9338ea79507e38d7c77b&amp;username=egat1" xr:uid="{2A39CF07-46DF-4386-A322-27FA3ECEEC5B}"/>
    <hyperlink ref="E39" r:id="rId4" display="https://emenscr.nesdc.go.th/viewer/view.html?id=5b2091f4ea79507e38d7c805&amp;username=energy02021" xr:uid="{FF0C7AB6-C4F8-403E-A5FA-CE8CE70ED0E0}"/>
    <hyperlink ref="E53" r:id="rId5" display="https://emenscr.nesdc.go.th/viewer/view.html?id=5b20dd59916f477e3991ee6b&amp;username=energy06051" xr:uid="{34614F92-988A-4F2E-8E28-B2229BDBF0F4}"/>
    <hyperlink ref="E40" r:id="rId6" display="https://emenscr.nesdc.go.th/viewer/view.html?id=5b20f29cbdb2d17e2f9a19bf&amp;username=moi52491" xr:uid="{A2B74B5D-783B-4B9A-A08B-61DE36520582}"/>
    <hyperlink ref="E50" r:id="rId7" display="https://emenscr.nesdc.go.th/viewer/view.html?id=5b963644b76a640f33987319&amp;username=moi5305111" xr:uid="{29ACAFA5-F4A7-41A1-844D-B7861794150B}"/>
    <hyperlink ref="E6" r:id="rId8" display="https://emenscr.nesdc.go.th/viewer/view.html?id=5bd6e4d67de3c605ae416015&amp;username=egat1" xr:uid="{FB0EB51B-3D54-4FF5-9888-C1E7ABB979DB}"/>
    <hyperlink ref="E4" r:id="rId9" display="https://emenscr.nesdc.go.th/viewer/view.html?id=5bd7f4517de3c605ae416048&amp;username=egat1" xr:uid="{A2C07DF5-08C1-4718-BAA3-AD4975F6A0A1}"/>
    <hyperlink ref="E8" r:id="rId10" display="https://emenscr.nesdc.go.th/viewer/view.html?id=5bd811487de3c605ae41606a&amp;username=energy06051" xr:uid="{F91EED1D-C565-4426-B8D1-81EA2CE0903B}"/>
    <hyperlink ref="E41" r:id="rId11" display="https://emenscr.nesdc.go.th/viewer/view.html?id=5bd82a4c49b9c605ba60a1d4&amp;username=energy06051" xr:uid="{E7FD3CFC-7DD1-4686-A77F-46919DB6083C}"/>
    <hyperlink ref="E42" r:id="rId12" display="https://emenscr.nesdc.go.th/viewer/view.html?id=5bd82a7c49b9c605ba60a1d5&amp;username=energy06051" xr:uid="{3BE1A57F-85EE-488A-B9E9-C1BF23AF6AF6}"/>
    <hyperlink ref="E43" r:id="rId13" display="https://emenscr.nesdc.go.th/viewer/view.html?id=5bd837b8b0bb8f05b8702606&amp;username=energy06051" xr:uid="{0827DAF5-771B-4EF7-AF90-F1500EC35C11}"/>
    <hyperlink ref="E9" r:id="rId14" display="https://emenscr.nesdc.go.th/viewer/view.html?id=5bd9891dead9a205b323d800&amp;username=energy06051" xr:uid="{16CB914D-CCE1-4A3E-95BB-E944C538E19E}"/>
    <hyperlink ref="E10" r:id="rId15" display="https://emenscr.nesdc.go.th/viewer/view.html?id=5bd989cc49b9c605ba60a283&amp;username=energy06051" xr:uid="{70B10FF7-72F1-4130-BBED-AFB9953CC295}"/>
    <hyperlink ref="E44" r:id="rId16" display="https://emenscr.nesdc.go.th/viewer/view.html?id=5be940ff49b9c605ba60a35d&amp;username=moi530361" xr:uid="{64ABFC5F-B887-4E31-B746-9F70754F37ED}"/>
    <hyperlink ref="E11" r:id="rId17" display="https://emenscr.nesdc.go.th/viewer/view.html?id=5d0222163d444c41747baf1a&amp;username=moi530361" xr:uid="{AB9F0602-355B-4193-8EB8-AAE52F9F8F18}"/>
    <hyperlink ref="E12" r:id="rId18" display="https://emenscr.nesdc.go.th/viewer/view.html?id=5e1c306ae96f366a1b4c09ce&amp;username=energy06051" xr:uid="{5665577F-B226-4B54-9609-E8B02B9F2A58}"/>
    <hyperlink ref="E7" r:id="rId19" display="https://emenscr.nesdc.go.th/viewer/view.html?id=601a0b6718b8722b6e8ec3fb&amp;username=egat1" xr:uid="{FF5EB252-ABD9-4A32-8937-BB4B4251898C}"/>
    <hyperlink ref="E5" r:id="rId20" display="https://emenscr.nesdc.go.th/viewer/view.html?id=61a9e9e477658f43f36686c4&amp;username=egat1" xr:uid="{12FD2F80-0931-4FEF-9481-B9E32127CDBF}"/>
  </hyperlinks>
  <pageMargins left="0.7" right="0.7" top="0.75" bottom="0.75" header="0.3" footer="0.3"/>
  <pageSetup paperSize="9" orientation="portrait"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I50"/>
  <sheetViews>
    <sheetView zoomScale="50" zoomScaleNormal="50" workbookViewId="0">
      <selection activeCell="O17" sqref="O17"/>
    </sheetView>
  </sheetViews>
  <sheetFormatPr defaultRowHeight="21"/>
  <cols>
    <col min="1" max="1" width="21.5703125" bestFit="1" customWidth="1"/>
    <col min="2" max="2" width="12.85546875" bestFit="1" customWidth="1"/>
    <col min="3" max="14" width="8" customWidth="1"/>
    <col min="15" max="15" width="20.5703125" bestFit="1" customWidth="1"/>
    <col min="16" max="16" width="29.28515625" style="62" customWidth="1"/>
  </cols>
  <sheetData>
    <row r="1" spans="1:16">
      <c r="A1" s="22" t="s">
        <v>574</v>
      </c>
      <c r="B1" s="60" t="s">
        <v>305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s="1" customFormat="1">
      <c r="A2" s="57" t="s">
        <v>307</v>
      </c>
      <c r="B2" s="58">
        <v>2556</v>
      </c>
      <c r="C2" s="58">
        <v>2557</v>
      </c>
      <c r="D2" s="58">
        <v>2558</v>
      </c>
      <c r="E2" s="58">
        <v>2559</v>
      </c>
      <c r="F2" s="58">
        <v>2560</v>
      </c>
      <c r="G2" s="58">
        <v>2561</v>
      </c>
      <c r="H2" s="58">
        <v>2562</v>
      </c>
      <c r="I2" s="58">
        <v>2563</v>
      </c>
      <c r="J2" s="58">
        <v>2564</v>
      </c>
      <c r="K2" s="58">
        <v>2565</v>
      </c>
      <c r="L2" s="58">
        <v>2566</v>
      </c>
      <c r="M2" s="58">
        <v>2567</v>
      </c>
      <c r="N2" s="58">
        <v>2568</v>
      </c>
      <c r="O2" s="59" t="s">
        <v>308</v>
      </c>
      <c r="P2" s="63" t="s">
        <v>578</v>
      </c>
    </row>
    <row r="3" spans="1:16" ht="21.75" customHeight="1">
      <c r="A3" s="20" t="s">
        <v>454</v>
      </c>
      <c r="B3" s="54">
        <v>1</v>
      </c>
      <c r="C3" s="54">
        <v>1</v>
      </c>
      <c r="D3" s="54">
        <v>1</v>
      </c>
      <c r="E3" s="54">
        <v>1</v>
      </c>
      <c r="F3" s="54"/>
      <c r="G3" s="54"/>
      <c r="H3" s="54">
        <v>4</v>
      </c>
      <c r="I3" s="54">
        <v>1</v>
      </c>
      <c r="J3" s="54">
        <v>4</v>
      </c>
      <c r="K3" s="54">
        <v>6</v>
      </c>
      <c r="L3" s="54"/>
      <c r="M3" s="54">
        <v>1</v>
      </c>
      <c r="N3" s="54"/>
      <c r="O3" s="54">
        <v>20</v>
      </c>
      <c r="P3" s="65">
        <f>SUM(L3:N3)</f>
        <v>1</v>
      </c>
    </row>
    <row r="4" spans="1:16">
      <c r="A4" s="21" t="s">
        <v>561</v>
      </c>
      <c r="B4" s="54">
        <v>1</v>
      </c>
      <c r="C4" s="54">
        <v>1</v>
      </c>
      <c r="D4" s="54">
        <v>1</v>
      </c>
      <c r="E4" s="54">
        <v>1</v>
      </c>
      <c r="F4" s="54"/>
      <c r="G4" s="54"/>
      <c r="H4" s="54">
        <v>4</v>
      </c>
      <c r="I4" s="54">
        <v>1</v>
      </c>
      <c r="J4" s="54">
        <v>4</v>
      </c>
      <c r="K4" s="54">
        <v>6</v>
      </c>
      <c r="L4" s="54"/>
      <c r="M4" s="54">
        <v>1</v>
      </c>
      <c r="N4" s="54"/>
      <c r="O4" s="54">
        <v>20</v>
      </c>
      <c r="P4" s="11">
        <f t="shared" ref="P4:P22" si="0">SUM(L4:N4)</f>
        <v>1</v>
      </c>
    </row>
    <row r="5" spans="1:16">
      <c r="A5" s="20" t="s">
        <v>544</v>
      </c>
      <c r="B5" s="54"/>
      <c r="C5" s="54"/>
      <c r="D5" s="54"/>
      <c r="E5" s="54"/>
      <c r="F5" s="54"/>
      <c r="G5" s="54"/>
      <c r="H5" s="54"/>
      <c r="I5" s="54"/>
      <c r="J5" s="54">
        <v>1</v>
      </c>
      <c r="K5" s="54">
        <v>2</v>
      </c>
      <c r="L5" s="54">
        <v>1</v>
      </c>
      <c r="M5" s="54">
        <v>1</v>
      </c>
      <c r="N5" s="54">
        <v>1</v>
      </c>
      <c r="O5" s="54">
        <v>6</v>
      </c>
      <c r="P5" s="65">
        <f t="shared" si="0"/>
        <v>3</v>
      </c>
    </row>
    <row r="6" spans="1:16">
      <c r="A6" s="21" t="s">
        <v>561</v>
      </c>
      <c r="B6" s="54"/>
      <c r="C6" s="54"/>
      <c r="D6" s="54"/>
      <c r="E6" s="54"/>
      <c r="F6" s="54"/>
      <c r="G6" s="54"/>
      <c r="H6" s="54"/>
      <c r="I6" s="54"/>
      <c r="J6" s="54">
        <v>1</v>
      </c>
      <c r="K6" s="54">
        <v>2</v>
      </c>
      <c r="L6" s="54">
        <v>1</v>
      </c>
      <c r="M6" s="54">
        <v>1</v>
      </c>
      <c r="N6" s="54">
        <v>1</v>
      </c>
      <c r="O6" s="54">
        <v>6</v>
      </c>
      <c r="P6" s="11">
        <f t="shared" si="0"/>
        <v>3</v>
      </c>
    </row>
    <row r="7" spans="1:16">
      <c r="A7" s="20" t="s">
        <v>540</v>
      </c>
      <c r="B7" s="54"/>
      <c r="C7" s="54"/>
      <c r="D7" s="54"/>
      <c r="E7" s="54"/>
      <c r="F7" s="54"/>
      <c r="G7" s="54"/>
      <c r="H7" s="54"/>
      <c r="I7" s="54"/>
      <c r="J7" s="54">
        <v>1</v>
      </c>
      <c r="K7" s="54"/>
      <c r="L7" s="54"/>
      <c r="M7" s="54"/>
      <c r="N7" s="54"/>
      <c r="O7" s="54">
        <v>1</v>
      </c>
      <c r="P7" s="65">
        <f t="shared" si="0"/>
        <v>0</v>
      </c>
    </row>
    <row r="8" spans="1:16">
      <c r="A8" s="21" t="s">
        <v>561</v>
      </c>
      <c r="B8" s="54"/>
      <c r="C8" s="54"/>
      <c r="D8" s="54"/>
      <c r="E8" s="54"/>
      <c r="F8" s="54"/>
      <c r="G8" s="54"/>
      <c r="H8" s="54"/>
      <c r="I8" s="54"/>
      <c r="J8" s="54">
        <v>1</v>
      </c>
      <c r="K8" s="54"/>
      <c r="L8" s="54"/>
      <c r="M8" s="54"/>
      <c r="N8" s="54"/>
      <c r="O8" s="54">
        <v>1</v>
      </c>
      <c r="P8" s="11">
        <f t="shared" si="0"/>
        <v>0</v>
      </c>
    </row>
    <row r="9" spans="1:16">
      <c r="A9" s="20" t="s">
        <v>458</v>
      </c>
      <c r="B9" s="54"/>
      <c r="C9" s="54"/>
      <c r="D9" s="54"/>
      <c r="E9" s="54"/>
      <c r="F9" s="54"/>
      <c r="G9" s="54"/>
      <c r="H9" s="54"/>
      <c r="I9" s="54"/>
      <c r="J9" s="54">
        <v>2</v>
      </c>
      <c r="K9" s="54">
        <v>1</v>
      </c>
      <c r="L9" s="54"/>
      <c r="M9" s="54"/>
      <c r="N9" s="54"/>
      <c r="O9" s="54">
        <v>3</v>
      </c>
      <c r="P9" s="65">
        <f t="shared" si="0"/>
        <v>0</v>
      </c>
    </row>
    <row r="10" spans="1:16">
      <c r="A10" s="21" t="s">
        <v>561</v>
      </c>
      <c r="B10" s="54"/>
      <c r="C10" s="54"/>
      <c r="D10" s="54"/>
      <c r="E10" s="54"/>
      <c r="F10" s="54"/>
      <c r="G10" s="54"/>
      <c r="H10" s="54"/>
      <c r="I10" s="54"/>
      <c r="J10" s="54">
        <v>2</v>
      </c>
      <c r="K10" s="54">
        <v>1</v>
      </c>
      <c r="L10" s="54"/>
      <c r="M10" s="54"/>
      <c r="N10" s="54"/>
      <c r="O10" s="54">
        <v>3</v>
      </c>
      <c r="P10" s="11">
        <f t="shared" si="0"/>
        <v>0</v>
      </c>
    </row>
    <row r="11" spans="1:16">
      <c r="A11" s="20" t="s">
        <v>449</v>
      </c>
      <c r="B11" s="54"/>
      <c r="C11" s="54"/>
      <c r="D11" s="54"/>
      <c r="E11" s="54"/>
      <c r="F11" s="54"/>
      <c r="G11" s="54"/>
      <c r="H11" s="54"/>
      <c r="I11" s="54"/>
      <c r="J11" s="54">
        <v>1</v>
      </c>
      <c r="K11" s="54"/>
      <c r="L11" s="54"/>
      <c r="M11" s="54"/>
      <c r="N11" s="54">
        <v>1</v>
      </c>
      <c r="O11" s="54">
        <v>2</v>
      </c>
      <c r="P11" s="65">
        <f t="shared" si="0"/>
        <v>1</v>
      </c>
    </row>
    <row r="12" spans="1:16">
      <c r="A12" s="21" t="s">
        <v>561</v>
      </c>
      <c r="B12" s="54"/>
      <c r="C12" s="54"/>
      <c r="D12" s="54"/>
      <c r="E12" s="54"/>
      <c r="F12" s="54"/>
      <c r="G12" s="54"/>
      <c r="H12" s="54"/>
      <c r="I12" s="54"/>
      <c r="J12" s="54">
        <v>1</v>
      </c>
      <c r="K12" s="54"/>
      <c r="L12" s="54"/>
      <c r="M12" s="54"/>
      <c r="N12" s="54">
        <v>1</v>
      </c>
      <c r="O12" s="54">
        <v>2</v>
      </c>
      <c r="P12" s="11">
        <f t="shared" si="0"/>
        <v>1</v>
      </c>
    </row>
    <row r="13" spans="1:16">
      <c r="A13" s="20" t="s">
        <v>518</v>
      </c>
      <c r="B13" s="54"/>
      <c r="C13" s="54"/>
      <c r="D13" s="54"/>
      <c r="E13" s="54"/>
      <c r="F13" s="54"/>
      <c r="G13" s="54">
        <v>9</v>
      </c>
      <c r="H13" s="54"/>
      <c r="I13" s="54"/>
      <c r="J13" s="54"/>
      <c r="K13" s="54">
        <v>3</v>
      </c>
      <c r="L13" s="54">
        <v>2</v>
      </c>
      <c r="M13" s="54"/>
      <c r="N13" s="54"/>
      <c r="O13" s="54">
        <v>14</v>
      </c>
      <c r="P13" s="65">
        <f t="shared" si="0"/>
        <v>2</v>
      </c>
    </row>
    <row r="14" spans="1:16">
      <c r="A14" s="21" t="s">
        <v>561</v>
      </c>
      <c r="B14" s="54"/>
      <c r="C14" s="54"/>
      <c r="D14" s="54"/>
      <c r="E14" s="54"/>
      <c r="F14" s="54"/>
      <c r="G14" s="54">
        <v>9</v>
      </c>
      <c r="H14" s="54"/>
      <c r="I14" s="54"/>
      <c r="J14" s="54"/>
      <c r="K14" s="54">
        <v>3</v>
      </c>
      <c r="L14" s="54">
        <v>2</v>
      </c>
      <c r="M14" s="54"/>
      <c r="N14" s="54"/>
      <c r="O14" s="54">
        <v>14</v>
      </c>
      <c r="P14" s="11">
        <f t="shared" si="0"/>
        <v>2</v>
      </c>
    </row>
    <row r="15" spans="1:16">
      <c r="A15" s="20" t="s">
        <v>517</v>
      </c>
      <c r="B15" s="54"/>
      <c r="C15" s="54"/>
      <c r="D15" s="54"/>
      <c r="E15" s="54"/>
      <c r="F15" s="54">
        <v>1</v>
      </c>
      <c r="G15" s="54"/>
      <c r="H15" s="54"/>
      <c r="I15" s="54"/>
      <c r="J15" s="54"/>
      <c r="K15" s="54">
        <v>1</v>
      </c>
      <c r="L15" s="54">
        <v>1</v>
      </c>
      <c r="M15" s="54"/>
      <c r="N15" s="54"/>
      <c r="O15" s="54">
        <v>3</v>
      </c>
      <c r="P15" s="65">
        <f t="shared" si="0"/>
        <v>1</v>
      </c>
    </row>
    <row r="16" spans="1:16">
      <c r="A16" s="21" t="s">
        <v>561</v>
      </c>
      <c r="B16" s="54"/>
      <c r="C16" s="54"/>
      <c r="D16" s="54"/>
      <c r="E16" s="54"/>
      <c r="F16" s="54">
        <v>1</v>
      </c>
      <c r="G16" s="54"/>
      <c r="H16" s="54"/>
      <c r="I16" s="54"/>
      <c r="J16" s="54"/>
      <c r="K16" s="54"/>
      <c r="L16" s="54">
        <v>1</v>
      </c>
      <c r="M16" s="54"/>
      <c r="N16" s="54"/>
      <c r="O16" s="54">
        <v>2</v>
      </c>
      <c r="P16" s="11">
        <f t="shared" si="0"/>
        <v>1</v>
      </c>
    </row>
    <row r="17" spans="1:16">
      <c r="A17" s="21" t="s">
        <v>562</v>
      </c>
      <c r="B17" s="54"/>
      <c r="C17" s="54"/>
      <c r="D17" s="54"/>
      <c r="E17" s="54"/>
      <c r="F17" s="54"/>
      <c r="G17" s="54"/>
      <c r="H17" s="54"/>
      <c r="I17" s="54"/>
      <c r="J17" s="54"/>
      <c r="K17" s="54">
        <v>1</v>
      </c>
      <c r="L17" s="54"/>
      <c r="M17" s="54"/>
      <c r="N17" s="54"/>
      <c r="O17" s="54">
        <v>1</v>
      </c>
      <c r="P17" s="11">
        <f t="shared" si="0"/>
        <v>0</v>
      </c>
    </row>
    <row r="18" spans="1:16">
      <c r="A18" s="20" t="s">
        <v>528</v>
      </c>
      <c r="B18" s="54"/>
      <c r="C18" s="54"/>
      <c r="D18" s="54"/>
      <c r="E18" s="54"/>
      <c r="F18" s="54"/>
      <c r="G18" s="54"/>
      <c r="H18" s="54"/>
      <c r="I18" s="54">
        <v>1</v>
      </c>
      <c r="J18" s="54"/>
      <c r="K18" s="54"/>
      <c r="L18" s="54"/>
      <c r="M18" s="54">
        <v>3</v>
      </c>
      <c r="N18" s="54"/>
      <c r="O18" s="54">
        <v>4</v>
      </c>
      <c r="P18" s="65">
        <f t="shared" si="0"/>
        <v>3</v>
      </c>
    </row>
    <row r="19" spans="1:16">
      <c r="A19" s="21" t="s">
        <v>561</v>
      </c>
      <c r="B19" s="54"/>
      <c r="C19" s="54"/>
      <c r="D19" s="54"/>
      <c r="E19" s="54"/>
      <c r="F19" s="54"/>
      <c r="G19" s="54"/>
      <c r="H19" s="54"/>
      <c r="I19" s="54">
        <v>1</v>
      </c>
      <c r="J19" s="54"/>
      <c r="K19" s="54"/>
      <c r="L19" s="54"/>
      <c r="M19" s="54">
        <v>3</v>
      </c>
      <c r="N19" s="54"/>
      <c r="O19" s="54">
        <v>4</v>
      </c>
      <c r="P19" s="11">
        <f t="shared" si="0"/>
        <v>3</v>
      </c>
    </row>
    <row r="20" spans="1:16">
      <c r="A20" s="20" t="s">
        <v>548</v>
      </c>
      <c r="B20" s="54"/>
      <c r="C20" s="54"/>
      <c r="D20" s="54"/>
      <c r="E20" s="54"/>
      <c r="F20" s="54"/>
      <c r="G20" s="54"/>
      <c r="H20" s="54"/>
      <c r="I20" s="54"/>
      <c r="J20" s="54"/>
      <c r="K20" s="54">
        <v>4</v>
      </c>
      <c r="L20" s="54">
        <v>1</v>
      </c>
      <c r="M20" s="54">
        <v>2</v>
      </c>
      <c r="N20" s="54">
        <v>1</v>
      </c>
      <c r="O20" s="54">
        <v>8</v>
      </c>
      <c r="P20" s="65">
        <f t="shared" si="0"/>
        <v>4</v>
      </c>
    </row>
    <row r="21" spans="1:16">
      <c r="A21" s="21" t="s">
        <v>561</v>
      </c>
      <c r="B21" s="54"/>
      <c r="C21" s="54"/>
      <c r="D21" s="54"/>
      <c r="E21" s="54"/>
      <c r="F21" s="54"/>
      <c r="G21" s="54"/>
      <c r="H21" s="54"/>
      <c r="I21" s="54"/>
      <c r="J21" s="54"/>
      <c r="K21" s="54">
        <v>4</v>
      </c>
      <c r="L21" s="54">
        <v>1</v>
      </c>
      <c r="M21" s="54">
        <v>2</v>
      </c>
      <c r="N21" s="54">
        <v>1</v>
      </c>
      <c r="O21" s="54">
        <v>8</v>
      </c>
      <c r="P21" s="11">
        <f t="shared" si="0"/>
        <v>4</v>
      </c>
    </row>
    <row r="22" spans="1:16">
      <c r="A22" s="55" t="s">
        <v>308</v>
      </c>
      <c r="B22" s="56">
        <v>1</v>
      </c>
      <c r="C22" s="56">
        <v>1</v>
      </c>
      <c r="D22" s="56">
        <v>1</v>
      </c>
      <c r="E22" s="56">
        <v>1</v>
      </c>
      <c r="F22" s="56">
        <v>1</v>
      </c>
      <c r="G22" s="56">
        <v>9</v>
      </c>
      <c r="H22" s="56">
        <v>4</v>
      </c>
      <c r="I22" s="56">
        <v>2</v>
      </c>
      <c r="J22" s="56">
        <v>9</v>
      </c>
      <c r="K22" s="56">
        <v>17</v>
      </c>
      <c r="L22" s="56">
        <v>5</v>
      </c>
      <c r="M22" s="56">
        <v>7</v>
      </c>
      <c r="N22" s="56">
        <v>3</v>
      </c>
      <c r="O22" s="56">
        <v>61</v>
      </c>
      <c r="P22" s="66">
        <f t="shared" si="0"/>
        <v>15</v>
      </c>
    </row>
    <row r="23" spans="1:16">
      <c r="K23" s="8"/>
    </row>
    <row r="24" spans="1:16" ht="28.5">
      <c r="A24" s="61" t="s">
        <v>575</v>
      </c>
      <c r="P24" s="13"/>
    </row>
    <row r="25" spans="1:16">
      <c r="N25" s="13" t="s">
        <v>576</v>
      </c>
      <c r="O25" s="13">
        <f>SUM(O4,O6,O8,O10,O12,O14,O16,O19,O21)</f>
        <v>60</v>
      </c>
      <c r="P25" s="13">
        <f>SUM(P4,P6,P8,P10,P12,P14,P16,P19,P21)</f>
        <v>15</v>
      </c>
    </row>
    <row r="26" spans="1:16">
      <c r="N26" s="13" t="s">
        <v>577</v>
      </c>
      <c r="O26" s="13">
        <f>SUM(GETPIVOTDATA("ปัจจัย",$A$1,"ปัจจัย","v3_070204V03F01","ความสอดคล้องหลัก/รอง","รอง"))</f>
        <v>1</v>
      </c>
      <c r="P26" s="13">
        <f>SUM(P17)</f>
        <v>0</v>
      </c>
    </row>
    <row r="27" spans="1:16">
      <c r="N27" s="13" t="s">
        <v>614</v>
      </c>
      <c r="O27" s="13">
        <f>SUM(O25:O26)</f>
        <v>61</v>
      </c>
      <c r="P27" s="13">
        <f>SUM(P25:P26)</f>
        <v>15</v>
      </c>
    </row>
    <row r="29" spans="1:16">
      <c r="I29" s="1"/>
      <c r="P29" s="13"/>
    </row>
    <row r="32" spans="1:16">
      <c r="P32" s="13"/>
    </row>
    <row r="35" spans="14:16">
      <c r="P35" s="13"/>
    </row>
    <row r="37" spans="14:16">
      <c r="N37" s="9"/>
    </row>
    <row r="38" spans="14:16">
      <c r="P38" s="13"/>
    </row>
    <row r="40" spans="14:16">
      <c r="P40" s="13"/>
    </row>
    <row r="43" spans="14:16">
      <c r="P43" s="64"/>
    </row>
    <row r="46" spans="14:16">
      <c r="P46" s="13"/>
    </row>
    <row r="47" spans="14:16">
      <c r="P47" s="13"/>
    </row>
    <row r="50" spans="35:35">
      <c r="AI50" t="s">
        <v>307</v>
      </c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8173-A03B-494E-B809-1CAE95D82C41}">
  <dimension ref="A1:I74"/>
  <sheetViews>
    <sheetView zoomScale="50" zoomScaleNormal="50" workbookViewId="0">
      <selection activeCell="L4" sqref="L4"/>
    </sheetView>
  </sheetViews>
  <sheetFormatPr defaultRowHeight="21"/>
  <cols>
    <col min="1" max="1" width="13.5703125" style="11" bestFit="1" customWidth="1"/>
    <col min="2" max="2" width="6.7109375" style="11" bestFit="1" customWidth="1"/>
    <col min="3" max="3" width="9.140625" style="11"/>
    <col min="4" max="4" width="13.5703125" style="11" bestFit="1" customWidth="1"/>
    <col min="5" max="5" width="6.7109375" style="11" bestFit="1" customWidth="1"/>
    <col min="6" max="6" width="9.140625" style="11"/>
    <col min="7" max="7" width="18.7109375" style="11" bestFit="1" customWidth="1"/>
    <col min="8" max="8" width="6.7109375" style="11" bestFit="1" customWidth="1"/>
    <col min="9" max="9" width="9.140625" style="11"/>
  </cols>
  <sheetData>
    <row r="1" spans="1:8">
      <c r="A1" s="135" t="s">
        <v>23</v>
      </c>
      <c r="B1" s="11" t="s">
        <v>615</v>
      </c>
      <c r="D1" s="135" t="s">
        <v>618</v>
      </c>
      <c r="E1" s="11" t="s">
        <v>615</v>
      </c>
      <c r="G1" s="135" t="s">
        <v>672</v>
      </c>
      <c r="H1" s="11" t="s">
        <v>615</v>
      </c>
    </row>
    <row r="3" spans="1:8">
      <c r="A3" s="135" t="s">
        <v>616</v>
      </c>
      <c r="D3" s="135" t="s">
        <v>616</v>
      </c>
      <c r="G3" s="135" t="s">
        <v>616</v>
      </c>
    </row>
    <row r="4" spans="1:8">
      <c r="A4" s="94" t="s">
        <v>570</v>
      </c>
      <c r="D4" s="94" t="s">
        <v>569</v>
      </c>
      <c r="G4" s="94" t="s">
        <v>561</v>
      </c>
    </row>
    <row r="5" spans="1:8">
      <c r="A5" s="94" t="s">
        <v>565</v>
      </c>
      <c r="D5" s="94" t="s">
        <v>568</v>
      </c>
      <c r="G5" s="136" t="s">
        <v>570</v>
      </c>
    </row>
    <row r="6" spans="1:8">
      <c r="A6" s="94" t="s">
        <v>567</v>
      </c>
      <c r="D6" s="94" t="s">
        <v>573</v>
      </c>
      <c r="G6" s="136" t="s">
        <v>628</v>
      </c>
    </row>
    <row r="7" spans="1:8">
      <c r="A7" s="94" t="s">
        <v>566</v>
      </c>
      <c r="D7" s="94" t="s">
        <v>617</v>
      </c>
      <c r="G7" s="136" t="s">
        <v>629</v>
      </c>
    </row>
    <row r="8" spans="1:8">
      <c r="A8" s="94" t="s">
        <v>569</v>
      </c>
      <c r="G8" s="136" t="s">
        <v>631</v>
      </c>
    </row>
    <row r="9" spans="1:8">
      <c r="A9" s="94" t="s">
        <v>572</v>
      </c>
      <c r="G9" s="136" t="s">
        <v>633</v>
      </c>
    </row>
    <row r="10" spans="1:8">
      <c r="A10" s="94" t="s">
        <v>568</v>
      </c>
      <c r="G10" s="136" t="s">
        <v>635</v>
      </c>
    </row>
    <row r="11" spans="1:8">
      <c r="A11" s="94" t="s">
        <v>573</v>
      </c>
      <c r="G11" s="136" t="s">
        <v>639</v>
      </c>
    </row>
    <row r="12" spans="1:8">
      <c r="A12" s="94" t="s">
        <v>617</v>
      </c>
      <c r="G12" s="136" t="s">
        <v>640</v>
      </c>
    </row>
    <row r="13" spans="1:8">
      <c r="G13" s="136" t="s">
        <v>646</v>
      </c>
    </row>
    <row r="14" spans="1:8">
      <c r="G14" s="136" t="s">
        <v>650</v>
      </c>
    </row>
    <row r="15" spans="1:8">
      <c r="G15" s="136" t="s">
        <v>572</v>
      </c>
    </row>
    <row r="16" spans="1:8">
      <c r="G16" s="136" t="s">
        <v>568</v>
      </c>
    </row>
    <row r="17" spans="7:7">
      <c r="G17" s="136" t="s">
        <v>665</v>
      </c>
    </row>
    <row r="18" spans="7:7">
      <c r="G18" s="136" t="s">
        <v>669</v>
      </c>
    </row>
    <row r="19" spans="7:7">
      <c r="G19" s="94" t="s">
        <v>671</v>
      </c>
    </row>
    <row r="20" spans="7:7">
      <c r="G20" s="136" t="s">
        <v>619</v>
      </c>
    </row>
    <row r="21" spans="7:7">
      <c r="G21" s="136" t="s">
        <v>620</v>
      </c>
    </row>
    <row r="22" spans="7:7">
      <c r="G22" s="136" t="s">
        <v>621</v>
      </c>
    </row>
    <row r="23" spans="7:7">
      <c r="G23" s="136" t="s">
        <v>622</v>
      </c>
    </row>
    <row r="24" spans="7:7">
      <c r="G24" s="136" t="s">
        <v>623</v>
      </c>
    </row>
    <row r="25" spans="7:7">
      <c r="G25" s="136" t="s">
        <v>565</v>
      </c>
    </row>
    <row r="26" spans="7:7">
      <c r="G26" s="136" t="s">
        <v>566</v>
      </c>
    </row>
    <row r="27" spans="7:7">
      <c r="G27" s="136" t="s">
        <v>624</v>
      </c>
    </row>
    <row r="28" spans="7:7">
      <c r="G28" s="136" t="s">
        <v>625</v>
      </c>
    </row>
    <row r="29" spans="7:7">
      <c r="G29" s="136" t="s">
        <v>626</v>
      </c>
    </row>
    <row r="30" spans="7:7">
      <c r="G30" s="136" t="s">
        <v>627</v>
      </c>
    </row>
    <row r="31" spans="7:7">
      <c r="G31" s="136" t="s">
        <v>628</v>
      </c>
    </row>
    <row r="32" spans="7:7">
      <c r="G32" s="136" t="s">
        <v>629</v>
      </c>
    </row>
    <row r="33" spans="7:7">
      <c r="G33" s="136" t="s">
        <v>630</v>
      </c>
    </row>
    <row r="34" spans="7:7">
      <c r="G34" s="136" t="s">
        <v>631</v>
      </c>
    </row>
    <row r="35" spans="7:7">
      <c r="G35" s="136" t="s">
        <v>632</v>
      </c>
    </row>
    <row r="36" spans="7:7">
      <c r="G36" s="136" t="s">
        <v>633</v>
      </c>
    </row>
    <row r="37" spans="7:7">
      <c r="G37" s="136" t="s">
        <v>634</v>
      </c>
    </row>
    <row r="38" spans="7:7">
      <c r="G38" s="136" t="s">
        <v>636</v>
      </c>
    </row>
    <row r="39" spans="7:7">
      <c r="G39" s="136" t="s">
        <v>637</v>
      </c>
    </row>
    <row r="40" spans="7:7">
      <c r="G40" s="136" t="s">
        <v>638</v>
      </c>
    </row>
    <row r="41" spans="7:7">
      <c r="G41" s="136" t="s">
        <v>639</v>
      </c>
    </row>
    <row r="42" spans="7:7">
      <c r="G42" s="136" t="s">
        <v>640</v>
      </c>
    </row>
    <row r="43" spans="7:7">
      <c r="G43" s="136" t="s">
        <v>641</v>
      </c>
    </row>
    <row r="44" spans="7:7">
      <c r="G44" s="136" t="s">
        <v>642</v>
      </c>
    </row>
    <row r="45" spans="7:7">
      <c r="G45" s="136" t="s">
        <v>643</v>
      </c>
    </row>
    <row r="46" spans="7:7">
      <c r="G46" s="136" t="s">
        <v>644</v>
      </c>
    </row>
    <row r="47" spans="7:7">
      <c r="G47" s="136" t="s">
        <v>645</v>
      </c>
    </row>
    <row r="48" spans="7:7">
      <c r="G48" s="136" t="s">
        <v>647</v>
      </c>
    </row>
    <row r="49" spans="7:7">
      <c r="G49" s="136" t="s">
        <v>648</v>
      </c>
    </row>
    <row r="50" spans="7:7">
      <c r="G50" s="136" t="s">
        <v>569</v>
      </c>
    </row>
    <row r="51" spans="7:7">
      <c r="G51" s="136" t="s">
        <v>649</v>
      </c>
    </row>
    <row r="52" spans="7:7">
      <c r="G52" s="136" t="s">
        <v>650</v>
      </c>
    </row>
    <row r="53" spans="7:7">
      <c r="G53" s="136" t="s">
        <v>651</v>
      </c>
    </row>
    <row r="54" spans="7:7">
      <c r="G54" s="136" t="s">
        <v>652</v>
      </c>
    </row>
    <row r="55" spans="7:7">
      <c r="G55" s="136" t="s">
        <v>653</v>
      </c>
    </row>
    <row r="56" spans="7:7">
      <c r="G56" s="136" t="s">
        <v>654</v>
      </c>
    </row>
    <row r="57" spans="7:7">
      <c r="G57" s="136" t="s">
        <v>655</v>
      </c>
    </row>
    <row r="58" spans="7:7">
      <c r="G58" s="136" t="s">
        <v>656</v>
      </c>
    </row>
    <row r="59" spans="7:7">
      <c r="G59" s="136" t="s">
        <v>657</v>
      </c>
    </row>
    <row r="60" spans="7:7">
      <c r="G60" s="136" t="s">
        <v>658</v>
      </c>
    </row>
    <row r="61" spans="7:7">
      <c r="G61" s="136" t="s">
        <v>659</v>
      </c>
    </row>
    <row r="62" spans="7:7">
      <c r="G62" s="136" t="s">
        <v>572</v>
      </c>
    </row>
    <row r="63" spans="7:7">
      <c r="G63" s="136" t="s">
        <v>568</v>
      </c>
    </row>
    <row r="64" spans="7:7">
      <c r="G64" s="136" t="s">
        <v>660</v>
      </c>
    </row>
    <row r="65" spans="7:7">
      <c r="G65" s="136" t="s">
        <v>661</v>
      </c>
    </row>
    <row r="66" spans="7:7">
      <c r="G66" s="136" t="s">
        <v>662</v>
      </c>
    </row>
    <row r="67" spans="7:7">
      <c r="G67" s="136" t="s">
        <v>663</v>
      </c>
    </row>
    <row r="68" spans="7:7">
      <c r="G68" s="136" t="s">
        <v>664</v>
      </c>
    </row>
    <row r="69" spans="7:7">
      <c r="G69" s="136" t="s">
        <v>666</v>
      </c>
    </row>
    <row r="70" spans="7:7">
      <c r="G70" s="136" t="s">
        <v>667</v>
      </c>
    </row>
    <row r="71" spans="7:7">
      <c r="G71" s="136" t="s">
        <v>668</v>
      </c>
    </row>
    <row r="72" spans="7:7">
      <c r="G72" s="136" t="s">
        <v>669</v>
      </c>
    </row>
    <row r="73" spans="7:7">
      <c r="G73" s="136" t="s">
        <v>670</v>
      </c>
    </row>
    <row r="74" spans="7:7">
      <c r="G74" s="94" t="s">
        <v>617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AB80-07B3-459E-9E6E-B74E642A5C9B}">
  <dimension ref="A1:K62"/>
  <sheetViews>
    <sheetView zoomScale="68" zoomScaleNormal="68" workbookViewId="0">
      <selection activeCell="I4" sqref="I4:I15"/>
      <pivotSelection pane="bottomRight" showHeader="1" axis="axisRow" activeRow="3" activeCol="8" previousRow="3" previousCol="8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21"/>
  <cols>
    <col min="1" max="1" width="20.28515625" customWidth="1"/>
    <col min="2" max="2" width="11.140625" style="26" customWidth="1"/>
    <col min="3" max="3" width="13.5703125" style="26" bestFit="1" customWidth="1"/>
    <col min="9" max="9" width="13.140625" style="11" bestFit="1" customWidth="1"/>
    <col min="10" max="10" width="7.140625" style="11" bestFit="1" customWidth="1"/>
    <col min="11" max="11" width="9.140625" style="11"/>
  </cols>
  <sheetData>
    <row r="1" spans="1:10">
      <c r="A1" s="127"/>
      <c r="B1" s="127"/>
      <c r="C1" s="127"/>
      <c r="D1" s="139" t="s">
        <v>677</v>
      </c>
      <c r="E1" s="139"/>
      <c r="F1" s="139" t="s">
        <v>678</v>
      </c>
      <c r="G1" s="139"/>
      <c r="I1" s="135" t="s">
        <v>23</v>
      </c>
      <c r="J1" s="11" t="s">
        <v>615</v>
      </c>
    </row>
    <row r="2" spans="1:10">
      <c r="A2" s="127" t="s">
        <v>23</v>
      </c>
      <c r="B2" s="127" t="s">
        <v>674</v>
      </c>
      <c r="C2" s="127" t="s">
        <v>673</v>
      </c>
      <c r="D2" s="127" t="s">
        <v>675</v>
      </c>
      <c r="E2" s="127" t="s">
        <v>676</v>
      </c>
      <c r="F2" s="127" t="s">
        <v>675</v>
      </c>
      <c r="G2" s="127" t="s">
        <v>676</v>
      </c>
    </row>
    <row r="3" spans="1:10">
      <c r="A3" s="123" t="s">
        <v>454</v>
      </c>
      <c r="B3" s="128" t="s">
        <v>568</v>
      </c>
      <c r="C3" s="53" t="s">
        <v>561</v>
      </c>
      <c r="D3" s="125"/>
      <c r="E3" s="23"/>
      <c r="F3" s="23"/>
      <c r="G3" s="124"/>
      <c r="I3" s="135" t="s">
        <v>616</v>
      </c>
    </row>
    <row r="4" spans="1:10">
      <c r="A4" s="123" t="s">
        <v>454</v>
      </c>
      <c r="B4" s="129" t="s">
        <v>565</v>
      </c>
      <c r="C4" s="53" t="s">
        <v>562</v>
      </c>
      <c r="D4" s="23"/>
      <c r="E4" s="133"/>
      <c r="F4" s="23"/>
      <c r="G4" s="133"/>
      <c r="I4" s="94" t="s">
        <v>570</v>
      </c>
    </row>
    <row r="5" spans="1:10">
      <c r="A5" s="123" t="s">
        <v>454</v>
      </c>
      <c r="B5" s="129" t="s">
        <v>640</v>
      </c>
      <c r="C5" s="53" t="s">
        <v>562</v>
      </c>
      <c r="D5" s="23"/>
      <c r="E5" s="133"/>
      <c r="F5" s="23"/>
      <c r="G5" s="133"/>
      <c r="I5" s="94" t="s">
        <v>565</v>
      </c>
    </row>
    <row r="6" spans="1:10">
      <c r="A6" s="123" t="s">
        <v>454</v>
      </c>
      <c r="B6" s="129" t="s">
        <v>643</v>
      </c>
      <c r="C6" s="53" t="s">
        <v>562</v>
      </c>
      <c r="D6" s="23"/>
      <c r="E6" s="133"/>
      <c r="F6" s="23"/>
      <c r="G6" s="133"/>
      <c r="I6" s="94" t="s">
        <v>567</v>
      </c>
    </row>
    <row r="7" spans="1:10">
      <c r="A7" s="123" t="s">
        <v>454</v>
      </c>
      <c r="B7" s="129" t="s">
        <v>569</v>
      </c>
      <c r="C7" s="53" t="s">
        <v>562</v>
      </c>
      <c r="D7" s="23"/>
      <c r="E7" s="133"/>
      <c r="F7" s="23"/>
      <c r="G7" s="133"/>
      <c r="I7" s="94" t="s">
        <v>566</v>
      </c>
    </row>
    <row r="8" spans="1:10">
      <c r="A8" s="123" t="s">
        <v>454</v>
      </c>
      <c r="B8" s="130" t="s">
        <v>567</v>
      </c>
      <c r="C8" s="53" t="s">
        <v>679</v>
      </c>
      <c r="D8" s="126"/>
      <c r="E8" s="23"/>
      <c r="F8" s="23"/>
      <c r="G8" s="124"/>
      <c r="I8" s="94" t="s">
        <v>640</v>
      </c>
    </row>
    <row r="9" spans="1:10">
      <c r="A9" s="123" t="s">
        <v>454</v>
      </c>
      <c r="B9" s="130" t="s">
        <v>566</v>
      </c>
      <c r="C9" s="53" t="s">
        <v>679</v>
      </c>
      <c r="D9" s="126"/>
      <c r="E9" s="23"/>
      <c r="F9" s="23"/>
      <c r="G9" s="124"/>
      <c r="I9" s="94" t="s">
        <v>643</v>
      </c>
    </row>
    <row r="10" spans="1:10">
      <c r="A10" s="123" t="s">
        <v>613</v>
      </c>
      <c r="B10" s="129" t="s">
        <v>565</v>
      </c>
      <c r="C10" s="53" t="s">
        <v>562</v>
      </c>
      <c r="D10" s="23"/>
      <c r="E10" s="133"/>
      <c r="F10" s="23"/>
      <c r="G10" s="133"/>
      <c r="I10" s="94" t="s">
        <v>569</v>
      </c>
    </row>
    <row r="11" spans="1:10">
      <c r="A11" s="123" t="s">
        <v>613</v>
      </c>
      <c r="B11" s="129" t="s">
        <v>640</v>
      </c>
      <c r="C11" s="53" t="s">
        <v>562</v>
      </c>
      <c r="D11" s="23"/>
      <c r="E11" s="133"/>
      <c r="F11" s="23"/>
      <c r="G11" s="133"/>
      <c r="I11" s="94" t="s">
        <v>649</v>
      </c>
    </row>
    <row r="12" spans="1:10">
      <c r="A12" s="123" t="s">
        <v>613</v>
      </c>
      <c r="B12" s="129" t="s">
        <v>643</v>
      </c>
      <c r="C12" s="53" t="s">
        <v>562</v>
      </c>
      <c r="D12" s="23"/>
      <c r="E12" s="133"/>
      <c r="F12" s="23"/>
      <c r="G12" s="133"/>
      <c r="I12" s="94" t="s">
        <v>572</v>
      </c>
    </row>
    <row r="13" spans="1:10">
      <c r="A13" s="123" t="s">
        <v>613</v>
      </c>
      <c r="B13" s="131" t="s">
        <v>568</v>
      </c>
      <c r="C13" s="53" t="s">
        <v>562</v>
      </c>
      <c r="D13" s="23"/>
      <c r="E13" s="124"/>
      <c r="F13" s="125"/>
      <c r="G13" s="23"/>
      <c r="I13" s="94" t="s">
        <v>568</v>
      </c>
    </row>
    <row r="14" spans="1:10">
      <c r="A14" s="123" t="s">
        <v>544</v>
      </c>
      <c r="B14" s="131" t="s">
        <v>565</v>
      </c>
      <c r="C14" s="53" t="s">
        <v>562</v>
      </c>
      <c r="D14" s="125"/>
      <c r="E14" s="23"/>
      <c r="F14" s="23"/>
      <c r="G14" s="124"/>
      <c r="I14" s="94" t="s">
        <v>573</v>
      </c>
    </row>
    <row r="15" spans="1:10">
      <c r="A15" s="123" t="s">
        <v>544</v>
      </c>
      <c r="B15" s="129" t="s">
        <v>640</v>
      </c>
      <c r="C15" s="53" t="s">
        <v>562</v>
      </c>
      <c r="D15" s="23"/>
      <c r="E15" s="133"/>
      <c r="F15" s="23"/>
      <c r="G15" s="133"/>
      <c r="I15" s="94" t="s">
        <v>667</v>
      </c>
    </row>
    <row r="16" spans="1:10">
      <c r="A16" s="123" t="s">
        <v>544</v>
      </c>
      <c r="B16" s="129" t="s">
        <v>643</v>
      </c>
      <c r="C16" s="53" t="s">
        <v>562</v>
      </c>
      <c r="D16" s="23"/>
      <c r="E16" s="133"/>
      <c r="F16" s="23"/>
      <c r="G16" s="133"/>
      <c r="I16" s="94" t="s">
        <v>617</v>
      </c>
    </row>
    <row r="17" spans="1:7">
      <c r="A17" s="123" t="s">
        <v>544</v>
      </c>
      <c r="B17" s="129" t="s">
        <v>569</v>
      </c>
      <c r="C17" s="53" t="s">
        <v>562</v>
      </c>
      <c r="D17" s="23"/>
      <c r="E17" s="133"/>
      <c r="F17" s="23"/>
      <c r="G17" s="133"/>
    </row>
    <row r="18" spans="1:7">
      <c r="A18" s="123" t="s">
        <v>544</v>
      </c>
      <c r="B18" s="131" t="s">
        <v>568</v>
      </c>
      <c r="C18" s="53" t="s">
        <v>562</v>
      </c>
      <c r="D18" s="125"/>
      <c r="E18" s="23"/>
      <c r="F18" s="23"/>
      <c r="G18" s="124"/>
    </row>
    <row r="19" spans="1:7">
      <c r="A19" s="123" t="s">
        <v>544</v>
      </c>
      <c r="B19" s="130" t="s">
        <v>570</v>
      </c>
      <c r="C19" s="53" t="s">
        <v>679</v>
      </c>
      <c r="D19" s="126"/>
      <c r="E19" s="23"/>
      <c r="F19" s="23"/>
      <c r="G19" s="124"/>
    </row>
    <row r="20" spans="1:7">
      <c r="A20" s="123" t="s">
        <v>544</v>
      </c>
      <c r="B20" s="130" t="s">
        <v>567</v>
      </c>
      <c r="C20" s="53" t="s">
        <v>679</v>
      </c>
      <c r="D20" s="126"/>
      <c r="E20" s="23"/>
      <c r="F20" s="23"/>
      <c r="G20" s="124"/>
    </row>
    <row r="21" spans="1:7">
      <c r="A21" s="123" t="s">
        <v>540</v>
      </c>
      <c r="B21" s="128" t="s">
        <v>568</v>
      </c>
      <c r="C21" s="53" t="s">
        <v>561</v>
      </c>
      <c r="D21" s="125"/>
      <c r="E21" s="23"/>
      <c r="F21" s="125"/>
      <c r="G21" s="23"/>
    </row>
    <row r="22" spans="1:7">
      <c r="A22" s="123" t="s">
        <v>540</v>
      </c>
      <c r="B22" s="129" t="s">
        <v>565</v>
      </c>
      <c r="C22" s="53" t="s">
        <v>562</v>
      </c>
      <c r="D22" s="23"/>
      <c r="E22" s="133"/>
      <c r="F22" s="23"/>
      <c r="G22" s="133"/>
    </row>
    <row r="23" spans="1:7">
      <c r="A23" s="123" t="s">
        <v>540</v>
      </c>
      <c r="B23" s="129" t="s">
        <v>640</v>
      </c>
      <c r="C23" s="53" t="s">
        <v>562</v>
      </c>
      <c r="D23" s="23"/>
      <c r="E23" s="133"/>
      <c r="F23" s="23"/>
      <c r="G23" s="133"/>
    </row>
    <row r="24" spans="1:7">
      <c r="A24" s="123" t="s">
        <v>540</v>
      </c>
      <c r="B24" s="129" t="s">
        <v>643</v>
      </c>
      <c r="C24" s="53" t="s">
        <v>562</v>
      </c>
      <c r="D24" s="23"/>
      <c r="E24" s="133"/>
      <c r="F24" s="23"/>
      <c r="G24" s="133"/>
    </row>
    <row r="25" spans="1:7">
      <c r="A25" s="123" t="s">
        <v>458</v>
      </c>
      <c r="B25" s="128" t="s">
        <v>568</v>
      </c>
      <c r="C25" s="53" t="s">
        <v>561</v>
      </c>
      <c r="D25" s="23"/>
      <c r="E25" s="124"/>
      <c r="F25" s="125"/>
      <c r="G25" s="23"/>
    </row>
    <row r="26" spans="1:7">
      <c r="A26" s="123" t="s">
        <v>458</v>
      </c>
      <c r="B26" s="131" t="s">
        <v>565</v>
      </c>
      <c r="C26" s="53" t="s">
        <v>562</v>
      </c>
      <c r="D26" s="125"/>
      <c r="E26" s="23"/>
      <c r="F26" s="23"/>
      <c r="G26" s="124"/>
    </row>
    <row r="27" spans="1:7">
      <c r="A27" s="123" t="s">
        <v>458</v>
      </c>
      <c r="B27" s="131" t="s">
        <v>566</v>
      </c>
      <c r="C27" s="53" t="s">
        <v>562</v>
      </c>
      <c r="D27" s="125"/>
      <c r="E27" s="23"/>
      <c r="F27" s="23"/>
      <c r="G27" s="124"/>
    </row>
    <row r="28" spans="1:7">
      <c r="A28" s="123" t="s">
        <v>458</v>
      </c>
      <c r="B28" s="129" t="s">
        <v>643</v>
      </c>
      <c r="C28" s="53" t="s">
        <v>562</v>
      </c>
      <c r="D28" s="23"/>
      <c r="E28" s="133"/>
      <c r="F28" s="23"/>
      <c r="G28" s="133"/>
    </row>
    <row r="29" spans="1:7">
      <c r="A29" s="123" t="s">
        <v>458</v>
      </c>
      <c r="B29" s="129" t="s">
        <v>569</v>
      </c>
      <c r="C29" s="53" t="s">
        <v>562</v>
      </c>
      <c r="D29" s="23"/>
      <c r="E29" s="133"/>
      <c r="F29" s="23"/>
      <c r="G29" s="133"/>
    </row>
    <row r="30" spans="1:7">
      <c r="A30" s="123" t="s">
        <v>458</v>
      </c>
      <c r="B30" s="129" t="s">
        <v>667</v>
      </c>
      <c r="C30" s="53" t="s">
        <v>562</v>
      </c>
      <c r="D30" s="23"/>
      <c r="E30" s="133"/>
      <c r="F30" s="23"/>
      <c r="G30" s="133"/>
    </row>
    <row r="31" spans="1:7">
      <c r="A31" s="123" t="s">
        <v>458</v>
      </c>
      <c r="B31" s="130" t="s">
        <v>567</v>
      </c>
      <c r="C31" s="53" t="s">
        <v>679</v>
      </c>
      <c r="D31" s="126"/>
      <c r="E31" s="23"/>
      <c r="F31" s="23"/>
      <c r="G31" s="124"/>
    </row>
    <row r="32" spans="1:7">
      <c r="A32" s="123" t="s">
        <v>449</v>
      </c>
      <c r="B32" s="128" t="s">
        <v>568</v>
      </c>
      <c r="C32" s="53" t="s">
        <v>561</v>
      </c>
      <c r="D32" s="125"/>
      <c r="E32" s="23"/>
      <c r="F32" s="125"/>
      <c r="G32" s="23"/>
    </row>
    <row r="33" spans="1:7">
      <c r="A33" s="123" t="s">
        <v>449</v>
      </c>
      <c r="B33" s="129" t="s">
        <v>643</v>
      </c>
      <c r="C33" s="53" t="s">
        <v>562</v>
      </c>
      <c r="D33" s="23"/>
      <c r="E33" s="133"/>
      <c r="F33" s="23"/>
      <c r="G33" s="133"/>
    </row>
    <row r="34" spans="1:7">
      <c r="A34" s="123" t="s">
        <v>449</v>
      </c>
      <c r="B34" s="129" t="s">
        <v>569</v>
      </c>
      <c r="C34" s="53" t="s">
        <v>562</v>
      </c>
      <c r="D34" s="23"/>
      <c r="E34" s="133"/>
      <c r="F34" s="23"/>
      <c r="G34" s="133"/>
    </row>
    <row r="35" spans="1:7">
      <c r="A35" s="123" t="s">
        <v>449</v>
      </c>
      <c r="B35" s="129" t="s">
        <v>649</v>
      </c>
      <c r="C35" s="53" t="s">
        <v>562</v>
      </c>
      <c r="D35" s="23"/>
      <c r="E35" s="133"/>
      <c r="F35" s="23"/>
      <c r="G35" s="133"/>
    </row>
    <row r="36" spans="1:7">
      <c r="A36" s="123" t="s">
        <v>518</v>
      </c>
      <c r="B36" s="129" t="s">
        <v>643</v>
      </c>
      <c r="C36" s="53" t="s">
        <v>562</v>
      </c>
      <c r="D36" s="23"/>
      <c r="E36" s="133"/>
      <c r="F36" s="23"/>
      <c r="G36" s="133"/>
    </row>
    <row r="37" spans="1:7">
      <c r="A37" s="123" t="s">
        <v>518</v>
      </c>
      <c r="B37" s="131" t="s">
        <v>568</v>
      </c>
      <c r="C37" s="53" t="s">
        <v>562</v>
      </c>
      <c r="D37" s="125"/>
      <c r="E37" s="23"/>
      <c r="F37" s="23"/>
      <c r="G37" s="124"/>
    </row>
    <row r="38" spans="1:7">
      <c r="A38" s="123" t="s">
        <v>518</v>
      </c>
      <c r="B38" s="129" t="s">
        <v>667</v>
      </c>
      <c r="C38" s="53" t="s">
        <v>562</v>
      </c>
      <c r="D38" s="23"/>
      <c r="E38" s="133"/>
      <c r="F38" s="23"/>
      <c r="G38" s="133"/>
    </row>
    <row r="39" spans="1:7">
      <c r="A39" s="123" t="s">
        <v>518</v>
      </c>
      <c r="B39" s="130" t="s">
        <v>565</v>
      </c>
      <c r="C39" s="53" t="s">
        <v>679</v>
      </c>
      <c r="D39" s="126"/>
      <c r="E39" s="23"/>
      <c r="F39" s="23"/>
      <c r="G39" s="124"/>
    </row>
    <row r="40" spans="1:7">
      <c r="A40" s="123" t="s">
        <v>518</v>
      </c>
      <c r="B40" s="130" t="s">
        <v>567</v>
      </c>
      <c r="C40" s="53" t="s">
        <v>679</v>
      </c>
      <c r="D40" s="126"/>
      <c r="E40" s="23"/>
      <c r="F40" s="23"/>
      <c r="G40" s="124"/>
    </row>
    <row r="41" spans="1:7">
      <c r="A41" s="123" t="s">
        <v>518</v>
      </c>
      <c r="B41" s="130" t="s">
        <v>566</v>
      </c>
      <c r="C41" s="53" t="s">
        <v>679</v>
      </c>
      <c r="D41" s="126"/>
      <c r="E41" s="23"/>
      <c r="F41" s="23"/>
      <c r="G41" s="124"/>
    </row>
    <row r="42" spans="1:7">
      <c r="A42" s="123" t="s">
        <v>518</v>
      </c>
      <c r="B42" s="130" t="s">
        <v>572</v>
      </c>
      <c r="C42" s="53" t="s">
        <v>679</v>
      </c>
      <c r="D42" s="126"/>
      <c r="E42" s="23"/>
      <c r="F42" s="23"/>
      <c r="G42" s="124"/>
    </row>
    <row r="43" spans="1:7">
      <c r="A43" s="123" t="s">
        <v>518</v>
      </c>
      <c r="B43" s="130" t="s">
        <v>573</v>
      </c>
      <c r="C43" s="53" t="s">
        <v>679</v>
      </c>
      <c r="D43" s="126"/>
      <c r="E43" s="23"/>
      <c r="F43" s="23"/>
      <c r="G43" s="124"/>
    </row>
    <row r="44" spans="1:7">
      <c r="A44" s="123" t="s">
        <v>517</v>
      </c>
      <c r="B44" s="128" t="s">
        <v>568</v>
      </c>
      <c r="C44" s="53" t="s">
        <v>561</v>
      </c>
      <c r="D44" s="125"/>
      <c r="E44" s="23"/>
      <c r="F44" s="125"/>
      <c r="G44" s="23"/>
    </row>
    <row r="45" spans="1:7">
      <c r="A45" s="123" t="s">
        <v>517</v>
      </c>
      <c r="B45" s="129" t="s">
        <v>565</v>
      </c>
      <c r="C45" s="53" t="s">
        <v>562</v>
      </c>
      <c r="D45" s="23"/>
      <c r="E45" s="133"/>
      <c r="F45" s="23"/>
      <c r="G45" s="133"/>
    </row>
    <row r="46" spans="1:7">
      <c r="A46" s="123" t="s">
        <v>517</v>
      </c>
      <c r="B46" s="129" t="s">
        <v>643</v>
      </c>
      <c r="C46" s="53" t="s">
        <v>562</v>
      </c>
      <c r="D46" s="23"/>
      <c r="E46" s="133"/>
      <c r="F46" s="23"/>
      <c r="G46" s="133"/>
    </row>
    <row r="47" spans="1:7">
      <c r="A47" s="123" t="s">
        <v>517</v>
      </c>
      <c r="B47" s="130" t="s">
        <v>567</v>
      </c>
      <c r="C47" s="53" t="s">
        <v>679</v>
      </c>
      <c r="D47" s="126"/>
      <c r="E47" s="23"/>
      <c r="F47" s="23"/>
      <c r="G47" s="124"/>
    </row>
    <row r="48" spans="1:7">
      <c r="A48" s="123" t="s">
        <v>517</v>
      </c>
      <c r="B48" s="130" t="s">
        <v>566</v>
      </c>
      <c r="C48" s="53"/>
      <c r="D48" s="126"/>
      <c r="E48" s="23"/>
      <c r="F48" s="23"/>
      <c r="G48" s="124"/>
    </row>
    <row r="49" spans="1:7">
      <c r="A49" s="123" t="s">
        <v>517</v>
      </c>
      <c r="B49" s="130" t="s">
        <v>573</v>
      </c>
      <c r="C49" s="53" t="s">
        <v>679</v>
      </c>
      <c r="D49" s="23"/>
      <c r="E49" s="124"/>
      <c r="F49" s="126"/>
      <c r="G49" s="23"/>
    </row>
    <row r="50" spans="1:7">
      <c r="A50" s="123" t="s">
        <v>528</v>
      </c>
      <c r="B50" s="129" t="s">
        <v>643</v>
      </c>
      <c r="C50" s="53" t="s">
        <v>562</v>
      </c>
      <c r="D50" s="23"/>
      <c r="E50" s="133"/>
      <c r="F50" s="23"/>
      <c r="G50" s="133"/>
    </row>
    <row r="51" spans="1:7">
      <c r="A51" s="123" t="s">
        <v>528</v>
      </c>
      <c r="B51" s="131" t="s">
        <v>569</v>
      </c>
      <c r="C51" s="53" t="s">
        <v>562</v>
      </c>
      <c r="D51" s="23"/>
      <c r="E51" s="124"/>
      <c r="F51" s="125"/>
      <c r="G51" s="23"/>
    </row>
    <row r="52" spans="1:7">
      <c r="A52" s="123" t="s">
        <v>528</v>
      </c>
      <c r="B52" s="129" t="s">
        <v>649</v>
      </c>
      <c r="C52" s="53" t="s">
        <v>562</v>
      </c>
      <c r="D52" s="23"/>
      <c r="E52" s="133"/>
      <c r="F52" s="23"/>
      <c r="G52" s="133"/>
    </row>
    <row r="53" spans="1:7">
      <c r="A53" s="123" t="s">
        <v>528</v>
      </c>
      <c r="B53" s="131" t="s">
        <v>568</v>
      </c>
      <c r="C53" s="53" t="s">
        <v>562</v>
      </c>
      <c r="D53" s="125"/>
      <c r="E53" s="23"/>
      <c r="F53" s="23"/>
      <c r="G53" s="124"/>
    </row>
    <row r="54" spans="1:7">
      <c r="A54" s="123" t="s">
        <v>528</v>
      </c>
      <c r="B54" s="130" t="s">
        <v>565</v>
      </c>
      <c r="C54" s="53" t="s">
        <v>679</v>
      </c>
      <c r="D54" s="126"/>
      <c r="E54" s="23"/>
      <c r="F54" s="23"/>
      <c r="G54" s="124"/>
    </row>
    <row r="55" spans="1:7">
      <c r="A55" s="123" t="s">
        <v>680</v>
      </c>
      <c r="B55" s="129" t="s">
        <v>643</v>
      </c>
      <c r="C55" s="53" t="s">
        <v>562</v>
      </c>
      <c r="D55" s="23"/>
      <c r="E55" s="133"/>
      <c r="F55" s="23"/>
      <c r="G55" s="133"/>
    </row>
    <row r="56" spans="1:7">
      <c r="A56" s="123" t="s">
        <v>680</v>
      </c>
      <c r="B56" s="129" t="s">
        <v>568</v>
      </c>
      <c r="C56" s="53" t="s">
        <v>562</v>
      </c>
      <c r="D56" s="23"/>
      <c r="E56" s="133"/>
      <c r="F56" s="23"/>
      <c r="G56" s="133"/>
    </row>
    <row r="57" spans="1:7">
      <c r="A57" s="123" t="s">
        <v>548</v>
      </c>
      <c r="B57" s="132" t="s">
        <v>570</v>
      </c>
      <c r="C57" s="53" t="s">
        <v>561</v>
      </c>
      <c r="D57" s="23"/>
      <c r="E57" s="133"/>
      <c r="F57" s="23"/>
      <c r="G57" s="133"/>
    </row>
    <row r="58" spans="1:7">
      <c r="A58" s="123" t="s">
        <v>548</v>
      </c>
      <c r="B58" s="129" t="s">
        <v>643</v>
      </c>
      <c r="C58" s="53" t="s">
        <v>562</v>
      </c>
      <c r="D58" s="23"/>
      <c r="E58" s="133"/>
      <c r="F58" s="23"/>
      <c r="G58" s="133"/>
    </row>
    <row r="59" spans="1:7">
      <c r="A59" s="123" t="s">
        <v>548</v>
      </c>
      <c r="B59" s="131" t="s">
        <v>568</v>
      </c>
      <c r="C59" s="53" t="s">
        <v>562</v>
      </c>
      <c r="D59" s="125"/>
      <c r="E59" s="23"/>
      <c r="F59" s="125"/>
      <c r="G59" s="23"/>
    </row>
    <row r="60" spans="1:7">
      <c r="A60" s="123" t="s">
        <v>548</v>
      </c>
      <c r="B60" s="130" t="s">
        <v>565</v>
      </c>
      <c r="C60" s="53" t="s">
        <v>679</v>
      </c>
      <c r="D60" s="126"/>
      <c r="E60" s="23"/>
      <c r="F60" s="23"/>
      <c r="G60" s="124"/>
    </row>
    <row r="61" spans="1:7">
      <c r="A61" s="123" t="s">
        <v>548</v>
      </c>
      <c r="B61" s="130" t="s">
        <v>567</v>
      </c>
      <c r="C61" s="53" t="s">
        <v>679</v>
      </c>
      <c r="D61" s="126"/>
      <c r="E61" s="23"/>
      <c r="F61" s="23"/>
      <c r="G61" s="124"/>
    </row>
    <row r="62" spans="1:7">
      <c r="A62" s="123" t="s">
        <v>548</v>
      </c>
      <c r="B62" s="130" t="s">
        <v>569</v>
      </c>
      <c r="C62" s="53" t="s">
        <v>679</v>
      </c>
      <c r="D62" s="126"/>
      <c r="E62" s="23"/>
      <c r="F62" s="23"/>
      <c r="G62" s="124"/>
    </row>
  </sheetData>
  <autoFilter ref="A2:G62" xr:uid="{0794AB80-07B3-459E-9E6E-B74E642A5C9B}"/>
  <mergeCells count="2">
    <mergeCell ref="D1:E1"/>
    <mergeCell ref="F1:G1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5B75-3FB9-4F0C-871A-FA4B2D2A909E}">
  <dimension ref="A1:U46"/>
  <sheetViews>
    <sheetView zoomScale="50" zoomScaleNormal="50" workbookViewId="0">
      <selection activeCell="U9" sqref="U9"/>
    </sheetView>
  </sheetViews>
  <sheetFormatPr defaultRowHeight="15"/>
  <cols>
    <col min="1" max="1" width="18.5703125" bestFit="1" customWidth="1"/>
    <col min="2" max="2" width="39.85546875" customWidth="1"/>
    <col min="3" max="3" width="35.42578125" customWidth="1"/>
    <col min="4" max="4" width="15" style="26" customWidth="1"/>
    <col min="5" max="8" width="20.140625" style="26" customWidth="1"/>
    <col min="9" max="11" width="32.7109375" customWidth="1"/>
    <col min="12" max="12" width="22.85546875" customWidth="1"/>
    <col min="13" max="16" width="18" style="26" customWidth="1"/>
    <col min="17" max="20" width="21.28515625" style="26" customWidth="1"/>
    <col min="21" max="21" width="74.140625" style="48" bestFit="1" customWidth="1"/>
  </cols>
  <sheetData>
    <row r="1" spans="1:21" ht="21">
      <c r="A1" s="27" t="s">
        <v>498</v>
      </c>
      <c r="B1" s="28" t="s">
        <v>499</v>
      </c>
    </row>
    <row r="2" spans="1:21" ht="21">
      <c r="A2" s="15"/>
      <c r="B2" s="29" t="s">
        <v>500</v>
      </c>
    </row>
    <row r="3" spans="1:21" ht="21">
      <c r="A3" s="15"/>
      <c r="B3" s="30" t="s">
        <v>501</v>
      </c>
    </row>
    <row r="4" spans="1:21" ht="21">
      <c r="A4" s="15"/>
      <c r="B4" s="31" t="s">
        <v>502</v>
      </c>
    </row>
    <row r="5" spans="1:21" ht="21">
      <c r="A5" s="15"/>
      <c r="B5" s="32" t="s">
        <v>503</v>
      </c>
    </row>
    <row r="6" spans="1:21" s="26" customFormat="1" ht="21">
      <c r="A6" s="34" t="s">
        <v>2</v>
      </c>
      <c r="B6" s="33" t="s">
        <v>3</v>
      </c>
      <c r="C6" s="35" t="s">
        <v>7</v>
      </c>
      <c r="D6" s="35" t="s">
        <v>305</v>
      </c>
      <c r="E6" s="36" t="s">
        <v>504</v>
      </c>
      <c r="F6" s="33" t="s">
        <v>14</v>
      </c>
      <c r="G6" s="37" t="s">
        <v>505</v>
      </c>
      <c r="H6" s="33" t="s">
        <v>15</v>
      </c>
      <c r="I6" s="33" t="s">
        <v>20</v>
      </c>
      <c r="J6" s="33" t="s">
        <v>19</v>
      </c>
      <c r="K6" s="33" t="s">
        <v>18</v>
      </c>
      <c r="L6" s="33" t="s">
        <v>21</v>
      </c>
      <c r="M6" s="37" t="s">
        <v>506</v>
      </c>
      <c r="N6" s="38" t="s">
        <v>507</v>
      </c>
      <c r="O6" s="33" t="s">
        <v>508</v>
      </c>
      <c r="P6" s="39" t="s">
        <v>509</v>
      </c>
      <c r="Q6" s="37" t="s">
        <v>510</v>
      </c>
      <c r="R6" s="38" t="s">
        <v>511</v>
      </c>
      <c r="S6" s="33" t="s">
        <v>512</v>
      </c>
      <c r="T6" s="39" t="s">
        <v>513</v>
      </c>
      <c r="U6" s="33" t="s">
        <v>514</v>
      </c>
    </row>
    <row r="7" spans="1:21" ht="21">
      <c r="A7" s="40" t="s">
        <v>243</v>
      </c>
      <c r="B7" s="41" t="s">
        <v>244</v>
      </c>
      <c r="C7" s="41" t="s">
        <v>29</v>
      </c>
      <c r="D7" s="43">
        <v>2565</v>
      </c>
      <c r="E7" s="43" t="s">
        <v>246</v>
      </c>
      <c r="F7" s="44">
        <v>243254</v>
      </c>
      <c r="G7" s="44" t="s">
        <v>166</v>
      </c>
      <c r="H7" s="44">
        <v>245049</v>
      </c>
      <c r="I7" s="41" t="s">
        <v>76</v>
      </c>
      <c r="J7" s="41" t="s">
        <v>75</v>
      </c>
      <c r="K7" s="41" t="s">
        <v>190</v>
      </c>
      <c r="L7" s="42" t="s">
        <v>515</v>
      </c>
      <c r="M7" s="44" t="s">
        <v>31</v>
      </c>
      <c r="N7" s="45">
        <v>70204</v>
      </c>
      <c r="O7" s="43" t="s">
        <v>249</v>
      </c>
      <c r="P7" s="46" t="s">
        <v>454</v>
      </c>
      <c r="Q7" s="43"/>
      <c r="R7" s="45"/>
      <c r="S7" s="43"/>
      <c r="T7" s="43"/>
      <c r="U7" s="49" t="s">
        <v>344</v>
      </c>
    </row>
    <row r="8" spans="1:21" ht="21">
      <c r="A8" s="40" t="s">
        <v>257</v>
      </c>
      <c r="B8" s="41" t="s">
        <v>516</v>
      </c>
      <c r="C8" s="41" t="s">
        <v>29</v>
      </c>
      <c r="D8" s="43">
        <v>2565</v>
      </c>
      <c r="E8" s="43" t="s">
        <v>246</v>
      </c>
      <c r="F8" s="44">
        <v>243254</v>
      </c>
      <c r="G8" s="44" t="s">
        <v>199</v>
      </c>
      <c r="H8" s="44">
        <v>244319</v>
      </c>
      <c r="I8" s="41" t="s">
        <v>76</v>
      </c>
      <c r="J8" s="41" t="s">
        <v>75</v>
      </c>
      <c r="K8" s="41" t="s">
        <v>190</v>
      </c>
      <c r="L8" s="42" t="s">
        <v>515</v>
      </c>
      <c r="M8" s="44" t="s">
        <v>31</v>
      </c>
      <c r="N8" s="45">
        <v>70204</v>
      </c>
      <c r="O8" s="43" t="s">
        <v>249</v>
      </c>
      <c r="P8" s="46" t="s">
        <v>454</v>
      </c>
      <c r="Q8" s="43"/>
      <c r="R8" s="45"/>
      <c r="S8" s="43"/>
      <c r="T8" s="43"/>
      <c r="U8" s="49" t="s">
        <v>358</v>
      </c>
    </row>
    <row r="9" spans="1:21" ht="21">
      <c r="A9" s="40" t="s">
        <v>250</v>
      </c>
      <c r="B9" s="41" t="s">
        <v>251</v>
      </c>
      <c r="C9" s="41" t="s">
        <v>29</v>
      </c>
      <c r="D9" s="43">
        <v>2565</v>
      </c>
      <c r="E9" s="43" t="s">
        <v>253</v>
      </c>
      <c r="F9" s="44">
        <v>242889</v>
      </c>
      <c r="G9" s="44" t="s">
        <v>166</v>
      </c>
      <c r="H9" s="44">
        <v>245049</v>
      </c>
      <c r="I9" s="41" t="s">
        <v>76</v>
      </c>
      <c r="J9" s="41" t="s">
        <v>75</v>
      </c>
      <c r="K9" s="41" t="s">
        <v>190</v>
      </c>
      <c r="L9" s="42" t="s">
        <v>515</v>
      </c>
      <c r="M9" s="44" t="s">
        <v>31</v>
      </c>
      <c r="N9" s="45">
        <v>70204</v>
      </c>
      <c r="O9" s="43" t="s">
        <v>249</v>
      </c>
      <c r="P9" s="46" t="s">
        <v>454</v>
      </c>
      <c r="Q9" s="43"/>
      <c r="R9" s="45"/>
      <c r="S9" s="43"/>
      <c r="T9" s="43"/>
      <c r="U9" s="49" t="s">
        <v>350</v>
      </c>
    </row>
    <row r="10" spans="1:21" ht="21">
      <c r="A10" s="40" t="s">
        <v>254</v>
      </c>
      <c r="B10" s="41" t="s">
        <v>255</v>
      </c>
      <c r="C10" s="41" t="s">
        <v>29</v>
      </c>
      <c r="D10" s="43">
        <v>2565</v>
      </c>
      <c r="E10" s="43" t="s">
        <v>246</v>
      </c>
      <c r="F10" s="44">
        <v>243254</v>
      </c>
      <c r="G10" s="44" t="s">
        <v>88</v>
      </c>
      <c r="H10" s="44">
        <v>243953</v>
      </c>
      <c r="I10" s="41" t="s">
        <v>76</v>
      </c>
      <c r="J10" s="41" t="s">
        <v>75</v>
      </c>
      <c r="K10" s="41" t="s">
        <v>190</v>
      </c>
      <c r="L10" s="42" t="s">
        <v>515</v>
      </c>
      <c r="M10" s="44" t="s">
        <v>31</v>
      </c>
      <c r="N10" s="45">
        <v>70204</v>
      </c>
      <c r="O10" s="43" t="s">
        <v>249</v>
      </c>
      <c r="P10" s="46" t="s">
        <v>454</v>
      </c>
      <c r="Q10" s="43"/>
      <c r="R10" s="45"/>
      <c r="S10" s="43"/>
      <c r="T10" s="43"/>
      <c r="U10" s="49" t="s">
        <v>356</v>
      </c>
    </row>
    <row r="11" spans="1:21" ht="21">
      <c r="A11" s="40" t="s">
        <v>260</v>
      </c>
      <c r="B11" s="41" t="s">
        <v>261</v>
      </c>
      <c r="C11" s="41" t="s">
        <v>29</v>
      </c>
      <c r="D11" s="43">
        <v>2565</v>
      </c>
      <c r="E11" s="43" t="s">
        <v>263</v>
      </c>
      <c r="F11" s="44">
        <v>243984</v>
      </c>
      <c r="G11" s="44" t="s">
        <v>166</v>
      </c>
      <c r="H11" s="44">
        <v>245049</v>
      </c>
      <c r="I11" s="41" t="s">
        <v>76</v>
      </c>
      <c r="J11" s="41" t="s">
        <v>83</v>
      </c>
      <c r="K11" s="41" t="s">
        <v>264</v>
      </c>
      <c r="L11" s="42" t="s">
        <v>515</v>
      </c>
      <c r="M11" s="44" t="s">
        <v>31</v>
      </c>
      <c r="N11" s="45">
        <v>70204</v>
      </c>
      <c r="O11" s="43" t="s">
        <v>265</v>
      </c>
      <c r="P11" s="46" t="s">
        <v>517</v>
      </c>
      <c r="Q11" s="43"/>
      <c r="R11" s="45"/>
      <c r="S11" s="43"/>
      <c r="T11" s="43"/>
      <c r="U11" s="49" t="s">
        <v>366</v>
      </c>
    </row>
    <row r="12" spans="1:21" ht="21">
      <c r="A12" s="40" t="s">
        <v>266</v>
      </c>
      <c r="B12" s="41" t="s">
        <v>267</v>
      </c>
      <c r="C12" s="41" t="s">
        <v>29</v>
      </c>
      <c r="D12" s="43">
        <v>2565</v>
      </c>
      <c r="E12" s="43" t="s">
        <v>246</v>
      </c>
      <c r="F12" s="44">
        <v>243254</v>
      </c>
      <c r="G12" s="44" t="s">
        <v>269</v>
      </c>
      <c r="H12" s="44">
        <v>245414</v>
      </c>
      <c r="I12" s="41" t="s">
        <v>49</v>
      </c>
      <c r="J12" s="41" t="s">
        <v>56</v>
      </c>
      <c r="K12" s="41"/>
      <c r="L12" s="42" t="s">
        <v>515</v>
      </c>
      <c r="M12" s="44" t="s">
        <v>31</v>
      </c>
      <c r="N12" s="45">
        <v>70204</v>
      </c>
      <c r="O12" s="43" t="s">
        <v>270</v>
      </c>
      <c r="P12" s="46" t="s">
        <v>518</v>
      </c>
      <c r="Q12" s="43"/>
      <c r="R12" s="45"/>
      <c r="S12" s="43"/>
      <c r="T12" s="43"/>
      <c r="U12" s="49" t="s">
        <v>372</v>
      </c>
    </row>
    <row r="13" spans="1:21" ht="21">
      <c r="A13" s="40" t="s">
        <v>276</v>
      </c>
      <c r="B13" s="41" t="s">
        <v>277</v>
      </c>
      <c r="C13" s="41" t="s">
        <v>29</v>
      </c>
      <c r="D13" s="43">
        <v>2565</v>
      </c>
      <c r="E13" s="43" t="s">
        <v>246</v>
      </c>
      <c r="F13" s="44">
        <v>243254</v>
      </c>
      <c r="G13" s="44" t="s">
        <v>269</v>
      </c>
      <c r="H13" s="44">
        <v>245414</v>
      </c>
      <c r="I13" s="41" t="s">
        <v>49</v>
      </c>
      <c r="J13" s="41" t="s">
        <v>56</v>
      </c>
      <c r="K13" s="41"/>
      <c r="L13" s="42" t="s">
        <v>515</v>
      </c>
      <c r="M13" s="44" t="s">
        <v>31</v>
      </c>
      <c r="N13" s="45">
        <v>70204</v>
      </c>
      <c r="O13" s="43" t="s">
        <v>270</v>
      </c>
      <c r="P13" s="46" t="s">
        <v>518</v>
      </c>
      <c r="Q13" s="43"/>
      <c r="R13" s="45"/>
      <c r="S13" s="43"/>
      <c r="T13" s="43"/>
      <c r="U13" s="49" t="s">
        <v>384</v>
      </c>
    </row>
    <row r="14" spans="1:21" ht="21">
      <c r="A14" s="40" t="s">
        <v>279</v>
      </c>
      <c r="B14" s="41" t="s">
        <v>280</v>
      </c>
      <c r="C14" s="41" t="s">
        <v>29</v>
      </c>
      <c r="D14" s="43">
        <v>2565</v>
      </c>
      <c r="E14" s="43" t="s">
        <v>253</v>
      </c>
      <c r="F14" s="44">
        <v>242889</v>
      </c>
      <c r="G14" s="44" t="s">
        <v>282</v>
      </c>
      <c r="H14" s="44">
        <v>244684</v>
      </c>
      <c r="I14" s="41" t="s">
        <v>49</v>
      </c>
      <c r="J14" s="41" t="s">
        <v>56</v>
      </c>
      <c r="K14" s="41"/>
      <c r="L14" s="42" t="s">
        <v>515</v>
      </c>
      <c r="M14" s="44" t="s">
        <v>31</v>
      </c>
      <c r="N14" s="45">
        <v>70204</v>
      </c>
      <c r="O14" s="43" t="s">
        <v>270</v>
      </c>
      <c r="P14" s="46" t="s">
        <v>518</v>
      </c>
      <c r="Q14" s="43"/>
      <c r="R14" s="45"/>
      <c r="S14" s="43"/>
      <c r="T14" s="43"/>
      <c r="U14" s="49" t="s">
        <v>386</v>
      </c>
    </row>
    <row r="15" spans="1:21" ht="21">
      <c r="A15" s="40" t="s">
        <v>283</v>
      </c>
      <c r="B15" s="41" t="s">
        <v>284</v>
      </c>
      <c r="C15" s="41" t="s">
        <v>29</v>
      </c>
      <c r="D15" s="43">
        <v>2565</v>
      </c>
      <c r="E15" s="43" t="s">
        <v>253</v>
      </c>
      <c r="F15" s="44">
        <v>242889</v>
      </c>
      <c r="G15" s="44" t="s">
        <v>282</v>
      </c>
      <c r="H15" s="44">
        <v>244684</v>
      </c>
      <c r="I15" s="41" t="s">
        <v>49</v>
      </c>
      <c r="J15" s="41" t="s">
        <v>56</v>
      </c>
      <c r="K15" s="41"/>
      <c r="L15" s="42" t="s">
        <v>515</v>
      </c>
      <c r="M15" s="44" t="s">
        <v>31</v>
      </c>
      <c r="N15" s="45">
        <v>70204</v>
      </c>
      <c r="O15" s="43" t="s">
        <v>270</v>
      </c>
      <c r="P15" s="46" t="s">
        <v>518</v>
      </c>
      <c r="Q15" s="43"/>
      <c r="R15" s="45"/>
      <c r="S15" s="43"/>
      <c r="T15" s="43"/>
      <c r="U15" s="49" t="s">
        <v>390</v>
      </c>
    </row>
    <row r="16" spans="1:21" ht="21">
      <c r="A16" s="40" t="s">
        <v>291</v>
      </c>
      <c r="B16" s="41" t="s">
        <v>292</v>
      </c>
      <c r="C16" s="41" t="s">
        <v>29</v>
      </c>
      <c r="D16" s="43">
        <v>2565</v>
      </c>
      <c r="E16" s="43" t="s">
        <v>253</v>
      </c>
      <c r="F16" s="44">
        <v>242889</v>
      </c>
      <c r="G16" s="44" t="s">
        <v>199</v>
      </c>
      <c r="H16" s="44">
        <v>244319</v>
      </c>
      <c r="I16" s="41" t="s">
        <v>49</v>
      </c>
      <c r="J16" s="41" t="s">
        <v>56</v>
      </c>
      <c r="K16" s="41"/>
      <c r="L16" s="42" t="s">
        <v>515</v>
      </c>
      <c r="M16" s="44" t="s">
        <v>31</v>
      </c>
      <c r="N16" s="45">
        <v>70204</v>
      </c>
      <c r="O16" s="43" t="s">
        <v>270</v>
      </c>
      <c r="P16" s="46" t="s">
        <v>518</v>
      </c>
      <c r="Q16" s="43"/>
      <c r="R16" s="45"/>
      <c r="S16" s="43"/>
      <c r="T16" s="43"/>
      <c r="U16" s="49" t="s">
        <v>396</v>
      </c>
    </row>
    <row r="17" spans="1:21" ht="21">
      <c r="A17" s="40" t="s">
        <v>294</v>
      </c>
      <c r="B17" s="41" t="s">
        <v>295</v>
      </c>
      <c r="C17" s="41" t="s">
        <v>29</v>
      </c>
      <c r="D17" s="43">
        <v>2565</v>
      </c>
      <c r="E17" s="43" t="s">
        <v>246</v>
      </c>
      <c r="F17" s="44">
        <v>243254</v>
      </c>
      <c r="G17" s="44" t="s">
        <v>166</v>
      </c>
      <c r="H17" s="44">
        <v>245049</v>
      </c>
      <c r="I17" s="41" t="s">
        <v>49</v>
      </c>
      <c r="J17" s="41" t="s">
        <v>56</v>
      </c>
      <c r="K17" s="41"/>
      <c r="L17" s="42" t="s">
        <v>515</v>
      </c>
      <c r="M17" s="44" t="s">
        <v>31</v>
      </c>
      <c r="N17" s="45">
        <v>70204</v>
      </c>
      <c r="O17" s="43" t="s">
        <v>270</v>
      </c>
      <c r="P17" s="46" t="s">
        <v>518</v>
      </c>
      <c r="Q17" s="43"/>
      <c r="R17" s="45"/>
      <c r="S17" s="43"/>
      <c r="T17" s="43"/>
      <c r="U17" s="49" t="s">
        <v>400</v>
      </c>
    </row>
    <row r="18" spans="1:21" ht="21">
      <c r="A18" s="40" t="s">
        <v>297</v>
      </c>
      <c r="B18" s="41" t="s">
        <v>298</v>
      </c>
      <c r="C18" s="41" t="s">
        <v>29</v>
      </c>
      <c r="D18" s="43">
        <v>2565</v>
      </c>
      <c r="E18" s="43" t="s">
        <v>263</v>
      </c>
      <c r="F18" s="44">
        <v>243984</v>
      </c>
      <c r="G18" s="44" t="s">
        <v>269</v>
      </c>
      <c r="H18" s="44">
        <v>245414</v>
      </c>
      <c r="I18" s="41" t="s">
        <v>49</v>
      </c>
      <c r="J18" s="41" t="s">
        <v>56</v>
      </c>
      <c r="K18" s="41"/>
      <c r="L18" s="42" t="s">
        <v>515</v>
      </c>
      <c r="M18" s="44" t="s">
        <v>31</v>
      </c>
      <c r="N18" s="45">
        <v>70204</v>
      </c>
      <c r="O18" s="43" t="s">
        <v>270</v>
      </c>
      <c r="P18" s="46" t="s">
        <v>518</v>
      </c>
      <c r="Q18" s="43"/>
      <c r="R18" s="45"/>
      <c r="S18" s="43"/>
      <c r="T18" s="43"/>
      <c r="U18" s="49" t="s">
        <v>404</v>
      </c>
    </row>
    <row r="19" spans="1:21" ht="21">
      <c r="A19" s="40" t="s">
        <v>300</v>
      </c>
      <c r="B19" s="41" t="s">
        <v>301</v>
      </c>
      <c r="C19" s="41" t="s">
        <v>29</v>
      </c>
      <c r="D19" s="43">
        <v>2565</v>
      </c>
      <c r="E19" s="43" t="s">
        <v>253</v>
      </c>
      <c r="F19" s="44">
        <v>242889</v>
      </c>
      <c r="G19" s="44" t="s">
        <v>282</v>
      </c>
      <c r="H19" s="44">
        <v>244684</v>
      </c>
      <c r="I19" s="41" t="s">
        <v>49</v>
      </c>
      <c r="J19" s="41" t="s">
        <v>56</v>
      </c>
      <c r="K19" s="41"/>
      <c r="L19" s="42" t="s">
        <v>515</v>
      </c>
      <c r="M19" s="44" t="s">
        <v>31</v>
      </c>
      <c r="N19" s="45">
        <v>70204</v>
      </c>
      <c r="O19" s="43" t="s">
        <v>270</v>
      </c>
      <c r="P19" s="46" t="s">
        <v>518</v>
      </c>
      <c r="Q19" s="43"/>
      <c r="R19" s="45"/>
      <c r="S19" s="43"/>
      <c r="T19" s="43"/>
      <c r="U19" s="49" t="s">
        <v>406</v>
      </c>
    </row>
    <row r="20" spans="1:21" ht="21">
      <c r="A20" s="40" t="s">
        <v>286</v>
      </c>
      <c r="B20" s="41" t="s">
        <v>287</v>
      </c>
      <c r="C20" s="41" t="s">
        <v>29</v>
      </c>
      <c r="D20" s="43">
        <v>2565</v>
      </c>
      <c r="E20" s="43" t="s">
        <v>289</v>
      </c>
      <c r="F20" s="44">
        <v>243619</v>
      </c>
      <c r="G20" s="44" t="s">
        <v>290</v>
      </c>
      <c r="H20" s="44">
        <v>245780</v>
      </c>
      <c r="I20" s="41" t="s">
        <v>49</v>
      </c>
      <c r="J20" s="41" t="s">
        <v>56</v>
      </c>
      <c r="K20" s="41"/>
      <c r="L20" s="42" t="s">
        <v>515</v>
      </c>
      <c r="M20" s="44" t="s">
        <v>31</v>
      </c>
      <c r="N20" s="45">
        <v>70204</v>
      </c>
      <c r="O20" s="43" t="s">
        <v>270</v>
      </c>
      <c r="P20" s="46" t="s">
        <v>518</v>
      </c>
      <c r="Q20" s="43"/>
      <c r="R20" s="45"/>
      <c r="S20" s="43"/>
      <c r="T20" s="43"/>
      <c r="U20" s="49" t="s">
        <v>394</v>
      </c>
    </row>
    <row r="21" spans="1:21" ht="21">
      <c r="A21" s="40" t="s">
        <v>467</v>
      </c>
      <c r="B21" s="41" t="s">
        <v>468</v>
      </c>
      <c r="C21" s="41" t="s">
        <v>101</v>
      </c>
      <c r="D21" s="43">
        <v>2566</v>
      </c>
      <c r="E21" s="43" t="s">
        <v>246</v>
      </c>
      <c r="F21" s="44">
        <v>243254</v>
      </c>
      <c r="G21" s="44" t="s">
        <v>289</v>
      </c>
      <c r="H21" s="44">
        <v>243649</v>
      </c>
      <c r="I21" s="41" t="s">
        <v>49</v>
      </c>
      <c r="J21" s="41" t="s">
        <v>67</v>
      </c>
      <c r="K21" s="41" t="s">
        <v>66</v>
      </c>
      <c r="L21" s="41" t="s">
        <v>519</v>
      </c>
      <c r="M21" s="43" t="s">
        <v>31</v>
      </c>
      <c r="N21" s="45" t="s">
        <v>520</v>
      </c>
      <c r="O21" s="45" t="s">
        <v>249</v>
      </c>
      <c r="P21" s="46" t="s">
        <v>454</v>
      </c>
      <c r="Q21" s="45"/>
      <c r="R21" s="43"/>
      <c r="S21" s="43"/>
      <c r="T21" s="43"/>
      <c r="U21" s="49" t="s">
        <v>521</v>
      </c>
    </row>
    <row r="22" spans="1:21" ht="21">
      <c r="A22" s="40" t="s">
        <v>470</v>
      </c>
      <c r="B22" s="41" t="s">
        <v>471</v>
      </c>
      <c r="C22" s="41" t="s">
        <v>101</v>
      </c>
      <c r="D22" s="43">
        <v>2566</v>
      </c>
      <c r="E22" s="43" t="s">
        <v>217</v>
      </c>
      <c r="F22" s="44">
        <v>243162</v>
      </c>
      <c r="G22" s="44" t="s">
        <v>73</v>
      </c>
      <c r="H22" s="44">
        <v>243618</v>
      </c>
      <c r="I22" s="41" t="s">
        <v>49</v>
      </c>
      <c r="J22" s="41" t="s">
        <v>67</v>
      </c>
      <c r="K22" s="41" t="s">
        <v>66</v>
      </c>
      <c r="L22" s="41" t="s">
        <v>519</v>
      </c>
      <c r="M22" s="43" t="s">
        <v>31</v>
      </c>
      <c r="N22" s="45" t="s">
        <v>520</v>
      </c>
      <c r="O22" s="45" t="s">
        <v>249</v>
      </c>
      <c r="P22" s="46" t="s">
        <v>454</v>
      </c>
      <c r="Q22" s="45"/>
      <c r="R22" s="43"/>
      <c r="S22" s="43"/>
      <c r="T22" s="43"/>
      <c r="U22" s="49" t="s">
        <v>522</v>
      </c>
    </row>
    <row r="23" spans="1:21" ht="21">
      <c r="A23" s="40" t="s">
        <v>473</v>
      </c>
      <c r="B23" s="41" t="s">
        <v>71</v>
      </c>
      <c r="C23" s="41" t="s">
        <v>29</v>
      </c>
      <c r="D23" s="43">
        <v>2566</v>
      </c>
      <c r="E23" s="43" t="s">
        <v>246</v>
      </c>
      <c r="F23" s="44">
        <v>243254</v>
      </c>
      <c r="G23" s="44" t="s">
        <v>73</v>
      </c>
      <c r="H23" s="44">
        <v>243618</v>
      </c>
      <c r="I23" s="41" t="s">
        <v>76</v>
      </c>
      <c r="J23" s="41" t="s">
        <v>75</v>
      </c>
      <c r="K23" s="41" t="s">
        <v>74</v>
      </c>
      <c r="L23" s="41" t="s">
        <v>519</v>
      </c>
      <c r="M23" s="43" t="s">
        <v>31</v>
      </c>
      <c r="N23" s="45" t="s">
        <v>520</v>
      </c>
      <c r="O23" s="45" t="s">
        <v>249</v>
      </c>
      <c r="P23" s="46" t="s">
        <v>454</v>
      </c>
      <c r="Q23" s="45"/>
      <c r="R23" s="43"/>
      <c r="S23" s="43"/>
      <c r="T23" s="43"/>
      <c r="U23" s="49" t="s">
        <v>523</v>
      </c>
    </row>
    <row r="24" spans="1:21" ht="21">
      <c r="A24" s="40" t="s">
        <v>478</v>
      </c>
      <c r="B24" s="41" t="s">
        <v>244</v>
      </c>
      <c r="C24" s="41" t="s">
        <v>29</v>
      </c>
      <c r="D24" s="43">
        <v>2566</v>
      </c>
      <c r="E24" s="43" t="s">
        <v>246</v>
      </c>
      <c r="F24" s="44">
        <v>243254</v>
      </c>
      <c r="G24" s="44" t="s">
        <v>73</v>
      </c>
      <c r="H24" s="44">
        <v>243618</v>
      </c>
      <c r="I24" s="41" t="s">
        <v>76</v>
      </c>
      <c r="J24" s="41" t="s">
        <v>75</v>
      </c>
      <c r="K24" s="41" t="s">
        <v>190</v>
      </c>
      <c r="L24" s="41" t="s">
        <v>519</v>
      </c>
      <c r="M24" s="43" t="s">
        <v>31</v>
      </c>
      <c r="N24" s="45" t="s">
        <v>520</v>
      </c>
      <c r="O24" s="45" t="s">
        <v>249</v>
      </c>
      <c r="P24" s="46" t="s">
        <v>454</v>
      </c>
      <c r="Q24" s="45"/>
      <c r="R24" s="43"/>
      <c r="S24" s="43"/>
      <c r="T24" s="43"/>
      <c r="U24" s="49" t="s">
        <v>524</v>
      </c>
    </row>
    <row r="25" spans="1:21" ht="21">
      <c r="A25" s="40" t="s">
        <v>525</v>
      </c>
      <c r="B25" s="41" t="s">
        <v>526</v>
      </c>
      <c r="C25" s="41" t="s">
        <v>29</v>
      </c>
      <c r="D25" s="43">
        <v>2567</v>
      </c>
      <c r="E25" s="43" t="s">
        <v>423</v>
      </c>
      <c r="F25" s="44">
        <v>243527</v>
      </c>
      <c r="G25" s="44" t="s">
        <v>228</v>
      </c>
      <c r="H25" s="44">
        <v>243891</v>
      </c>
      <c r="I25" s="41" t="s">
        <v>160</v>
      </c>
      <c r="J25" s="41" t="s">
        <v>411</v>
      </c>
      <c r="K25" s="41" t="s">
        <v>167</v>
      </c>
      <c r="L25" s="41" t="s">
        <v>527</v>
      </c>
      <c r="M25" s="43" t="s">
        <v>31</v>
      </c>
      <c r="N25" s="43" t="s">
        <v>520</v>
      </c>
      <c r="O25" s="43" t="s">
        <v>528</v>
      </c>
      <c r="P25" s="46" t="s">
        <v>528</v>
      </c>
      <c r="Q25" s="43"/>
      <c r="R25" s="43"/>
      <c r="S25" s="43"/>
      <c r="T25" s="43"/>
      <c r="U25" s="49" t="s">
        <v>529</v>
      </c>
    </row>
    <row r="26" spans="1:21" ht="21">
      <c r="A26" s="40" t="s">
        <v>465</v>
      </c>
      <c r="B26" s="41" t="s">
        <v>71</v>
      </c>
      <c r="C26" s="41" t="s">
        <v>29</v>
      </c>
      <c r="D26" s="43">
        <v>2567</v>
      </c>
      <c r="E26" s="43" t="s">
        <v>423</v>
      </c>
      <c r="F26" s="44">
        <v>243527</v>
      </c>
      <c r="G26" s="44" t="s">
        <v>228</v>
      </c>
      <c r="H26" s="44">
        <v>243891</v>
      </c>
      <c r="I26" s="41" t="s">
        <v>76</v>
      </c>
      <c r="J26" s="41" t="s">
        <v>75</v>
      </c>
      <c r="K26" s="41" t="s">
        <v>74</v>
      </c>
      <c r="L26" s="41" t="s">
        <v>527</v>
      </c>
      <c r="M26" s="43" t="s">
        <v>31</v>
      </c>
      <c r="N26" s="43" t="s">
        <v>520</v>
      </c>
      <c r="O26" s="43" t="s">
        <v>454</v>
      </c>
      <c r="P26" s="46" t="s">
        <v>454</v>
      </c>
      <c r="Q26" s="43"/>
      <c r="R26" s="43"/>
      <c r="S26" s="43"/>
      <c r="T26" s="43"/>
      <c r="U26" s="49" t="s">
        <v>530</v>
      </c>
    </row>
    <row r="27" spans="1:21" ht="21">
      <c r="A27" s="40" t="s">
        <v>463</v>
      </c>
      <c r="B27" s="41" t="s">
        <v>255</v>
      </c>
      <c r="C27" s="41" t="s">
        <v>29</v>
      </c>
      <c r="D27" s="43">
        <v>2567</v>
      </c>
      <c r="E27" s="43" t="s">
        <v>423</v>
      </c>
      <c r="F27" s="44">
        <v>243527</v>
      </c>
      <c r="G27" s="44" t="s">
        <v>228</v>
      </c>
      <c r="H27" s="44">
        <v>243891</v>
      </c>
      <c r="I27" s="41" t="s">
        <v>76</v>
      </c>
      <c r="J27" s="41" t="s">
        <v>75</v>
      </c>
      <c r="K27" s="41" t="s">
        <v>74</v>
      </c>
      <c r="L27" s="41" t="s">
        <v>527</v>
      </c>
      <c r="M27" s="43" t="s">
        <v>31</v>
      </c>
      <c r="N27" s="43" t="s">
        <v>520</v>
      </c>
      <c r="O27" s="43" t="s">
        <v>454</v>
      </c>
      <c r="P27" s="46" t="s">
        <v>454</v>
      </c>
      <c r="Q27" s="43"/>
      <c r="R27" s="43"/>
      <c r="S27" s="43"/>
      <c r="T27" s="43"/>
      <c r="U27" s="49" t="s">
        <v>531</v>
      </c>
    </row>
    <row r="28" spans="1:21" ht="21">
      <c r="A28" s="40" t="s">
        <v>461</v>
      </c>
      <c r="B28" s="41" t="s">
        <v>244</v>
      </c>
      <c r="C28" s="41" t="s">
        <v>29</v>
      </c>
      <c r="D28" s="43">
        <v>2567</v>
      </c>
      <c r="E28" s="43" t="s">
        <v>289</v>
      </c>
      <c r="F28" s="44">
        <v>243619</v>
      </c>
      <c r="G28" s="44" t="s">
        <v>88</v>
      </c>
      <c r="H28" s="44">
        <v>243983</v>
      </c>
      <c r="I28" s="41" t="s">
        <v>76</v>
      </c>
      <c r="J28" s="41" t="s">
        <v>75</v>
      </c>
      <c r="K28" s="41" t="s">
        <v>190</v>
      </c>
      <c r="L28" s="41" t="s">
        <v>527</v>
      </c>
      <c r="M28" s="43" t="s">
        <v>31</v>
      </c>
      <c r="N28" s="43" t="s">
        <v>520</v>
      </c>
      <c r="O28" s="43" t="s">
        <v>458</v>
      </c>
      <c r="P28" s="46" t="s">
        <v>458</v>
      </c>
      <c r="Q28" s="43"/>
      <c r="R28" s="43"/>
      <c r="S28" s="43"/>
      <c r="T28" s="43"/>
      <c r="U28" s="49" t="s">
        <v>532</v>
      </c>
    </row>
    <row r="29" spans="1:21" ht="21">
      <c r="A29" s="40" t="s">
        <v>456</v>
      </c>
      <c r="B29" s="41" t="s">
        <v>427</v>
      </c>
      <c r="C29" s="41" t="s">
        <v>29</v>
      </c>
      <c r="D29" s="43">
        <v>2567</v>
      </c>
      <c r="E29" s="43" t="s">
        <v>447</v>
      </c>
      <c r="F29" s="44">
        <v>243739</v>
      </c>
      <c r="G29" s="44" t="s">
        <v>533</v>
      </c>
      <c r="H29" s="44">
        <v>243922</v>
      </c>
      <c r="I29" s="41" t="s">
        <v>49</v>
      </c>
      <c r="J29" s="41" t="s">
        <v>67</v>
      </c>
      <c r="K29" s="41" t="s">
        <v>66</v>
      </c>
      <c r="L29" s="41" t="s">
        <v>527</v>
      </c>
      <c r="M29" s="43" t="s">
        <v>31</v>
      </c>
      <c r="N29" s="43" t="s">
        <v>520</v>
      </c>
      <c r="O29" s="43" t="s">
        <v>458</v>
      </c>
      <c r="P29" s="46" t="s">
        <v>458</v>
      </c>
      <c r="Q29" s="43"/>
      <c r="R29" s="43"/>
      <c r="S29" s="43"/>
      <c r="T29" s="43"/>
      <c r="U29" s="49" t="s">
        <v>534</v>
      </c>
    </row>
    <row r="30" spans="1:21" ht="21">
      <c r="A30" s="40" t="s">
        <v>451</v>
      </c>
      <c r="B30" s="41" t="s">
        <v>422</v>
      </c>
      <c r="C30" s="41" t="s">
        <v>101</v>
      </c>
      <c r="D30" s="43">
        <v>2567</v>
      </c>
      <c r="E30" s="43" t="s">
        <v>447</v>
      </c>
      <c r="F30" s="44">
        <v>243739</v>
      </c>
      <c r="G30" s="44" t="s">
        <v>533</v>
      </c>
      <c r="H30" s="44">
        <v>243922</v>
      </c>
      <c r="I30" s="41" t="s">
        <v>49</v>
      </c>
      <c r="J30" s="41" t="s">
        <v>67</v>
      </c>
      <c r="K30" s="41" t="s">
        <v>66</v>
      </c>
      <c r="L30" s="41" t="s">
        <v>527</v>
      </c>
      <c r="M30" s="43" t="s">
        <v>31</v>
      </c>
      <c r="N30" s="43" t="s">
        <v>520</v>
      </c>
      <c r="O30" s="43" t="s">
        <v>454</v>
      </c>
      <c r="P30" s="46" t="s">
        <v>454</v>
      </c>
      <c r="Q30" s="43"/>
      <c r="R30" s="43"/>
      <c r="S30" s="43"/>
      <c r="T30" s="43"/>
      <c r="U30" s="49" t="s">
        <v>535</v>
      </c>
    </row>
    <row r="31" spans="1:21" ht="21">
      <c r="A31" s="40" t="s">
        <v>446</v>
      </c>
      <c r="B31" s="41" t="s">
        <v>439</v>
      </c>
      <c r="C31" s="41" t="s">
        <v>29</v>
      </c>
      <c r="D31" s="43">
        <v>2567</v>
      </c>
      <c r="E31" s="43" t="s">
        <v>447</v>
      </c>
      <c r="F31" s="44">
        <v>243739</v>
      </c>
      <c r="G31" s="44" t="s">
        <v>533</v>
      </c>
      <c r="H31" s="44">
        <v>243922</v>
      </c>
      <c r="I31" s="41" t="s">
        <v>49</v>
      </c>
      <c r="J31" s="41" t="s">
        <v>67</v>
      </c>
      <c r="K31" s="41" t="s">
        <v>66</v>
      </c>
      <c r="L31" s="41" t="s">
        <v>527</v>
      </c>
      <c r="M31" s="43" t="s">
        <v>31</v>
      </c>
      <c r="N31" s="43" t="s">
        <v>520</v>
      </c>
      <c r="O31" s="43" t="s">
        <v>449</v>
      </c>
      <c r="P31" s="46" t="s">
        <v>449</v>
      </c>
      <c r="Q31" s="43"/>
      <c r="R31" s="43"/>
      <c r="S31" s="43"/>
      <c r="T31" s="43"/>
      <c r="U31" s="49" t="s">
        <v>536</v>
      </c>
    </row>
    <row r="32" spans="1:21" ht="21">
      <c r="A32" s="40" t="s">
        <v>537</v>
      </c>
      <c r="B32" s="41" t="s">
        <v>485</v>
      </c>
      <c r="C32" s="41" t="s">
        <v>29</v>
      </c>
      <c r="D32" s="43">
        <v>2568</v>
      </c>
      <c r="E32" s="43" t="s">
        <v>533</v>
      </c>
      <c r="F32" s="44">
        <v>243892</v>
      </c>
      <c r="G32" s="44" t="s">
        <v>538</v>
      </c>
      <c r="H32" s="44">
        <v>244257</v>
      </c>
      <c r="I32" s="41" t="s">
        <v>49</v>
      </c>
      <c r="J32" s="41" t="s">
        <v>67</v>
      </c>
      <c r="K32" s="41" t="s">
        <v>143</v>
      </c>
      <c r="L32" s="41" t="s">
        <v>539</v>
      </c>
      <c r="M32" s="43" t="s">
        <v>31</v>
      </c>
      <c r="N32" s="43" t="s">
        <v>520</v>
      </c>
      <c r="O32" s="43" t="s">
        <v>540</v>
      </c>
      <c r="P32" s="46" t="s">
        <v>540</v>
      </c>
      <c r="Q32" s="43"/>
      <c r="R32" s="43"/>
      <c r="S32" s="43"/>
      <c r="T32" s="43"/>
      <c r="U32" s="49" t="s">
        <v>541</v>
      </c>
    </row>
    <row r="33" spans="1:21" ht="21">
      <c r="A33" s="40" t="s">
        <v>196</v>
      </c>
      <c r="B33" s="41" t="s">
        <v>163</v>
      </c>
      <c r="C33" s="41" t="s">
        <v>29</v>
      </c>
      <c r="D33" s="43">
        <v>2564</v>
      </c>
      <c r="E33" s="43" t="s">
        <v>198</v>
      </c>
      <c r="F33" s="44">
        <v>242705</v>
      </c>
      <c r="G33" s="44" t="s">
        <v>199</v>
      </c>
      <c r="H33" s="44">
        <v>244319</v>
      </c>
      <c r="I33" s="41" t="s">
        <v>76</v>
      </c>
      <c r="J33" s="41" t="s">
        <v>83</v>
      </c>
      <c r="K33" s="41" t="s">
        <v>200</v>
      </c>
      <c r="L33" s="42" t="s">
        <v>542</v>
      </c>
      <c r="M33" s="44" t="s">
        <v>31</v>
      </c>
      <c r="N33" s="45">
        <v>70204</v>
      </c>
      <c r="O33" s="43" t="s">
        <v>168</v>
      </c>
      <c r="P33" s="46" t="s">
        <v>454</v>
      </c>
      <c r="Q33" s="43"/>
      <c r="R33" s="45"/>
      <c r="S33" s="43"/>
      <c r="T33" s="43"/>
      <c r="U33" s="49" t="s">
        <v>543</v>
      </c>
    </row>
    <row r="34" spans="1:21" ht="21">
      <c r="A34" s="40" t="s">
        <v>191</v>
      </c>
      <c r="B34" s="41" t="s">
        <v>192</v>
      </c>
      <c r="C34" s="41" t="s">
        <v>29</v>
      </c>
      <c r="D34" s="43">
        <v>2564</v>
      </c>
      <c r="E34" s="43" t="s">
        <v>97</v>
      </c>
      <c r="F34" s="44">
        <v>242523</v>
      </c>
      <c r="G34" s="44" t="s">
        <v>194</v>
      </c>
      <c r="H34" s="44">
        <v>246572</v>
      </c>
      <c r="I34" s="41" t="s">
        <v>76</v>
      </c>
      <c r="J34" s="41" t="s">
        <v>83</v>
      </c>
      <c r="K34" s="41" t="s">
        <v>129</v>
      </c>
      <c r="L34" s="42" t="s">
        <v>542</v>
      </c>
      <c r="M34" s="44" t="s">
        <v>31</v>
      </c>
      <c r="N34" s="45">
        <v>70204</v>
      </c>
      <c r="O34" s="43" t="s">
        <v>153</v>
      </c>
      <c r="P34" s="46" t="s">
        <v>544</v>
      </c>
      <c r="Q34" s="43"/>
      <c r="R34" s="45"/>
      <c r="S34" s="43"/>
      <c r="T34" s="43"/>
      <c r="U34" s="49" t="s">
        <v>545</v>
      </c>
    </row>
    <row r="35" spans="1:21" ht="21">
      <c r="A35" s="40" t="s">
        <v>185</v>
      </c>
      <c r="B35" s="41" t="s">
        <v>186</v>
      </c>
      <c r="C35" s="41" t="s">
        <v>29</v>
      </c>
      <c r="D35" s="43">
        <v>2564</v>
      </c>
      <c r="E35" s="43" t="s">
        <v>188</v>
      </c>
      <c r="F35" s="44">
        <v>242127</v>
      </c>
      <c r="G35" s="44" t="s">
        <v>189</v>
      </c>
      <c r="H35" s="44">
        <v>243009</v>
      </c>
      <c r="I35" s="41" t="s">
        <v>76</v>
      </c>
      <c r="J35" s="41" t="s">
        <v>75</v>
      </c>
      <c r="K35" s="41" t="s">
        <v>190</v>
      </c>
      <c r="L35" s="42" t="s">
        <v>542</v>
      </c>
      <c r="M35" s="44" t="s">
        <v>31</v>
      </c>
      <c r="N35" s="45">
        <v>70204</v>
      </c>
      <c r="O35" s="43" t="s">
        <v>168</v>
      </c>
      <c r="P35" s="46" t="s">
        <v>454</v>
      </c>
      <c r="Q35" s="43"/>
      <c r="R35" s="45"/>
      <c r="S35" s="43"/>
      <c r="T35" s="43"/>
      <c r="U35" s="49" t="s">
        <v>546</v>
      </c>
    </row>
    <row r="36" spans="1:21" ht="21">
      <c r="A36" s="40" t="s">
        <v>180</v>
      </c>
      <c r="B36" s="41" t="s">
        <v>181</v>
      </c>
      <c r="C36" s="41" t="s">
        <v>29</v>
      </c>
      <c r="D36" s="43">
        <v>2564</v>
      </c>
      <c r="E36" s="43" t="s">
        <v>97</v>
      </c>
      <c r="F36" s="44">
        <v>242523</v>
      </c>
      <c r="G36" s="44" t="s">
        <v>150</v>
      </c>
      <c r="H36" s="44">
        <v>242920</v>
      </c>
      <c r="I36" s="41" t="s">
        <v>49</v>
      </c>
      <c r="J36" s="41" t="s">
        <v>67</v>
      </c>
      <c r="K36" s="41" t="s">
        <v>183</v>
      </c>
      <c r="L36" s="42" t="s">
        <v>542</v>
      </c>
      <c r="M36" s="44" t="s">
        <v>31</v>
      </c>
      <c r="N36" s="45">
        <v>70204</v>
      </c>
      <c r="O36" s="43" t="s">
        <v>153</v>
      </c>
      <c r="P36" s="46" t="s">
        <v>544</v>
      </c>
      <c r="Q36" s="43"/>
      <c r="R36" s="45"/>
      <c r="S36" s="43"/>
      <c r="T36" s="43"/>
      <c r="U36" s="49" t="s">
        <v>547</v>
      </c>
    </row>
    <row r="37" spans="1:21" ht="21">
      <c r="A37" s="40" t="s">
        <v>209</v>
      </c>
      <c r="B37" s="41" t="s">
        <v>210</v>
      </c>
      <c r="C37" s="41" t="s">
        <v>29</v>
      </c>
      <c r="D37" s="43">
        <v>2564</v>
      </c>
      <c r="E37" s="43" t="s">
        <v>165</v>
      </c>
      <c r="F37" s="44">
        <v>242583</v>
      </c>
      <c r="G37" s="44" t="s">
        <v>212</v>
      </c>
      <c r="H37" s="44">
        <v>243313</v>
      </c>
      <c r="I37" s="41" t="s">
        <v>49</v>
      </c>
      <c r="J37" s="41" t="s">
        <v>67</v>
      </c>
      <c r="K37" s="41" t="s">
        <v>66</v>
      </c>
      <c r="L37" s="42" t="s">
        <v>542</v>
      </c>
      <c r="M37" s="44" t="s">
        <v>31</v>
      </c>
      <c r="N37" s="45">
        <v>70204</v>
      </c>
      <c r="O37" s="43" t="s">
        <v>178</v>
      </c>
      <c r="P37" s="46" t="s">
        <v>548</v>
      </c>
      <c r="Q37" s="43"/>
      <c r="R37" s="45"/>
      <c r="S37" s="43"/>
      <c r="T37" s="43"/>
      <c r="U37" s="49" t="s">
        <v>549</v>
      </c>
    </row>
    <row r="38" spans="1:21" ht="21">
      <c r="A38" s="40" t="s">
        <v>205</v>
      </c>
      <c r="B38" s="41" t="s">
        <v>206</v>
      </c>
      <c r="C38" s="41" t="s">
        <v>29</v>
      </c>
      <c r="D38" s="43">
        <v>2564</v>
      </c>
      <c r="E38" s="43" t="s">
        <v>97</v>
      </c>
      <c r="F38" s="44">
        <v>242523</v>
      </c>
      <c r="G38" s="44" t="s">
        <v>208</v>
      </c>
      <c r="H38" s="44">
        <v>242948</v>
      </c>
      <c r="I38" s="41" t="s">
        <v>49</v>
      </c>
      <c r="J38" s="41" t="s">
        <v>67</v>
      </c>
      <c r="K38" s="41" t="s">
        <v>66</v>
      </c>
      <c r="L38" s="42" t="s">
        <v>542</v>
      </c>
      <c r="M38" s="44" t="s">
        <v>31</v>
      </c>
      <c r="N38" s="45">
        <v>70204</v>
      </c>
      <c r="O38" s="43" t="s">
        <v>178</v>
      </c>
      <c r="P38" s="46" t="s">
        <v>548</v>
      </c>
      <c r="Q38" s="43"/>
      <c r="R38" s="45"/>
      <c r="S38" s="43"/>
      <c r="T38" s="43"/>
      <c r="U38" s="49" t="s">
        <v>550</v>
      </c>
    </row>
    <row r="39" spans="1:21" ht="21">
      <c r="A39" s="40" t="s">
        <v>175</v>
      </c>
      <c r="B39" s="41" t="s">
        <v>176</v>
      </c>
      <c r="C39" s="41" t="s">
        <v>29</v>
      </c>
      <c r="D39" s="43">
        <v>2564</v>
      </c>
      <c r="E39" s="43" t="s">
        <v>36</v>
      </c>
      <c r="F39" s="44">
        <v>242492</v>
      </c>
      <c r="G39" s="44" t="s">
        <v>103</v>
      </c>
      <c r="H39" s="44">
        <v>242767</v>
      </c>
      <c r="I39" s="41" t="s">
        <v>49</v>
      </c>
      <c r="J39" s="41" t="s">
        <v>67</v>
      </c>
      <c r="K39" s="41" t="s">
        <v>66</v>
      </c>
      <c r="L39" s="42" t="s">
        <v>542</v>
      </c>
      <c r="M39" s="44" t="s">
        <v>31</v>
      </c>
      <c r="N39" s="45">
        <v>70204</v>
      </c>
      <c r="O39" s="43" t="s">
        <v>178</v>
      </c>
      <c r="P39" s="46" t="s">
        <v>548</v>
      </c>
      <c r="Q39" s="43"/>
      <c r="R39" s="45"/>
      <c r="S39" s="43"/>
      <c r="T39" s="43"/>
      <c r="U39" s="49" t="s">
        <v>551</v>
      </c>
    </row>
    <row r="40" spans="1:21" ht="21">
      <c r="A40" s="40" t="s">
        <v>170</v>
      </c>
      <c r="B40" s="41" t="s">
        <v>171</v>
      </c>
      <c r="C40" s="41" t="s">
        <v>101</v>
      </c>
      <c r="D40" s="43">
        <v>2564</v>
      </c>
      <c r="E40" s="43" t="s">
        <v>173</v>
      </c>
      <c r="F40" s="44">
        <v>242431</v>
      </c>
      <c r="G40" s="44" t="s">
        <v>103</v>
      </c>
      <c r="H40" s="44">
        <v>242767</v>
      </c>
      <c r="I40" s="41" t="s">
        <v>49</v>
      </c>
      <c r="J40" s="41" t="s">
        <v>174</v>
      </c>
      <c r="K40" s="41"/>
      <c r="L40" s="42" t="s">
        <v>542</v>
      </c>
      <c r="M40" s="44" t="s">
        <v>31</v>
      </c>
      <c r="N40" s="45">
        <v>70204</v>
      </c>
      <c r="O40" s="43" t="s">
        <v>168</v>
      </c>
      <c r="P40" s="46" t="s">
        <v>454</v>
      </c>
      <c r="Q40" s="43"/>
      <c r="R40" s="45"/>
      <c r="S40" s="43"/>
      <c r="T40" s="43"/>
      <c r="U40" s="49" t="s">
        <v>552</v>
      </c>
    </row>
    <row r="41" spans="1:21" ht="21">
      <c r="A41" s="40" t="s">
        <v>201</v>
      </c>
      <c r="B41" s="41" t="s">
        <v>202</v>
      </c>
      <c r="C41" s="41" t="s">
        <v>29</v>
      </c>
      <c r="D41" s="43">
        <v>2564</v>
      </c>
      <c r="E41" s="43" t="s">
        <v>204</v>
      </c>
      <c r="F41" s="44">
        <v>240697</v>
      </c>
      <c r="G41" s="44" t="s">
        <v>73</v>
      </c>
      <c r="H41" s="44">
        <v>243588</v>
      </c>
      <c r="I41" s="41" t="s">
        <v>49</v>
      </c>
      <c r="J41" s="41" t="s">
        <v>56</v>
      </c>
      <c r="K41" s="41"/>
      <c r="L41" s="42" t="s">
        <v>542</v>
      </c>
      <c r="M41" s="44" t="s">
        <v>31</v>
      </c>
      <c r="N41" s="45">
        <v>70204</v>
      </c>
      <c r="O41" s="43" t="s">
        <v>168</v>
      </c>
      <c r="P41" s="46" t="s">
        <v>454</v>
      </c>
      <c r="Q41" s="43"/>
      <c r="R41" s="45"/>
      <c r="S41" s="43"/>
      <c r="T41" s="43"/>
      <c r="U41" s="49" t="s">
        <v>553</v>
      </c>
    </row>
    <row r="42" spans="1:21" ht="21">
      <c r="A42" s="40" t="s">
        <v>236</v>
      </c>
      <c r="B42" s="41" t="s">
        <v>237</v>
      </c>
      <c r="C42" s="41" t="s">
        <v>29</v>
      </c>
      <c r="D42" s="43">
        <v>2565</v>
      </c>
      <c r="E42" s="43" t="s">
        <v>239</v>
      </c>
      <c r="F42" s="44">
        <v>239967</v>
      </c>
      <c r="G42" s="44" t="s">
        <v>240</v>
      </c>
      <c r="H42" s="44">
        <v>246145</v>
      </c>
      <c r="I42" s="41" t="s">
        <v>49</v>
      </c>
      <c r="J42" s="41" t="s">
        <v>56</v>
      </c>
      <c r="K42" s="41"/>
      <c r="L42" s="42" t="s">
        <v>515</v>
      </c>
      <c r="M42" s="44" t="s">
        <v>31</v>
      </c>
      <c r="N42" s="45">
        <v>70204</v>
      </c>
      <c r="O42" s="43" t="s">
        <v>242</v>
      </c>
      <c r="P42" s="46" t="s">
        <v>518</v>
      </c>
      <c r="Q42" s="43"/>
      <c r="R42" s="45"/>
      <c r="S42" s="43"/>
      <c r="T42" s="43"/>
      <c r="U42" s="49" t="s">
        <v>337</v>
      </c>
    </row>
    <row r="43" spans="1:21" ht="21">
      <c r="A43" s="40" t="s">
        <v>232</v>
      </c>
      <c r="B43" s="41" t="s">
        <v>233</v>
      </c>
      <c r="C43" s="41" t="s">
        <v>29</v>
      </c>
      <c r="D43" s="43">
        <v>2565</v>
      </c>
      <c r="E43" s="43" t="s">
        <v>138</v>
      </c>
      <c r="F43" s="44">
        <v>242797</v>
      </c>
      <c r="G43" s="44" t="s">
        <v>235</v>
      </c>
      <c r="H43" s="44">
        <v>242828</v>
      </c>
      <c r="I43" s="41" t="s">
        <v>49</v>
      </c>
      <c r="J43" s="41" t="s">
        <v>67</v>
      </c>
      <c r="K43" s="41" t="s">
        <v>66</v>
      </c>
      <c r="L43" s="42" t="s">
        <v>515</v>
      </c>
      <c r="M43" s="44" t="s">
        <v>31</v>
      </c>
      <c r="N43" s="45">
        <v>70204</v>
      </c>
      <c r="O43" s="43" t="s">
        <v>178</v>
      </c>
      <c r="P43" s="46" t="s">
        <v>548</v>
      </c>
      <c r="Q43" s="43"/>
      <c r="R43" s="45"/>
      <c r="S43" s="43"/>
      <c r="T43" s="43"/>
      <c r="U43" s="49" t="s">
        <v>334</v>
      </c>
    </row>
    <row r="44" spans="1:21" ht="21">
      <c r="A44" s="40" t="s">
        <v>271</v>
      </c>
      <c r="B44" s="41" t="s">
        <v>272</v>
      </c>
      <c r="C44" s="41" t="s">
        <v>29</v>
      </c>
      <c r="D44" s="43">
        <v>2565</v>
      </c>
      <c r="E44" s="43" t="s">
        <v>274</v>
      </c>
      <c r="F44" s="44">
        <v>243070</v>
      </c>
      <c r="G44" s="44" t="s">
        <v>275</v>
      </c>
      <c r="H44" s="44">
        <v>243466</v>
      </c>
      <c r="I44" s="41" t="s">
        <v>49</v>
      </c>
      <c r="J44" s="41" t="s">
        <v>56</v>
      </c>
      <c r="K44" s="41"/>
      <c r="L44" s="42" t="s">
        <v>515</v>
      </c>
      <c r="M44" s="44" t="s">
        <v>31</v>
      </c>
      <c r="N44" s="45">
        <v>70204</v>
      </c>
      <c r="O44" s="43" t="s">
        <v>270</v>
      </c>
      <c r="P44" s="47" t="s">
        <v>518</v>
      </c>
      <c r="Q44" s="43" t="s">
        <v>31</v>
      </c>
      <c r="R44" s="45">
        <v>70204</v>
      </c>
      <c r="S44" s="43" t="s">
        <v>270</v>
      </c>
      <c r="T44" s="47" t="s">
        <v>518</v>
      </c>
      <c r="U44" s="50" t="s">
        <v>378</v>
      </c>
    </row>
    <row r="45" spans="1:21" ht="21">
      <c r="A45" s="40" t="s">
        <v>475</v>
      </c>
      <c r="B45" s="41" t="s">
        <v>476</v>
      </c>
      <c r="C45" s="41" t="s">
        <v>29</v>
      </c>
      <c r="D45" s="43">
        <v>2566</v>
      </c>
      <c r="E45" s="43" t="s">
        <v>246</v>
      </c>
      <c r="F45" s="44">
        <v>243254</v>
      </c>
      <c r="G45" s="44" t="s">
        <v>73</v>
      </c>
      <c r="H45" s="44">
        <v>243618</v>
      </c>
      <c r="I45" s="41" t="s">
        <v>76</v>
      </c>
      <c r="J45" s="41" t="s">
        <v>75</v>
      </c>
      <c r="K45" s="41" t="s">
        <v>74</v>
      </c>
      <c r="L45" s="41" t="s">
        <v>519</v>
      </c>
      <c r="M45" s="43" t="s">
        <v>31</v>
      </c>
      <c r="N45" s="45" t="s">
        <v>520</v>
      </c>
      <c r="O45" s="45" t="s">
        <v>249</v>
      </c>
      <c r="P45" s="47" t="s">
        <v>454</v>
      </c>
      <c r="Q45" s="43" t="s">
        <v>31</v>
      </c>
      <c r="R45" s="43" t="s">
        <v>520</v>
      </c>
      <c r="S45" s="43" t="s">
        <v>249</v>
      </c>
      <c r="T45" s="47" t="s">
        <v>454</v>
      </c>
      <c r="U45" s="49" t="s">
        <v>554</v>
      </c>
    </row>
    <row r="46" spans="1:21" ht="21">
      <c r="A46" s="40" t="s">
        <v>555</v>
      </c>
      <c r="B46" s="41" t="s">
        <v>486</v>
      </c>
      <c r="C46" s="41" t="s">
        <v>29</v>
      </c>
      <c r="D46" s="43">
        <v>2568</v>
      </c>
      <c r="E46" s="43" t="s">
        <v>533</v>
      </c>
      <c r="F46" s="44">
        <v>243892</v>
      </c>
      <c r="G46" s="44" t="s">
        <v>556</v>
      </c>
      <c r="H46" s="44">
        <v>244288</v>
      </c>
      <c r="I46" s="41" t="s">
        <v>49</v>
      </c>
      <c r="J46" s="41" t="s">
        <v>67</v>
      </c>
      <c r="K46" s="41" t="s">
        <v>143</v>
      </c>
      <c r="L46" s="41" t="s">
        <v>539</v>
      </c>
      <c r="M46" s="43" t="s">
        <v>31</v>
      </c>
      <c r="N46" s="43" t="s">
        <v>520</v>
      </c>
      <c r="O46" s="43" t="s">
        <v>458</v>
      </c>
      <c r="P46" s="47" t="s">
        <v>458</v>
      </c>
      <c r="Q46" s="43" t="s">
        <v>31</v>
      </c>
      <c r="R46" s="43" t="s">
        <v>520</v>
      </c>
      <c r="S46" s="43" t="s">
        <v>517</v>
      </c>
      <c r="T46" s="47" t="s">
        <v>517</v>
      </c>
      <c r="U46" s="49" t="s">
        <v>557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3336-234C-420E-8AC3-8B19842F760A}">
  <dimension ref="A1:R47"/>
  <sheetViews>
    <sheetView zoomScale="50" zoomScaleNormal="50" workbookViewId="0">
      <selection activeCell="A7" sqref="A7:R47"/>
    </sheetView>
  </sheetViews>
  <sheetFormatPr defaultRowHeight="15"/>
  <cols>
    <col min="1" max="1" width="18.5703125" bestFit="1" customWidth="1"/>
    <col min="2" max="2" width="53.140625" customWidth="1"/>
    <col min="3" max="3" width="43.7109375" customWidth="1"/>
    <col min="4" max="4" width="45.7109375" customWidth="1"/>
    <col min="5" max="5" width="15" style="26" customWidth="1"/>
    <col min="6" max="7" width="20.140625" style="26" customWidth="1"/>
    <col min="8" max="9" width="32.7109375" customWidth="1"/>
    <col min="10" max="10" width="14.5703125" customWidth="1"/>
    <col min="11" max="11" width="32.7109375" customWidth="1"/>
    <col min="12" max="12" width="22.85546875" customWidth="1"/>
    <col min="13" max="13" width="20" customWidth="1"/>
    <col min="14" max="14" width="18" style="26" customWidth="1"/>
    <col min="15" max="15" width="22" style="26" bestFit="1" customWidth="1"/>
    <col min="16" max="16" width="18" style="26" customWidth="1"/>
    <col min="17" max="17" width="74.140625" style="48" bestFit="1" customWidth="1"/>
    <col min="18" max="18" width="18" style="26" customWidth="1"/>
  </cols>
  <sheetData>
    <row r="1" spans="1:18" ht="21">
      <c r="A1" s="27" t="s">
        <v>498</v>
      </c>
      <c r="B1" s="28" t="s">
        <v>499</v>
      </c>
    </row>
    <row r="2" spans="1:18" ht="21">
      <c r="A2" s="15"/>
      <c r="B2" s="29" t="s">
        <v>500</v>
      </c>
    </row>
    <row r="3" spans="1:18" ht="21">
      <c r="A3" s="15"/>
      <c r="B3" s="30" t="s">
        <v>501</v>
      </c>
    </row>
    <row r="4" spans="1:18" ht="21">
      <c r="A4" s="15"/>
      <c r="B4" s="31" t="s">
        <v>502</v>
      </c>
    </row>
    <row r="5" spans="1:18" ht="21">
      <c r="A5" s="15"/>
      <c r="B5" s="32" t="s">
        <v>503</v>
      </c>
    </row>
    <row r="6" spans="1:18" s="26" customFormat="1" ht="21">
      <c r="A6" s="34" t="s">
        <v>2</v>
      </c>
      <c r="B6" s="33" t="s">
        <v>3</v>
      </c>
      <c r="C6" s="33" t="s">
        <v>3</v>
      </c>
      <c r="D6" s="35" t="s">
        <v>7</v>
      </c>
      <c r="E6" s="35" t="s">
        <v>305</v>
      </c>
      <c r="F6" s="36" t="s">
        <v>504</v>
      </c>
      <c r="G6" s="37" t="s">
        <v>505</v>
      </c>
      <c r="H6" s="33" t="s">
        <v>18</v>
      </c>
      <c r="I6" s="33" t="s">
        <v>19</v>
      </c>
      <c r="J6" s="33" t="s">
        <v>558</v>
      </c>
      <c r="K6" s="33" t="s">
        <v>20</v>
      </c>
      <c r="L6" s="33" t="s">
        <v>21</v>
      </c>
      <c r="M6" s="33" t="s">
        <v>22</v>
      </c>
      <c r="N6" s="39" t="s">
        <v>23</v>
      </c>
      <c r="O6" s="39" t="s">
        <v>560</v>
      </c>
      <c r="P6" s="39" t="s">
        <v>498</v>
      </c>
      <c r="Q6" s="33" t="s">
        <v>514</v>
      </c>
      <c r="R6" s="33" t="s">
        <v>559</v>
      </c>
    </row>
    <row r="7" spans="1:18" ht="21">
      <c r="A7" s="40" t="s">
        <v>243</v>
      </c>
      <c r="B7" s="40"/>
      <c r="C7" s="41" t="s">
        <v>244</v>
      </c>
      <c r="D7" s="41" t="s">
        <v>29</v>
      </c>
      <c r="E7" s="43">
        <v>2565</v>
      </c>
      <c r="F7" s="43" t="s">
        <v>246</v>
      </c>
      <c r="G7" s="44" t="s">
        <v>166</v>
      </c>
      <c r="H7" s="41" t="s">
        <v>190</v>
      </c>
      <c r="I7" s="41" t="s">
        <v>75</v>
      </c>
      <c r="J7" s="43" t="s">
        <v>565</v>
      </c>
      <c r="K7" s="41" t="s">
        <v>76</v>
      </c>
      <c r="L7" s="42" t="s">
        <v>515</v>
      </c>
      <c r="M7" s="44" t="s">
        <v>453</v>
      </c>
      <c r="N7" s="46" t="s">
        <v>454</v>
      </c>
      <c r="O7" s="46" t="s">
        <v>561</v>
      </c>
      <c r="P7" s="46"/>
      <c r="Q7" s="49" t="s">
        <v>344</v>
      </c>
      <c r="R7" s="43" t="s">
        <v>249</v>
      </c>
    </row>
    <row r="8" spans="1:18" ht="21">
      <c r="A8" s="40" t="s">
        <v>257</v>
      </c>
      <c r="B8" s="40"/>
      <c r="C8" s="41" t="s">
        <v>516</v>
      </c>
      <c r="D8" s="41" t="s">
        <v>29</v>
      </c>
      <c r="E8" s="43">
        <v>2565</v>
      </c>
      <c r="F8" s="43" t="s">
        <v>246</v>
      </c>
      <c r="G8" s="44" t="s">
        <v>199</v>
      </c>
      <c r="H8" s="41" t="s">
        <v>190</v>
      </c>
      <c r="I8" s="41" t="s">
        <v>75</v>
      </c>
      <c r="J8" s="43" t="s">
        <v>565</v>
      </c>
      <c r="K8" s="41" t="s">
        <v>76</v>
      </c>
      <c r="L8" s="42" t="s">
        <v>515</v>
      </c>
      <c r="M8" s="44" t="s">
        <v>453</v>
      </c>
      <c r="N8" s="46" t="s">
        <v>454</v>
      </c>
      <c r="O8" s="46" t="s">
        <v>561</v>
      </c>
      <c r="P8" s="46"/>
      <c r="Q8" s="49" t="s">
        <v>358</v>
      </c>
      <c r="R8" s="43" t="s">
        <v>249</v>
      </c>
    </row>
    <row r="9" spans="1:18" ht="21">
      <c r="A9" s="40" t="s">
        <v>250</v>
      </c>
      <c r="B9" s="40"/>
      <c r="C9" s="41" t="s">
        <v>251</v>
      </c>
      <c r="D9" s="41" t="s">
        <v>29</v>
      </c>
      <c r="E9" s="43">
        <v>2565</v>
      </c>
      <c r="F9" s="43" t="s">
        <v>253</v>
      </c>
      <c r="G9" s="44" t="s">
        <v>166</v>
      </c>
      <c r="H9" s="41" t="s">
        <v>190</v>
      </c>
      <c r="I9" s="41" t="s">
        <v>75</v>
      </c>
      <c r="J9" s="43" t="s">
        <v>565</v>
      </c>
      <c r="K9" s="41" t="s">
        <v>76</v>
      </c>
      <c r="L9" s="42" t="s">
        <v>515</v>
      </c>
      <c r="M9" s="44" t="s">
        <v>453</v>
      </c>
      <c r="N9" s="46" t="s">
        <v>454</v>
      </c>
      <c r="O9" s="46" t="s">
        <v>561</v>
      </c>
      <c r="P9" s="46"/>
      <c r="Q9" s="49" t="s">
        <v>350</v>
      </c>
      <c r="R9" s="43" t="s">
        <v>249</v>
      </c>
    </row>
    <row r="10" spans="1:18" ht="21">
      <c r="A10" s="40" t="s">
        <v>254</v>
      </c>
      <c r="B10" s="40"/>
      <c r="C10" s="41" t="s">
        <v>255</v>
      </c>
      <c r="D10" s="41" t="s">
        <v>29</v>
      </c>
      <c r="E10" s="43">
        <v>2565</v>
      </c>
      <c r="F10" s="43" t="s">
        <v>246</v>
      </c>
      <c r="G10" s="44" t="s">
        <v>88</v>
      </c>
      <c r="H10" s="41" t="s">
        <v>190</v>
      </c>
      <c r="I10" s="41" t="s">
        <v>75</v>
      </c>
      <c r="J10" s="43" t="s">
        <v>565</v>
      </c>
      <c r="K10" s="41" t="s">
        <v>76</v>
      </c>
      <c r="L10" s="42" t="s">
        <v>515</v>
      </c>
      <c r="M10" s="44" t="s">
        <v>453</v>
      </c>
      <c r="N10" s="46" t="s">
        <v>454</v>
      </c>
      <c r="O10" s="46" t="s">
        <v>561</v>
      </c>
      <c r="P10" s="46"/>
      <c r="Q10" s="49" t="s">
        <v>356</v>
      </c>
      <c r="R10" s="43" t="s">
        <v>249</v>
      </c>
    </row>
    <row r="11" spans="1:18" ht="21">
      <c r="A11" s="40" t="s">
        <v>260</v>
      </c>
      <c r="B11" s="40"/>
      <c r="C11" s="41" t="s">
        <v>261</v>
      </c>
      <c r="D11" s="41" t="s">
        <v>29</v>
      </c>
      <c r="E11" s="43">
        <v>2565</v>
      </c>
      <c r="F11" s="43" t="s">
        <v>263</v>
      </c>
      <c r="G11" s="44" t="s">
        <v>166</v>
      </c>
      <c r="H11" s="41" t="s">
        <v>264</v>
      </c>
      <c r="I11" s="41" t="s">
        <v>83</v>
      </c>
      <c r="J11" s="43" t="s">
        <v>566</v>
      </c>
      <c r="K11" s="41" t="s">
        <v>76</v>
      </c>
      <c r="L11" s="42" t="s">
        <v>515</v>
      </c>
      <c r="M11" s="44" t="s">
        <v>564</v>
      </c>
      <c r="N11" s="46" t="s">
        <v>517</v>
      </c>
      <c r="O11" s="46" t="s">
        <v>561</v>
      </c>
      <c r="P11" s="46"/>
      <c r="Q11" s="49" t="s">
        <v>366</v>
      </c>
      <c r="R11" s="43" t="s">
        <v>265</v>
      </c>
    </row>
    <row r="12" spans="1:18" ht="21">
      <c r="A12" s="40" t="s">
        <v>266</v>
      </c>
      <c r="B12" s="40"/>
      <c r="C12" s="41" t="s">
        <v>267</v>
      </c>
      <c r="D12" s="41" t="s">
        <v>29</v>
      </c>
      <c r="E12" s="43">
        <v>2565</v>
      </c>
      <c r="F12" s="43" t="s">
        <v>246</v>
      </c>
      <c r="G12" s="44" t="s">
        <v>269</v>
      </c>
      <c r="H12" s="41"/>
      <c r="I12" s="41" t="s">
        <v>56</v>
      </c>
      <c r="J12" s="43" t="s">
        <v>567</v>
      </c>
      <c r="K12" s="41" t="s">
        <v>49</v>
      </c>
      <c r="L12" s="42" t="s">
        <v>515</v>
      </c>
      <c r="M12" s="44" t="s">
        <v>448</v>
      </c>
      <c r="N12" s="46" t="s">
        <v>518</v>
      </c>
      <c r="O12" s="46" t="s">
        <v>561</v>
      </c>
      <c r="P12" s="46"/>
      <c r="Q12" s="49" t="s">
        <v>372</v>
      </c>
      <c r="R12" s="43" t="s">
        <v>270</v>
      </c>
    </row>
    <row r="13" spans="1:18" ht="21">
      <c r="A13" s="40" t="s">
        <v>276</v>
      </c>
      <c r="B13" s="40"/>
      <c r="C13" s="41" t="s">
        <v>277</v>
      </c>
      <c r="D13" s="41" t="s">
        <v>29</v>
      </c>
      <c r="E13" s="43">
        <v>2565</v>
      </c>
      <c r="F13" s="43" t="s">
        <v>246</v>
      </c>
      <c r="G13" s="44" t="s">
        <v>269</v>
      </c>
      <c r="H13" s="41"/>
      <c r="I13" s="41" t="s">
        <v>56</v>
      </c>
      <c r="J13" s="43" t="s">
        <v>567</v>
      </c>
      <c r="K13" s="41" t="s">
        <v>49</v>
      </c>
      <c r="L13" s="42" t="s">
        <v>515</v>
      </c>
      <c r="M13" s="44" t="s">
        <v>448</v>
      </c>
      <c r="N13" s="46" t="s">
        <v>518</v>
      </c>
      <c r="O13" s="46" t="s">
        <v>561</v>
      </c>
      <c r="P13" s="46"/>
      <c r="Q13" s="49" t="s">
        <v>384</v>
      </c>
      <c r="R13" s="43" t="s">
        <v>270</v>
      </c>
    </row>
    <row r="14" spans="1:18" ht="21">
      <c r="A14" s="40" t="s">
        <v>279</v>
      </c>
      <c r="B14" s="40"/>
      <c r="C14" s="41" t="s">
        <v>280</v>
      </c>
      <c r="D14" s="41" t="s">
        <v>29</v>
      </c>
      <c r="E14" s="43">
        <v>2565</v>
      </c>
      <c r="F14" s="43" t="s">
        <v>253</v>
      </c>
      <c r="G14" s="44" t="s">
        <v>282</v>
      </c>
      <c r="H14" s="41"/>
      <c r="I14" s="41" t="s">
        <v>56</v>
      </c>
      <c r="J14" s="43" t="s">
        <v>567</v>
      </c>
      <c r="K14" s="41" t="s">
        <v>49</v>
      </c>
      <c r="L14" s="42" t="s">
        <v>515</v>
      </c>
      <c r="M14" s="44" t="s">
        <v>448</v>
      </c>
      <c r="N14" s="46" t="s">
        <v>518</v>
      </c>
      <c r="O14" s="46" t="s">
        <v>561</v>
      </c>
      <c r="P14" s="46"/>
      <c r="Q14" s="49" t="s">
        <v>386</v>
      </c>
      <c r="R14" s="43" t="s">
        <v>270</v>
      </c>
    </row>
    <row r="15" spans="1:18" ht="21">
      <c r="A15" s="40" t="s">
        <v>283</v>
      </c>
      <c r="B15" s="40"/>
      <c r="C15" s="41" t="s">
        <v>284</v>
      </c>
      <c r="D15" s="41" t="s">
        <v>29</v>
      </c>
      <c r="E15" s="43">
        <v>2565</v>
      </c>
      <c r="F15" s="43" t="s">
        <v>253</v>
      </c>
      <c r="G15" s="44" t="s">
        <v>282</v>
      </c>
      <c r="H15" s="41"/>
      <c r="I15" s="41" t="s">
        <v>56</v>
      </c>
      <c r="J15" s="43" t="s">
        <v>567</v>
      </c>
      <c r="K15" s="41" t="s">
        <v>49</v>
      </c>
      <c r="L15" s="42" t="s">
        <v>515</v>
      </c>
      <c r="M15" s="44" t="s">
        <v>448</v>
      </c>
      <c r="N15" s="46" t="s">
        <v>518</v>
      </c>
      <c r="O15" s="46" t="s">
        <v>561</v>
      </c>
      <c r="P15" s="46"/>
      <c r="Q15" s="49" t="s">
        <v>390</v>
      </c>
      <c r="R15" s="43" t="s">
        <v>270</v>
      </c>
    </row>
    <row r="16" spans="1:18" ht="21">
      <c r="A16" s="40" t="s">
        <v>291</v>
      </c>
      <c r="B16" s="40"/>
      <c r="C16" s="41" t="s">
        <v>292</v>
      </c>
      <c r="D16" s="41" t="s">
        <v>29</v>
      </c>
      <c r="E16" s="43">
        <v>2565</v>
      </c>
      <c r="F16" s="43" t="s">
        <v>253</v>
      </c>
      <c r="G16" s="44" t="s">
        <v>199</v>
      </c>
      <c r="H16" s="41"/>
      <c r="I16" s="41" t="s">
        <v>56</v>
      </c>
      <c r="J16" s="43" t="s">
        <v>567</v>
      </c>
      <c r="K16" s="41" t="s">
        <v>49</v>
      </c>
      <c r="L16" s="42" t="s">
        <v>515</v>
      </c>
      <c r="M16" s="44" t="s">
        <v>448</v>
      </c>
      <c r="N16" s="46" t="s">
        <v>518</v>
      </c>
      <c r="O16" s="46" t="s">
        <v>561</v>
      </c>
      <c r="P16" s="46"/>
      <c r="Q16" s="49" t="s">
        <v>396</v>
      </c>
      <c r="R16" s="43" t="s">
        <v>270</v>
      </c>
    </row>
    <row r="17" spans="1:18" ht="21">
      <c r="A17" s="40" t="s">
        <v>294</v>
      </c>
      <c r="B17" s="40"/>
      <c r="C17" s="41" t="s">
        <v>295</v>
      </c>
      <c r="D17" s="41" t="s">
        <v>29</v>
      </c>
      <c r="E17" s="43">
        <v>2565</v>
      </c>
      <c r="F17" s="43" t="s">
        <v>246</v>
      </c>
      <c r="G17" s="44" t="s">
        <v>166</v>
      </c>
      <c r="H17" s="41"/>
      <c r="I17" s="41" t="s">
        <v>56</v>
      </c>
      <c r="J17" s="43" t="s">
        <v>567</v>
      </c>
      <c r="K17" s="41" t="s">
        <v>49</v>
      </c>
      <c r="L17" s="42" t="s">
        <v>515</v>
      </c>
      <c r="M17" s="44" t="s">
        <v>448</v>
      </c>
      <c r="N17" s="46" t="s">
        <v>518</v>
      </c>
      <c r="O17" s="46" t="s">
        <v>561</v>
      </c>
      <c r="P17" s="46"/>
      <c r="Q17" s="49" t="s">
        <v>400</v>
      </c>
      <c r="R17" s="43" t="s">
        <v>270</v>
      </c>
    </row>
    <row r="18" spans="1:18" ht="21">
      <c r="A18" s="40" t="s">
        <v>297</v>
      </c>
      <c r="B18" s="40"/>
      <c r="C18" s="41" t="s">
        <v>298</v>
      </c>
      <c r="D18" s="41" t="s">
        <v>29</v>
      </c>
      <c r="E18" s="43">
        <v>2565</v>
      </c>
      <c r="F18" s="43" t="s">
        <v>263</v>
      </c>
      <c r="G18" s="44" t="s">
        <v>269</v>
      </c>
      <c r="H18" s="41"/>
      <c r="I18" s="41" t="s">
        <v>56</v>
      </c>
      <c r="J18" s="43" t="s">
        <v>567</v>
      </c>
      <c r="K18" s="41" t="s">
        <v>49</v>
      </c>
      <c r="L18" s="42" t="s">
        <v>515</v>
      </c>
      <c r="M18" s="44" t="s">
        <v>448</v>
      </c>
      <c r="N18" s="46" t="s">
        <v>518</v>
      </c>
      <c r="O18" s="46" t="s">
        <v>561</v>
      </c>
      <c r="P18" s="46"/>
      <c r="Q18" s="49" t="s">
        <v>404</v>
      </c>
      <c r="R18" s="43" t="s">
        <v>270</v>
      </c>
    </row>
    <row r="19" spans="1:18" ht="21">
      <c r="A19" s="40" t="s">
        <v>300</v>
      </c>
      <c r="B19" s="40"/>
      <c r="C19" s="41" t="s">
        <v>301</v>
      </c>
      <c r="D19" s="41" t="s">
        <v>29</v>
      </c>
      <c r="E19" s="43">
        <v>2565</v>
      </c>
      <c r="F19" s="43" t="s">
        <v>253</v>
      </c>
      <c r="G19" s="44" t="s">
        <v>282</v>
      </c>
      <c r="H19" s="41"/>
      <c r="I19" s="41" t="s">
        <v>56</v>
      </c>
      <c r="J19" s="43" t="s">
        <v>567</v>
      </c>
      <c r="K19" s="41" t="s">
        <v>49</v>
      </c>
      <c r="L19" s="42" t="s">
        <v>515</v>
      </c>
      <c r="M19" s="44" t="s">
        <v>448</v>
      </c>
      <c r="N19" s="46" t="s">
        <v>518</v>
      </c>
      <c r="O19" s="46" t="s">
        <v>561</v>
      </c>
      <c r="P19" s="46"/>
      <c r="Q19" s="49" t="s">
        <v>406</v>
      </c>
      <c r="R19" s="43" t="s">
        <v>270</v>
      </c>
    </row>
    <row r="20" spans="1:18" ht="21">
      <c r="A20" s="40" t="s">
        <v>286</v>
      </c>
      <c r="B20" s="40"/>
      <c r="C20" s="41" t="s">
        <v>287</v>
      </c>
      <c r="D20" s="41" t="s">
        <v>29</v>
      </c>
      <c r="E20" s="43">
        <v>2565</v>
      </c>
      <c r="F20" s="43" t="s">
        <v>289</v>
      </c>
      <c r="G20" s="44" t="s">
        <v>290</v>
      </c>
      <c r="H20" s="41"/>
      <c r="I20" s="41" t="s">
        <v>56</v>
      </c>
      <c r="J20" s="43" t="s">
        <v>567</v>
      </c>
      <c r="K20" s="41" t="s">
        <v>49</v>
      </c>
      <c r="L20" s="42" t="s">
        <v>515</v>
      </c>
      <c r="M20" s="44" t="s">
        <v>448</v>
      </c>
      <c r="N20" s="46" t="s">
        <v>518</v>
      </c>
      <c r="O20" s="46" t="s">
        <v>561</v>
      </c>
      <c r="P20" s="46"/>
      <c r="Q20" s="49" t="s">
        <v>394</v>
      </c>
      <c r="R20" s="43" t="s">
        <v>270</v>
      </c>
    </row>
    <row r="21" spans="1:18" ht="21">
      <c r="A21" s="40" t="s">
        <v>467</v>
      </c>
      <c r="B21" s="40"/>
      <c r="C21" s="41" t="s">
        <v>468</v>
      </c>
      <c r="D21" s="41" t="s">
        <v>101</v>
      </c>
      <c r="E21" s="43">
        <v>2566</v>
      </c>
      <c r="F21" s="43" t="s">
        <v>246</v>
      </c>
      <c r="G21" s="44" t="s">
        <v>289</v>
      </c>
      <c r="H21" s="41" t="s">
        <v>66</v>
      </c>
      <c r="I21" s="41" t="s">
        <v>67</v>
      </c>
      <c r="J21" s="43" t="s">
        <v>568</v>
      </c>
      <c r="K21" s="41" t="s">
        <v>49</v>
      </c>
      <c r="L21" s="41" t="s">
        <v>519</v>
      </c>
      <c r="M21" s="44" t="s">
        <v>453</v>
      </c>
      <c r="N21" s="46" t="s">
        <v>454</v>
      </c>
      <c r="O21" s="46" t="s">
        <v>561</v>
      </c>
      <c r="P21" s="46"/>
      <c r="Q21" s="49" t="s">
        <v>521</v>
      </c>
      <c r="R21" s="45" t="s">
        <v>249</v>
      </c>
    </row>
    <row r="22" spans="1:18" ht="21">
      <c r="A22" s="40" t="s">
        <v>470</v>
      </c>
      <c r="B22" s="40"/>
      <c r="C22" s="41" t="s">
        <v>471</v>
      </c>
      <c r="D22" s="41" t="s">
        <v>101</v>
      </c>
      <c r="E22" s="43">
        <v>2566</v>
      </c>
      <c r="F22" s="43" t="s">
        <v>217</v>
      </c>
      <c r="G22" s="44" t="s">
        <v>73</v>
      </c>
      <c r="H22" s="41" t="s">
        <v>66</v>
      </c>
      <c r="I22" s="41" t="s">
        <v>67</v>
      </c>
      <c r="J22" s="43" t="s">
        <v>568</v>
      </c>
      <c r="K22" s="41" t="s">
        <v>49</v>
      </c>
      <c r="L22" s="41" t="s">
        <v>519</v>
      </c>
      <c r="M22" s="44" t="s">
        <v>453</v>
      </c>
      <c r="N22" s="46" t="s">
        <v>454</v>
      </c>
      <c r="O22" s="46" t="s">
        <v>561</v>
      </c>
      <c r="P22" s="46"/>
      <c r="Q22" s="49" t="s">
        <v>522</v>
      </c>
      <c r="R22" s="45" t="s">
        <v>249</v>
      </c>
    </row>
    <row r="23" spans="1:18" ht="21">
      <c r="A23" s="40" t="s">
        <v>473</v>
      </c>
      <c r="B23" s="40"/>
      <c r="C23" s="41" t="s">
        <v>71</v>
      </c>
      <c r="D23" s="41" t="s">
        <v>29</v>
      </c>
      <c r="E23" s="43">
        <v>2566</v>
      </c>
      <c r="F23" s="43" t="s">
        <v>246</v>
      </c>
      <c r="G23" s="44" t="s">
        <v>73</v>
      </c>
      <c r="H23" s="41" t="s">
        <v>74</v>
      </c>
      <c r="I23" s="41" t="s">
        <v>75</v>
      </c>
      <c r="J23" s="43" t="s">
        <v>565</v>
      </c>
      <c r="K23" s="41" t="s">
        <v>76</v>
      </c>
      <c r="L23" s="41" t="s">
        <v>519</v>
      </c>
      <c r="M23" s="44" t="s">
        <v>453</v>
      </c>
      <c r="N23" s="46" t="s">
        <v>454</v>
      </c>
      <c r="O23" s="46" t="s">
        <v>561</v>
      </c>
      <c r="P23" s="46"/>
      <c r="Q23" s="49" t="s">
        <v>523</v>
      </c>
      <c r="R23" s="45" t="s">
        <v>249</v>
      </c>
    </row>
    <row r="24" spans="1:18" ht="21">
      <c r="A24" s="40" t="s">
        <v>478</v>
      </c>
      <c r="B24" s="40"/>
      <c r="C24" s="41" t="s">
        <v>244</v>
      </c>
      <c r="D24" s="41" t="s">
        <v>29</v>
      </c>
      <c r="E24" s="43">
        <v>2566</v>
      </c>
      <c r="F24" s="43" t="s">
        <v>246</v>
      </c>
      <c r="G24" s="44" t="s">
        <v>73</v>
      </c>
      <c r="H24" s="41" t="s">
        <v>190</v>
      </c>
      <c r="I24" s="41" t="s">
        <v>75</v>
      </c>
      <c r="J24" s="43" t="s">
        <v>565</v>
      </c>
      <c r="K24" s="41" t="s">
        <v>76</v>
      </c>
      <c r="L24" s="41" t="s">
        <v>519</v>
      </c>
      <c r="M24" s="44" t="s">
        <v>453</v>
      </c>
      <c r="N24" s="46" t="s">
        <v>454</v>
      </c>
      <c r="O24" s="46" t="s">
        <v>561</v>
      </c>
      <c r="P24" s="46"/>
      <c r="Q24" s="49" t="s">
        <v>524</v>
      </c>
      <c r="R24" s="45" t="s">
        <v>249</v>
      </c>
    </row>
    <row r="25" spans="1:18" ht="21">
      <c r="A25" s="40" t="s">
        <v>525</v>
      </c>
      <c r="B25" s="40"/>
      <c r="C25" s="41" t="s">
        <v>526</v>
      </c>
      <c r="D25" s="41" t="s">
        <v>29</v>
      </c>
      <c r="E25" s="43">
        <v>2567</v>
      </c>
      <c r="F25" s="43" t="s">
        <v>423</v>
      </c>
      <c r="G25" s="44" t="s">
        <v>228</v>
      </c>
      <c r="H25" s="41" t="s">
        <v>167</v>
      </c>
      <c r="I25" s="41" t="s">
        <v>411</v>
      </c>
      <c r="J25" s="43" t="s">
        <v>569</v>
      </c>
      <c r="K25" s="41" t="s">
        <v>160</v>
      </c>
      <c r="L25" s="41" t="s">
        <v>527</v>
      </c>
      <c r="M25" s="44" t="s">
        <v>564</v>
      </c>
      <c r="N25" s="46" t="s">
        <v>528</v>
      </c>
      <c r="O25" s="46" t="s">
        <v>561</v>
      </c>
      <c r="P25" s="46"/>
      <c r="Q25" s="49" t="s">
        <v>529</v>
      </c>
      <c r="R25" s="43" t="s">
        <v>528</v>
      </c>
    </row>
    <row r="26" spans="1:18" ht="21">
      <c r="A26" s="40" t="s">
        <v>465</v>
      </c>
      <c r="B26" s="40"/>
      <c r="C26" s="41" t="s">
        <v>71</v>
      </c>
      <c r="D26" s="41" t="s">
        <v>29</v>
      </c>
      <c r="E26" s="43">
        <v>2567</v>
      </c>
      <c r="F26" s="43" t="s">
        <v>423</v>
      </c>
      <c r="G26" s="44" t="s">
        <v>228</v>
      </c>
      <c r="H26" s="41" t="s">
        <v>74</v>
      </c>
      <c r="I26" s="41" t="s">
        <v>75</v>
      </c>
      <c r="J26" s="43" t="s">
        <v>565</v>
      </c>
      <c r="K26" s="41" t="s">
        <v>76</v>
      </c>
      <c r="L26" s="41" t="s">
        <v>527</v>
      </c>
      <c r="M26" s="44" t="s">
        <v>453</v>
      </c>
      <c r="N26" s="46" t="s">
        <v>454</v>
      </c>
      <c r="O26" s="46" t="s">
        <v>561</v>
      </c>
      <c r="P26" s="46"/>
      <c r="Q26" s="49" t="s">
        <v>530</v>
      </c>
      <c r="R26" s="43" t="s">
        <v>454</v>
      </c>
    </row>
    <row r="27" spans="1:18" ht="21">
      <c r="A27" s="40" t="s">
        <v>463</v>
      </c>
      <c r="B27" s="40"/>
      <c r="C27" s="41" t="s">
        <v>255</v>
      </c>
      <c r="D27" s="41" t="s">
        <v>29</v>
      </c>
      <c r="E27" s="43">
        <v>2567</v>
      </c>
      <c r="F27" s="43" t="s">
        <v>423</v>
      </c>
      <c r="G27" s="44" t="s">
        <v>228</v>
      </c>
      <c r="H27" s="41" t="s">
        <v>74</v>
      </c>
      <c r="I27" s="41" t="s">
        <v>75</v>
      </c>
      <c r="J27" s="43" t="s">
        <v>565</v>
      </c>
      <c r="K27" s="41" t="s">
        <v>76</v>
      </c>
      <c r="L27" s="41" t="s">
        <v>527</v>
      </c>
      <c r="M27" s="44" t="s">
        <v>453</v>
      </c>
      <c r="N27" s="46" t="s">
        <v>454</v>
      </c>
      <c r="O27" s="46" t="s">
        <v>561</v>
      </c>
      <c r="P27" s="46"/>
      <c r="Q27" s="49" t="s">
        <v>531</v>
      </c>
      <c r="R27" s="43" t="s">
        <v>454</v>
      </c>
    </row>
    <row r="28" spans="1:18" ht="21">
      <c r="A28" s="40" t="s">
        <v>461</v>
      </c>
      <c r="B28" s="40"/>
      <c r="C28" s="41" t="s">
        <v>244</v>
      </c>
      <c r="D28" s="41" t="s">
        <v>29</v>
      </c>
      <c r="E28" s="43">
        <v>2567</v>
      </c>
      <c r="F28" s="43" t="s">
        <v>289</v>
      </c>
      <c r="G28" s="44" t="s">
        <v>88</v>
      </c>
      <c r="H28" s="41" t="s">
        <v>190</v>
      </c>
      <c r="I28" s="41" t="s">
        <v>75</v>
      </c>
      <c r="J28" s="43" t="s">
        <v>565</v>
      </c>
      <c r="K28" s="41" t="s">
        <v>76</v>
      </c>
      <c r="L28" s="41" t="s">
        <v>527</v>
      </c>
      <c r="M28" s="44" t="s">
        <v>453</v>
      </c>
      <c r="N28" s="46" t="s">
        <v>458</v>
      </c>
      <c r="O28" s="46" t="s">
        <v>561</v>
      </c>
      <c r="P28" s="46"/>
      <c r="Q28" s="49" t="s">
        <v>532</v>
      </c>
      <c r="R28" s="43" t="s">
        <v>458</v>
      </c>
    </row>
    <row r="29" spans="1:18" ht="21">
      <c r="A29" s="40" t="s">
        <v>456</v>
      </c>
      <c r="B29" s="40"/>
      <c r="C29" s="41" t="s">
        <v>427</v>
      </c>
      <c r="D29" s="41" t="s">
        <v>29</v>
      </c>
      <c r="E29" s="43">
        <v>2567</v>
      </c>
      <c r="F29" s="43" t="s">
        <v>447</v>
      </c>
      <c r="G29" s="44" t="s">
        <v>533</v>
      </c>
      <c r="H29" s="41" t="s">
        <v>66</v>
      </c>
      <c r="I29" s="41" t="s">
        <v>67</v>
      </c>
      <c r="J29" s="43" t="s">
        <v>568</v>
      </c>
      <c r="K29" s="41" t="s">
        <v>49</v>
      </c>
      <c r="L29" s="41" t="s">
        <v>527</v>
      </c>
      <c r="M29" s="44" t="s">
        <v>453</v>
      </c>
      <c r="N29" s="46" t="s">
        <v>458</v>
      </c>
      <c r="O29" s="46" t="s">
        <v>561</v>
      </c>
      <c r="P29" s="46"/>
      <c r="Q29" s="49" t="s">
        <v>534</v>
      </c>
      <c r="R29" s="43" t="s">
        <v>458</v>
      </c>
    </row>
    <row r="30" spans="1:18" ht="21">
      <c r="A30" s="40" t="s">
        <v>451</v>
      </c>
      <c r="B30" s="40"/>
      <c r="C30" s="41" t="s">
        <v>422</v>
      </c>
      <c r="D30" s="41" t="s">
        <v>101</v>
      </c>
      <c r="E30" s="43">
        <v>2567</v>
      </c>
      <c r="F30" s="43" t="s">
        <v>447</v>
      </c>
      <c r="G30" s="44" t="s">
        <v>533</v>
      </c>
      <c r="H30" s="41" t="s">
        <v>66</v>
      </c>
      <c r="I30" s="41" t="s">
        <v>67</v>
      </c>
      <c r="J30" s="43" t="s">
        <v>568</v>
      </c>
      <c r="K30" s="41" t="s">
        <v>49</v>
      </c>
      <c r="L30" s="41" t="s">
        <v>527</v>
      </c>
      <c r="M30" s="44" t="s">
        <v>453</v>
      </c>
      <c r="N30" s="46" t="s">
        <v>454</v>
      </c>
      <c r="O30" s="46" t="s">
        <v>561</v>
      </c>
      <c r="P30" s="46"/>
      <c r="Q30" s="49" t="s">
        <v>535</v>
      </c>
      <c r="R30" s="43" t="s">
        <v>454</v>
      </c>
    </row>
    <row r="31" spans="1:18" ht="21">
      <c r="A31" s="40" t="s">
        <v>446</v>
      </c>
      <c r="B31" s="40"/>
      <c r="C31" s="41" t="s">
        <v>439</v>
      </c>
      <c r="D31" s="41" t="s">
        <v>29</v>
      </c>
      <c r="E31" s="43">
        <v>2567</v>
      </c>
      <c r="F31" s="43" t="s">
        <v>447</v>
      </c>
      <c r="G31" s="44" t="s">
        <v>533</v>
      </c>
      <c r="H31" s="41" t="s">
        <v>66</v>
      </c>
      <c r="I31" s="41" t="s">
        <v>67</v>
      </c>
      <c r="J31" s="43" t="s">
        <v>568</v>
      </c>
      <c r="K31" s="41" t="s">
        <v>49</v>
      </c>
      <c r="L31" s="41" t="s">
        <v>527</v>
      </c>
      <c r="M31" s="44" t="s">
        <v>448</v>
      </c>
      <c r="N31" s="46" t="s">
        <v>449</v>
      </c>
      <c r="O31" s="46" t="s">
        <v>561</v>
      </c>
      <c r="P31" s="46"/>
      <c r="Q31" s="49" t="s">
        <v>536</v>
      </c>
      <c r="R31" s="43" t="s">
        <v>449</v>
      </c>
    </row>
    <row r="32" spans="1:18" ht="21">
      <c r="A32" s="40" t="s">
        <v>537</v>
      </c>
      <c r="B32" s="40"/>
      <c r="C32" s="41" t="s">
        <v>485</v>
      </c>
      <c r="D32" s="41" t="s">
        <v>29</v>
      </c>
      <c r="E32" s="43">
        <v>2568</v>
      </c>
      <c r="F32" s="43" t="s">
        <v>533</v>
      </c>
      <c r="G32" s="44" t="s">
        <v>538</v>
      </c>
      <c r="H32" s="41" t="s">
        <v>143</v>
      </c>
      <c r="I32" s="41" t="s">
        <v>67</v>
      </c>
      <c r="J32" s="43" t="s">
        <v>568</v>
      </c>
      <c r="K32" s="41" t="s">
        <v>49</v>
      </c>
      <c r="L32" s="41" t="s">
        <v>539</v>
      </c>
      <c r="M32" s="44" t="s">
        <v>453</v>
      </c>
      <c r="N32" s="46" t="s">
        <v>540</v>
      </c>
      <c r="O32" s="46" t="s">
        <v>561</v>
      </c>
      <c r="P32" s="46"/>
      <c r="Q32" s="49" t="s">
        <v>541</v>
      </c>
      <c r="R32" s="43" t="s">
        <v>540</v>
      </c>
    </row>
    <row r="33" spans="1:18" ht="21">
      <c r="A33" s="40" t="s">
        <v>196</v>
      </c>
      <c r="B33" s="40"/>
      <c r="C33" s="41" t="s">
        <v>163</v>
      </c>
      <c r="D33" s="41" t="s">
        <v>29</v>
      </c>
      <c r="E33" s="43">
        <v>2564</v>
      </c>
      <c r="F33" s="43" t="s">
        <v>198</v>
      </c>
      <c r="G33" s="44" t="s">
        <v>199</v>
      </c>
      <c r="H33" s="41" t="s">
        <v>200</v>
      </c>
      <c r="I33" s="41" t="s">
        <v>83</v>
      </c>
      <c r="J33" s="43" t="s">
        <v>566</v>
      </c>
      <c r="K33" s="41" t="s">
        <v>76</v>
      </c>
      <c r="L33" s="42" t="s">
        <v>542</v>
      </c>
      <c r="M33" s="44" t="s">
        <v>453</v>
      </c>
      <c r="N33" s="46" t="s">
        <v>454</v>
      </c>
      <c r="O33" s="46" t="s">
        <v>561</v>
      </c>
      <c r="P33" s="46"/>
      <c r="Q33" s="49" t="s">
        <v>543</v>
      </c>
      <c r="R33" s="43" t="s">
        <v>168</v>
      </c>
    </row>
    <row r="34" spans="1:18" ht="21">
      <c r="A34" s="40" t="s">
        <v>191</v>
      </c>
      <c r="B34" s="40"/>
      <c r="C34" s="41" t="s">
        <v>192</v>
      </c>
      <c r="D34" s="41" t="s">
        <v>29</v>
      </c>
      <c r="E34" s="43">
        <v>2564</v>
      </c>
      <c r="F34" s="43" t="s">
        <v>97</v>
      </c>
      <c r="G34" s="44" t="s">
        <v>194</v>
      </c>
      <c r="H34" s="41" t="s">
        <v>129</v>
      </c>
      <c r="I34" s="41" t="s">
        <v>83</v>
      </c>
      <c r="J34" s="43" t="s">
        <v>566</v>
      </c>
      <c r="K34" s="41" t="s">
        <v>76</v>
      </c>
      <c r="L34" s="42" t="s">
        <v>542</v>
      </c>
      <c r="M34" s="44" t="s">
        <v>453</v>
      </c>
      <c r="N34" s="46" t="s">
        <v>544</v>
      </c>
      <c r="O34" s="46" t="s">
        <v>561</v>
      </c>
      <c r="P34" s="46"/>
      <c r="Q34" s="49" t="s">
        <v>545</v>
      </c>
      <c r="R34" s="43" t="s">
        <v>153</v>
      </c>
    </row>
    <row r="35" spans="1:18" ht="21">
      <c r="A35" s="40" t="s">
        <v>185</v>
      </c>
      <c r="B35" s="40"/>
      <c r="C35" s="41" t="s">
        <v>186</v>
      </c>
      <c r="D35" s="41" t="s">
        <v>29</v>
      </c>
      <c r="E35" s="43">
        <v>2564</v>
      </c>
      <c r="F35" s="43" t="s">
        <v>188</v>
      </c>
      <c r="G35" s="44" t="s">
        <v>189</v>
      </c>
      <c r="H35" s="41" t="s">
        <v>190</v>
      </c>
      <c r="I35" s="41" t="s">
        <v>75</v>
      </c>
      <c r="J35" s="43" t="s">
        <v>565</v>
      </c>
      <c r="K35" s="41" t="s">
        <v>76</v>
      </c>
      <c r="L35" s="42" t="s">
        <v>542</v>
      </c>
      <c r="M35" s="44" t="s">
        <v>453</v>
      </c>
      <c r="N35" s="46" t="s">
        <v>454</v>
      </c>
      <c r="O35" s="46" t="s">
        <v>561</v>
      </c>
      <c r="P35" s="46"/>
      <c r="Q35" s="49" t="s">
        <v>546</v>
      </c>
      <c r="R35" s="43" t="s">
        <v>168</v>
      </c>
    </row>
    <row r="36" spans="1:18" ht="21">
      <c r="A36" s="40" t="s">
        <v>180</v>
      </c>
      <c r="B36" s="40"/>
      <c r="C36" s="41" t="s">
        <v>181</v>
      </c>
      <c r="D36" s="41" t="s">
        <v>29</v>
      </c>
      <c r="E36" s="43">
        <v>2564</v>
      </c>
      <c r="F36" s="43" t="s">
        <v>97</v>
      </c>
      <c r="G36" s="44" t="s">
        <v>150</v>
      </c>
      <c r="H36" s="41" t="s">
        <v>183</v>
      </c>
      <c r="I36" s="41" t="s">
        <v>67</v>
      </c>
      <c r="J36" s="43" t="s">
        <v>568</v>
      </c>
      <c r="K36" s="41" t="s">
        <v>49</v>
      </c>
      <c r="L36" s="42" t="s">
        <v>542</v>
      </c>
      <c r="M36" s="44" t="s">
        <v>453</v>
      </c>
      <c r="N36" s="46" t="s">
        <v>544</v>
      </c>
      <c r="O36" s="46" t="s">
        <v>561</v>
      </c>
      <c r="P36" s="46"/>
      <c r="Q36" s="49" t="s">
        <v>547</v>
      </c>
      <c r="R36" s="43" t="s">
        <v>153</v>
      </c>
    </row>
    <row r="37" spans="1:18" ht="21">
      <c r="A37" s="40" t="s">
        <v>209</v>
      </c>
      <c r="B37" s="40"/>
      <c r="C37" s="41" t="s">
        <v>210</v>
      </c>
      <c r="D37" s="41" t="s">
        <v>29</v>
      </c>
      <c r="E37" s="43">
        <v>2564</v>
      </c>
      <c r="F37" s="43" t="s">
        <v>165</v>
      </c>
      <c r="G37" s="44" t="s">
        <v>212</v>
      </c>
      <c r="H37" s="41" t="s">
        <v>66</v>
      </c>
      <c r="I37" s="41" t="s">
        <v>67</v>
      </c>
      <c r="J37" s="43" t="s">
        <v>568</v>
      </c>
      <c r="K37" s="41" t="s">
        <v>49</v>
      </c>
      <c r="L37" s="42" t="s">
        <v>542</v>
      </c>
      <c r="M37" s="44" t="s">
        <v>564</v>
      </c>
      <c r="N37" s="46" t="s">
        <v>548</v>
      </c>
      <c r="O37" s="46" t="s">
        <v>561</v>
      </c>
      <c r="P37" s="46"/>
      <c r="Q37" s="49" t="s">
        <v>549</v>
      </c>
      <c r="R37" s="43" t="s">
        <v>178</v>
      </c>
    </row>
    <row r="38" spans="1:18" ht="21">
      <c r="A38" s="40" t="s">
        <v>205</v>
      </c>
      <c r="B38" s="40"/>
      <c r="C38" s="41" t="s">
        <v>206</v>
      </c>
      <c r="D38" s="41" t="s">
        <v>29</v>
      </c>
      <c r="E38" s="43">
        <v>2564</v>
      </c>
      <c r="F38" s="43" t="s">
        <v>97</v>
      </c>
      <c r="G38" s="44" t="s">
        <v>208</v>
      </c>
      <c r="H38" s="41" t="s">
        <v>66</v>
      </c>
      <c r="I38" s="41" t="s">
        <v>67</v>
      </c>
      <c r="J38" s="43" t="s">
        <v>568</v>
      </c>
      <c r="K38" s="41" t="s">
        <v>49</v>
      </c>
      <c r="L38" s="42" t="s">
        <v>542</v>
      </c>
      <c r="M38" s="44" t="s">
        <v>564</v>
      </c>
      <c r="N38" s="46" t="s">
        <v>548</v>
      </c>
      <c r="O38" s="46" t="s">
        <v>561</v>
      </c>
      <c r="P38" s="46"/>
      <c r="Q38" s="49" t="s">
        <v>550</v>
      </c>
      <c r="R38" s="43" t="s">
        <v>178</v>
      </c>
    </row>
    <row r="39" spans="1:18" ht="21">
      <c r="A39" s="40" t="s">
        <v>175</v>
      </c>
      <c r="B39" s="40"/>
      <c r="C39" s="41" t="s">
        <v>176</v>
      </c>
      <c r="D39" s="41" t="s">
        <v>29</v>
      </c>
      <c r="E39" s="43">
        <v>2564</v>
      </c>
      <c r="F39" s="43" t="s">
        <v>36</v>
      </c>
      <c r="G39" s="44" t="s">
        <v>103</v>
      </c>
      <c r="H39" s="41" t="s">
        <v>66</v>
      </c>
      <c r="I39" s="41" t="s">
        <v>67</v>
      </c>
      <c r="J39" s="43" t="s">
        <v>568</v>
      </c>
      <c r="K39" s="41" t="s">
        <v>49</v>
      </c>
      <c r="L39" s="42" t="s">
        <v>542</v>
      </c>
      <c r="M39" s="44" t="s">
        <v>564</v>
      </c>
      <c r="N39" s="46" t="s">
        <v>548</v>
      </c>
      <c r="O39" s="46" t="s">
        <v>561</v>
      </c>
      <c r="P39" s="46"/>
      <c r="Q39" s="49" t="s">
        <v>551</v>
      </c>
      <c r="R39" s="43" t="s">
        <v>178</v>
      </c>
    </row>
    <row r="40" spans="1:18" ht="21">
      <c r="A40" s="40" t="s">
        <v>170</v>
      </c>
      <c r="B40" s="40"/>
      <c r="C40" s="41" t="s">
        <v>171</v>
      </c>
      <c r="D40" s="41" t="s">
        <v>101</v>
      </c>
      <c r="E40" s="43">
        <v>2564</v>
      </c>
      <c r="F40" s="43" t="s">
        <v>173</v>
      </c>
      <c r="G40" s="44" t="s">
        <v>103</v>
      </c>
      <c r="H40" s="41"/>
      <c r="I40" s="41" t="s">
        <v>174</v>
      </c>
      <c r="J40" s="43" t="s">
        <v>570</v>
      </c>
      <c r="K40" s="41" t="s">
        <v>49</v>
      </c>
      <c r="L40" s="42" t="s">
        <v>542</v>
      </c>
      <c r="M40" s="44" t="s">
        <v>453</v>
      </c>
      <c r="N40" s="46" t="s">
        <v>454</v>
      </c>
      <c r="O40" s="46" t="s">
        <v>561</v>
      </c>
      <c r="P40" s="46"/>
      <c r="Q40" s="49" t="s">
        <v>552</v>
      </c>
      <c r="R40" s="43" t="s">
        <v>168</v>
      </c>
    </row>
    <row r="41" spans="1:18" ht="21">
      <c r="A41" s="40" t="s">
        <v>201</v>
      </c>
      <c r="B41" s="40"/>
      <c r="C41" s="41" t="s">
        <v>202</v>
      </c>
      <c r="D41" s="41" t="s">
        <v>29</v>
      </c>
      <c r="E41" s="43">
        <v>2564</v>
      </c>
      <c r="F41" s="43" t="s">
        <v>204</v>
      </c>
      <c r="G41" s="44" t="s">
        <v>73</v>
      </c>
      <c r="H41" s="41"/>
      <c r="I41" s="41" t="s">
        <v>56</v>
      </c>
      <c r="J41" s="43" t="s">
        <v>567</v>
      </c>
      <c r="K41" s="41" t="s">
        <v>49</v>
      </c>
      <c r="L41" s="42" t="s">
        <v>542</v>
      </c>
      <c r="M41" s="44" t="s">
        <v>453</v>
      </c>
      <c r="N41" s="46" t="s">
        <v>454</v>
      </c>
      <c r="O41" s="46" t="s">
        <v>561</v>
      </c>
      <c r="P41" s="46"/>
      <c r="Q41" s="49" t="s">
        <v>553</v>
      </c>
      <c r="R41" s="43" t="s">
        <v>168</v>
      </c>
    </row>
    <row r="42" spans="1:18" ht="21">
      <c r="A42" s="40" t="s">
        <v>236</v>
      </c>
      <c r="B42" s="40"/>
      <c r="C42" s="41" t="s">
        <v>237</v>
      </c>
      <c r="D42" s="41" t="s">
        <v>29</v>
      </c>
      <c r="E42" s="43">
        <v>2565</v>
      </c>
      <c r="F42" s="43" t="s">
        <v>239</v>
      </c>
      <c r="G42" s="44" t="s">
        <v>240</v>
      </c>
      <c r="H42" s="41"/>
      <c r="I42" s="41" t="s">
        <v>56</v>
      </c>
      <c r="J42" s="43" t="s">
        <v>567</v>
      </c>
      <c r="K42" s="41" t="s">
        <v>49</v>
      </c>
      <c r="L42" s="42" t="s">
        <v>515</v>
      </c>
      <c r="M42" s="44" t="s">
        <v>448</v>
      </c>
      <c r="N42" s="46" t="s">
        <v>518</v>
      </c>
      <c r="O42" s="46" t="s">
        <v>561</v>
      </c>
      <c r="P42" s="46"/>
      <c r="Q42" s="49" t="s">
        <v>337</v>
      </c>
      <c r="R42" s="43" t="s">
        <v>242</v>
      </c>
    </row>
    <row r="43" spans="1:18" ht="21">
      <c r="A43" s="40" t="s">
        <v>232</v>
      </c>
      <c r="B43" s="40"/>
      <c r="C43" s="41" t="s">
        <v>233</v>
      </c>
      <c r="D43" s="41" t="s">
        <v>29</v>
      </c>
      <c r="E43" s="43">
        <v>2565</v>
      </c>
      <c r="F43" s="43" t="s">
        <v>138</v>
      </c>
      <c r="G43" s="44" t="s">
        <v>235</v>
      </c>
      <c r="H43" s="41" t="s">
        <v>66</v>
      </c>
      <c r="I43" s="41" t="s">
        <v>67</v>
      </c>
      <c r="J43" s="43" t="s">
        <v>568</v>
      </c>
      <c r="K43" s="41" t="s">
        <v>49</v>
      </c>
      <c r="L43" s="42" t="s">
        <v>515</v>
      </c>
      <c r="M43" s="44" t="s">
        <v>564</v>
      </c>
      <c r="N43" s="46" t="s">
        <v>548</v>
      </c>
      <c r="O43" s="46" t="s">
        <v>561</v>
      </c>
      <c r="P43" s="46"/>
      <c r="Q43" s="49" t="s">
        <v>334</v>
      </c>
      <c r="R43" s="43" t="s">
        <v>178</v>
      </c>
    </row>
    <row r="44" spans="1:18" ht="21">
      <c r="A44" s="40" t="s">
        <v>271</v>
      </c>
      <c r="B44" s="40"/>
      <c r="C44" s="41" t="s">
        <v>272</v>
      </c>
      <c r="D44" s="41" t="s">
        <v>29</v>
      </c>
      <c r="E44" s="43">
        <v>2565</v>
      </c>
      <c r="F44" s="43" t="s">
        <v>274</v>
      </c>
      <c r="G44" s="44" t="s">
        <v>275</v>
      </c>
      <c r="H44" s="41"/>
      <c r="I44" s="41" t="s">
        <v>56</v>
      </c>
      <c r="J44" s="43" t="s">
        <v>567</v>
      </c>
      <c r="K44" s="41" t="s">
        <v>49</v>
      </c>
      <c r="L44" s="42" t="s">
        <v>515</v>
      </c>
      <c r="M44" s="44" t="s">
        <v>448</v>
      </c>
      <c r="N44" s="46" t="s">
        <v>518</v>
      </c>
      <c r="O44" s="46" t="s">
        <v>561</v>
      </c>
      <c r="P44" s="47"/>
      <c r="Q44" s="50" t="s">
        <v>378</v>
      </c>
      <c r="R44" s="43" t="s">
        <v>270</v>
      </c>
    </row>
    <row r="45" spans="1:18" ht="21">
      <c r="A45" s="40" t="s">
        <v>475</v>
      </c>
      <c r="B45" s="40"/>
      <c r="C45" s="41" t="s">
        <v>476</v>
      </c>
      <c r="D45" s="41" t="s">
        <v>29</v>
      </c>
      <c r="E45" s="43">
        <v>2566</v>
      </c>
      <c r="F45" s="43" t="s">
        <v>246</v>
      </c>
      <c r="G45" s="44" t="s">
        <v>73</v>
      </c>
      <c r="H45" s="41" t="s">
        <v>74</v>
      </c>
      <c r="I45" s="41" t="s">
        <v>75</v>
      </c>
      <c r="J45" s="43" t="s">
        <v>565</v>
      </c>
      <c r="K45" s="41" t="s">
        <v>76</v>
      </c>
      <c r="L45" s="41" t="s">
        <v>519</v>
      </c>
      <c r="M45" s="44" t="s">
        <v>453</v>
      </c>
      <c r="N45" s="46" t="s">
        <v>454</v>
      </c>
      <c r="O45" s="46" t="s">
        <v>561</v>
      </c>
      <c r="P45" s="47"/>
      <c r="Q45" s="49" t="s">
        <v>554</v>
      </c>
      <c r="R45" s="45" t="s">
        <v>249</v>
      </c>
    </row>
    <row r="46" spans="1:18" ht="21">
      <c r="A46" s="40" t="s">
        <v>555</v>
      </c>
      <c r="B46" s="40"/>
      <c r="C46" s="41" t="s">
        <v>486</v>
      </c>
      <c r="D46" s="41" t="s">
        <v>29</v>
      </c>
      <c r="E46" s="43">
        <v>2568</v>
      </c>
      <c r="F46" s="43" t="s">
        <v>533</v>
      </c>
      <c r="G46" s="44" t="s">
        <v>556</v>
      </c>
      <c r="H46" s="41" t="s">
        <v>143</v>
      </c>
      <c r="I46" s="41" t="s">
        <v>67</v>
      </c>
      <c r="J46" s="43" t="s">
        <v>568</v>
      </c>
      <c r="K46" s="41" t="s">
        <v>49</v>
      </c>
      <c r="L46" s="41" t="s">
        <v>539</v>
      </c>
      <c r="M46" s="44" t="s">
        <v>453</v>
      </c>
      <c r="N46" s="47" t="s">
        <v>458</v>
      </c>
      <c r="O46" s="47" t="s">
        <v>561</v>
      </c>
      <c r="P46" s="47"/>
      <c r="Q46" s="49" t="s">
        <v>557</v>
      </c>
      <c r="R46" s="43" t="s">
        <v>458</v>
      </c>
    </row>
    <row r="47" spans="1:18" ht="21">
      <c r="A47" s="40" t="s">
        <v>555</v>
      </c>
      <c r="B47" s="40"/>
      <c r="C47" s="41" t="s">
        <v>486</v>
      </c>
      <c r="D47" s="41" t="s">
        <v>29</v>
      </c>
      <c r="E47" s="43">
        <v>2568</v>
      </c>
      <c r="F47" s="43" t="s">
        <v>533</v>
      </c>
      <c r="G47" s="44" t="s">
        <v>556</v>
      </c>
      <c r="H47" s="41" t="s">
        <v>143</v>
      </c>
      <c r="I47" s="41" t="s">
        <v>67</v>
      </c>
      <c r="J47" s="43" t="s">
        <v>568</v>
      </c>
      <c r="K47" s="41" t="s">
        <v>49</v>
      </c>
      <c r="L47" s="41" t="s">
        <v>539</v>
      </c>
      <c r="M47" s="44" t="s">
        <v>564</v>
      </c>
      <c r="N47" s="47" t="s">
        <v>517</v>
      </c>
      <c r="O47" s="51" t="s">
        <v>562</v>
      </c>
      <c r="P47" s="51" t="s">
        <v>563</v>
      </c>
      <c r="Q47" s="49" t="s">
        <v>557</v>
      </c>
      <c r="R47" s="43" t="s">
        <v>458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EC5-D532-48AB-9554-A27B5CD8840E}">
  <sheetPr>
    <tabColor rgb="FFFF0000"/>
  </sheetPr>
  <dimension ref="A1:U10"/>
  <sheetViews>
    <sheetView zoomScale="50" zoomScaleNormal="50" workbookViewId="0">
      <selection activeCell="E16" sqref="E16"/>
    </sheetView>
  </sheetViews>
  <sheetFormatPr defaultColWidth="9.140625" defaultRowHeight="15"/>
  <cols>
    <col min="1" max="1" width="18.42578125" style="24" customWidth="1"/>
    <col min="2" max="2" width="20.7109375" style="24" customWidth="1"/>
    <col min="3" max="3" width="29.7109375" style="24" hidden="1" customWidth="1"/>
    <col min="4" max="4" width="28.28515625" style="24" hidden="1" customWidth="1"/>
    <col min="5" max="5" width="32.85546875" style="24" customWidth="1"/>
    <col min="6" max="6" width="29" style="24" hidden="1" customWidth="1"/>
    <col min="7" max="7" width="30.7109375" style="24" bestFit="1" customWidth="1"/>
    <col min="8" max="8" width="19.85546875" style="24" bestFit="1" customWidth="1"/>
    <col min="9" max="15" width="11.42578125" style="24" bestFit="1" customWidth="1"/>
    <col min="16" max="16" width="12.7109375" style="24" hidden="1" customWidth="1"/>
    <col min="17" max="17" width="9.5703125" style="24" hidden="1" customWidth="1"/>
    <col min="18" max="18" width="9.42578125" style="24" bestFit="1" customWidth="1"/>
    <col min="19" max="16384" width="9.140625" style="24"/>
  </cols>
  <sheetData>
    <row r="1" spans="1:21" ht="36">
      <c r="A1" s="18" t="s">
        <v>579</v>
      </c>
    </row>
    <row r="2" spans="1:21" ht="16.5" customHeight="1">
      <c r="A2" s="18"/>
    </row>
    <row r="3" spans="1:21" ht="21">
      <c r="A3" s="73" t="s">
        <v>22</v>
      </c>
      <c r="B3" s="73" t="s">
        <v>580</v>
      </c>
      <c r="C3" s="74" t="s">
        <v>581</v>
      </c>
      <c r="D3" s="74" t="s">
        <v>582</v>
      </c>
      <c r="E3" s="73" t="s">
        <v>583</v>
      </c>
      <c r="F3" s="74" t="s">
        <v>584</v>
      </c>
      <c r="G3" s="73" t="s">
        <v>585</v>
      </c>
      <c r="H3" s="73" t="s">
        <v>586</v>
      </c>
      <c r="I3" s="75" t="s">
        <v>587</v>
      </c>
      <c r="J3" s="73" t="s">
        <v>588</v>
      </c>
      <c r="K3" s="73" t="s">
        <v>589</v>
      </c>
      <c r="L3" s="73" t="s">
        <v>590</v>
      </c>
      <c r="M3" s="73" t="s">
        <v>591</v>
      </c>
      <c r="N3" s="73" t="s">
        <v>592</v>
      </c>
      <c r="O3" s="73" t="s">
        <v>593</v>
      </c>
      <c r="P3" s="74" t="s">
        <v>594</v>
      </c>
      <c r="Q3" s="74" t="s">
        <v>595</v>
      </c>
      <c r="R3" s="73" t="s">
        <v>480</v>
      </c>
      <c r="S3" s="76" t="s">
        <v>596</v>
      </c>
      <c r="T3" s="76" t="s">
        <v>596</v>
      </c>
      <c r="U3" s="77" t="s">
        <v>481</v>
      </c>
    </row>
    <row r="4" spans="1:21" ht="21">
      <c r="A4" s="86" t="s">
        <v>448</v>
      </c>
      <c r="B4" s="86" t="s">
        <v>449</v>
      </c>
      <c r="C4" s="78" t="s">
        <v>597</v>
      </c>
      <c r="D4" s="78" t="s">
        <v>598</v>
      </c>
      <c r="E4" s="72" t="str">
        <f>HYPERLINK(D4,F4)</f>
        <v xml:space="preserve">โครงการติดตาม ประเมินผล และพิจารณาทบทวนเป้าหมายแผนการขับเคลื่อนการดำเนินงานด้านสมาร์ทกริดของประเทศไทย                     </v>
      </c>
      <c r="F4" s="79" t="s">
        <v>599</v>
      </c>
      <c r="G4" s="79" t="s">
        <v>67</v>
      </c>
      <c r="H4" s="79" t="s">
        <v>49</v>
      </c>
      <c r="I4" s="79" t="s">
        <v>484</v>
      </c>
      <c r="J4" s="80">
        <v>1</v>
      </c>
      <c r="K4" s="81">
        <v>4.25</v>
      </c>
      <c r="L4" s="81">
        <v>4.875</v>
      </c>
      <c r="M4" s="81">
        <v>4.38375</v>
      </c>
      <c r="N4" s="81">
        <v>3.625</v>
      </c>
      <c r="O4" s="80">
        <v>5</v>
      </c>
      <c r="P4" s="82">
        <v>1</v>
      </c>
      <c r="Q4" s="83">
        <v>1</v>
      </c>
      <c r="R4" s="84" t="s">
        <v>483</v>
      </c>
      <c r="S4" s="83" t="s">
        <v>482</v>
      </c>
      <c r="T4" s="83" t="s">
        <v>482</v>
      </c>
      <c r="U4" s="85" t="s">
        <v>487</v>
      </c>
    </row>
    <row r="5" spans="1:21" ht="21">
      <c r="A5" s="87" t="s">
        <v>564</v>
      </c>
      <c r="B5" s="87" t="s">
        <v>517</v>
      </c>
      <c r="C5" s="78" t="s">
        <v>600</v>
      </c>
      <c r="D5" s="78" t="s">
        <v>601</v>
      </c>
      <c r="E5" s="72" t="str">
        <f>HYPERLINK(D5,F5)</f>
        <v>โครงการศึกษาและจัดทำแผนบูรณาการในพื้นที่เป้าหมายการส่งเสริมสนับสนุนให้มีฐานข้อมูลไฟฟ้าสำหรับเกาะและพื้นที่ห่างไกลที่ยั่งยืน</v>
      </c>
      <c r="F5" s="79" t="s">
        <v>602</v>
      </c>
      <c r="G5" s="79" t="s">
        <v>48</v>
      </c>
      <c r="H5" s="79" t="s">
        <v>49</v>
      </c>
      <c r="I5" s="79" t="s">
        <v>484</v>
      </c>
      <c r="J5" s="80">
        <v>1</v>
      </c>
      <c r="K5" s="81">
        <v>4.5</v>
      </c>
      <c r="L5" s="81">
        <v>4.875</v>
      </c>
      <c r="M5" s="81">
        <v>3.9662500000000001</v>
      </c>
      <c r="N5" s="81">
        <v>3.875</v>
      </c>
      <c r="O5" s="80">
        <v>5</v>
      </c>
      <c r="P5" s="82">
        <v>1</v>
      </c>
      <c r="Q5" s="83">
        <v>1</v>
      </c>
      <c r="R5" s="84" t="s">
        <v>483</v>
      </c>
      <c r="S5" s="83" t="s">
        <v>482</v>
      </c>
      <c r="T5" s="83" t="s">
        <v>482</v>
      </c>
      <c r="U5" s="85" t="s">
        <v>487</v>
      </c>
    </row>
    <row r="6" spans="1:21" ht="21">
      <c r="A6" s="87" t="s">
        <v>564</v>
      </c>
      <c r="B6" s="87" t="s">
        <v>517</v>
      </c>
      <c r="C6" s="78" t="s">
        <v>603</v>
      </c>
      <c r="D6" s="78" t="s">
        <v>604</v>
      </c>
      <c r="E6" s="72" t="str">
        <f>HYPERLINK(D6,F6)</f>
        <v>โครงการศึกษาข้อเสนอแนะเชิงนโยบายและการกำหนดแนวทางในการใช้ประโยชน์ข้อมูลร่วมกันระหว่างหน่วยงานที่เกี่ยวข้องกับการดำเนินงานด้านสมาร์ทกริดของประเทศไทย</v>
      </c>
      <c r="F6" s="79" t="s">
        <v>605</v>
      </c>
      <c r="G6" s="79" t="s">
        <v>67</v>
      </c>
      <c r="H6" s="79" t="s">
        <v>49</v>
      </c>
      <c r="I6" s="79" t="s">
        <v>484</v>
      </c>
      <c r="J6" s="80">
        <v>1</v>
      </c>
      <c r="K6" s="81">
        <v>4.125</v>
      </c>
      <c r="L6" s="81">
        <v>4.875</v>
      </c>
      <c r="M6" s="81">
        <v>4.5925000000000002</v>
      </c>
      <c r="N6" s="81">
        <v>3.625</v>
      </c>
      <c r="O6" s="80">
        <v>5</v>
      </c>
      <c r="P6" s="82">
        <v>1</v>
      </c>
      <c r="Q6" s="83">
        <v>1</v>
      </c>
      <c r="R6" s="84" t="s">
        <v>483</v>
      </c>
      <c r="S6" s="83" t="s">
        <v>482</v>
      </c>
      <c r="T6" s="83" t="s">
        <v>482</v>
      </c>
      <c r="U6" s="85" t="s">
        <v>487</v>
      </c>
    </row>
    <row r="7" spans="1:21" ht="21">
      <c r="A7" s="11"/>
      <c r="B7" s="11"/>
      <c r="C7" s="67"/>
      <c r="D7" s="68"/>
      <c r="E7" s="67"/>
      <c r="F7" s="67"/>
      <c r="G7" s="67"/>
      <c r="H7" s="25"/>
      <c r="I7" s="69"/>
      <c r="J7" s="69"/>
      <c r="K7" s="69"/>
      <c r="L7" s="69"/>
      <c r="M7" s="69"/>
      <c r="N7" s="69"/>
      <c r="O7" s="69"/>
      <c r="P7" s="69"/>
      <c r="Q7" s="71"/>
      <c r="R7" s="71"/>
      <c r="S7" s="69"/>
    </row>
    <row r="8" spans="1:21" ht="21">
      <c r="A8" s="11"/>
      <c r="B8" s="11"/>
      <c r="C8" s="67"/>
      <c r="D8" s="68"/>
      <c r="E8" s="67"/>
      <c r="F8" s="67"/>
      <c r="G8" s="67"/>
      <c r="H8" s="25"/>
      <c r="I8" s="69"/>
      <c r="J8" s="69"/>
      <c r="K8" s="70"/>
      <c r="L8" s="69"/>
      <c r="M8" s="69"/>
      <c r="N8" s="69"/>
      <c r="O8" s="69"/>
      <c r="P8" s="70"/>
      <c r="Q8" s="71"/>
      <c r="R8" s="70"/>
      <c r="S8" s="71"/>
    </row>
    <row r="9" spans="1:21" ht="21">
      <c r="A9" s="25"/>
      <c r="B9" s="25"/>
      <c r="C9" s="67"/>
      <c r="D9" s="68"/>
      <c r="E9" s="67"/>
      <c r="F9" s="67"/>
      <c r="G9" s="67"/>
      <c r="H9" s="25"/>
      <c r="I9" s="69"/>
      <c r="J9" s="69"/>
      <c r="K9" s="70"/>
      <c r="L9" s="70"/>
      <c r="M9" s="70"/>
      <c r="N9" s="70"/>
      <c r="O9" s="69"/>
      <c r="P9" s="70"/>
      <c r="Q9" s="71"/>
      <c r="R9" s="70"/>
      <c r="S9" s="71"/>
    </row>
    <row r="10" spans="1:21" ht="21">
      <c r="C10" s="25"/>
    </row>
  </sheetData>
  <autoFilter ref="A3:U3" xr:uid="{545CFEC5-D532-48AB-9554-A27B5CD8840E}">
    <sortState xmlns:xlrd2="http://schemas.microsoft.com/office/spreadsheetml/2017/richdata2" ref="A4:U6">
      <sortCondition ref="B3"/>
    </sortState>
  </autoFilter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9534-C7F4-442E-9F5F-BB3793AAE384}">
  <sheetPr>
    <tabColor rgb="FF00B050"/>
  </sheetPr>
  <dimension ref="A1:T13"/>
  <sheetViews>
    <sheetView topLeftCell="B1" zoomScale="50" zoomScaleNormal="50" workbookViewId="0">
      <selection activeCell="B1" sqref="B1"/>
    </sheetView>
  </sheetViews>
  <sheetFormatPr defaultColWidth="9.140625" defaultRowHeight="15"/>
  <cols>
    <col min="1" max="1" width="18.28515625" hidden="1" customWidth="1"/>
    <col min="2" max="2" width="79.85546875" customWidth="1"/>
    <col min="3" max="3" width="74.85546875" customWidth="1"/>
    <col min="4" max="4" width="62.7109375" customWidth="1"/>
    <col min="5" max="5" width="22.28515625" style="26" hidden="1" customWidth="1"/>
    <col min="6" max="6" width="23.42578125" style="26" hidden="1" customWidth="1"/>
    <col min="7" max="7" width="25.140625" style="26" hidden="1" customWidth="1"/>
    <col min="8" max="9" width="42" bestFit="1" customWidth="1"/>
    <col min="10" max="10" width="16" hidden="1" customWidth="1"/>
    <col min="11" max="11" width="37.42578125" customWidth="1"/>
    <col min="12" max="12" width="43.140625" customWidth="1"/>
    <col min="13" max="14" width="23.140625" style="26" customWidth="1"/>
    <col min="15" max="15" width="28.42578125" style="26" customWidth="1"/>
    <col min="16" max="16" width="28.85546875" style="26" customWidth="1"/>
    <col min="17" max="17" width="75" hidden="1" customWidth="1"/>
    <col min="18" max="18" width="17.5703125" hidden="1" customWidth="1"/>
    <col min="19" max="19" width="75.28515625" hidden="1" customWidth="1"/>
    <col min="20" max="20" width="9.140625" customWidth="1"/>
  </cols>
  <sheetData>
    <row r="1" spans="1:20" ht="36">
      <c r="B1" s="18" t="s">
        <v>688</v>
      </c>
    </row>
    <row r="3" spans="1:20" ht="21">
      <c r="A3" s="101"/>
      <c r="B3" s="101" t="s">
        <v>3</v>
      </c>
      <c r="C3" s="101" t="s">
        <v>3</v>
      </c>
      <c r="D3" s="101" t="s">
        <v>7</v>
      </c>
      <c r="E3" s="102" t="s">
        <v>305</v>
      </c>
      <c r="F3" s="102" t="s">
        <v>14</v>
      </c>
      <c r="G3" s="102" t="s">
        <v>15</v>
      </c>
      <c r="H3" s="101" t="s">
        <v>18</v>
      </c>
      <c r="I3" s="101" t="s">
        <v>19</v>
      </c>
      <c r="J3" s="102" t="s">
        <v>558</v>
      </c>
      <c r="K3" s="101" t="s">
        <v>20</v>
      </c>
      <c r="L3" s="101" t="s">
        <v>21</v>
      </c>
      <c r="M3" s="140" t="s">
        <v>492</v>
      </c>
      <c r="N3" s="141"/>
      <c r="O3" s="142" t="s">
        <v>493</v>
      </c>
      <c r="P3" s="142"/>
    </row>
    <row r="4" spans="1:20" ht="21">
      <c r="A4" s="52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 t="s">
        <v>22</v>
      </c>
      <c r="N4" s="101" t="s">
        <v>23</v>
      </c>
      <c r="O4" s="96" t="s">
        <v>22</v>
      </c>
      <c r="P4" s="96" t="s">
        <v>23</v>
      </c>
      <c r="Q4" s="103" t="s">
        <v>571</v>
      </c>
      <c r="R4" s="11"/>
      <c r="S4" s="11"/>
      <c r="T4" s="9" t="s">
        <v>494</v>
      </c>
    </row>
    <row r="5" spans="1:20" s="11" customFormat="1" ht="21">
      <c r="A5" s="89" t="s">
        <v>421</v>
      </c>
      <c r="B5" s="90" t="str">
        <f t="shared" ref="B5:B13" si="0">HYPERLINK(Q5,C5)</f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C5" s="23" t="s">
        <v>422</v>
      </c>
      <c r="D5" s="23" t="s">
        <v>101</v>
      </c>
      <c r="E5" s="91">
        <v>2567</v>
      </c>
      <c r="F5" s="53" t="s">
        <v>423</v>
      </c>
      <c r="G5" s="53" t="s">
        <v>228</v>
      </c>
      <c r="H5" s="23" t="s">
        <v>143</v>
      </c>
      <c r="I5" s="23" t="s">
        <v>67</v>
      </c>
      <c r="J5" s="53" t="s">
        <v>568</v>
      </c>
      <c r="K5" s="23" t="s">
        <v>49</v>
      </c>
      <c r="L5" s="23" t="s">
        <v>424</v>
      </c>
      <c r="M5" s="53" t="s">
        <v>248</v>
      </c>
      <c r="N5" s="53" t="s">
        <v>249</v>
      </c>
      <c r="O5" s="53" t="str">
        <f>LEFT(P5,12)</f>
        <v>v3_070204V01</v>
      </c>
      <c r="P5" s="53" t="s">
        <v>613</v>
      </c>
      <c r="Q5" s="94" t="s">
        <v>425</v>
      </c>
      <c r="R5" s="17" t="str">
        <f>IF(LEN(P5=11),_xlfn.CONCAT(O5,"F",RIGHT(P5,2)),P5)</f>
        <v>v3_070204V01F02</v>
      </c>
      <c r="S5" s="19" t="s">
        <v>491</v>
      </c>
    </row>
    <row r="6" spans="1:20" s="11" customFormat="1" ht="21">
      <c r="A6" s="89" t="s">
        <v>426</v>
      </c>
      <c r="B6" s="90" t="str">
        <f t="shared" si="0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C6" s="23" t="s">
        <v>427</v>
      </c>
      <c r="D6" s="23" t="s">
        <v>29</v>
      </c>
      <c r="E6" s="91">
        <v>2567</v>
      </c>
      <c r="F6" s="53" t="s">
        <v>423</v>
      </c>
      <c r="G6" s="53" t="s">
        <v>228</v>
      </c>
      <c r="H6" s="23" t="s">
        <v>143</v>
      </c>
      <c r="I6" s="23" t="s">
        <v>67</v>
      </c>
      <c r="J6" s="53" t="s">
        <v>568</v>
      </c>
      <c r="K6" s="23" t="s">
        <v>49</v>
      </c>
      <c r="L6" s="23" t="s">
        <v>424</v>
      </c>
      <c r="M6" s="53" t="s">
        <v>248</v>
      </c>
      <c r="N6" s="53" t="s">
        <v>428</v>
      </c>
      <c r="O6" s="53" t="str">
        <f t="shared" ref="O6:O10" si="1">LEFT(P6,12)</f>
        <v>v3_070204V03</v>
      </c>
      <c r="P6" s="53" t="s">
        <v>548</v>
      </c>
      <c r="Q6" s="94" t="s">
        <v>429</v>
      </c>
      <c r="R6" s="17" t="str">
        <f>IF(LEN(P6=11),_xlfn.CONCAT(O6,"F",RIGHT(P6,2)),P6)</f>
        <v>v3_070204V03F04</v>
      </c>
      <c r="S6" s="11" t="s">
        <v>488</v>
      </c>
    </row>
    <row r="7" spans="1:20" s="11" customFormat="1" ht="21">
      <c r="A7" s="89" t="s">
        <v>438</v>
      </c>
      <c r="B7" s="90" t="str">
        <f t="shared" si="0"/>
        <v>โครงการสนับสนุนการบริหารแผนการขับเคลื่อนการดำเนินงานด้านสมาร์ทกริดของประเทศไทย</v>
      </c>
      <c r="C7" s="23" t="s">
        <v>439</v>
      </c>
      <c r="D7" s="23" t="s">
        <v>29</v>
      </c>
      <c r="E7" s="91">
        <v>2567</v>
      </c>
      <c r="F7" s="53" t="s">
        <v>423</v>
      </c>
      <c r="G7" s="53" t="s">
        <v>228</v>
      </c>
      <c r="H7" s="23" t="s">
        <v>143</v>
      </c>
      <c r="I7" s="23" t="s">
        <v>67</v>
      </c>
      <c r="J7" s="53" t="s">
        <v>568</v>
      </c>
      <c r="K7" s="23" t="s">
        <v>49</v>
      </c>
      <c r="L7" s="23" t="s">
        <v>424</v>
      </c>
      <c r="M7" s="53" t="s">
        <v>222</v>
      </c>
      <c r="N7" s="53" t="s">
        <v>440</v>
      </c>
      <c r="O7" s="53" t="str">
        <f t="shared" si="1"/>
        <v>v3_070204V02</v>
      </c>
      <c r="P7" s="53" t="s">
        <v>449</v>
      </c>
      <c r="Q7" s="94" t="s">
        <v>442</v>
      </c>
      <c r="R7" s="17" t="str">
        <f>IF(LEN(P7=11),_xlfn.CONCAT(O7,"F",RIGHT(P7,2)),P7)</f>
        <v>v3_070204V02F01</v>
      </c>
      <c r="S7" s="11" t="s">
        <v>489</v>
      </c>
    </row>
    <row r="8" spans="1:20" s="11" customFormat="1" ht="21">
      <c r="A8" s="89" t="s">
        <v>443</v>
      </c>
      <c r="B8" s="90" t="str">
        <f t="shared" si="0"/>
        <v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</v>
      </c>
      <c r="C8" s="23" t="s">
        <v>444</v>
      </c>
      <c r="D8" s="23" t="s">
        <v>29</v>
      </c>
      <c r="E8" s="91">
        <v>2567</v>
      </c>
      <c r="F8" s="53" t="s">
        <v>423</v>
      </c>
      <c r="G8" s="53" t="s">
        <v>228</v>
      </c>
      <c r="H8" s="23" t="s">
        <v>167</v>
      </c>
      <c r="I8" s="23" t="s">
        <v>411</v>
      </c>
      <c r="J8" s="53" t="s">
        <v>569</v>
      </c>
      <c r="K8" s="23" t="s">
        <v>160</v>
      </c>
      <c r="L8" s="23" t="s">
        <v>424</v>
      </c>
      <c r="M8" s="53" t="s">
        <v>230</v>
      </c>
      <c r="N8" s="53" t="s">
        <v>231</v>
      </c>
      <c r="O8" s="53" t="str">
        <f t="shared" si="1"/>
        <v>v3_070204V03</v>
      </c>
      <c r="P8" s="53" t="s">
        <v>528</v>
      </c>
      <c r="Q8" s="94" t="s">
        <v>445</v>
      </c>
      <c r="R8" s="17" t="str">
        <f>IF(LEN(P8=11),_xlfn.CONCAT(O8,"F",RIGHT(P8,2)),P8)</f>
        <v>v3_070204V03F02</v>
      </c>
      <c r="S8" s="11" t="s">
        <v>490</v>
      </c>
    </row>
    <row r="9" spans="1:20" ht="21">
      <c r="A9" s="23"/>
      <c r="B9" s="92" t="str">
        <f t="shared" si="0"/>
        <v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v>
      </c>
      <c r="C9" s="93" t="s">
        <v>485</v>
      </c>
      <c r="D9" s="23"/>
      <c r="E9" s="91">
        <v>2568</v>
      </c>
      <c r="F9" s="53"/>
      <c r="G9" s="53"/>
      <c r="H9" s="23"/>
      <c r="I9" s="93" t="s">
        <v>67</v>
      </c>
      <c r="J9" s="53" t="s">
        <v>568</v>
      </c>
      <c r="K9" s="93" t="s">
        <v>49</v>
      </c>
      <c r="L9" s="23" t="s">
        <v>495</v>
      </c>
      <c r="M9" s="99"/>
      <c r="N9" s="99"/>
      <c r="O9" s="53" t="str">
        <f t="shared" si="1"/>
        <v>v3_070204V01</v>
      </c>
      <c r="P9" s="53" t="s">
        <v>540</v>
      </c>
      <c r="Q9" s="67" t="s">
        <v>496</v>
      </c>
      <c r="R9" s="11"/>
      <c r="S9" s="11"/>
    </row>
    <row r="10" spans="1:20" ht="21">
      <c r="A10" s="23"/>
      <c r="B10" s="92" t="str">
        <f t="shared" si="0"/>
        <v>โครงการพัฒนาแนวทางการเชื่อมต่อข้อมูลการอัดประจุยานยนต์ไฟฟ้า</v>
      </c>
      <c r="C10" s="93" t="s">
        <v>486</v>
      </c>
      <c r="D10" s="23"/>
      <c r="E10" s="91">
        <v>2568</v>
      </c>
      <c r="F10" s="53"/>
      <c r="G10" s="53"/>
      <c r="H10" s="23"/>
      <c r="I10" s="93" t="s">
        <v>67</v>
      </c>
      <c r="J10" s="53" t="s">
        <v>568</v>
      </c>
      <c r="K10" s="93" t="s">
        <v>49</v>
      </c>
      <c r="L10" s="23" t="s">
        <v>495</v>
      </c>
      <c r="M10" s="99"/>
      <c r="N10" s="99"/>
      <c r="O10" s="53" t="str">
        <f t="shared" si="1"/>
        <v>v3_070204V01</v>
      </c>
      <c r="P10" s="53" t="s">
        <v>458</v>
      </c>
      <c r="Q10" s="67" t="s">
        <v>497</v>
      </c>
      <c r="R10" s="11"/>
      <c r="S10" s="11"/>
    </row>
    <row r="11" spans="1:20" ht="21">
      <c r="A11" s="88" t="s">
        <v>606</v>
      </c>
      <c r="B11" s="100" t="str">
        <f t="shared" si="0"/>
        <v>โครงการศึกษาและจัดทำแผนบูรณาการในพื้นที่เป้าหมายการส่งเสริมสนับสนุนให้มีฐานข้อมูลไฟฟ้าสำหรับเกาะและพื้นที่ห่างไกลที่ยั่งยืน</v>
      </c>
      <c r="C11" s="88" t="s">
        <v>602</v>
      </c>
      <c r="D11" s="88" t="s">
        <v>101</v>
      </c>
      <c r="E11" s="97">
        <v>2569</v>
      </c>
      <c r="F11" s="97" t="s">
        <v>556</v>
      </c>
      <c r="G11" s="97" t="s">
        <v>607</v>
      </c>
      <c r="H11" s="88" t="s">
        <v>608</v>
      </c>
      <c r="I11" s="88" t="s">
        <v>48</v>
      </c>
      <c r="J11" s="53" t="s">
        <v>573</v>
      </c>
      <c r="K11" s="88" t="s">
        <v>49</v>
      </c>
      <c r="L11" s="88" t="s">
        <v>609</v>
      </c>
      <c r="M11" s="98"/>
      <c r="N11" s="98"/>
      <c r="O11" s="97" t="s">
        <v>564</v>
      </c>
      <c r="P11" s="97" t="s">
        <v>517</v>
      </c>
      <c r="Q11" s="95" t="s">
        <v>601</v>
      </c>
      <c r="R11" s="11"/>
      <c r="S11" s="11"/>
    </row>
    <row r="12" spans="1:20" ht="21">
      <c r="A12" s="88" t="s">
        <v>610</v>
      </c>
      <c r="B12" s="100" t="str">
        <f t="shared" si="0"/>
        <v>โครงการติดตาม ประเมินผล และพิจารณาทบทวนเป้าหมายแผนการขับเคลื่อนการดำเนินงานด้านสมาร์ทกริดของประเทศไทย</v>
      </c>
      <c r="C12" s="88" t="s">
        <v>611</v>
      </c>
      <c r="D12" s="88" t="s">
        <v>29</v>
      </c>
      <c r="E12" s="97">
        <v>2569</v>
      </c>
      <c r="F12" s="97" t="s">
        <v>556</v>
      </c>
      <c r="G12" s="97" t="s">
        <v>607</v>
      </c>
      <c r="H12" s="88" t="s">
        <v>143</v>
      </c>
      <c r="I12" s="88" t="s">
        <v>67</v>
      </c>
      <c r="J12" s="53" t="s">
        <v>568</v>
      </c>
      <c r="K12" s="88" t="s">
        <v>49</v>
      </c>
      <c r="L12" s="88" t="s">
        <v>609</v>
      </c>
      <c r="M12" s="98"/>
      <c r="N12" s="98"/>
      <c r="O12" s="97" t="s">
        <v>448</v>
      </c>
      <c r="P12" s="97" t="s">
        <v>449</v>
      </c>
      <c r="Q12" s="95" t="s">
        <v>598</v>
      </c>
      <c r="R12" s="11"/>
      <c r="S12" s="11"/>
    </row>
    <row r="13" spans="1:20" ht="21">
      <c r="A13" s="88" t="s">
        <v>612</v>
      </c>
      <c r="B13" s="100" t="str">
        <f t="shared" si="0"/>
        <v>โครงการศึกษาข้อเสนอแนะเชิงนโยบายและการกำหนดแนวทางในการใช้ประโยชน์ข้อมูลร่วมกันระหว่างหน่วยงานที่เกี่ยวข้องกับการดำเนินงานด้านสมาร์ทกริดของประเทศไทย</v>
      </c>
      <c r="C13" s="88" t="s">
        <v>605</v>
      </c>
      <c r="D13" s="88" t="s">
        <v>29</v>
      </c>
      <c r="E13" s="97">
        <v>2569</v>
      </c>
      <c r="F13" s="97" t="s">
        <v>556</v>
      </c>
      <c r="G13" s="97" t="s">
        <v>607</v>
      </c>
      <c r="H13" s="88" t="s">
        <v>143</v>
      </c>
      <c r="I13" s="88" t="s">
        <v>67</v>
      </c>
      <c r="J13" s="53" t="s">
        <v>568</v>
      </c>
      <c r="K13" s="88" t="s">
        <v>49</v>
      </c>
      <c r="L13" s="88" t="s">
        <v>609</v>
      </c>
      <c r="M13" s="98"/>
      <c r="N13" s="98"/>
      <c r="O13" s="97" t="s">
        <v>564</v>
      </c>
      <c r="P13" s="97" t="s">
        <v>517</v>
      </c>
      <c r="Q13" s="95" t="s">
        <v>604</v>
      </c>
      <c r="R13" s="11"/>
      <c r="S13" s="11"/>
    </row>
  </sheetData>
  <autoFilter ref="B4:P13" xr:uid="{27FBFA60-78FA-4A5E-9BAC-637CCB6BA2D2}">
    <sortState xmlns:xlrd2="http://schemas.microsoft.com/office/spreadsheetml/2017/richdata2" ref="B4:P5">
      <sortCondition ref="E4"/>
    </sortState>
  </autoFilter>
  <mergeCells count="2">
    <mergeCell ref="M3:N3"/>
    <mergeCell ref="O3:P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B4F5-0F25-4B68-B0AA-D9F8B76BEEB4}">
  <dimension ref="A1:Q15"/>
  <sheetViews>
    <sheetView workbookViewId="0">
      <selection activeCell="C21" sqref="C21"/>
    </sheetView>
  </sheetViews>
  <sheetFormatPr defaultColWidth="9.140625" defaultRowHeight="21"/>
  <cols>
    <col min="1" max="2" width="23" style="11" customWidth="1"/>
    <col min="3" max="4" width="54" style="11" customWidth="1"/>
    <col min="5" max="5" width="13.42578125" style="11" customWidth="1"/>
    <col min="6" max="6" width="28.28515625" style="11" customWidth="1"/>
    <col min="7" max="7" width="27" style="11" customWidth="1"/>
    <col min="8" max="8" width="41.85546875" style="11" customWidth="1"/>
    <col min="9" max="9" width="51.28515625" style="11" customWidth="1"/>
    <col min="10" max="11" width="54" style="11" customWidth="1"/>
    <col min="12" max="12" width="13.42578125" style="11" customWidth="1"/>
    <col min="13" max="13" width="16.140625" style="11" customWidth="1"/>
    <col min="14" max="14" width="54" style="11" customWidth="1"/>
    <col min="15" max="15" width="9.140625" style="11"/>
    <col min="16" max="16" width="26.140625" style="11" bestFit="1" customWidth="1"/>
    <col min="17" max="17" width="19.42578125" style="11" bestFit="1" customWidth="1"/>
    <col min="18" max="16384" width="9.140625" style="11"/>
  </cols>
  <sheetData>
    <row r="1" spans="1:17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7">
      <c r="A2" s="13" t="s">
        <v>2</v>
      </c>
      <c r="B2" s="13" t="s">
        <v>3</v>
      </c>
      <c r="C2" s="13" t="s">
        <v>3</v>
      </c>
      <c r="D2" s="13" t="s">
        <v>7</v>
      </c>
      <c r="E2" s="13" t="s">
        <v>305</v>
      </c>
      <c r="F2" s="13" t="s">
        <v>14</v>
      </c>
      <c r="G2" s="13" t="s">
        <v>15</v>
      </c>
      <c r="H2" s="13" t="s">
        <v>18</v>
      </c>
      <c r="I2" s="13" t="s">
        <v>19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330</v>
      </c>
      <c r="P2" s="13" t="s">
        <v>328</v>
      </c>
      <c r="Q2" s="13" t="s">
        <v>329</v>
      </c>
    </row>
    <row r="3" spans="1:17">
      <c r="A3" s="11" t="s">
        <v>416</v>
      </c>
      <c r="B3" s="14" t="str">
        <f>HYPERLINK(N3,C3)</f>
        <v>โครงการพัฒนาโครงข่ายไฟฟ้าอัจฉริยะ</v>
      </c>
      <c r="C3" s="11" t="s">
        <v>417</v>
      </c>
      <c r="D3" s="11" t="s">
        <v>29</v>
      </c>
      <c r="E3" s="12">
        <v>2567</v>
      </c>
      <c r="F3" s="11" t="s">
        <v>289</v>
      </c>
      <c r="G3" s="11" t="s">
        <v>418</v>
      </c>
      <c r="H3" s="11" t="s">
        <v>129</v>
      </c>
      <c r="I3" s="11" t="s">
        <v>83</v>
      </c>
      <c r="J3" s="11" t="s">
        <v>76</v>
      </c>
      <c r="K3" s="11" t="s">
        <v>419</v>
      </c>
      <c r="L3" s="11" t="s">
        <v>145</v>
      </c>
      <c r="M3" s="11" t="s">
        <v>408</v>
      </c>
      <c r="N3" s="11" t="s">
        <v>420</v>
      </c>
      <c r="P3" s="11" t="s">
        <v>222</v>
      </c>
      <c r="Q3" s="11" t="s">
        <v>223</v>
      </c>
    </row>
    <row r="4" spans="1:17">
      <c r="A4" s="11" t="s">
        <v>421</v>
      </c>
      <c r="B4" s="14" t="str">
        <f t="shared" ref="B4:B15" si="0">HYPERLINK(N4,C4)</f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C4" s="11" t="s">
        <v>422</v>
      </c>
      <c r="D4" s="11" t="s">
        <v>101</v>
      </c>
      <c r="E4" s="12">
        <v>2567</v>
      </c>
      <c r="F4" s="11" t="s">
        <v>423</v>
      </c>
      <c r="G4" s="11" t="s">
        <v>228</v>
      </c>
      <c r="H4" s="11" t="s">
        <v>143</v>
      </c>
      <c r="I4" s="11" t="s">
        <v>67</v>
      </c>
      <c r="J4" s="11" t="s">
        <v>49</v>
      </c>
      <c r="K4" s="11" t="s">
        <v>424</v>
      </c>
      <c r="L4" s="11" t="s">
        <v>152</v>
      </c>
      <c r="M4" s="11" t="s">
        <v>342</v>
      </c>
      <c r="N4" s="11" t="s">
        <v>425</v>
      </c>
      <c r="P4" s="11" t="s">
        <v>248</v>
      </c>
      <c r="Q4" s="11" t="s">
        <v>249</v>
      </c>
    </row>
    <row r="5" spans="1:17">
      <c r="A5" s="11" t="s">
        <v>426</v>
      </c>
      <c r="B5" s="14" t="str">
        <f t="shared" si="0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C5" s="11" t="s">
        <v>427</v>
      </c>
      <c r="D5" s="11" t="s">
        <v>29</v>
      </c>
      <c r="E5" s="12">
        <v>2567</v>
      </c>
      <c r="F5" s="11" t="s">
        <v>423</v>
      </c>
      <c r="G5" s="11" t="s">
        <v>228</v>
      </c>
      <c r="H5" s="11" t="s">
        <v>143</v>
      </c>
      <c r="I5" s="11" t="s">
        <v>67</v>
      </c>
      <c r="J5" s="11" t="s">
        <v>49</v>
      </c>
      <c r="K5" s="11" t="s">
        <v>424</v>
      </c>
      <c r="L5" s="11" t="s">
        <v>152</v>
      </c>
      <c r="M5" s="11" t="s">
        <v>332</v>
      </c>
      <c r="N5" s="11" t="s">
        <v>429</v>
      </c>
      <c r="P5" s="11" t="s">
        <v>248</v>
      </c>
      <c r="Q5" s="11" t="s">
        <v>428</v>
      </c>
    </row>
    <row r="6" spans="1:17">
      <c r="A6" s="11" t="s">
        <v>430</v>
      </c>
      <c r="B6" s="14" t="str">
        <f t="shared" si="0"/>
        <v>โครงการศึกษานโยบายและมาตรการนำระบบกักเก็บพลังงาน (ESS)  ในระดับโครงข่ายไฟฟ้า (Grid Scale) เพื่อรองรับการเปลี่ยนผ่านด้านพลังงาน</v>
      </c>
      <c r="C6" s="11" t="s">
        <v>431</v>
      </c>
      <c r="D6" s="11" t="s">
        <v>29</v>
      </c>
      <c r="E6" s="12">
        <v>2567</v>
      </c>
      <c r="F6" s="11" t="s">
        <v>423</v>
      </c>
      <c r="G6" s="11" t="s">
        <v>228</v>
      </c>
      <c r="H6" s="11" t="s">
        <v>143</v>
      </c>
      <c r="I6" s="11" t="s">
        <v>67</v>
      </c>
      <c r="J6" s="11" t="s">
        <v>49</v>
      </c>
      <c r="K6" s="11" t="s">
        <v>419</v>
      </c>
      <c r="L6" s="11" t="s">
        <v>152</v>
      </c>
      <c r="M6" s="11" t="s">
        <v>415</v>
      </c>
      <c r="N6" s="11" t="s">
        <v>433</v>
      </c>
      <c r="P6" s="11" t="s">
        <v>248</v>
      </c>
      <c r="Q6" s="11" t="s">
        <v>432</v>
      </c>
    </row>
    <row r="7" spans="1:17">
      <c r="A7" s="11" t="s">
        <v>434</v>
      </c>
      <c r="B7" s="14" t="str">
        <f t="shared" si="0"/>
        <v>ค่าจ้างศึกษาความเหมาะสมในการจัดตั้งศูนย์บริการวิชาการด้านพลังงาน DEDE Smart Energy Park ตำบลวังเย็น อำเภอแปลงยาว จังหวัดฉะเชิงเทรา 1 แห่ง</v>
      </c>
      <c r="C7" s="11" t="s">
        <v>435</v>
      </c>
      <c r="D7" s="11" t="s">
        <v>29</v>
      </c>
      <c r="E7" s="12">
        <v>2567</v>
      </c>
      <c r="F7" s="11" t="s">
        <v>423</v>
      </c>
      <c r="G7" s="11" t="s">
        <v>228</v>
      </c>
      <c r="H7" s="11" t="s">
        <v>436</v>
      </c>
      <c r="I7" s="11" t="s">
        <v>105</v>
      </c>
      <c r="J7" s="11" t="s">
        <v>49</v>
      </c>
      <c r="K7" s="11" t="s">
        <v>419</v>
      </c>
      <c r="L7" s="11" t="s">
        <v>152</v>
      </c>
      <c r="M7" s="11" t="s">
        <v>415</v>
      </c>
      <c r="N7" s="11" t="s">
        <v>437</v>
      </c>
      <c r="P7" s="11" t="s">
        <v>248</v>
      </c>
      <c r="Q7" s="11" t="s">
        <v>432</v>
      </c>
    </row>
    <row r="8" spans="1:17">
      <c r="A8" s="11" t="s">
        <v>438</v>
      </c>
      <c r="B8" s="14" t="str">
        <f t="shared" si="0"/>
        <v>โครงการสนับสนุนการบริหารแผนการขับเคลื่อนการดำเนินงานด้านสมาร์ทกริดของประเทศไทย</v>
      </c>
      <c r="C8" s="11" t="s">
        <v>439</v>
      </c>
      <c r="D8" s="11" t="s">
        <v>29</v>
      </c>
      <c r="E8" s="12">
        <v>2567</v>
      </c>
      <c r="F8" s="11" t="s">
        <v>423</v>
      </c>
      <c r="G8" s="11" t="s">
        <v>228</v>
      </c>
      <c r="H8" s="11" t="s">
        <v>143</v>
      </c>
      <c r="I8" s="11" t="s">
        <v>67</v>
      </c>
      <c r="J8" s="11" t="s">
        <v>49</v>
      </c>
      <c r="K8" s="11" t="s">
        <v>424</v>
      </c>
      <c r="L8" s="11" t="s">
        <v>145</v>
      </c>
      <c r="M8" s="11" t="s">
        <v>441</v>
      </c>
      <c r="N8" s="11" t="s">
        <v>442</v>
      </c>
      <c r="P8" s="11" t="s">
        <v>222</v>
      </c>
      <c r="Q8" s="11" t="s">
        <v>440</v>
      </c>
    </row>
    <row r="9" spans="1:17">
      <c r="A9" s="11" t="s">
        <v>443</v>
      </c>
      <c r="B9" s="14" t="str">
        <f t="shared" si="0"/>
        <v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</v>
      </c>
      <c r="C9" s="11" t="s">
        <v>444</v>
      </c>
      <c r="D9" s="11" t="s">
        <v>29</v>
      </c>
      <c r="E9" s="12">
        <v>2567</v>
      </c>
      <c r="F9" s="11" t="s">
        <v>423</v>
      </c>
      <c r="G9" s="11" t="s">
        <v>228</v>
      </c>
      <c r="H9" s="11" t="s">
        <v>167</v>
      </c>
      <c r="I9" s="11" t="s">
        <v>411</v>
      </c>
      <c r="J9" s="11" t="s">
        <v>160</v>
      </c>
      <c r="K9" s="11" t="s">
        <v>424</v>
      </c>
      <c r="L9" s="11" t="s">
        <v>241</v>
      </c>
      <c r="M9" s="11" t="s">
        <v>412</v>
      </c>
      <c r="N9" s="11" t="s">
        <v>445</v>
      </c>
      <c r="P9" s="11" t="s">
        <v>230</v>
      </c>
      <c r="Q9" s="11" t="s">
        <v>231</v>
      </c>
    </row>
    <row r="10" spans="1:17">
      <c r="A10" s="11" t="s">
        <v>446</v>
      </c>
      <c r="B10" s="14" t="str">
        <f t="shared" si="0"/>
        <v>โครงการสนับสนุนการบริหารแผนการขับเคลื่อนการดำเนินงานด้านสมาร์ทกริดของประเทศไทย</v>
      </c>
      <c r="C10" s="11" t="s">
        <v>439</v>
      </c>
      <c r="D10" s="11" t="s">
        <v>29</v>
      </c>
      <c r="E10" s="12">
        <v>2567</v>
      </c>
      <c r="F10" s="11" t="s">
        <v>447</v>
      </c>
      <c r="G10" s="11" t="s">
        <v>228</v>
      </c>
      <c r="H10" s="11" t="s">
        <v>66</v>
      </c>
      <c r="I10" s="11" t="s">
        <v>67</v>
      </c>
      <c r="J10" s="11" t="s">
        <v>49</v>
      </c>
      <c r="L10" s="11" t="s">
        <v>145</v>
      </c>
      <c r="M10" s="11" t="s">
        <v>408</v>
      </c>
      <c r="N10" s="11" t="s">
        <v>450</v>
      </c>
      <c r="P10" s="11" t="s">
        <v>448</v>
      </c>
      <c r="Q10" s="11" t="s">
        <v>449</v>
      </c>
    </row>
    <row r="11" spans="1:17">
      <c r="A11" s="11" t="s">
        <v>451</v>
      </c>
      <c r="B11" s="14" t="str">
        <f t="shared" si="0"/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C11" s="11" t="s">
        <v>422</v>
      </c>
      <c r="D11" s="11" t="s">
        <v>101</v>
      </c>
      <c r="E11" s="12">
        <v>2567</v>
      </c>
      <c r="F11" s="11" t="s">
        <v>447</v>
      </c>
      <c r="G11" s="11" t="s">
        <v>452</v>
      </c>
      <c r="H11" s="11" t="s">
        <v>66</v>
      </c>
      <c r="I11" s="11" t="s">
        <v>67</v>
      </c>
      <c r="J11" s="11" t="s">
        <v>49</v>
      </c>
      <c r="L11" s="11" t="s">
        <v>152</v>
      </c>
      <c r="M11" s="11" t="s">
        <v>342</v>
      </c>
      <c r="N11" s="11" t="s">
        <v>455</v>
      </c>
      <c r="P11" s="11" t="s">
        <v>453</v>
      </c>
      <c r="Q11" s="11" t="s">
        <v>454</v>
      </c>
    </row>
    <row r="12" spans="1:17">
      <c r="A12" s="11" t="s">
        <v>456</v>
      </c>
      <c r="B12" s="14" t="str">
        <f t="shared" si="0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C12" s="11" t="s">
        <v>427</v>
      </c>
      <c r="D12" s="11" t="s">
        <v>29</v>
      </c>
      <c r="E12" s="12">
        <v>2567</v>
      </c>
      <c r="F12" s="11" t="s">
        <v>457</v>
      </c>
      <c r="G12" s="11" t="s">
        <v>452</v>
      </c>
      <c r="H12" s="11" t="s">
        <v>66</v>
      </c>
      <c r="I12" s="11" t="s">
        <v>67</v>
      </c>
      <c r="J12" s="11" t="s">
        <v>49</v>
      </c>
      <c r="L12" s="11" t="s">
        <v>152</v>
      </c>
      <c r="M12" s="11" t="s">
        <v>459</v>
      </c>
      <c r="N12" s="11" t="s">
        <v>460</v>
      </c>
      <c r="P12" s="11" t="s">
        <v>453</v>
      </c>
      <c r="Q12" s="11" t="s">
        <v>458</v>
      </c>
    </row>
    <row r="13" spans="1:17">
      <c r="A13" s="11" t="s">
        <v>461</v>
      </c>
      <c r="B13" s="14" t="str">
        <f t="shared" si="0"/>
        <v>แผน Smart Metro Grid (งานติดตั้ง TLM ที่หม้อแปลงจำหน่าย)</v>
      </c>
      <c r="C13" s="11" t="s">
        <v>244</v>
      </c>
      <c r="D13" s="11" t="s">
        <v>29</v>
      </c>
      <c r="E13" s="12">
        <v>2567</v>
      </c>
      <c r="F13" s="11" t="s">
        <v>289</v>
      </c>
      <c r="G13" s="11" t="s">
        <v>88</v>
      </c>
      <c r="H13" s="11" t="s">
        <v>190</v>
      </c>
      <c r="I13" s="11" t="s">
        <v>75</v>
      </c>
      <c r="J13" s="11" t="s">
        <v>76</v>
      </c>
      <c r="L13" s="11" t="s">
        <v>152</v>
      </c>
      <c r="M13" s="11" t="s">
        <v>459</v>
      </c>
      <c r="N13" s="11" t="s">
        <v>462</v>
      </c>
      <c r="P13" s="11" t="s">
        <v>453</v>
      </c>
      <c r="Q13" s="11" t="s">
        <v>458</v>
      </c>
    </row>
    <row r="14" spans="1:17">
      <c r="A14" s="11" t="s">
        <v>463</v>
      </c>
      <c r="B14" s="14" t="str">
        <f t="shared" si="0"/>
        <v>แผนงานเปลี่ยนระบบสายไฟฟ้าอากาศเป็นสายไฟฟ้าใต้ดิน ฉบับปฏิบัติการเร่งรัด (Quick Win)</v>
      </c>
      <c r="C14" s="11" t="s">
        <v>255</v>
      </c>
      <c r="D14" s="11" t="s">
        <v>29</v>
      </c>
      <c r="E14" s="12">
        <v>2567</v>
      </c>
      <c r="F14" s="11" t="s">
        <v>423</v>
      </c>
      <c r="G14" s="11" t="s">
        <v>228</v>
      </c>
      <c r="H14" s="11" t="s">
        <v>74</v>
      </c>
      <c r="I14" s="11" t="s">
        <v>75</v>
      </c>
      <c r="J14" s="11" t="s">
        <v>76</v>
      </c>
      <c r="L14" s="11" t="s">
        <v>152</v>
      </c>
      <c r="M14" s="11" t="s">
        <v>342</v>
      </c>
      <c r="N14" s="11" t="s">
        <v>464</v>
      </c>
      <c r="P14" s="11" t="s">
        <v>453</v>
      </c>
      <c r="Q14" s="11" t="s">
        <v>454</v>
      </c>
    </row>
    <row r="15" spans="1:17">
      <c r="A15" s="11" t="s">
        <v>465</v>
      </c>
      <c r="B15" s="14" t="str">
        <f t="shared" si="0"/>
        <v>แผนงานเปลี่ยนระบบสายไฟฟ้าอากาศเป็นสายไฟฟ้าใต้ดิน</v>
      </c>
      <c r="C15" s="11" t="s">
        <v>71</v>
      </c>
      <c r="D15" s="11" t="s">
        <v>29</v>
      </c>
      <c r="E15" s="12">
        <v>2567</v>
      </c>
      <c r="F15" s="11" t="s">
        <v>423</v>
      </c>
      <c r="G15" s="11" t="s">
        <v>228</v>
      </c>
      <c r="H15" s="11" t="s">
        <v>74</v>
      </c>
      <c r="I15" s="11" t="s">
        <v>75</v>
      </c>
      <c r="J15" s="11" t="s">
        <v>76</v>
      </c>
      <c r="L15" s="11" t="s">
        <v>152</v>
      </c>
      <c r="M15" s="11" t="s">
        <v>342</v>
      </c>
      <c r="N15" s="11" t="s">
        <v>466</v>
      </c>
      <c r="P15" s="11" t="s">
        <v>453</v>
      </c>
      <c r="Q15" s="11" t="s">
        <v>454</v>
      </c>
    </row>
  </sheetData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5A99-6BDD-4CFE-B3F6-7E9C24F775BB}">
  <dimension ref="A1:N9"/>
  <sheetViews>
    <sheetView topLeftCell="N1" workbookViewId="0">
      <selection activeCell="C21" sqref="C21"/>
    </sheetView>
  </sheetViews>
  <sheetFormatPr defaultColWidth="9.140625" defaultRowHeight="21"/>
  <cols>
    <col min="1" max="2" width="20.28515625" style="11" customWidth="1"/>
    <col min="3" max="4" width="54" style="11" customWidth="1"/>
    <col min="5" max="5" width="13.42578125" style="11" customWidth="1"/>
    <col min="6" max="6" width="28.28515625" style="11" customWidth="1"/>
    <col min="7" max="7" width="27" style="11" customWidth="1"/>
    <col min="8" max="8" width="39.140625" style="11" customWidth="1"/>
    <col min="9" max="11" width="54" style="11" customWidth="1"/>
    <col min="12" max="12" width="13.42578125" style="11" customWidth="1"/>
    <col min="13" max="13" width="16.140625" style="11" customWidth="1"/>
    <col min="14" max="14" width="54" style="11" customWidth="1"/>
    <col min="15" max="16384" width="9.140625" style="11"/>
  </cols>
  <sheetData>
    <row r="1" spans="1:14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>
      <c r="A2" s="13" t="s">
        <v>2</v>
      </c>
      <c r="B2" s="13" t="s">
        <v>3</v>
      </c>
      <c r="C2" s="13" t="s">
        <v>3</v>
      </c>
      <c r="D2" s="13" t="s">
        <v>7</v>
      </c>
      <c r="E2" s="13" t="s">
        <v>305</v>
      </c>
      <c r="F2" s="13" t="s">
        <v>14</v>
      </c>
      <c r="G2" s="13" t="s">
        <v>15</v>
      </c>
      <c r="H2" s="13" t="s">
        <v>18</v>
      </c>
      <c r="I2" s="13" t="s">
        <v>19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330</v>
      </c>
    </row>
    <row r="3" spans="1:14">
      <c r="A3" s="11" t="s">
        <v>214</v>
      </c>
      <c r="B3" s="14" t="str">
        <f>HYPERLINK(N3,C3)</f>
        <v>โครงการขยายผลโครงข่ายพลังงานไฟฟ้าอัจฉริยะขนาดเล็ก (Smart Micro Grid) และเพิ่มศักยภาพการบริหารจัดการพลังงานของแพลตฟอร์มตลาดกลางซื้อขายพลังงานไฟฟ้า (Energy Trading Platform)</v>
      </c>
      <c r="C3" s="11" t="s">
        <v>215</v>
      </c>
      <c r="D3" s="11" t="s">
        <v>101</v>
      </c>
      <c r="E3" s="12">
        <v>2566</v>
      </c>
      <c r="F3" s="11" t="s">
        <v>217</v>
      </c>
      <c r="G3" s="11" t="s">
        <v>218</v>
      </c>
      <c r="H3" s="11" t="s">
        <v>219</v>
      </c>
      <c r="I3" s="11" t="s">
        <v>407</v>
      </c>
      <c r="J3" s="11" t="s">
        <v>160</v>
      </c>
      <c r="K3" s="11" t="s">
        <v>221</v>
      </c>
      <c r="L3" s="11" t="s">
        <v>145</v>
      </c>
      <c r="M3" s="11" t="s">
        <v>408</v>
      </c>
      <c r="N3" s="11" t="s">
        <v>409</v>
      </c>
    </row>
    <row r="4" spans="1:14">
      <c r="A4" s="11" t="s">
        <v>225</v>
      </c>
      <c r="B4" s="14" t="str">
        <f t="shared" ref="B4:B9" si="0">HYPERLINK(N4,C4)</f>
        <v>โครงการพัฒนามาตรฐานการวัดพลังงานไฟฟ้าและคุณภาพไฟฟ้าระดับมาตรฐานอ้างอิงแห่งชาติเพื่อสนับสนุนระบบโครงข่ายสมาร์ทกริดของประเทศไทย</v>
      </c>
      <c r="C4" s="11" t="s">
        <v>226</v>
      </c>
      <c r="D4" s="11" t="s">
        <v>29</v>
      </c>
      <c r="E4" s="12">
        <v>2566</v>
      </c>
      <c r="F4" s="11" t="s">
        <v>217</v>
      </c>
      <c r="G4" s="11" t="s">
        <v>228</v>
      </c>
      <c r="H4" s="11" t="s">
        <v>167</v>
      </c>
      <c r="I4" s="11" t="s">
        <v>411</v>
      </c>
      <c r="J4" s="11" t="s">
        <v>160</v>
      </c>
      <c r="K4" s="11" t="s">
        <v>221</v>
      </c>
      <c r="L4" s="11" t="s">
        <v>241</v>
      </c>
      <c r="M4" s="11" t="s">
        <v>412</v>
      </c>
      <c r="N4" s="11" t="s">
        <v>413</v>
      </c>
    </row>
    <row r="5" spans="1:14">
      <c r="A5" s="11" t="s">
        <v>467</v>
      </c>
      <c r="B5" s="14" t="str">
        <f t="shared" si="0"/>
        <v>โครงการพัฒนาแนวทางเพื่อเตรียมความพร้อมและส่งเสริมการสั่งการการตอบสนองด้านโหลดแบบอัตโนมัติ (Auto-DR)</v>
      </c>
      <c r="C5" s="11" t="s">
        <v>468</v>
      </c>
      <c r="D5" s="11" t="s">
        <v>101</v>
      </c>
      <c r="E5" s="12">
        <v>2566</v>
      </c>
      <c r="F5" s="11" t="s">
        <v>246</v>
      </c>
      <c r="G5" s="11" t="s">
        <v>289</v>
      </c>
      <c r="H5" s="11" t="s">
        <v>66</v>
      </c>
      <c r="I5" s="11" t="s">
        <v>67</v>
      </c>
      <c r="J5" s="11" t="s">
        <v>49</v>
      </c>
      <c r="L5" s="11" t="s">
        <v>152</v>
      </c>
      <c r="M5" s="11" t="s">
        <v>342</v>
      </c>
      <c r="N5" s="11" t="s">
        <v>469</v>
      </c>
    </row>
    <row r="6" spans="1:14">
      <c r="A6" s="11" t="s">
        <v>470</v>
      </c>
      <c r="B6" s="14" t="str">
        <f t="shared" si="0"/>
        <v>โครงการนำร่องการตอบสนองด้านโหลด ปี 2565 – 2566  (กิจกรรมที่ 1 การบริหารและสนับสนุนการดำเนินโครงการฯ)</v>
      </c>
      <c r="C6" s="11" t="s">
        <v>471</v>
      </c>
      <c r="D6" s="11" t="s">
        <v>101</v>
      </c>
      <c r="E6" s="12">
        <v>2566</v>
      </c>
      <c r="F6" s="11" t="s">
        <v>217</v>
      </c>
      <c r="G6" s="11" t="s">
        <v>73</v>
      </c>
      <c r="H6" s="11" t="s">
        <v>66</v>
      </c>
      <c r="I6" s="11" t="s">
        <v>67</v>
      </c>
      <c r="J6" s="11" t="s">
        <v>49</v>
      </c>
      <c r="L6" s="11" t="s">
        <v>152</v>
      </c>
      <c r="M6" s="11" t="s">
        <v>342</v>
      </c>
      <c r="N6" s="11" t="s">
        <v>472</v>
      </c>
    </row>
    <row r="7" spans="1:14">
      <c r="A7" s="11" t="s">
        <v>473</v>
      </c>
      <c r="B7" s="14" t="str">
        <f t="shared" si="0"/>
        <v>แผนงานเปลี่ยนระบบสายไฟฟ้าอากาศเป็นสายไฟฟ้าใต้ดิน</v>
      </c>
      <c r="C7" s="11" t="s">
        <v>71</v>
      </c>
      <c r="D7" s="11" t="s">
        <v>29</v>
      </c>
      <c r="E7" s="12">
        <v>2566</v>
      </c>
      <c r="F7" s="11" t="s">
        <v>246</v>
      </c>
      <c r="G7" s="11" t="s">
        <v>73</v>
      </c>
      <c r="H7" s="11" t="s">
        <v>74</v>
      </c>
      <c r="I7" s="11" t="s">
        <v>75</v>
      </c>
      <c r="J7" s="11" t="s">
        <v>76</v>
      </c>
      <c r="L7" s="11" t="s">
        <v>152</v>
      </c>
      <c r="M7" s="11" t="s">
        <v>342</v>
      </c>
      <c r="N7" s="11" t="s">
        <v>474</v>
      </c>
    </row>
    <row r="8" spans="1:14">
      <c r="A8" s="11" t="s">
        <v>475</v>
      </c>
      <c r="B8" s="14" t="str">
        <f t="shared" si="0"/>
        <v>แผนงานเปลี่ยนระบบสายไฟฟ้าอากาศเป็นสายไฟฟ้าใต้ดิน ฉบับปฏิบัติการเร่งรัด Quick Win</v>
      </c>
      <c r="C8" s="11" t="s">
        <v>476</v>
      </c>
      <c r="D8" s="11" t="s">
        <v>29</v>
      </c>
      <c r="E8" s="12">
        <v>2566</v>
      </c>
      <c r="F8" s="11" t="s">
        <v>246</v>
      </c>
      <c r="G8" s="11" t="s">
        <v>73</v>
      </c>
      <c r="H8" s="11" t="s">
        <v>74</v>
      </c>
      <c r="I8" s="11" t="s">
        <v>75</v>
      </c>
      <c r="J8" s="11" t="s">
        <v>76</v>
      </c>
      <c r="L8" s="11" t="s">
        <v>152</v>
      </c>
      <c r="M8" s="11" t="s">
        <v>342</v>
      </c>
      <c r="N8" s="11" t="s">
        <v>477</v>
      </c>
    </row>
    <row r="9" spans="1:14">
      <c r="A9" s="11" t="s">
        <v>478</v>
      </c>
      <c r="B9" s="14" t="str">
        <f t="shared" si="0"/>
        <v>แผน Smart Metro Grid (งานติดตั้ง TLM ที่หม้อแปลงจำหน่าย)</v>
      </c>
      <c r="C9" s="11" t="s">
        <v>244</v>
      </c>
      <c r="D9" s="11" t="s">
        <v>29</v>
      </c>
      <c r="E9" s="12">
        <v>2566</v>
      </c>
      <c r="F9" s="11" t="s">
        <v>246</v>
      </c>
      <c r="G9" s="11" t="s">
        <v>73</v>
      </c>
      <c r="H9" s="11" t="s">
        <v>190</v>
      </c>
      <c r="I9" s="11" t="s">
        <v>75</v>
      </c>
      <c r="J9" s="11" t="s">
        <v>76</v>
      </c>
      <c r="L9" s="11" t="s">
        <v>152</v>
      </c>
      <c r="M9" s="11" t="s">
        <v>342</v>
      </c>
      <c r="N9" s="11" t="s">
        <v>479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ข้อมูลดิบ</vt:lpstr>
      <vt:lpstr>คัดเลือก</vt:lpstr>
      <vt:lpstr>(66)070204</vt:lpstr>
      <vt:lpstr>070204 (65)</vt:lpstr>
      <vt:lpstr>070204 (65-66)</vt:lpstr>
      <vt:lpstr>1.รวม</vt:lpstr>
      <vt:lpstr>pivot หน่วยงาน</vt:lpstr>
      <vt:lpstr>2.เรียง VC</vt:lpstr>
      <vt:lpstr>3.Pivot VC</vt:lpstr>
      <vt:lpstr>หน่วยงาน</vt:lpstr>
      <vt:lpstr>สรุปหน่วยงาน</vt:lpstr>
      <vt:lpstr>ทำการ 070204</vt:lpstr>
      <vt:lpstr>ทำการ 070204_use</vt:lpstr>
      <vt:lpstr>4.(ร่าง) ข้อเสนอโครงการฯ 69</vt:lpstr>
      <vt:lpstr>5. โครงการสำคัญปี 66-69</vt:lpstr>
      <vt:lpstr>โครงการปี 67</vt:lpstr>
      <vt:lpstr>โครงการปี 66</vt:lpstr>
      <vt:lpstr>'1.รวม'!_FilterDatabase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Kamonchanok Rugsawong</dc:creator>
  <cp:lastModifiedBy>NSCR</cp:lastModifiedBy>
  <dcterms:created xsi:type="dcterms:W3CDTF">2022-03-10T08:42:33Z</dcterms:created>
  <dcterms:modified xsi:type="dcterms:W3CDTF">2025-05-12T12:04:18Z</dcterms:modified>
</cp:coreProperties>
</file>