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1 งาน กยป. สศช\โครงการสำคัญปี 2570\FVCT as is อัพเดตค่าสี ปี 70 (งานส่ง 13 พ.ค. 68)\FVCT_NS05\05 การท่องเที่ยว\Final นำส่ง 19-05-68\"/>
    </mc:Choice>
  </mc:AlternateContent>
  <xr:revisionPtr revIDLastSave="0" documentId="13_ncr:1_{EF522C78-39D1-46EC-A67C-5F1B0388773F}" xr6:coauthVersionLast="36" xr6:coauthVersionMax="36" xr10:uidLastSave="{00000000-0000-0000-0000-000000000000}"/>
  <bookViews>
    <workbookView xWindow="0" yWindow="0" windowWidth="23040" windowHeight="9060" tabRatio="500" firstSheet="4" activeTab="4" xr2:uid="{00000000-000D-0000-FFFF-FFFF00000000}"/>
  </bookViews>
  <sheets>
    <sheet name="ข้อมูลดิบ" sheetId="11" state="hidden" r:id="rId1"/>
    <sheet name="คัดเลือก" sheetId="12" state="hidden" r:id="rId2"/>
    <sheet name="1.นำไปใช้" sheetId="20" state="hidden" r:id="rId3"/>
    <sheet name="3.Pivot หน่วยงาน" sheetId="17" state="hidden" r:id="rId4"/>
    <sheet name="1.รวม" sheetId="13" r:id="rId5"/>
    <sheet name="5.เรียงปี" sheetId="14" state="hidden" r:id="rId6"/>
    <sheet name="2. เรียง VC" sheetId="30" r:id="rId7"/>
    <sheet name="3.Pivot VC" sheetId="18" r:id="rId8"/>
    <sheet name="4. (ร่าง) ข้อเสนอโครงการฯ 69" sheetId="24" r:id="rId9"/>
    <sheet name="5. โครงการสำคัญฯ 66-69" sheetId="25" r:id="rId10"/>
    <sheet name="ทำการ 050302" sheetId="26" state="hidden" r:id="rId11"/>
    <sheet name="ทำการ 050302_use" sheetId="27" state="hidden" r:id="rId12"/>
    <sheet name="โครงการ 67" sheetId="21" state="hidden" r:id="rId13"/>
  </sheets>
  <definedNames>
    <definedName name="_xlnm._FilterDatabase" localSheetId="4" hidden="1">'1.รวม'!$B$7:$R$14</definedName>
    <definedName name="_xlnm._FilterDatabase" localSheetId="6" hidden="1">'2. เรียง VC'!$A$3:$P$3</definedName>
    <definedName name="_xlnm._FilterDatabase" localSheetId="9" hidden="1">'5. โครงการสำคัญฯ 66-69'!$B$3:$O$3</definedName>
    <definedName name="_xlnm._FilterDatabase" localSheetId="12" hidden="1">'โครงการ 67'!$A$2:$N$8</definedName>
    <definedName name="_xlnm._FilterDatabase" localSheetId="1" hidden="1">คัดเลือก!$A$1:$AF$5</definedName>
    <definedName name="_xlnm.Print_Area" localSheetId="2">'1.นำไปใช้'!$B$2:$F$13</definedName>
  </definedNames>
  <calcPr calcId="191029"/>
  <pivotCaches>
    <pivotCache cacheId="35" r:id="rId14"/>
    <pivotCache cacheId="36" r:id="rId15"/>
  </pivotCaches>
</workbook>
</file>

<file path=xl/calcChain.xml><?xml version="1.0" encoding="utf-8"?>
<calcChain xmlns="http://schemas.openxmlformats.org/spreadsheetml/2006/main">
  <c r="G17" i="18" l="1"/>
  <c r="G15" i="18"/>
  <c r="F17" i="18"/>
  <c r="F15" i="18" l="1"/>
  <c r="G4" i="18" l="1"/>
  <c r="G5" i="18"/>
  <c r="G6" i="18"/>
  <c r="G7" i="18"/>
  <c r="G8" i="18"/>
  <c r="G9" i="18"/>
  <c r="G10" i="18"/>
  <c r="G11" i="18"/>
  <c r="G12" i="18"/>
  <c r="G13" i="18"/>
  <c r="G3" i="18"/>
  <c r="E9" i="30" l="1"/>
  <c r="E5" i="30"/>
  <c r="E8" i="30"/>
  <c r="E4" i="30"/>
  <c r="E6" i="30"/>
  <c r="E7" i="30"/>
  <c r="B12" i="13" l="1"/>
  <c r="B8" i="13"/>
  <c r="B9" i="13"/>
  <c r="B10" i="13"/>
  <c r="B14" i="13"/>
  <c r="B11" i="13"/>
  <c r="F3" i="24" l="1"/>
  <c r="Q6" i="25" l="1"/>
  <c r="Q5" i="25"/>
  <c r="Q4" i="25"/>
</calcChain>
</file>

<file path=xl/sharedStrings.xml><?xml version="1.0" encoding="utf-8"?>
<sst xmlns="http://schemas.openxmlformats.org/spreadsheetml/2006/main" count="1639" uniqueCount="259">
  <si>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</si>
  <si>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</si>
  <si>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</si>
  <si>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</si>
  <si>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</si>
  <si>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</si>
  <si>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</si>
  <si>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</si>
  <si>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</si>
  <si>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</si>
  <si>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</si>
  <si>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</si>
  <si>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</si>
  <si>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</si>
  <si>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</si>
  <si>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</si>
  <si>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</si>
  <si>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</si>
  <si>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</si>
  <si>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</si>
  <si>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</si>
  <si>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</si>
  <si>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</si>
  <si>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</si>
  <si>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การท่องเที่ยว</t>
  </si>
  <si>
    <t>ด้านการสร้างความสามารถในการแข่งขัน</t>
  </si>
  <si>
    <t>อนุมัติแล้ว</t>
  </si>
  <si>
    <t>กองนโยบายและแผน</t>
  </si>
  <si>
    <t>กระทรวงการอุดมศึกษา วิทยาศาสตร์ วิจัยและนวัตกรรม</t>
  </si>
  <si>
    <t>กันยายน 2564</t>
  </si>
  <si>
    <t>กระทรวงการท่องเที่ยวและกีฬา</t>
  </si>
  <si>
    <t>สำนักงานปลัดกระทรวงการท่องเที่ยวและกีฬา</t>
  </si>
  <si>
    <t>กันยายน 2565</t>
  </si>
  <si>
    <t>mots6502361</t>
  </si>
  <si>
    <t>สำนักงานการท่องเที่ยวและกีฬาจังหวัดพิษณุโลก</t>
  </si>
  <si>
    <t>ตุลาคม 2563</t>
  </si>
  <si>
    <t>mots5002131</t>
  </si>
  <si>
    <t>สำนักงานการท่องเที่ยวและกีฬาจังหวัดเชียงใหม่</t>
  </si>
  <si>
    <t>ตุลาคม 2564</t>
  </si>
  <si>
    <t>ข้อเสนอโครงการสำคัญ 2565 ที่ไม่ผ่านเข้ารอบ</t>
  </si>
  <si>
    <t>rru054801021</t>
  </si>
  <si>
    <t>มรร 0548.01/02-63-0001</t>
  </si>
  <si>
    <t>โครงการพัฒนาเครื่องมือทางการตลาดเพื่อสนับสนุนการท่องเที่ยวเชิงสุขภาพอย่างยั่งยืนในกลุ่มเขตเศรษฐกิจพิเศษภาคตะวันออก</t>
  </si>
  <si>
    <t>050302</t>
  </si>
  <si>
    <t>2. อันดับด้านรายได้การท่องเที่ยวเชิงสุขภาพของประเทศไทย</t>
  </si>
  <si>
    <t>7 สิงหาคม 2563 เวลา 14:59</t>
  </si>
  <si>
    <t>มหาวิทยาลัยราชภัฏราชนครินทร์</t>
  </si>
  <si>
    <t>050302V04</t>
  </si>
  <si>
    <t>050302F0403</t>
  </si>
  <si>
    <t>สิงหาคม 2564</t>
  </si>
  <si>
    <t>ชม 02.13-64-0002</t>
  </si>
  <si>
    <t>โครงการยกระดับการท่องเที่ยวเชิงสุขภาพล้านนา</t>
  </si>
  <si>
    <t>5 เมษายน 2564 เวลา 16:04</t>
  </si>
  <si>
    <t>050302V01</t>
  </si>
  <si>
    <t>050302F0102</t>
  </si>
  <si>
    <t>msu053017021</t>
  </si>
  <si>
    <t>ศธ 0530.17-64-0006</t>
  </si>
  <si>
    <t>โครงการาส่งเสริมการท่องเที่่ยวเชิงสุขภาพอย่างยั่งยืนของชุมชน</t>
  </si>
  <si>
    <t>27 กันยายน 2564 เวลา 13:43</t>
  </si>
  <si>
    <t>คณะการท่องเที่ยวและการโรงแรม</t>
  </si>
  <si>
    <t>มหาวิทยาลัยมหาสารคาม</t>
  </si>
  <si>
    <t>050302F0103</t>
  </si>
  <si>
    <t>พล 02.36-65-0002</t>
  </si>
  <si>
    <t>ปิดเมืองปั่นเปิดเมืองกินถิ่นสองแควประจำปี 2565</t>
  </si>
  <si>
    <t>27 ธันวาคม 2564 เวลา 10:50</t>
  </si>
  <si>
    <t>050302F0101</t>
  </si>
  <si>
    <t>ปีงบประมาณ</t>
  </si>
  <si>
    <t/>
  </si>
  <si>
    <t>รวมจำนวนโครงการทั้งหมด</t>
  </si>
  <si>
    <t>จำนวนโครงการ / การดำเนินงาน</t>
  </si>
  <si>
    <t>หน่วยงานระดับกระทรวง / กรม</t>
  </si>
  <si>
    <t>050302V05</t>
  </si>
  <si>
    <t xml:space="preserve">โครงการภายใต้เป้าหมายแผนแม่บทย่อย: 050302 อันดับด้านรายได้การท่องเที่ยวเชิงสุขภาพของประเทศไทย 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</si>
  <si>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</si>
  <si>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</si>
  <si>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</si>
  <si>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</si>
  <si>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</si>
  <si>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</si>
  <si>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</si>
  <si>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</si>
  <si>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</si>
  <si>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</si>
  <si>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</si>
  <si>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</si>
  <si>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ชย 02.10-67-0007</t>
  </si>
  <si>
    <t>ส่งเสริมการท่องเที่ยวเชิงกีฬาและนันทนาการ(ปั่นพิชิตเขื่อนจุฬาภรณ์”ประจำปี ๒๕๖๖  จังหวัดชัยภูมิ)</t>
  </si>
  <si>
    <t>ตุลาคม 2566</t>
  </si>
  <si>
    <t>กันยายน 2567</t>
  </si>
  <si>
    <t>สำนักงานการท่องเที่ยวและกีฬาจังหวัดชัยภูมิ</t>
  </si>
  <si>
    <t>ข้อเสนอโครงการสำคัญ 2567 ที่ไม่ผ่านเข้ารอบ</t>
  </si>
  <si>
    <t>v2_050302V05</t>
  </si>
  <si>
    <t>v2_050302V05F02</t>
  </si>
  <si>
    <t>050302V05F02</t>
  </si>
  <si>
    <t>https://emenscr.nesdc.go.th/viewer/view.html?id=p9em6eoR8WT5KBGjRzWM</t>
  </si>
  <si>
    <t>พท 02.34-67-0007</t>
  </si>
  <si>
    <t>แข่งขันกีฬาเพื่อการท่องเที่ยว</t>
  </si>
  <si>
    <t>สำนักงานการท่องเที่ยวและกีฬาจังหวัดพัทลุง</t>
  </si>
  <si>
    <t>v2_050302V04</t>
  </si>
  <si>
    <t>v2_050302V04F01</t>
  </si>
  <si>
    <t>050302V04F01</t>
  </si>
  <si>
    <t>https://emenscr.nesdc.go.th/viewer/view.html?id=NVZgX2OEVxUOz647eWxl</t>
  </si>
  <si>
    <t>มส 02.43-67-0002</t>
  </si>
  <si>
    <t>โครงการพัฒนา ฟื้นฟู อนุรักษ์และส่งเสริมการท่องเที่ยวจังหวัดแม่ฮ่องสอน</t>
  </si>
  <si>
    <t>สำนักงานการท่องเที่ยวและกีฬาจังหวัดแม่ฮ่องสอน</t>
  </si>
  <si>
    <t>https://emenscr.nesdc.go.th/viewer/view.html?id=7M2y77lYQOtkLM99xd8x</t>
  </si>
  <si>
    <t>นม 02.20-67-0001</t>
  </si>
  <si>
    <t>ท่องเที่ยวเชิงสุขภาพเกษตรปลอดสารพิษ ด้วยวิถีชีวิต NEWSTART (เริ่มต้นชีวิตใหม่)</t>
  </si>
  <si>
    <t>สำนักงานการท่องเที่ยวและกีฬาจังหวัดนครราชสีมา</t>
  </si>
  <si>
    <t>ข้อเสนอโครงการสำคัญ 2567 ที่ผ่านเข้ารอบ</t>
  </si>
  <si>
    <t>v2_050302V01</t>
  </si>
  <si>
    <t>v2_050302V01F01</t>
  </si>
  <si>
    <t>050302V01F01</t>
  </si>
  <si>
    <t>https://emenscr.nesdc.go.th/viewer/view.html?id=z0rmoZ6JVRcBO7xKZRJB</t>
  </si>
  <si>
    <t>มร.อด.2011-67-0028</t>
  </si>
  <si>
    <t>โครงการยกระดับศักยภาพอุตสาหกรรมสุขภาพครบวงจรด้วยนวัตกรรมสู่การพัฒนาเมืองสุขภาพอัจฉริยะ (Wellness Smart City)</t>
  </si>
  <si>
    <t>มหาวิทยาลัยราชภัฏอุดรธานี</t>
  </si>
  <si>
    <t>v2_050302V01F03</t>
  </si>
  <si>
    <t>050302V01F03</t>
  </si>
  <si>
    <t>https://emenscr.nesdc.go.th/viewer/view.html?id=KYawgnYQ06H42djXggnZ</t>
  </si>
  <si>
    <t>ศธ0526308-67-0011</t>
  </si>
  <si>
    <t>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</t>
  </si>
  <si>
    <t>กองแผนงาน</t>
  </si>
  <si>
    <t>สถาบันบัณฑิตพัฒนบริหารศาสตร์</t>
  </si>
  <si>
    <t>https://emenscr.nesdc.go.th/viewer/view.html?id=LAQOWAQYQQhoLGYMGJ11</t>
  </si>
  <si>
    <t>หมายเหตุ : เปลี่ยนจาก v2_050302V04F01 เป็น v3_050302V04F02</t>
  </si>
  <si>
    <t>ira</t>
  </si>
  <si>
    <t>ผลการคัดเลือก</t>
  </si>
  <si>
    <t>ผ่าน</t>
  </si>
  <si>
    <t>|050302</t>
  </si>
  <si>
    <t>ไม่ผ่านเข้ารอบ</t>
  </si>
  <si>
    <t>-</t>
  </si>
  <si>
    <t>4B</t>
  </si>
  <si>
    <t>ห่วงโซ่คุณค่าฯ (FVCT) (ฉบับเดิม)</t>
  </si>
  <si>
    <t>ห่วงโซ่คุณค่าฯ (FVCT) (ฉบับแก้ไข) (พ.ศ. 2567-2570)</t>
  </si>
  <si>
    <t xml:space="preserve">หมายเหตุ : ตัวอักษรสีแดง หมายถึง องค์ประกอบ/ปัจจัยที่มีการแก้ไข 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</si>
  <si>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</si>
  <si>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</si>
  <si>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</si>
  <si>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</si>
  <si>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</si>
  <si>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</si>
  <si>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</si>
  <si>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</si>
  <si>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</si>
  <si>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</si>
  <si>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</si>
  <si>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พง 02.33-67-0004</t>
  </si>
  <si>
    <t>โครงการแข่งขันโต้คลื่นเยาวชนจังหวัดพังงา</t>
  </si>
  <si>
    <t>สำนักงานการท่องเที่ยวและกีฬาจังหวัดพังงา</t>
  </si>
  <si>
    <t>โครงการปกติ 2567</t>
  </si>
  <si>
    <t>v2_050302</t>
  </si>
  <si>
    <t>v3_050302V02F01</t>
  </si>
  <si>
    <t>https://emenscr.nesdc.go.th/viewer/view.html?id=66444144a23f531f99a28c16</t>
  </si>
  <si>
    <t>ปท 0032-67-0003</t>
  </si>
  <si>
    <t>โครงการอาหารปลอดภัย จังหวัดปทุมธานี ปีงบประมาณ 2567</t>
  </si>
  <si>
    <t>กระทรวงสาธารณสุข</t>
  </si>
  <si>
    <t>สำนักงานปลัดกระทรวงสาธารณสุข</t>
  </si>
  <si>
    <t>สำนักงานสาธารณสุขจังหวัดปทุมธานี</t>
  </si>
  <si>
    <t>v3_050302V01F01</t>
  </si>
  <si>
    <t>https://emenscr.nesdc.go.th/viewer/view.html?id=6656a8559349501f91150e4a</t>
  </si>
  <si>
    <t xml:space="preserve">โครงการาส่งเสริมการท่องเที่่ยวเชิงสุขภาพอย่างยั่งยืนของชุมชน </t>
  </si>
  <si>
    <t>โครงการปกติ 2564</t>
  </si>
  <si>
    <t>v3_050302V01F03</t>
  </si>
  <si>
    <t>https://emenscr.nesdc.go.th/viewer/view.html?id=61382d6aba45632782ec7f35</t>
  </si>
  <si>
    <t>v3_050302V01F02</t>
  </si>
  <si>
    <t>https://emenscr.nesdc.go.th/viewer/view.html?id=606ac0ba8910b4057583a3ec</t>
  </si>
  <si>
    <t>โครงการปกติ 2565</t>
  </si>
  <si>
    <t>https://emenscr.nesdc.go.th/viewer/view.html?id=61b61b41f3473f0ca7a6c504</t>
  </si>
  <si>
    <t>กก 0405-68-0016</t>
  </si>
  <si>
    <t xml:space="preserve">โครงการส่งเสริมการพัฒนาทักษะและศักยภาพบุคลากรด้านการท่องเที่ยวเชิงสุขภาพ </t>
  </si>
  <si>
    <t>ตุลาคม 2567</t>
  </si>
  <si>
    <t>กันยายน 2568</t>
  </si>
  <si>
    <t>กรมการท่องเที่ยว</t>
  </si>
  <si>
    <t>กองพัฒนามาตรฐานบุคลากรด้านการท่องเที่ยว</t>
  </si>
  <si>
    <t>โครงการปกติ 2568</t>
  </si>
  <si>
    <t>050301</t>
  </si>
  <si>
    <t>v2_050301</t>
  </si>
  <si>
    <t>v3_050301V05F02</t>
  </si>
  <si>
    <t>https://emenscr.nesdc.go.th/viewer/view.html?id=677dfb29d231ee5117cbb50d</t>
  </si>
  <si>
    <t>อักษรย่อ</t>
  </si>
  <si>
    <t>ปัจจัย (เดิม)</t>
  </si>
  <si>
    <t>ความสดอคล้องหลัก/รอง</t>
  </si>
  <si>
    <t>หมายเหตุ</t>
  </si>
  <si>
    <t>หลัก</t>
  </si>
  <si>
    <t>v3_050302V02</t>
  </si>
  <si>
    <t>v3_050302V01</t>
  </si>
  <si>
    <r>
      <t>สีฟ้า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</si>
  <si>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ED7D31"/>
        <rFont val="TH SarabunPSK"/>
        <family val="2"/>
      </rPr>
      <t>หลักและรอง</t>
    </r>
    <r>
      <rPr>
        <b/>
        <sz val="16"/>
        <color rgb="FFED7D31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</si>
  <si>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</si>
  <si>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</si>
  <si>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</si>
  <si>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สป.กก.</t>
  </si>
  <si>
    <t>สป.สธ.</t>
  </si>
  <si>
    <t>มมส.</t>
  </si>
  <si>
    <t xml:space="preserve">กทท. 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</si>
  <si>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</si>
  <si>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</si>
  <si>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</si>
  <si>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</si>
  <si>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</si>
  <si>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</si>
  <si>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</si>
  <si>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</si>
  <si>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</si>
  <si>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</si>
  <si>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</si>
  <si>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</si>
  <si>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</si>
  <si>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</si>
  <si>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</si>
  <si>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</si>
  <si>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v3_050302V05</t>
  </si>
  <si>
    <t>v3_050302V05F01</t>
  </si>
  <si>
    <t>66ca15b460031d04d0778159</t>
  </si>
  <si>
    <t>https://emenscr.nesdc.go.th/viewer/view.html?id=66ca15b460031d04d0778159</t>
  </si>
  <si>
    <t>โครงการ “การพัฒนาระบบฐานข้อมูลบริการด้านการท่องเที่ยวเชิงสุขภาพ ความงาม และแพทย์แผนไทย”</t>
  </si>
  <si>
    <t>มหาวิทยาลัยเทคโนโลยีพระจอมเกล้าธนบุรี</t>
  </si>
  <si>
    <t>4A</t>
  </si>
  <si>
    <t>(ร่าง) ข้อเสนอโครงการสำคัญประจำปี 2569 ภายใต้แผนแม่บท 050302</t>
  </si>
  <si>
    <t>v3_050302V04</t>
  </si>
  <si>
    <t>v3_050302V04F02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</si>
  <si>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</si>
  <si>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 xml:space="preserve">วันที่เริ่มต้นโครงการ </t>
  </si>
  <si>
    <t>Count of ปัจจัย</t>
  </si>
  <si>
    <t>จำนวนโครงการห้วงที่ 2 (66-68)</t>
  </si>
  <si>
    <t>รวมหลัก</t>
  </si>
  <si>
    <t>รวมรอง</t>
  </si>
  <si>
    <t>ไม่มี</t>
  </si>
  <si>
    <t>รอง</t>
  </si>
  <si>
    <t>ไม่เคยมีโครงการ</t>
  </si>
  <si>
    <t>v3_050302V03</t>
  </si>
  <si>
    <t>v3_050302V02F02</t>
  </si>
  <si>
    <t>มร.อด.</t>
  </si>
  <si>
    <t>มหาวิทยาลัยเทคโนโลยีราชมงคลอีสาน</t>
  </si>
  <si>
    <t>มทร.อีสาน</t>
  </si>
  <si>
    <t>มหาวิทยาลัยเทคโนโลยีสุรนารี</t>
  </si>
  <si>
    <t>มทส.</t>
  </si>
  <si>
    <t>มหาวิทยาลัยราชภัฏเลย</t>
  </si>
  <si>
    <t>มรล.</t>
  </si>
  <si>
    <t>มหาวิทยาลัยสงขลานครินทร์</t>
  </si>
  <si>
    <t>มอ.</t>
  </si>
  <si>
    <t>กรมการแพทย์แผนไทยและการแพทย์ทางเลือก</t>
  </si>
  <si>
    <t>DTAM</t>
  </si>
  <si>
    <t>v3_050302V02F03</t>
  </si>
  <si>
    <t>v3_050302V03F01</t>
  </si>
  <si>
    <t>v3_050302V03F02</t>
  </si>
  <si>
    <t>สำนักงานสภาพัฒนาการเศรษฐกิจและสังคมแห่งชาติ</t>
  </si>
  <si>
    <t>สศช.</t>
  </si>
  <si>
    <t>สำนักนายกรัฐมนตรี</t>
  </si>
  <si>
    <t>v3_050302V03F03</t>
  </si>
  <si>
    <t>สภากาชาดไทย</t>
  </si>
  <si>
    <t>กาชาดฯ</t>
  </si>
  <si>
    <t>หน่วยงานอิสระของรัฐ</t>
  </si>
  <si>
    <t>v3_050302V04F01</t>
  </si>
  <si>
    <t>v3_050302V05F02</t>
  </si>
  <si>
    <t>NIDA</t>
  </si>
  <si>
    <t>v2_050302V04F02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</si>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</sst>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name val="Calibri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family val="2"/>
    </font>
    <font>
      <b/>
      <sz val="10"/>
      <color rgb="FF212529"/>
      <name val="ChatThaiUI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8"/>
      <name val="TH SarabunPSK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8"/>
      <name val="TH SarabunPSK"/>
      <family val="2"/>
    </font>
    <font>
      <u/>
      <sz val="11"/>
      <color rgb="FF0563C1"/>
      <name val="Calibri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theme="9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rgb="FFED7D31"/>
      <name val="TH SarabunPSK"/>
      <family val="2"/>
    </font>
    <font>
      <b/>
      <u/>
      <sz val="16"/>
      <color rgb="FFED7D31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4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000000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u/>
      <sz val="14"/>
      <color theme="1"/>
      <name val="TH SarabunPSK"/>
      <family val="2"/>
    </font>
    <font>
      <sz val="16"/>
      <color rgb="FFFF0066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20" fillId="0" borderId="0" applyNumberFormat="0" applyFill="0" applyBorder="0" applyAlignment="0" applyProtection="0"/>
    <xf numFmtId="0" fontId="39" fillId="0" borderId="0"/>
    <xf numFmtId="0" fontId="1" fillId="0" borderId="0"/>
    <xf numFmtId="0" fontId="4" fillId="0" borderId="0"/>
  </cellStyleXfs>
  <cellXfs count="142">
    <xf numFmtId="0" fontId="0" fillId="0" borderId="0" xfId="0" applyFont="1" applyFill="1" applyBorder="1"/>
    <xf numFmtId="0" fontId="3" fillId="0" borderId="0" xfId="1" applyFont="1" applyFill="1" applyBorder="1"/>
    <xf numFmtId="3" fontId="2" fillId="0" borderId="0" xfId="1" applyNumberFormat="1" applyFont="1" applyFill="1" applyBorder="1"/>
    <xf numFmtId="0" fontId="2" fillId="0" borderId="0" xfId="1" applyFont="1" applyFill="1" applyBorder="1"/>
    <xf numFmtId="0" fontId="5" fillId="2" borderId="1" xfId="1" applyFont="1" applyFill="1" applyBorder="1" applyAlignment="1">
      <alignment horizontal="left" vertical="center"/>
    </xf>
    <xf numFmtId="0" fontId="6" fillId="2" borderId="2" xfId="2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0" applyFont="1" applyFill="1" applyBorder="1"/>
    <xf numFmtId="0" fontId="7" fillId="2" borderId="2" xfId="2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/>
    </xf>
    <xf numFmtId="0" fontId="2" fillId="0" borderId="0" xfId="0" pivotButton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3" fillId="0" borderId="0" xfId="0" pivotButton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indent="3"/>
    </xf>
    <xf numFmtId="0" fontId="8" fillId="0" borderId="0" xfId="0" applyFont="1" applyFill="1" applyBorder="1"/>
    <xf numFmtId="0" fontId="7" fillId="2" borderId="3" xfId="2" applyFont="1" applyFill="1" applyBorder="1" applyAlignment="1">
      <alignment horizontal="left" vertical="center" indent="1"/>
    </xf>
    <xf numFmtId="0" fontId="2" fillId="0" borderId="3" xfId="1" applyFont="1" applyFill="1" applyBorder="1"/>
    <xf numFmtId="0" fontId="2" fillId="0" borderId="3" xfId="1" applyFont="1" applyFill="1" applyBorder="1" applyAlignment="1">
      <alignment horizontal="left"/>
    </xf>
    <xf numFmtId="0" fontId="3" fillId="4" borderId="3" xfId="1" applyFont="1" applyFill="1" applyBorder="1"/>
    <xf numFmtId="0" fontId="3" fillId="4" borderId="3" xfId="1" applyFont="1" applyFill="1" applyBorder="1" applyAlignment="1">
      <alignment horizontal="left"/>
    </xf>
    <xf numFmtId="0" fontId="10" fillId="0" borderId="0" xfId="0" applyFont="1" applyFill="1" applyBorder="1"/>
    <xf numFmtId="0" fontId="11" fillId="5" borderId="0" xfId="1" applyFont="1" applyFill="1"/>
    <xf numFmtId="0" fontId="12" fillId="5" borderId="0" xfId="1" applyFont="1" applyFill="1" applyAlignment="1">
      <alignment horizontal="left" vertical="center" wrapText="1"/>
    </xf>
    <xf numFmtId="0" fontId="11" fillId="0" borderId="0" xfId="1" applyFont="1"/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3" fillId="6" borderId="0" xfId="1" applyFont="1" applyFill="1" applyAlignment="1">
      <alignment horizontal="left" vertical="center"/>
    </xf>
    <xf numFmtId="0" fontId="11" fillId="6" borderId="0" xfId="1" applyFont="1" applyFill="1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wrapText="1"/>
    </xf>
    <xf numFmtId="0" fontId="13" fillId="0" borderId="0" xfId="1" applyFont="1"/>
    <xf numFmtId="0" fontId="13" fillId="0" borderId="0" xfId="1" applyFont="1" applyAlignment="1">
      <alignment horizontal="left" vertical="top" wrapText="1"/>
    </xf>
    <xf numFmtId="0" fontId="13" fillId="7" borderId="0" xfId="1" applyFont="1" applyFill="1" applyAlignment="1">
      <alignment horizontal="left" vertical="center"/>
    </xf>
    <xf numFmtId="0" fontId="11" fillId="7" borderId="0" xfId="1" applyFont="1" applyFill="1"/>
    <xf numFmtId="0" fontId="13" fillId="0" borderId="0" xfId="1" applyFont="1" applyAlignment="1">
      <alignment horizontal="left"/>
    </xf>
    <xf numFmtId="0" fontId="15" fillId="0" borderId="0" xfId="0" applyFont="1" applyFill="1" applyBorder="1" applyAlignment="1"/>
    <xf numFmtId="0" fontId="0" fillId="0" borderId="0" xfId="0" applyFont="1" applyFill="1" applyBorder="1"/>
    <xf numFmtId="0" fontId="16" fillId="0" borderId="0" xfId="0" applyFont="1" applyFill="1" applyBorder="1"/>
    <xf numFmtId="1" fontId="2" fillId="0" borderId="0" xfId="0" applyNumberFormat="1" applyFont="1" applyFill="1" applyBorder="1"/>
    <xf numFmtId="0" fontId="17" fillId="0" borderId="0" xfId="0" applyFont="1" applyFill="1" applyBorder="1"/>
    <xf numFmtId="0" fontId="17" fillId="0" borderId="0" xfId="2" applyFont="1" applyFill="1" applyBorder="1"/>
    <xf numFmtId="0" fontId="17" fillId="0" borderId="3" xfId="0" applyFont="1" applyFill="1" applyBorder="1"/>
    <xf numFmtId="0" fontId="17" fillId="2" borderId="3" xfId="2" applyFont="1" applyFill="1" applyBorder="1" applyAlignment="1">
      <alignment vertical="center"/>
    </xf>
    <xf numFmtId="0" fontId="17" fillId="0" borderId="3" xfId="2" applyFont="1" applyFill="1" applyBorder="1" applyAlignment="1"/>
    <xf numFmtId="0" fontId="19" fillId="0" borderId="0" xfId="0" applyFont="1" applyFill="1" applyBorder="1" applyAlignment="1"/>
    <xf numFmtId="0" fontId="17" fillId="8" borderId="0" xfId="0" applyFont="1" applyFill="1" applyBorder="1"/>
    <xf numFmtId="0" fontId="17" fillId="9" borderId="3" xfId="0" applyFont="1" applyFill="1" applyBorder="1"/>
    <xf numFmtId="0" fontId="17" fillId="3" borderId="3" xfId="0" applyFont="1" applyFill="1" applyBorder="1"/>
    <xf numFmtId="0" fontId="19" fillId="0" borderId="0" xfId="0" applyFont="1" applyFill="1" applyBorder="1"/>
    <xf numFmtId="0" fontId="18" fillId="13" borderId="3" xfId="1" applyFont="1" applyFill="1" applyBorder="1"/>
    <xf numFmtId="0" fontId="3" fillId="3" borderId="3" xfId="1" applyFont="1" applyFill="1" applyBorder="1" applyAlignment="1">
      <alignment horizontal="center"/>
    </xf>
    <xf numFmtId="1" fontId="17" fillId="9" borderId="3" xfId="0" applyNumberFormat="1" applyFont="1" applyFill="1" applyBorder="1" applyAlignment="1">
      <alignment horizontal="left"/>
    </xf>
    <xf numFmtId="0" fontId="18" fillId="13" borderId="6" xfId="1" applyFont="1" applyFill="1" applyBorder="1"/>
    <xf numFmtId="0" fontId="17" fillId="0" borderId="7" xfId="2" applyFont="1" applyFill="1" applyBorder="1" applyAlignment="1"/>
    <xf numFmtId="0" fontId="18" fillId="13" borderId="4" xfId="1" applyFont="1" applyFill="1" applyBorder="1"/>
    <xf numFmtId="0" fontId="18" fillId="13" borderId="7" xfId="1" applyFont="1" applyFill="1" applyBorder="1"/>
    <xf numFmtId="0" fontId="18" fillId="13" borderId="5" xfId="1" applyFont="1" applyFill="1" applyBorder="1"/>
    <xf numFmtId="1" fontId="17" fillId="9" borderId="7" xfId="0" applyNumberFormat="1" applyFont="1" applyFill="1" applyBorder="1" applyAlignment="1">
      <alignment horizontal="left"/>
    </xf>
    <xf numFmtId="0" fontId="18" fillId="13" borderId="4" xfId="1" applyFont="1" applyFill="1" applyBorder="1" applyAlignment="1">
      <alignment horizontal="left"/>
    </xf>
    <xf numFmtId="0" fontId="18" fillId="13" borderId="7" xfId="1" applyFont="1" applyFill="1" applyBorder="1" applyAlignment="1">
      <alignment horizontal="left"/>
    </xf>
    <xf numFmtId="0" fontId="17" fillId="9" borderId="7" xfId="0" applyFont="1" applyFill="1" applyBorder="1"/>
    <xf numFmtId="0" fontId="18" fillId="13" borderId="8" xfId="1" applyFont="1" applyFill="1" applyBorder="1"/>
    <xf numFmtId="0" fontId="18" fillId="13" borderId="9" xfId="1" applyFont="1" applyFill="1" applyBorder="1"/>
    <xf numFmtId="0" fontId="8" fillId="9" borderId="3" xfId="0" applyFont="1" applyFill="1" applyBorder="1"/>
    <xf numFmtId="0" fontId="0" fillId="0" borderId="0" xfId="0" applyFont="1" applyFill="1" applyBorder="1"/>
    <xf numFmtId="49" fontId="23" fillId="14" borderId="3" xfId="0" applyNumberFormat="1" applyFont="1" applyFill="1" applyBorder="1"/>
    <xf numFmtId="0" fontId="3" fillId="14" borderId="3" xfId="0" applyFont="1" applyFill="1" applyBorder="1"/>
    <xf numFmtId="0" fontId="23" fillId="14" borderId="3" xfId="0" applyFont="1" applyFill="1" applyBorder="1"/>
    <xf numFmtId="0" fontId="23" fillId="12" borderId="3" xfId="0" applyFont="1" applyFill="1" applyBorder="1"/>
    <xf numFmtId="0" fontId="3" fillId="12" borderId="3" xfId="0" applyFont="1" applyFill="1" applyBorder="1"/>
    <xf numFmtId="49" fontId="3" fillId="14" borderId="3" xfId="0" applyNumberFormat="1" applyFont="1" applyFill="1" applyBorder="1"/>
    <xf numFmtId="0" fontId="3" fillId="15" borderId="3" xfId="0" applyFont="1" applyFill="1" applyBorder="1"/>
    <xf numFmtId="49" fontId="24" fillId="0" borderId="3" xfId="0" applyNumberFormat="1" applyFont="1" applyFill="1" applyBorder="1"/>
    <xf numFmtId="0" fontId="24" fillId="0" borderId="3" xfId="0" applyFont="1" applyFill="1" applyBorder="1"/>
    <xf numFmtId="14" fontId="24" fillId="0" borderId="3" xfId="0" applyNumberFormat="1" applyFont="1" applyFill="1" applyBorder="1"/>
    <xf numFmtId="0" fontId="25" fillId="0" borderId="3" xfId="0" applyFont="1" applyFill="1" applyBorder="1"/>
    <xf numFmtId="0" fontId="26" fillId="0" borderId="3" xfId="0" applyFont="1" applyFill="1" applyBorder="1"/>
    <xf numFmtId="0" fontId="3" fillId="0" borderId="0" xfId="0" applyFont="1" applyFill="1" applyBorder="1" applyAlignment="1">
      <alignment horizontal="right"/>
    </xf>
    <xf numFmtId="0" fontId="27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31" fillId="0" borderId="0" xfId="0" applyFont="1" applyFill="1" applyBorder="1"/>
    <xf numFmtId="0" fontId="33" fillId="0" borderId="0" xfId="0" applyFont="1" applyFill="1" applyBorder="1"/>
    <xf numFmtId="0" fontId="17" fillId="0" borderId="3" xfId="2" applyFont="1" applyFill="1" applyBorder="1"/>
    <xf numFmtId="0" fontId="0" fillId="0" borderId="0" xfId="0" applyFont="1" applyFill="1" applyBorder="1"/>
    <xf numFmtId="0" fontId="0" fillId="0" borderId="0" xfId="0" applyFont="1" applyFill="1" applyBorder="1"/>
    <xf numFmtId="0" fontId="36" fillId="10" borderId="4" xfId="5" applyFont="1" applyFill="1" applyBorder="1" applyAlignment="1">
      <alignment horizontal="center" vertical="center"/>
    </xf>
    <xf numFmtId="0" fontId="37" fillId="16" borderId="4" xfId="5" applyFont="1" applyFill="1" applyBorder="1" applyAlignment="1">
      <alignment horizontal="center" vertical="center"/>
    </xf>
    <xf numFmtId="0" fontId="36" fillId="11" borderId="3" xfId="5" applyFont="1" applyFill="1" applyBorder="1" applyAlignment="1">
      <alignment horizontal="center" vertical="center"/>
    </xf>
    <xf numFmtId="0" fontId="36" fillId="17" borderId="4" xfId="5" applyFont="1" applyFill="1" applyBorder="1" applyAlignment="1">
      <alignment horizontal="center" vertical="center"/>
    </xf>
    <xf numFmtId="0" fontId="40" fillId="0" borderId="3" xfId="7" applyFont="1" applyFill="1" applyBorder="1"/>
    <xf numFmtId="0" fontId="40" fillId="0" borderId="3" xfId="7" applyFont="1" applyFill="1" applyBorder="1" applyAlignment="1">
      <alignment horizontal="left"/>
    </xf>
    <xf numFmtId="2" fontId="41" fillId="0" borderId="3" xfId="7" applyNumberFormat="1" applyFont="1" applyFill="1" applyBorder="1"/>
    <xf numFmtId="0" fontId="42" fillId="0" borderId="3" xfId="7" applyFont="1" applyFill="1" applyBorder="1"/>
    <xf numFmtId="2" fontId="42" fillId="0" borderId="3" xfId="7" applyNumberFormat="1" applyFont="1" applyFill="1" applyBorder="1"/>
    <xf numFmtId="0" fontId="40" fillId="0" borderId="3" xfId="7" applyFont="1" applyFill="1" applyBorder="1" applyAlignment="1">
      <alignment horizontal="center" vertical="center"/>
    </xf>
    <xf numFmtId="0" fontId="40" fillId="0" borderId="3" xfId="7" applyFont="1" applyFill="1" applyBorder="1" applyAlignment="1">
      <alignment horizontal="center"/>
    </xf>
    <xf numFmtId="0" fontId="43" fillId="0" borderId="3" xfId="7" applyFont="1" applyFill="1" applyBorder="1" applyAlignment="1">
      <alignment horizontal="center"/>
    </xf>
    <xf numFmtId="0" fontId="43" fillId="0" borderId="3" xfId="8" applyFont="1" applyFill="1" applyBorder="1" applyAlignment="1">
      <alignment horizontal="center"/>
    </xf>
    <xf numFmtId="0" fontId="6" fillId="0" borderId="3" xfId="2" applyFill="1" applyBorder="1" applyAlignment="1">
      <alignment horizontal="left"/>
    </xf>
    <xf numFmtId="0" fontId="44" fillId="0" borderId="3" xfId="2" applyFont="1" applyFill="1" applyBorder="1" applyAlignment="1">
      <alignment horizontal="left"/>
    </xf>
    <xf numFmtId="0" fontId="38" fillId="10" borderId="3" xfId="5" applyFont="1" applyFill="1" applyBorder="1" applyAlignment="1">
      <alignment horizontal="center" vertical="center"/>
    </xf>
    <xf numFmtId="0" fontId="24" fillId="0" borderId="3" xfId="7" applyFont="1" applyFill="1" applyBorder="1" applyAlignment="1">
      <alignment horizontal="center"/>
    </xf>
    <xf numFmtId="0" fontId="6" fillId="0" borderId="3" xfId="2" applyFill="1" applyBorder="1"/>
    <xf numFmtId="0" fontId="23" fillId="18" borderId="3" xfId="0" applyFont="1" applyFill="1" applyBorder="1"/>
    <xf numFmtId="0" fontId="3" fillId="18" borderId="3" xfId="0" applyFont="1" applyFill="1" applyBorder="1"/>
    <xf numFmtId="0" fontId="24" fillId="0" borderId="3" xfId="0" applyFont="1" applyFill="1" applyBorder="1" applyAlignment="1">
      <alignment horizontal="left"/>
    </xf>
    <xf numFmtId="0" fontId="24" fillId="3" borderId="3" xfId="0" applyFont="1" applyFill="1" applyBorder="1"/>
    <xf numFmtId="0" fontId="3" fillId="19" borderId="3" xfId="0" applyFont="1" applyFill="1" applyBorder="1"/>
    <xf numFmtId="0" fontId="24" fillId="20" borderId="3" xfId="0" applyFont="1" applyFill="1" applyBorder="1"/>
    <xf numFmtId="0" fontId="17" fillId="20" borderId="3" xfId="0" applyFont="1" applyFill="1" applyBorder="1"/>
    <xf numFmtId="0" fontId="24" fillId="21" borderId="3" xfId="0" applyFont="1" applyFill="1" applyBorder="1"/>
    <xf numFmtId="0" fontId="17" fillId="21" borderId="3" xfId="0" applyFont="1" applyFill="1" applyBorder="1"/>
    <xf numFmtId="0" fontId="24" fillId="22" borderId="3" xfId="0" applyFont="1" applyFill="1" applyBorder="1"/>
    <xf numFmtId="0" fontId="17" fillId="22" borderId="3" xfId="0" applyFont="1" applyFill="1" applyBorder="1"/>
    <xf numFmtId="0" fontId="2" fillId="23" borderId="0" xfId="0" applyFont="1" applyFill="1" applyBorder="1" applyAlignment="1">
      <alignment horizontal="left"/>
    </xf>
    <xf numFmtId="0" fontId="2" fillId="23" borderId="0" xfId="0" applyNumberFormat="1" applyFont="1" applyFill="1" applyBorder="1"/>
    <xf numFmtId="0" fontId="3" fillId="24" borderId="0" xfId="0" applyFont="1" applyFill="1" applyAlignment="1">
      <alignment horizontal="center"/>
    </xf>
    <xf numFmtId="0" fontId="3" fillId="24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/>
    <xf numFmtId="0" fontId="45" fillId="0" borderId="3" xfId="0" applyFont="1" applyFill="1" applyBorder="1"/>
    <xf numFmtId="0" fontId="45" fillId="0" borderId="0" xfId="0" applyFont="1" applyFill="1" applyBorder="1"/>
    <xf numFmtId="0" fontId="0" fillId="0" borderId="3" xfId="0" applyFont="1" applyFill="1" applyBorder="1"/>
    <xf numFmtId="0" fontId="45" fillId="0" borderId="3" xfId="1" applyFont="1" applyFill="1" applyBorder="1"/>
    <xf numFmtId="0" fontId="45" fillId="0" borderId="3" xfId="0" applyFont="1" applyFill="1" applyBorder="1" applyAlignment="1"/>
    <xf numFmtId="0" fontId="45" fillId="0" borderId="3" xfId="9" applyFont="1" applyFill="1" applyBorder="1" applyAlignment="1">
      <alignment horizontal="left" vertical="top"/>
    </xf>
    <xf numFmtId="0" fontId="45" fillId="0" borderId="3" xfId="0" applyFont="1" applyFill="1" applyBorder="1" applyAlignment="1">
      <alignment horizontal="left"/>
    </xf>
    <xf numFmtId="0" fontId="24" fillId="25" borderId="3" xfId="0" applyFont="1" applyFill="1" applyBorder="1"/>
    <xf numFmtId="0" fontId="17" fillId="25" borderId="3" xfId="0" applyFont="1" applyFill="1" applyBorder="1"/>
    <xf numFmtId="0" fontId="3" fillId="4" borderId="0" xfId="0" applyFont="1" applyFill="1" applyBorder="1"/>
    <xf numFmtId="0" fontId="18" fillId="0" borderId="0" xfId="0" applyFont="1" applyFill="1" applyBorder="1"/>
    <xf numFmtId="0" fontId="0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3" fillId="13" borderId="6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Font="1" applyFill="1" applyBorder="1"/>
  </cellXfs>
  <cellStyles count="10">
    <cellStyle name="Hyperlink" xfId="2" builtinId="8"/>
    <cellStyle name="Hyperlink 2" xfId="6" xr:uid="{09F57C7F-6313-4354-A3E6-B404E88212CE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8" xr:uid="{71BFDD20-13AA-4845-A5E5-FE474C352CA8}"/>
    <cellStyle name="Normal 3" xfId="4" xr:uid="{00000000-0005-0000-0000-000004000000}"/>
    <cellStyle name="Normal 3 2" xfId="9" xr:uid="{BB9EE3D0-0265-4484-A082-8FE0E87C0FA9}"/>
    <cellStyle name="Normal 7 2" xfId="7" xr:uid="{CBA9E6BC-3B6D-42F5-A107-C94FC169E361}"/>
    <cellStyle name="ปกติ 2" xfId="5" xr:uid="{8167EF1D-8A0E-4430-89FB-295AC7412360}"/>
  </cellStyles>
  <dxfs count="11"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b/>
      </font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CBBE99-BEAC-473D-9545-C099A624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D98FD0-883C-4A15-9339-A5C95EC0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F6C7496-513E-40CA-85E4-EAFCAC1A151C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E3A3E4B-3272-468D-B423-378D3B93A0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DDFD2F1-C2B2-4CEC-BB4C-D1D73B031C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</xdr:row>
      <xdr:rowOff>76201</xdr:rowOff>
    </xdr:from>
    <xdr:to>
      <xdr:col>7</xdr:col>
      <xdr:colOff>2362200</xdr:colOff>
      <xdr:row>5</xdr:row>
      <xdr:rowOff>76201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DEE375-2D04-4599-8E98-A3348004A612}"/>
            </a:ext>
          </a:extLst>
        </xdr:cNvPr>
        <xdr:cNvSpPr txBox="1"/>
      </xdr:nvSpPr>
      <xdr:spPr>
        <a:xfrm>
          <a:off x="198120" y="533401"/>
          <a:ext cx="1068324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1203960</xdr:colOff>
      <xdr:row>1</xdr:row>
      <xdr:rowOff>40640</xdr:rowOff>
    </xdr:from>
    <xdr:to>
      <xdr:col>13</xdr:col>
      <xdr:colOff>807719</xdr:colOff>
      <xdr:row>5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0C6F2AD-59BB-4B98-B3C0-9AEA21F6A199}"/>
            </a:ext>
          </a:extLst>
        </xdr:cNvPr>
        <xdr:cNvSpPr txBox="1"/>
      </xdr:nvSpPr>
      <xdr:spPr>
        <a:xfrm>
          <a:off x="12405360" y="497840"/>
          <a:ext cx="10332719" cy="1102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38100</xdr:rowOff>
    </xdr:from>
    <xdr:to>
      <xdr:col>26</xdr:col>
      <xdr:colOff>533400</xdr:colOff>
      <xdr:row>23</xdr:row>
      <xdr:rowOff>84612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8563BD-8455-4E56-8764-865E1157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2800" y="38100"/>
          <a:ext cx="11480800" cy="5634512"/>
        </a:xfrm>
        <a:prstGeom prst="rect">
          <a:avLst/>
        </a:prstGeom>
      </xdr:spPr>
    </xdr:pic>
    <xdr:clientData/>
  </xdr:twoCellAnchor>
  <xdr:twoCellAnchor>
    <xdr:from>
      <xdr:col>8</xdr:col>
      <xdr:colOff>152400</xdr:colOff>
      <xdr:row>26</xdr:row>
      <xdr:rowOff>88900</xdr:rowOff>
    </xdr:from>
    <xdr:to>
      <xdr:col>28</xdr:col>
      <xdr:colOff>60884</xdr:colOff>
      <xdr:row>34</xdr:row>
      <xdr:rowOff>52768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E56F551D-5475-4A49-9580-5F52D3551047}"/>
            </a:ext>
          </a:extLst>
        </xdr:cNvPr>
        <xdr:cNvSpPr/>
      </xdr:nvSpPr>
      <xdr:spPr>
        <a:xfrm>
          <a:off x="8496300" y="6045200"/>
          <a:ext cx="12100484" cy="138626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431800</xdr:colOff>
      <xdr:row>9</xdr:row>
      <xdr:rowOff>254000</xdr:rowOff>
    </xdr:from>
    <xdr:to>
      <xdr:col>16</xdr:col>
      <xdr:colOff>324757</xdr:colOff>
      <xdr:row>11</xdr:row>
      <xdr:rowOff>18143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1E0EEB-8A2A-4D9C-9E4D-4D0A376647F1}"/>
            </a:ext>
          </a:extLst>
        </xdr:cNvPr>
        <xdr:cNvSpPr txBox="1"/>
      </xdr:nvSpPr>
      <xdr:spPr>
        <a:xfrm>
          <a:off x="13042900" y="26543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431800</xdr:colOff>
      <xdr:row>11</xdr:row>
      <xdr:rowOff>76200</xdr:rowOff>
    </xdr:from>
    <xdr:to>
      <xdr:col>16</xdr:col>
      <xdr:colOff>324757</xdr:colOff>
      <xdr:row>12</xdr:row>
      <xdr:rowOff>107043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36CC302B-C676-49EA-A0CF-3C8DA07E3372}"/>
            </a:ext>
          </a:extLst>
        </xdr:cNvPr>
        <xdr:cNvSpPr txBox="1"/>
      </xdr:nvSpPr>
      <xdr:spPr>
        <a:xfrm>
          <a:off x="13042900" y="30099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355600</xdr:colOff>
      <xdr:row>8</xdr:row>
      <xdr:rowOff>228600</xdr:rowOff>
    </xdr:from>
    <xdr:to>
      <xdr:col>12</xdr:col>
      <xdr:colOff>380999</xdr:colOff>
      <xdr:row>10</xdr:row>
      <xdr:rowOff>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AAD34AC3-6727-47FD-9D6C-18042F03D902}"/>
            </a:ext>
          </a:extLst>
        </xdr:cNvPr>
        <xdr:cNvSpPr txBox="1"/>
      </xdr:nvSpPr>
      <xdr:spPr>
        <a:xfrm>
          <a:off x="10528300" y="2362200"/>
          <a:ext cx="634999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11</xdr:col>
      <xdr:colOff>368300</xdr:colOff>
      <xdr:row>10</xdr:row>
      <xdr:rowOff>25400</xdr:rowOff>
    </xdr:from>
    <xdr:to>
      <xdr:col>12</xdr:col>
      <xdr:colOff>393699</xdr:colOff>
      <xdr:row>11</xdr:row>
      <xdr:rowOff>63500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C40680BF-9F00-4D63-A29D-E4AC2E9932E9}"/>
            </a:ext>
          </a:extLst>
        </xdr:cNvPr>
        <xdr:cNvSpPr txBox="1"/>
      </xdr:nvSpPr>
      <xdr:spPr>
        <a:xfrm>
          <a:off x="10541000" y="2692400"/>
          <a:ext cx="634999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11</xdr:col>
      <xdr:colOff>368300</xdr:colOff>
      <xdr:row>11</xdr:row>
      <xdr:rowOff>76200</xdr:rowOff>
    </xdr:from>
    <xdr:to>
      <xdr:col>12</xdr:col>
      <xdr:colOff>393699</xdr:colOff>
      <xdr:row>12</xdr:row>
      <xdr:rowOff>114300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83F12DC9-0F26-4EE6-BC5F-4495CB8D5D00}"/>
            </a:ext>
          </a:extLst>
        </xdr:cNvPr>
        <xdr:cNvSpPr txBox="1"/>
      </xdr:nvSpPr>
      <xdr:spPr>
        <a:xfrm>
          <a:off x="10541000" y="3009900"/>
          <a:ext cx="634999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15</xdr:col>
      <xdr:colOff>355600</xdr:colOff>
      <xdr:row>8</xdr:row>
      <xdr:rowOff>177800</xdr:rowOff>
    </xdr:from>
    <xdr:to>
      <xdr:col>16</xdr:col>
      <xdr:colOff>380999</xdr:colOff>
      <xdr:row>9</xdr:row>
      <xdr:rowOff>215900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54EBED1-1773-4E9F-BFD2-EC58685A6C7D}"/>
            </a:ext>
          </a:extLst>
        </xdr:cNvPr>
        <xdr:cNvSpPr txBox="1"/>
      </xdr:nvSpPr>
      <xdr:spPr>
        <a:xfrm>
          <a:off x="12966700" y="2311400"/>
          <a:ext cx="634999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19</xdr:col>
      <xdr:colOff>101600</xdr:colOff>
      <xdr:row>8</xdr:row>
      <xdr:rowOff>215900</xdr:rowOff>
    </xdr:from>
    <xdr:to>
      <xdr:col>19</xdr:col>
      <xdr:colOff>604157</xdr:colOff>
      <xdr:row>9</xdr:row>
      <xdr:rowOff>246743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5EE5A393-F628-4661-BFF6-BE9AB75F2E03}"/>
            </a:ext>
          </a:extLst>
        </xdr:cNvPr>
        <xdr:cNvSpPr txBox="1"/>
      </xdr:nvSpPr>
      <xdr:spPr>
        <a:xfrm>
          <a:off x="15151100" y="23495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101600</xdr:colOff>
      <xdr:row>9</xdr:row>
      <xdr:rowOff>254000</xdr:rowOff>
    </xdr:from>
    <xdr:to>
      <xdr:col>19</xdr:col>
      <xdr:colOff>604157</xdr:colOff>
      <xdr:row>11</xdr:row>
      <xdr:rowOff>18143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F068778-A675-4C4E-910B-A52129DD25D4}"/>
            </a:ext>
          </a:extLst>
        </xdr:cNvPr>
        <xdr:cNvSpPr txBox="1"/>
      </xdr:nvSpPr>
      <xdr:spPr>
        <a:xfrm>
          <a:off x="15151100" y="26543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101600</xdr:colOff>
      <xdr:row>11</xdr:row>
      <xdr:rowOff>0</xdr:rowOff>
    </xdr:from>
    <xdr:to>
      <xdr:col>19</xdr:col>
      <xdr:colOff>604157</xdr:colOff>
      <xdr:row>12</xdr:row>
      <xdr:rowOff>30843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2728172-620F-4538-8273-9198EE52C518}"/>
            </a:ext>
          </a:extLst>
        </xdr:cNvPr>
        <xdr:cNvSpPr txBox="1"/>
      </xdr:nvSpPr>
      <xdr:spPr>
        <a:xfrm>
          <a:off x="15151100" y="29337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330200</xdr:colOff>
      <xdr:row>8</xdr:row>
      <xdr:rowOff>241300</xdr:rowOff>
    </xdr:from>
    <xdr:to>
      <xdr:col>23</xdr:col>
      <xdr:colOff>223157</xdr:colOff>
      <xdr:row>10</xdr:row>
      <xdr:rowOff>5443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A060019-7F4C-4FF8-9950-E2AA4A7EE1DB}"/>
            </a:ext>
          </a:extLst>
        </xdr:cNvPr>
        <xdr:cNvSpPr txBox="1"/>
      </xdr:nvSpPr>
      <xdr:spPr>
        <a:xfrm>
          <a:off x="17208500" y="23749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330200</xdr:colOff>
      <xdr:row>9</xdr:row>
      <xdr:rowOff>254000</xdr:rowOff>
    </xdr:from>
    <xdr:to>
      <xdr:col>23</xdr:col>
      <xdr:colOff>223157</xdr:colOff>
      <xdr:row>11</xdr:row>
      <xdr:rowOff>18143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E848FD6-3AB1-4931-A2DB-68C75B57B09C}"/>
            </a:ext>
          </a:extLst>
        </xdr:cNvPr>
        <xdr:cNvSpPr txBox="1"/>
      </xdr:nvSpPr>
      <xdr:spPr>
        <a:xfrm>
          <a:off x="17208500" y="265430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25400</xdr:colOff>
      <xdr:row>16</xdr:row>
      <xdr:rowOff>88900</xdr:rowOff>
    </xdr:from>
    <xdr:to>
      <xdr:col>27</xdr:col>
      <xdr:colOff>412238</xdr:colOff>
      <xdr:row>22</xdr:row>
      <xdr:rowOff>15100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4F0505E-0915-401A-8322-143AB2336773}"/>
            </a:ext>
          </a:extLst>
        </xdr:cNvPr>
        <xdr:cNvSpPr txBox="1"/>
      </xdr:nvSpPr>
      <xdr:spPr>
        <a:xfrm>
          <a:off x="17576800" y="4178300"/>
          <a:ext cx="2825238" cy="99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1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 </a:t>
          </a: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7|4</a:t>
          </a:r>
          <a:r>
            <a:rPr lang="en-US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50800</xdr:colOff>
      <xdr:row>14</xdr:row>
      <xdr:rowOff>236220</xdr:rowOff>
    </xdr:from>
    <xdr:to>
      <xdr:col>20</xdr:col>
      <xdr:colOff>553357</xdr:colOff>
      <xdr:row>16</xdr:row>
      <xdr:rowOff>363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02400B0-FB68-496C-8728-03AE039CAC69}"/>
            </a:ext>
          </a:extLst>
        </xdr:cNvPr>
        <xdr:cNvSpPr txBox="1"/>
      </xdr:nvSpPr>
      <xdr:spPr>
        <a:xfrm>
          <a:off x="15420340" y="3970020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50800</xdr:colOff>
      <xdr:row>15</xdr:row>
      <xdr:rowOff>192405</xdr:rowOff>
    </xdr:from>
    <xdr:to>
      <xdr:col>20</xdr:col>
      <xdr:colOff>553357</xdr:colOff>
      <xdr:row>16</xdr:row>
      <xdr:rowOff>223248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5DA10B1-1A2F-4C6D-A5BB-779175FAEC30}"/>
            </a:ext>
          </a:extLst>
        </xdr:cNvPr>
        <xdr:cNvSpPr txBox="1"/>
      </xdr:nvSpPr>
      <xdr:spPr>
        <a:xfrm>
          <a:off x="15420340" y="4192905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315686</xdr:colOff>
      <xdr:row>1</xdr:row>
      <xdr:rowOff>10886</xdr:rowOff>
    </xdr:from>
    <xdr:to>
      <xdr:col>27</xdr:col>
      <xdr:colOff>914302</xdr:colOff>
      <xdr:row>20</xdr:row>
      <xdr:rowOff>112690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4B9391-524D-4338-88F1-5CD05098A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65143" y="446315"/>
          <a:ext cx="5170616" cy="37485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runya Puengsuk" refreshedDate="44641.670445601849" createdVersion="4" refreshedVersion="4" minRefreshableVersion="3" recordCount="3" xr:uid="{00000000-000A-0000-FFFF-FFFF00000000}">
  <cacheSource type="worksheet">
    <worksheetSource ref="B7:R10" sheet="1.รวม"/>
  </cacheSource>
  <cacheFields count="11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ปีงบประมาณ" numFmtId="0">
      <sharedItems containsSemiMixedTypes="0" containsString="0" containsNumber="1" containsInteger="1" minValue="2564" maxValue="2565" count="2">
        <n v="2564"/>
        <n v="2565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2">
        <s v="สำนักงานปลัดกระทรวงการท่องเที่ยวและกีฬา"/>
        <s v="มหาวิทยาลัยมหาสารคาม"/>
      </sharedItems>
    </cacheField>
    <cacheField name="หน่วยงานระดับกระทรวงหรือเทียบเท่า" numFmtId="0">
      <sharedItems count="2">
        <s v="กระทรวงการท่องเที่ยวและกีฬา"/>
        <s v="กระทรวงการอุดมศึกษา วิทยาศาสตร์ วิจัยและนวัตกรรม"/>
      </sharedItems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1">
        <s v="050302V01"/>
      </sharedItems>
    </cacheField>
    <cacheField name="ปัจจัย" numFmtId="0">
      <sharedItems count="3">
        <s v="050302F0102"/>
        <s v="050302F0103"/>
        <s v="050302F01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791.387235300928" createdVersion="6" refreshedVersion="6" minRefreshableVersion="3" recordCount="7" xr:uid="{8168DC0E-1074-4E87-8538-63DA18CE31A5}">
  <cacheSource type="worksheet">
    <worksheetSource ref="B7:R14" sheet="1.รวม"/>
  </cacheSource>
  <cacheFields count="17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4" maxValue="2568" count="4">
        <n v="2564"/>
        <n v="2565"/>
        <n v="2567"/>
        <n v="2568"/>
      </sharedItems>
    </cacheField>
    <cacheField name="วันที่เริ่มต้นโครงการ " numFmtId="0">
      <sharedItems/>
    </cacheField>
    <cacheField name="วันที่สิ้นสุดโครงการ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/>
    </cacheField>
    <cacheField name="องค์ประกอบ" numFmtId="0">
      <sharedItems/>
    </cacheField>
    <cacheField name="ปัจจัย" numFmtId="0">
      <sharedItems count="5">
        <s v="v3_050302V01F03"/>
        <s v="v3_050302V01F02"/>
        <s v="v3_050302V01F01"/>
        <s v="v3_050302V02F01"/>
        <s v="v3_050302V04F02"/>
      </sharedItems>
    </cacheField>
    <cacheField name="ความสดอคล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s v="โครงการยกระดับการท่องเที่ยวเชิงสุขภาพล้านนา"/>
    <s v="โครงการยกระดับการท่องเที่ยวเชิงสุขภาพล้านนา"/>
    <x v="0"/>
    <s v="ตุลาคม 2563"/>
    <s v="กันยายน 2564"/>
    <s v="สำนักงานการท่องเที่ยวและกีฬาจังหวัดเชียงใหม่"/>
    <x v="0"/>
    <x v="0"/>
    <m/>
    <x v="0"/>
    <x v="0"/>
  </r>
  <r>
    <s v="โครงการาส่งเสริมการท่องเที่่ยวเชิงสุขภาพอย่างยั่งยืนของชุมชน"/>
    <s v="โครงการาส่งเสริมการท่องเที่่ยวเชิงสุขภาพอย่างยั่งยืนของชุมชน"/>
    <x v="0"/>
    <s v="สิงหาคม 2564"/>
    <s v="กันยายน 2564"/>
    <s v="คณะการท่องเที่ยวและการโรงแรม"/>
    <x v="1"/>
    <x v="1"/>
    <m/>
    <x v="0"/>
    <x v="1"/>
  </r>
  <r>
    <s v="ปิดเมืองปั่นเปิดเมืองกินถิ่นสองแควประจำปี 2565"/>
    <s v="ปิดเมืองปั่นเปิดเมืองกินถิ่นสองแควประจำปี 2565"/>
    <x v="1"/>
    <s v="ตุลาคม 2564"/>
    <s v="กันยายน 2565"/>
    <s v="สำนักงานการท่องเที่ยวและกีฬาจังหวัดพิษณุโลก"/>
    <x v="0"/>
    <x v="0"/>
    <m/>
    <x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โครงการาส่งเสริมการท่องเที่่ยวเชิงสุขภาพอย่างยั่งยืนของชุมชน "/>
    <s v="โครงการาส่งเสริมการท่องเที่่ยวเชิงสุขภาพอย่างยั่งยืนของชุมชน "/>
    <s v="ด้านการสร้างความสามารถในการแข่งขัน"/>
    <x v="0"/>
    <s v="สิงหาคม 2564"/>
    <s v="กันยายน 2564"/>
    <s v="คณะการท่องเที่ยวและการโรงแรม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4"/>
    <s v="v3_050302V01"/>
    <x v="0"/>
    <x v="0"/>
    <m/>
    <s v="https://emenscr.nesdc.go.th/viewer/view.html?id=61382d6aba45632782ec7f35"/>
    <s v="050302F0103"/>
  </r>
  <r>
    <s v="โครงการยกระดับการท่องเที่ยวเชิงสุขภาพล้านนา"/>
    <s v="โครงการยกระดับการท่องเที่ยวเชิงสุขภาพล้านนา"/>
    <s v="ด้านการสร้างความสามารถในการแข่งขัน"/>
    <x v="0"/>
    <s v="ตุลาคม 2563"/>
    <s v="กันยายน 2564"/>
    <s v="สำนักงานการท่องเที่ยวและกีฬาจังหวัดเชียงใหม่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4"/>
    <s v="v3_050302V01"/>
    <x v="1"/>
    <x v="0"/>
    <m/>
    <s v="https://emenscr.nesdc.go.th/viewer/view.html?id=606ac0ba8910b4057583a3ec"/>
    <s v="050302F0102"/>
  </r>
  <r>
    <s v="ปิดเมืองปั่นเปิดเมืองกินถิ่นสองแควประจำปี 2565"/>
    <s v="ปิดเมืองปั่นเปิดเมืองกินถิ่นสองแควประจำปี 2565"/>
    <s v="ด้านการสร้างความสามารถในการแข่งขัน"/>
    <x v="1"/>
    <s v="ตุลาคม 2564"/>
    <s v="กันยายน 2565"/>
    <s v="สำนักงานการท่องเที่ยวและกีฬาจังหวัดพิษณุโลก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5"/>
    <s v="v3_050302V01"/>
    <x v="2"/>
    <x v="0"/>
    <m/>
    <s v="https://emenscr.nesdc.go.th/viewer/view.html?id=61b61b41f3473f0ca7a6c504"/>
    <s v="050302F0101"/>
  </r>
  <r>
    <s v="โครงการแข่งขันโต้คลื่นเยาวชนจังหวัดพังงา"/>
    <s v="โครงการแข่งขันโต้คลื่นเยาวชนจังหวัดพังงา"/>
    <s v="ด้านการสร้างความสามารถในการแข่งขัน"/>
    <x v="2"/>
    <s v="ตุลาคม 2566"/>
    <s v="กันยายน 2567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7"/>
    <s v="v3_050302V02"/>
    <x v="3"/>
    <x v="0"/>
    <m/>
    <s v="https://emenscr.nesdc.go.th/viewer/view.html?id=66444144a23f531f99a28c16"/>
    <s v="v3_050302V02F01"/>
  </r>
  <r>
    <s v="โครงการอาหารปลอดภัย จังหวัดปทุมธานี ปีงบประมาณ 2567"/>
    <s v="โครงการอาหารปลอดภัย จังหวัดปทุมธานี ปีงบประมาณ 2567"/>
    <s v="ด้านการสร้างความสามารถในการแข่งขัน"/>
    <x v="2"/>
    <s v="ตุลาคม 2566"/>
    <s v="กันยายน 2567"/>
    <s v="สำนักงานสาธารณสุขจังหวัดปทุมธานี"/>
    <s v="สำนักงานปลัดกระทรวงสาธารณสุข"/>
    <s v="สป.สธ."/>
    <s v="กระทรวงสาธารณสุข"/>
    <s v="โครงการปกติ 2567"/>
    <s v="v3_050302V01"/>
    <x v="2"/>
    <x v="0"/>
    <m/>
    <s v="https://emenscr.nesdc.go.th/viewer/view.html?id=6656a8559349501f91150e4a"/>
    <s v="v3_050302V01F01"/>
  </r>
  <r>
    <s v="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"/>
    <s v="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"/>
    <s v="ด้านการสร้างความสามารถในการแข่งขัน"/>
    <x v="2"/>
    <s v="ตุลาคม 2566"/>
    <s v="กันยายน 2567"/>
    <s v="กองแผนงาน"/>
    <s v="สถาบันบัณฑิตพัฒนบริหารศาสตร์"/>
    <s v="NIDA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s v="v3_050302V04"/>
    <x v="4"/>
    <x v="0"/>
    <m/>
    <m/>
    <m/>
  </r>
  <r>
    <s v="โครงการส่งเสริมการพัฒนาทักษะและศักยภาพบุคลากรด้านการท่องเที่ยวเชิงสุขภาพ "/>
    <s v="โครงการส่งเสริมการพัฒนาทักษะและศักยภาพบุคลากรด้านการท่องเที่ยวเชิงสุขภาพ "/>
    <s v="ด้านการสร้างความสามารถในการแข่งขัน"/>
    <x v="3"/>
    <s v="ตุลาคม 2567"/>
    <s v="กันยายน 2568"/>
    <s v="กองพัฒนามาตรฐานบุคลากรด้านการท่องเที่ยว"/>
    <s v="กรมการท่องเที่ยว"/>
    <s v="กทท. "/>
    <s v="กระทรวงการท่องเที่ยวและกีฬา"/>
    <s v="โครงการปกติ 2568"/>
    <s v="v3_050302V02"/>
    <x v="3"/>
    <x v="0"/>
    <m/>
    <s v="https://emenscr.nesdc.go.th/viewer/view.html?id=677dfb29d231ee5117cbb50d"/>
    <s v="v3_050302V02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4" cacheId="35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11" firstHeaderRow="1" firstDataRow="1" firstDataCol="1"/>
  <pivotFields count="11">
    <pivotField showAll="0"/>
    <pivotField dataField="1"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4">
    <field x="7"/>
    <field x="6"/>
    <field x="9"/>
    <field x="10"/>
  </rowFields>
  <rowItems count="10">
    <i>
      <x/>
    </i>
    <i r="1">
      <x v="1"/>
    </i>
    <i r="2">
      <x/>
    </i>
    <i r="3">
      <x/>
    </i>
    <i r="3">
      <x v="1"/>
    </i>
    <i>
      <x v="1"/>
    </i>
    <i r="1">
      <x/>
    </i>
    <i r="2">
      <x/>
    </i>
    <i r="3">
      <x v="2"/>
    </i>
    <i t="grand">
      <x/>
    </i>
  </rowItems>
  <colItems count="1">
    <i/>
  </colItems>
  <dataFields count="1">
    <dataField name="จำนวนโครงการ / การดำเนินงาน" fld="1" subtotal="count" baseField="0" baseItem="0"/>
  </dataFields>
  <formats count="4">
    <format dxfId="10">
      <pivotArea type="all" dataOnly="0" outline="0" fieldPosition="0"/>
    </format>
    <format dxfId="9">
      <pivotArea type="all" dataOnly="0" outline="0" fieldPosition="0"/>
    </format>
    <format dxfId="8">
      <pivotArea field="7" type="button" dataOnly="0" labelOnly="1" outline="0" axis="axisRow" fieldPosition="0"/>
    </format>
    <format dxfId="7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856D86-3184-41DD-9F5D-11EA4673C79D}" name="PivotTable5" cacheId="36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F13" firstHeaderRow="1" firstDataRow="2" firstDataCol="1"/>
  <pivotFields count="17">
    <pivotField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/>
    <pivotField axis="axisRow" dataField="1" showAll="0" sortType="ascending">
      <items count="6">
        <item x="2"/>
        <item x="1"/>
        <item x="0"/>
        <item x="3"/>
        <item x="4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12"/>
    <field x="13"/>
  </rowFields>
  <rowItems count="1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Count of ปัจจัย" fld="12" subtotal="count" baseField="0" baseItem="0"/>
  </dataFields>
  <formats count="7">
    <format dxfId="6">
      <pivotArea type="all" dataOnly="0" outline="0" fieldPosition="0"/>
    </format>
    <format dxfId="5">
      <pivotArea type="all" dataOnly="0" outline="0" fieldPosition="0"/>
    </format>
    <format dxfId="4">
      <pivotArea dataOnly="0" labelOnly="1" grandCol="1" outline="0" fieldPosition="0"/>
    </format>
    <format dxfId="3">
      <pivotArea type="origin" dataOnly="0" labelOnly="1" outline="0" fieldPosition="0"/>
    </format>
    <format dxfId="2">
      <pivotArea field="3" type="button" dataOnly="0" labelOnly="1" outline="0" axis="axisCol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382d6aba45632782ec7f35&amp;username=msu053017021" TargetMode="External"/><Relationship Id="rId2" Type="http://schemas.openxmlformats.org/officeDocument/2006/relationships/hyperlink" Target="https://emenscr.nesdc.go.th/viewer/view.html?id=606ac0ba8910b4057583a3ec&amp;username=mots5002131" TargetMode="External"/><Relationship Id="rId1" Type="http://schemas.openxmlformats.org/officeDocument/2006/relationships/hyperlink" Target="https://emenscr.nesdc.go.th/viewer/view.html?id=5f2d09e0ab64071b723c6d46&amp;username=rru054801021" TargetMode="External"/><Relationship Id="rId4" Type="http://schemas.openxmlformats.org/officeDocument/2006/relationships/hyperlink" Target="https://emenscr.nesdc.go.th/viewer/view.html?id=61b61b41f3473f0ca7a6c504&amp;username=mots650236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KYawgnYQ06H42djXggnZ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emenscr.nesdc.go.th/viewer/view.html?id=z0rmoZ6JVRcBO7xKZRJB" TargetMode="External"/><Relationship Id="rId1" Type="http://schemas.openxmlformats.org/officeDocument/2006/relationships/hyperlink" Target="https://emenscr.nesdc.go.th/viewer/view.html?id=z0rmoZ6JVRcBO7xKZRJB" TargetMode="External"/><Relationship Id="rId6" Type="http://schemas.openxmlformats.org/officeDocument/2006/relationships/hyperlink" Target="https://emenscr.nesdc.go.th/viewer/view.html?id=LAQOWAQYQQhoLGYMGJ11" TargetMode="External"/><Relationship Id="rId5" Type="http://schemas.openxmlformats.org/officeDocument/2006/relationships/hyperlink" Target="https://emenscr.nesdc.go.th/viewer/view.html?id=LAQOWAQYQQhoLGYMGJ11" TargetMode="External"/><Relationship Id="rId4" Type="http://schemas.openxmlformats.org/officeDocument/2006/relationships/hyperlink" Target="https://emenscr.nesdc.go.th/viewer/view.html?id=KYawgnYQ06H42djXggnZ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emenscr.nesdc.go.th/viewer/view.html?id=677dfb29d231ee5117cbb50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382d6aba45632782ec7f35&amp;username=msu053017021" TargetMode="External"/><Relationship Id="rId2" Type="http://schemas.openxmlformats.org/officeDocument/2006/relationships/hyperlink" Target="https://emenscr.nesdc.go.th/viewer/view.html?id=606ac0ba8910b4057583a3ec&amp;username=mots5002131" TargetMode="External"/><Relationship Id="rId1" Type="http://schemas.openxmlformats.org/officeDocument/2006/relationships/hyperlink" Target="https://emenscr.nesdc.go.th/viewer/view.html?id=5f2d09e0ab64071b723c6d46&amp;username=rru05480102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menscr.nesdc.go.th/viewer/view.html?id=61b61b41f3473f0ca7a6c504&amp;username=mots650236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LAQOWAQYQQhoLGYMGJ11" TargetMode="External"/><Relationship Id="rId2" Type="http://schemas.openxmlformats.org/officeDocument/2006/relationships/hyperlink" Target="https://emenscr.nesdc.go.th/viewer/view.html?id=66444144a23f531f99a28c16" TargetMode="External"/><Relationship Id="rId1" Type="http://schemas.openxmlformats.org/officeDocument/2006/relationships/hyperlink" Target="https://emenscr.nesdc.go.th/viewer/view.html?id=677dfb29d231ee5117cbb50d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b61b41f3473f0ca7a6c504&amp;username=mots6502361" TargetMode="External"/><Relationship Id="rId2" Type="http://schemas.openxmlformats.org/officeDocument/2006/relationships/hyperlink" Target="https://emenscr.nesdc.go.th/viewer/view.html?id=61382d6aba45632782ec7f35&amp;username=msu053017021" TargetMode="External"/><Relationship Id="rId1" Type="http://schemas.openxmlformats.org/officeDocument/2006/relationships/hyperlink" Target="https://emenscr.nesdc.go.th/viewer/view.html?id=606ac0ba8910b4057583a3ec&amp;username=mots500213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LAQOWAQYQQhoLGYMGJ11" TargetMode="External"/><Relationship Id="rId2" Type="http://schemas.openxmlformats.org/officeDocument/2006/relationships/hyperlink" Target="https://emenscr.nesdc.go.th/viewer/view.html?id=66444144a23f531f99a28c16" TargetMode="External"/><Relationship Id="rId1" Type="http://schemas.openxmlformats.org/officeDocument/2006/relationships/hyperlink" Target="https://emenscr.nesdc.go.th/viewer/view.html?id=677dfb29d231ee5117cbb50d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emenscr.nesdc.go.th/viewer/view.html?id=LAQOWAQYQQhoLGYMGJ1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menscr.nesdc.go.th/viewer/view.html?id=66ca15b460031d04d0778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workbookViewId="0">
      <selection activeCell="B25" sqref="B25"/>
    </sheetView>
  </sheetViews>
  <sheetFormatPr defaultRowHeight="14.4"/>
  <cols>
    <col min="1" max="1" width="21.5546875" bestFit="1" customWidth="1"/>
    <col min="2" max="2" width="28.88671875" bestFit="1" customWidth="1"/>
    <col min="3" max="3" width="97" customWidth="1"/>
    <col min="4" max="4" width="255.6640625" bestFit="1" customWidth="1"/>
    <col min="5" max="5" width="28.6640625" bestFit="1" customWidth="1"/>
    <col min="6" max="6" width="24.6640625" bestFit="1" customWidth="1"/>
    <col min="7" max="7" width="43.33203125" bestFit="1" customWidth="1"/>
    <col min="8" max="8" width="51.88671875" bestFit="1" customWidth="1"/>
    <col min="9" max="9" width="34.33203125" bestFit="1" customWidth="1"/>
    <col min="10" max="10" width="52.6640625" bestFit="1" customWidth="1"/>
    <col min="11" max="11" width="24.44140625" bestFit="1" customWidth="1"/>
    <col min="12" max="12" width="79.5546875" bestFit="1" customWidth="1"/>
    <col min="13" max="13" width="29.33203125" bestFit="1" customWidth="1"/>
    <col min="14" max="14" width="9" bestFit="1" customWidth="1"/>
    <col min="15" max="15" width="17.33203125" bestFit="1" customWidth="1"/>
    <col min="16" max="16" width="16.5546875" bestFit="1" customWidth="1"/>
    <col min="17" max="17" width="25.5546875" bestFit="1" customWidth="1"/>
    <col min="18" max="18" width="36.33203125" bestFit="1" customWidth="1"/>
    <col min="19" max="19" width="69" bestFit="1" customWidth="1"/>
    <col min="20" max="20" width="67.33203125" bestFit="1" customWidth="1"/>
    <col min="21" max="21" width="46.33203125" bestFit="1" customWidth="1"/>
    <col min="22" max="22" width="38.88671875" bestFit="1" customWidth="1"/>
    <col min="23" max="23" width="14.5546875" bestFit="1" customWidth="1"/>
    <col min="24" max="24" width="18" bestFit="1" customWidth="1"/>
    <col min="25" max="25" width="13.5546875" bestFit="1" customWidth="1"/>
  </cols>
  <sheetData>
    <row r="1" spans="1:25" ht="21.6" thickBot="1">
      <c r="A1" s="1" t="s">
        <v>0</v>
      </c>
      <c r="B1" s="1" t="s">
        <v>1</v>
      </c>
      <c r="C1" s="4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ht="21.6" thickBot="1">
      <c r="A2" s="3" t="s">
        <v>40</v>
      </c>
      <c r="B2" s="3" t="s">
        <v>41</v>
      </c>
      <c r="C2" s="5" t="s">
        <v>42</v>
      </c>
      <c r="D2" s="3" t="s">
        <v>42</v>
      </c>
      <c r="E2" s="3"/>
      <c r="F2" s="3"/>
      <c r="G2" s="3" t="s">
        <v>24</v>
      </c>
      <c r="H2" s="3" t="s">
        <v>25</v>
      </c>
      <c r="I2" s="3"/>
      <c r="J2" s="3" t="s">
        <v>24</v>
      </c>
      <c r="K2" s="3" t="s">
        <v>43</v>
      </c>
      <c r="L2" s="3" t="s">
        <v>44</v>
      </c>
      <c r="M2" s="3" t="s">
        <v>45</v>
      </c>
      <c r="N2" s="3" t="s">
        <v>26</v>
      </c>
      <c r="O2" s="3" t="s">
        <v>38</v>
      </c>
      <c r="P2" s="3" t="s">
        <v>32</v>
      </c>
      <c r="Q2" s="2">
        <v>1900000</v>
      </c>
      <c r="R2" s="2">
        <v>1900000</v>
      </c>
      <c r="S2" s="3" t="s">
        <v>27</v>
      </c>
      <c r="T2" s="3" t="s">
        <v>46</v>
      </c>
      <c r="U2" s="3" t="s">
        <v>28</v>
      </c>
      <c r="V2" s="3" t="s">
        <v>39</v>
      </c>
      <c r="W2" s="3" t="s">
        <v>47</v>
      </c>
      <c r="X2" s="3" t="s">
        <v>48</v>
      </c>
    </row>
    <row r="3" spans="1:25" ht="21.6" thickBot="1">
      <c r="A3" s="3" t="s">
        <v>36</v>
      </c>
      <c r="B3" s="3" t="s">
        <v>50</v>
      </c>
      <c r="C3" s="5" t="s">
        <v>51</v>
      </c>
      <c r="D3" s="3" t="s">
        <v>51</v>
      </c>
      <c r="E3" s="3"/>
      <c r="F3" s="3"/>
      <c r="G3" s="3" t="s">
        <v>24</v>
      </c>
      <c r="H3" s="3" t="s">
        <v>25</v>
      </c>
      <c r="I3" s="3"/>
      <c r="J3" s="3" t="s">
        <v>24</v>
      </c>
      <c r="K3" s="3" t="s">
        <v>43</v>
      </c>
      <c r="L3" s="3" t="s">
        <v>44</v>
      </c>
      <c r="M3" s="3" t="s">
        <v>52</v>
      </c>
      <c r="N3" s="3" t="s">
        <v>26</v>
      </c>
      <c r="O3" s="3" t="s">
        <v>35</v>
      </c>
      <c r="P3" s="3" t="s">
        <v>29</v>
      </c>
      <c r="Q3" s="2">
        <v>1589700</v>
      </c>
      <c r="R3" s="2">
        <v>1589700</v>
      </c>
      <c r="S3" s="3" t="s">
        <v>37</v>
      </c>
      <c r="T3" s="3" t="s">
        <v>31</v>
      </c>
      <c r="U3" s="3" t="s">
        <v>30</v>
      </c>
      <c r="V3" s="3"/>
      <c r="W3" s="3" t="s">
        <v>53</v>
      </c>
      <c r="X3" s="3" t="s">
        <v>54</v>
      </c>
    </row>
    <row r="4" spans="1:25" ht="21.6" thickBot="1">
      <c r="A4" s="3" t="s">
        <v>55</v>
      </c>
      <c r="B4" s="3" t="s">
        <v>56</v>
      </c>
      <c r="C4" s="5" t="s">
        <v>57</v>
      </c>
      <c r="D4" s="3" t="s">
        <v>57</v>
      </c>
      <c r="E4" s="3"/>
      <c r="F4" s="3"/>
      <c r="G4" s="3" t="s">
        <v>24</v>
      </c>
      <c r="H4" s="3" t="s">
        <v>25</v>
      </c>
      <c r="I4" s="3"/>
      <c r="J4" s="3" t="s">
        <v>24</v>
      </c>
      <c r="K4" s="3" t="s">
        <v>43</v>
      </c>
      <c r="L4" s="3" t="s">
        <v>44</v>
      </c>
      <c r="M4" s="3" t="s">
        <v>58</v>
      </c>
      <c r="N4" s="3" t="s">
        <v>26</v>
      </c>
      <c r="O4" s="3" t="s">
        <v>49</v>
      </c>
      <c r="P4" s="3" t="s">
        <v>29</v>
      </c>
      <c r="Q4" s="2">
        <v>50000</v>
      </c>
      <c r="R4" s="2">
        <v>50000</v>
      </c>
      <c r="S4" s="3" t="s">
        <v>59</v>
      </c>
      <c r="T4" s="3" t="s">
        <v>60</v>
      </c>
      <c r="U4" s="3" t="s">
        <v>28</v>
      </c>
      <c r="V4" s="3"/>
      <c r="W4" s="3" t="s">
        <v>53</v>
      </c>
      <c r="X4" s="3" t="s">
        <v>61</v>
      </c>
    </row>
    <row r="5" spans="1:25" ht="21">
      <c r="A5" s="3" t="s">
        <v>33</v>
      </c>
      <c r="B5" s="3" t="s">
        <v>62</v>
      </c>
      <c r="C5" s="5" t="s">
        <v>63</v>
      </c>
      <c r="D5" s="3" t="s">
        <v>63</v>
      </c>
      <c r="E5" s="3"/>
      <c r="F5" s="3"/>
      <c r="G5" s="3" t="s">
        <v>24</v>
      </c>
      <c r="H5" s="3" t="s">
        <v>25</v>
      </c>
      <c r="I5" s="3"/>
      <c r="J5" s="3" t="s">
        <v>24</v>
      </c>
      <c r="K5" s="3" t="s">
        <v>43</v>
      </c>
      <c r="L5" s="3" t="s">
        <v>44</v>
      </c>
      <c r="M5" s="3" t="s">
        <v>64</v>
      </c>
      <c r="N5" s="3" t="s">
        <v>26</v>
      </c>
      <c r="O5" s="3" t="s">
        <v>38</v>
      </c>
      <c r="P5" s="3" t="s">
        <v>32</v>
      </c>
      <c r="Q5" s="2">
        <v>3311600</v>
      </c>
      <c r="R5" s="2">
        <v>3311600</v>
      </c>
      <c r="S5" s="3" t="s">
        <v>34</v>
      </c>
      <c r="T5" s="3" t="s">
        <v>31</v>
      </c>
      <c r="U5" s="3" t="s">
        <v>30</v>
      </c>
      <c r="V5" s="3"/>
      <c r="W5" s="3" t="s">
        <v>53</v>
      </c>
      <c r="X5" s="3" t="s">
        <v>65</v>
      </c>
    </row>
  </sheetData>
  <hyperlinks>
    <hyperlink ref="C2" r:id="rId1" display="https://emenscr.nesdc.go.th/viewer/view.html?id=5f2d09e0ab64071b723c6d46&amp;username=rru054801021" xr:uid="{00000000-0004-0000-0000-000000000000}"/>
    <hyperlink ref="C3" r:id="rId2" display="https://emenscr.nesdc.go.th/viewer/view.html?id=606ac0ba8910b4057583a3ec&amp;username=mots5002131" xr:uid="{00000000-0004-0000-0000-000001000000}"/>
    <hyperlink ref="C4" r:id="rId3" display="https://emenscr.nesdc.go.th/viewer/view.html?id=61382d6aba45632782ec7f35&amp;username=msu053017021" xr:uid="{00000000-0004-0000-0000-000002000000}"/>
    <hyperlink ref="C5" r:id="rId4" display="https://emenscr.nesdc.go.th/viewer/view.html?id=61b61b41f3473f0ca7a6c504&amp;username=mots6502361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005C-6B14-4DE0-84AA-2792E2358531}">
  <sheetPr>
    <tabColor rgb="FF00B050"/>
  </sheetPr>
  <dimension ref="A1:U6"/>
  <sheetViews>
    <sheetView zoomScale="50" zoomScaleNormal="50" workbookViewId="0">
      <pane ySplit="3" topLeftCell="A4" activePane="bottomLeft" state="frozen"/>
      <selection activeCell="B1" sqref="B1"/>
      <selection pane="bottomLeft" activeCell="C24" sqref="C24"/>
    </sheetView>
  </sheetViews>
  <sheetFormatPr defaultRowHeight="14.4"/>
  <cols>
    <col min="1" max="1" width="19.6640625" hidden="1" customWidth="1"/>
    <col min="2" max="2" width="143.109375" customWidth="1"/>
    <col min="3" max="3" width="139" customWidth="1"/>
    <col min="4" max="4" width="38.88671875" bestFit="1" customWidth="1"/>
    <col min="5" max="5" width="17.109375" customWidth="1"/>
    <col min="6" max="6" width="17.6640625" bestFit="1" customWidth="1"/>
    <col min="7" max="7" width="17.21875" bestFit="1" customWidth="1"/>
    <col min="8" max="8" width="42.109375" bestFit="1" customWidth="1"/>
    <col min="9" max="9" width="39.6640625" customWidth="1"/>
    <col min="10" max="10" width="48.5546875" customWidth="1"/>
    <col min="11" max="11" width="37.6640625" customWidth="1"/>
    <col min="12" max="12" width="22.88671875" customWidth="1"/>
    <col min="13" max="13" width="18" customWidth="1"/>
    <col min="14" max="14" width="24.88671875" style="40" customWidth="1"/>
    <col min="15" max="15" width="21.6640625" style="40" customWidth="1"/>
    <col min="16" max="16" width="73.33203125" hidden="1" customWidth="1"/>
    <col min="17" max="17" width="18.109375" hidden="1" customWidth="1"/>
    <col min="18" max="18" width="14.5546875" hidden="1" customWidth="1"/>
    <col min="19" max="19" width="18.109375" hidden="1" customWidth="1"/>
    <col min="20" max="20" width="59.44140625" hidden="1" customWidth="1"/>
  </cols>
  <sheetData>
    <row r="1" spans="1:21" ht="31.5" customHeight="1">
      <c r="B1" s="52" t="s">
        <v>222</v>
      </c>
    </row>
    <row r="2" spans="1:21" ht="21">
      <c r="A2" s="43"/>
      <c r="B2" s="58" t="s">
        <v>2</v>
      </c>
      <c r="C2" s="56" t="s">
        <v>2</v>
      </c>
      <c r="D2" s="60" t="s">
        <v>6</v>
      </c>
      <c r="E2" s="62" t="s">
        <v>66</v>
      </c>
      <c r="F2" s="56" t="s">
        <v>13</v>
      </c>
      <c r="G2" s="60" t="s">
        <v>14</v>
      </c>
      <c r="H2" s="65" t="s">
        <v>17</v>
      </c>
      <c r="I2" s="65" t="s">
        <v>18</v>
      </c>
      <c r="J2" s="65" t="s">
        <v>19</v>
      </c>
      <c r="K2" s="58" t="s">
        <v>20</v>
      </c>
      <c r="L2" s="138" t="s">
        <v>133</v>
      </c>
      <c r="M2" s="139"/>
      <c r="N2" s="140" t="s">
        <v>134</v>
      </c>
      <c r="O2" s="140"/>
      <c r="P2" s="43"/>
      <c r="Q2" s="43"/>
      <c r="R2" s="43"/>
      <c r="S2" s="43"/>
      <c r="T2" s="43"/>
    </row>
    <row r="3" spans="1:21" s="40" customFormat="1" ht="21">
      <c r="A3" s="43"/>
      <c r="B3" s="59"/>
      <c r="C3" s="56"/>
      <c r="D3" s="60"/>
      <c r="E3" s="63"/>
      <c r="F3" s="56"/>
      <c r="G3" s="60"/>
      <c r="H3" s="66"/>
      <c r="I3" s="66"/>
      <c r="J3" s="66"/>
      <c r="K3" s="59"/>
      <c r="L3" s="56" t="s">
        <v>21</v>
      </c>
      <c r="M3" s="53" t="s">
        <v>22</v>
      </c>
      <c r="N3" s="54" t="s">
        <v>21</v>
      </c>
      <c r="O3" s="54" t="s">
        <v>22</v>
      </c>
      <c r="P3" s="43"/>
      <c r="Q3" s="43"/>
      <c r="R3" s="43"/>
      <c r="S3" s="43"/>
      <c r="T3" s="43"/>
      <c r="U3" s="24" t="s">
        <v>135</v>
      </c>
    </row>
    <row r="4" spans="1:21" ht="21">
      <c r="A4" s="43" t="s">
        <v>106</v>
      </c>
      <c r="B4" s="57" t="s">
        <v>107</v>
      </c>
      <c r="C4" s="45" t="s">
        <v>107</v>
      </c>
      <c r="D4" s="45" t="s">
        <v>25</v>
      </c>
      <c r="E4" s="61">
        <v>2567</v>
      </c>
      <c r="F4" s="50" t="s">
        <v>87</v>
      </c>
      <c r="G4" s="50" t="s">
        <v>88</v>
      </c>
      <c r="H4" s="64" t="s">
        <v>108</v>
      </c>
      <c r="I4" s="64" t="s">
        <v>31</v>
      </c>
      <c r="J4" s="64" t="s">
        <v>30</v>
      </c>
      <c r="K4" s="64" t="s">
        <v>109</v>
      </c>
      <c r="L4" s="50" t="s">
        <v>110</v>
      </c>
      <c r="M4" s="50" t="s">
        <v>111</v>
      </c>
      <c r="N4" s="50" t="s">
        <v>186</v>
      </c>
      <c r="O4" s="50" t="s">
        <v>159</v>
      </c>
      <c r="P4" s="44" t="s">
        <v>113</v>
      </c>
      <c r="Q4" s="43" t="str">
        <f t="shared" ref="Q4:Q6" si="0">IF(LEN(M4=11),_xlfn.CONCAT(L4,"F",RIGHT(M4,2)),M4)</f>
        <v>v2_050302V01F01</v>
      </c>
      <c r="R4" s="49" t="s">
        <v>110</v>
      </c>
      <c r="S4" s="49" t="s">
        <v>111</v>
      </c>
      <c r="T4" s="43"/>
    </row>
    <row r="5" spans="1:21" ht="21">
      <c r="A5" s="43" t="s">
        <v>114</v>
      </c>
      <c r="B5" s="47" t="s">
        <v>115</v>
      </c>
      <c r="C5" s="45" t="s">
        <v>115</v>
      </c>
      <c r="D5" s="45" t="s">
        <v>25</v>
      </c>
      <c r="E5" s="55">
        <v>2567</v>
      </c>
      <c r="F5" s="50" t="s">
        <v>87</v>
      </c>
      <c r="G5" s="50" t="s">
        <v>88</v>
      </c>
      <c r="H5" s="50" t="s">
        <v>27</v>
      </c>
      <c r="I5" s="50" t="s">
        <v>116</v>
      </c>
      <c r="J5" s="50" t="s">
        <v>28</v>
      </c>
      <c r="K5" s="50" t="s">
        <v>109</v>
      </c>
      <c r="L5" s="50" t="s">
        <v>53</v>
      </c>
      <c r="M5" s="50" t="s">
        <v>117</v>
      </c>
      <c r="N5" s="50" t="s">
        <v>186</v>
      </c>
      <c r="O5" s="50" t="s">
        <v>163</v>
      </c>
      <c r="P5" s="44" t="s">
        <v>119</v>
      </c>
      <c r="Q5" s="43" t="str">
        <f t="shared" si="0"/>
        <v>050302V01F03</v>
      </c>
      <c r="R5" s="49" t="s">
        <v>110</v>
      </c>
      <c r="S5" s="49" t="s">
        <v>117</v>
      </c>
      <c r="T5" s="43"/>
    </row>
    <row r="6" spans="1:21" ht="21">
      <c r="A6" s="43" t="s">
        <v>120</v>
      </c>
      <c r="B6" s="47" t="s">
        <v>121</v>
      </c>
      <c r="C6" s="45" t="s">
        <v>121</v>
      </c>
      <c r="D6" s="45" t="s">
        <v>25</v>
      </c>
      <c r="E6" s="55">
        <v>2567</v>
      </c>
      <c r="F6" s="50" t="s">
        <v>87</v>
      </c>
      <c r="G6" s="50" t="s">
        <v>88</v>
      </c>
      <c r="H6" s="50" t="s">
        <v>122</v>
      </c>
      <c r="I6" s="50" t="s">
        <v>123</v>
      </c>
      <c r="J6" s="50" t="s">
        <v>28</v>
      </c>
      <c r="K6" s="50" t="s">
        <v>109</v>
      </c>
      <c r="L6" s="50" t="s">
        <v>98</v>
      </c>
      <c r="M6" s="50" t="s">
        <v>99</v>
      </c>
      <c r="N6" s="67" t="s">
        <v>220</v>
      </c>
      <c r="O6" s="67" t="s">
        <v>221</v>
      </c>
      <c r="P6" s="44" t="s">
        <v>124</v>
      </c>
      <c r="Q6" s="43" t="str">
        <f t="shared" si="0"/>
        <v>v2_050302V04F01</v>
      </c>
      <c r="R6" s="49" t="s">
        <v>98</v>
      </c>
      <c r="S6" s="49" t="s">
        <v>99</v>
      </c>
      <c r="T6" s="8" t="s">
        <v>125</v>
      </c>
    </row>
  </sheetData>
  <autoFilter ref="B3:O3" xr:uid="{638054DA-D8E0-4EA1-8D5E-318395A36FBD}"/>
  <mergeCells count="2">
    <mergeCell ref="L2:M2"/>
    <mergeCell ref="N2:O2"/>
  </mergeCells>
  <hyperlinks>
    <hyperlink ref="P4" r:id="rId1" xr:uid="{BD1AC009-B667-4F48-901F-E418B62B28CE}"/>
    <hyperlink ref="B4" r:id="rId2" xr:uid="{D12D0251-9884-4C49-8B8D-ED77EC3FF723}"/>
    <hyperlink ref="P5" r:id="rId3" xr:uid="{42A45F65-B3BE-4005-8CDC-1B83779025BF}"/>
    <hyperlink ref="B5" r:id="rId4" xr:uid="{65F6BDA9-599B-4288-BDE4-5FA37B5B6723}"/>
    <hyperlink ref="P6" r:id="rId5" xr:uid="{F8B1D535-55C0-4B54-8AA9-4E57AF23CD81}"/>
    <hyperlink ref="B6" r:id="rId6" xr:uid="{F83CC55D-A2E0-4808-ADFC-F84B81EE97BE}"/>
  </hyperlinks>
  <pageMargins left="0.7" right="0.7" top="0.75" bottom="0.75" header="0.3" footer="0.3"/>
  <pageSetup paperSize="9" orientation="portrait" horizontalDpi="1200" verticalDpi="1200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A2BD-7CEF-4B8E-96A8-51EB2C5DA72C}">
  <dimension ref="A2:U8"/>
  <sheetViews>
    <sheetView topLeftCell="F1" zoomScale="60" zoomScaleNormal="60" workbookViewId="0">
      <selection activeCell="M48" sqref="M48"/>
    </sheetView>
  </sheetViews>
  <sheetFormatPr defaultRowHeight="14.4"/>
  <cols>
    <col min="1" max="1" width="20.21875" customWidth="1"/>
    <col min="2" max="2" width="30.88671875" customWidth="1"/>
    <col min="3" max="3" width="22.109375" customWidth="1"/>
    <col min="4" max="4" width="17.44140625" customWidth="1"/>
    <col min="5" max="5" width="15.109375" customWidth="1"/>
    <col min="6" max="6" width="17.33203125" customWidth="1"/>
    <col min="7" max="7" width="21.6640625" customWidth="1"/>
    <col min="8" max="8" width="17.33203125" customWidth="1"/>
    <col min="9" max="9" width="23.21875" customWidth="1"/>
    <col min="10" max="10" width="24.6640625" customWidth="1"/>
    <col min="11" max="11" width="23.109375" customWidth="1"/>
    <col min="12" max="12" width="17.5546875" customWidth="1"/>
    <col min="16" max="16" width="37.33203125" customWidth="1"/>
    <col min="17" max="17" width="16.21875" customWidth="1"/>
    <col min="18" max="18" width="34.109375" customWidth="1"/>
    <col min="19" max="19" width="19.77734375" customWidth="1"/>
    <col min="20" max="20" width="36.44140625" customWidth="1"/>
    <col min="21" max="21" width="25.88671875" customWidth="1"/>
  </cols>
  <sheetData>
    <row r="2" spans="1:21" ht="21">
      <c r="A2" s="69" t="s">
        <v>1</v>
      </c>
      <c r="B2" s="70" t="s">
        <v>2</v>
      </c>
      <c r="C2" s="71" t="s">
        <v>6</v>
      </c>
      <c r="D2" s="71" t="s">
        <v>66</v>
      </c>
      <c r="E2" s="72" t="s">
        <v>136</v>
      </c>
      <c r="F2" s="70" t="s">
        <v>13</v>
      </c>
      <c r="G2" s="73" t="s">
        <v>137</v>
      </c>
      <c r="H2" s="70" t="s">
        <v>14</v>
      </c>
      <c r="I2" s="70" t="s">
        <v>19</v>
      </c>
      <c r="J2" s="70" t="s">
        <v>18</v>
      </c>
      <c r="K2" s="70" t="s">
        <v>17</v>
      </c>
      <c r="L2" s="70" t="s">
        <v>20</v>
      </c>
      <c r="M2" s="73" t="s">
        <v>138</v>
      </c>
      <c r="N2" s="74" t="s">
        <v>139</v>
      </c>
      <c r="O2" s="70" t="s">
        <v>140</v>
      </c>
      <c r="P2" s="75" t="s">
        <v>141</v>
      </c>
      <c r="Q2" s="73" t="s">
        <v>142</v>
      </c>
      <c r="R2" s="74" t="s">
        <v>143</v>
      </c>
      <c r="S2" s="70" t="s">
        <v>144</v>
      </c>
      <c r="T2" s="75" t="s">
        <v>145</v>
      </c>
      <c r="U2" s="70" t="s">
        <v>146</v>
      </c>
    </row>
    <row r="3" spans="1:21" ht="21">
      <c r="A3" s="76" t="s">
        <v>147</v>
      </c>
      <c r="B3" s="77" t="s">
        <v>148</v>
      </c>
      <c r="C3" s="77" t="s">
        <v>25</v>
      </c>
      <c r="D3" s="77">
        <v>2567</v>
      </c>
      <c r="E3" s="77" t="s">
        <v>87</v>
      </c>
      <c r="F3" s="78">
        <v>243527</v>
      </c>
      <c r="G3" s="78" t="s">
        <v>88</v>
      </c>
      <c r="H3" s="78">
        <v>243891</v>
      </c>
      <c r="I3" s="77" t="s">
        <v>30</v>
      </c>
      <c r="J3" s="77" t="s">
        <v>31</v>
      </c>
      <c r="K3" s="77" t="s">
        <v>149</v>
      </c>
      <c r="L3" s="77" t="s">
        <v>150</v>
      </c>
      <c r="M3" s="77" t="s">
        <v>43</v>
      </c>
      <c r="N3" s="77" t="s">
        <v>151</v>
      </c>
      <c r="O3" s="77" t="s">
        <v>152</v>
      </c>
      <c r="P3" s="79" t="s">
        <v>152</v>
      </c>
      <c r="Q3" s="77"/>
      <c r="R3" s="77"/>
      <c r="S3" s="77"/>
      <c r="T3" s="77"/>
      <c r="U3" s="77" t="s">
        <v>153</v>
      </c>
    </row>
    <row r="4" spans="1:21" ht="21">
      <c r="A4" s="76" t="s">
        <v>154</v>
      </c>
      <c r="B4" s="77" t="s">
        <v>155</v>
      </c>
      <c r="C4" s="77" t="s">
        <v>25</v>
      </c>
      <c r="D4" s="77">
        <v>2567</v>
      </c>
      <c r="E4" s="77" t="s">
        <v>87</v>
      </c>
      <c r="F4" s="78">
        <v>243527</v>
      </c>
      <c r="G4" s="78" t="s">
        <v>88</v>
      </c>
      <c r="H4" s="78">
        <v>243891</v>
      </c>
      <c r="I4" s="77" t="s">
        <v>156</v>
      </c>
      <c r="J4" s="77" t="s">
        <v>157</v>
      </c>
      <c r="K4" s="77" t="s">
        <v>158</v>
      </c>
      <c r="L4" s="77" t="s">
        <v>150</v>
      </c>
      <c r="M4" s="77" t="s">
        <v>43</v>
      </c>
      <c r="N4" s="77" t="s">
        <v>151</v>
      </c>
      <c r="O4" s="77" t="s">
        <v>159</v>
      </c>
      <c r="P4" s="79" t="s">
        <v>159</v>
      </c>
      <c r="Q4" s="77"/>
      <c r="R4" s="77"/>
      <c r="S4" s="77"/>
      <c r="T4" s="77"/>
      <c r="U4" s="77" t="s">
        <v>160</v>
      </c>
    </row>
    <row r="5" spans="1:21" ht="21">
      <c r="A5" s="76" t="s">
        <v>56</v>
      </c>
      <c r="B5" s="77" t="s">
        <v>161</v>
      </c>
      <c r="C5" s="77" t="s">
        <v>25</v>
      </c>
      <c r="D5" s="77">
        <v>2564</v>
      </c>
      <c r="E5" s="77" t="s">
        <v>49</v>
      </c>
      <c r="F5" s="78">
        <v>242736</v>
      </c>
      <c r="G5" s="78" t="s">
        <v>29</v>
      </c>
      <c r="H5" s="78">
        <v>242767</v>
      </c>
      <c r="I5" s="77" t="s">
        <v>28</v>
      </c>
      <c r="J5" s="77" t="s">
        <v>60</v>
      </c>
      <c r="K5" s="77" t="s">
        <v>59</v>
      </c>
      <c r="L5" s="78" t="s">
        <v>162</v>
      </c>
      <c r="M5" s="78" t="s">
        <v>43</v>
      </c>
      <c r="N5" s="76">
        <v>50302</v>
      </c>
      <c r="O5" s="77" t="s">
        <v>61</v>
      </c>
      <c r="P5" s="79" t="s">
        <v>163</v>
      </c>
      <c r="Q5" s="77"/>
      <c r="R5" s="76"/>
      <c r="S5" s="77"/>
      <c r="T5" s="77"/>
      <c r="U5" s="77" t="s">
        <v>164</v>
      </c>
    </row>
    <row r="6" spans="1:21" ht="21">
      <c r="A6" s="76" t="s">
        <v>50</v>
      </c>
      <c r="B6" s="77" t="s">
        <v>51</v>
      </c>
      <c r="C6" s="77" t="s">
        <v>25</v>
      </c>
      <c r="D6" s="77">
        <v>2564</v>
      </c>
      <c r="E6" s="77" t="s">
        <v>35</v>
      </c>
      <c r="F6" s="78">
        <v>242431</v>
      </c>
      <c r="G6" s="78" t="s">
        <v>29</v>
      </c>
      <c r="H6" s="78">
        <v>242767</v>
      </c>
      <c r="I6" s="77" t="s">
        <v>30</v>
      </c>
      <c r="J6" s="77" t="s">
        <v>31</v>
      </c>
      <c r="K6" s="77" t="s">
        <v>37</v>
      </c>
      <c r="L6" s="78" t="s">
        <v>162</v>
      </c>
      <c r="M6" s="78" t="s">
        <v>43</v>
      </c>
      <c r="N6" s="76">
        <v>50302</v>
      </c>
      <c r="O6" s="77" t="s">
        <v>54</v>
      </c>
      <c r="P6" s="79" t="s">
        <v>165</v>
      </c>
      <c r="Q6" s="77"/>
      <c r="R6" s="76"/>
      <c r="S6" s="77"/>
      <c r="T6" s="77"/>
      <c r="U6" s="77" t="s">
        <v>166</v>
      </c>
    </row>
    <row r="7" spans="1:21" ht="21">
      <c r="A7" s="76" t="s">
        <v>62</v>
      </c>
      <c r="B7" s="77" t="s">
        <v>63</v>
      </c>
      <c r="C7" s="77" t="s">
        <v>25</v>
      </c>
      <c r="D7" s="77">
        <v>2565</v>
      </c>
      <c r="E7" s="77" t="s">
        <v>38</v>
      </c>
      <c r="F7" s="78">
        <v>242797</v>
      </c>
      <c r="G7" s="78" t="s">
        <v>32</v>
      </c>
      <c r="H7" s="78">
        <v>243132</v>
      </c>
      <c r="I7" s="77" t="s">
        <v>30</v>
      </c>
      <c r="J7" s="77" t="s">
        <v>31</v>
      </c>
      <c r="K7" s="77" t="s">
        <v>34</v>
      </c>
      <c r="L7" s="78" t="s">
        <v>167</v>
      </c>
      <c r="M7" s="78" t="s">
        <v>43</v>
      </c>
      <c r="N7" s="76">
        <v>50302</v>
      </c>
      <c r="O7" s="77" t="s">
        <v>65</v>
      </c>
      <c r="P7" s="79" t="s">
        <v>159</v>
      </c>
      <c r="Q7" s="77"/>
      <c r="R7" s="76"/>
      <c r="S7" s="77"/>
      <c r="T7" s="77"/>
      <c r="U7" s="77" t="s">
        <v>168</v>
      </c>
    </row>
    <row r="8" spans="1:21" ht="21">
      <c r="A8" s="76" t="s">
        <v>169</v>
      </c>
      <c r="B8" s="77" t="s">
        <v>170</v>
      </c>
      <c r="C8" s="77" t="s">
        <v>25</v>
      </c>
      <c r="D8" s="77">
        <v>2568</v>
      </c>
      <c r="E8" s="77" t="s">
        <v>171</v>
      </c>
      <c r="F8" s="78">
        <v>243892</v>
      </c>
      <c r="G8" s="78" t="s">
        <v>172</v>
      </c>
      <c r="H8" s="78">
        <v>244257</v>
      </c>
      <c r="I8" s="77" t="s">
        <v>30</v>
      </c>
      <c r="J8" s="77" t="s">
        <v>173</v>
      </c>
      <c r="K8" s="77" t="s">
        <v>174</v>
      </c>
      <c r="L8" s="77" t="s">
        <v>175</v>
      </c>
      <c r="M8" s="77" t="s">
        <v>43</v>
      </c>
      <c r="N8" s="77" t="s">
        <v>151</v>
      </c>
      <c r="O8" s="77" t="s">
        <v>152</v>
      </c>
      <c r="P8" s="80" t="s">
        <v>152</v>
      </c>
      <c r="Q8" s="77" t="s">
        <v>176</v>
      </c>
      <c r="R8" s="77" t="s">
        <v>177</v>
      </c>
      <c r="S8" s="77" t="s">
        <v>178</v>
      </c>
      <c r="T8" s="77" t="s">
        <v>178</v>
      </c>
      <c r="U8" s="77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D171-BC90-41F2-9880-370398872F2C}">
  <dimension ref="A1:R12"/>
  <sheetViews>
    <sheetView topLeftCell="F1" zoomScale="60" zoomScaleNormal="60" workbookViewId="0">
      <selection activeCell="J26" sqref="J26"/>
    </sheetView>
  </sheetViews>
  <sheetFormatPr defaultRowHeight="14.4"/>
  <cols>
    <col min="1" max="1" width="20.21875" style="68" customWidth="1"/>
    <col min="2" max="2" width="40.77734375" style="68" customWidth="1"/>
    <col min="3" max="3" width="30.88671875" style="68" customWidth="1"/>
    <col min="4" max="4" width="40.5546875" style="68" customWidth="1"/>
    <col min="5" max="5" width="17.44140625" style="68" customWidth="1"/>
    <col min="6" max="6" width="24.21875" style="68" customWidth="1"/>
    <col min="7" max="7" width="21.6640625" style="68" customWidth="1"/>
    <col min="8" max="8" width="37.88671875" style="68" customWidth="1"/>
    <col min="9" max="9" width="38.5546875" style="68" customWidth="1"/>
    <col min="10" max="10" width="29.44140625" style="68" customWidth="1"/>
    <col min="11" max="11" width="41.33203125" style="68" customWidth="1"/>
    <col min="12" max="13" width="17.5546875" style="68" customWidth="1"/>
    <col min="14" max="14" width="20.6640625" style="68" customWidth="1"/>
    <col min="15" max="15" width="23.88671875" style="68" customWidth="1"/>
    <col min="16" max="16" width="14.6640625" style="68" customWidth="1"/>
    <col min="17" max="17" width="25.44140625" style="68" customWidth="1"/>
    <col min="18" max="18" width="21.109375" style="68" customWidth="1"/>
    <col min="19" max="16384" width="8.88671875" style="68"/>
  </cols>
  <sheetData>
    <row r="1" spans="1:18" ht="21">
      <c r="A1" s="81" t="s">
        <v>183</v>
      </c>
      <c r="B1" s="82" t="s">
        <v>187</v>
      </c>
      <c r="C1" s="8"/>
      <c r="D1" s="83"/>
      <c r="E1" s="8"/>
      <c r="F1" s="8"/>
    </row>
    <row r="2" spans="1:18" ht="21">
      <c r="A2" s="8"/>
      <c r="B2" s="84" t="s">
        <v>188</v>
      </c>
      <c r="C2" s="8"/>
      <c r="D2" s="83"/>
      <c r="E2" s="8"/>
      <c r="F2" s="8"/>
    </row>
    <row r="3" spans="1:18" ht="21">
      <c r="A3" s="8"/>
      <c r="B3" s="85" t="s">
        <v>189</v>
      </c>
      <c r="C3" s="8"/>
      <c r="D3" s="83"/>
      <c r="E3" s="8"/>
      <c r="F3" s="8"/>
    </row>
    <row r="4" spans="1:18" ht="21">
      <c r="A4" s="8"/>
      <c r="B4" s="86" t="s">
        <v>190</v>
      </c>
      <c r="C4" s="8"/>
      <c r="D4" s="83"/>
      <c r="E4" s="8"/>
      <c r="F4" s="8"/>
    </row>
    <row r="5" spans="1:18" ht="21">
      <c r="A5" s="8"/>
      <c r="B5" s="18" t="s">
        <v>191</v>
      </c>
      <c r="C5" s="8"/>
      <c r="D5" s="83"/>
      <c r="E5" s="8"/>
      <c r="F5" s="8"/>
    </row>
    <row r="6" spans="1:18" ht="21">
      <c r="A6" s="69" t="s">
        <v>1</v>
      </c>
      <c r="B6" s="69" t="s">
        <v>2</v>
      </c>
      <c r="C6" s="70" t="s">
        <v>2</v>
      </c>
      <c r="D6" s="71" t="s">
        <v>6</v>
      </c>
      <c r="E6" s="71" t="s">
        <v>66</v>
      </c>
      <c r="F6" s="72" t="s">
        <v>136</v>
      </c>
      <c r="G6" s="73" t="s">
        <v>137</v>
      </c>
      <c r="H6" s="70" t="s">
        <v>17</v>
      </c>
      <c r="I6" s="70" t="s">
        <v>18</v>
      </c>
      <c r="J6" s="70" t="s">
        <v>180</v>
      </c>
      <c r="K6" s="70" t="s">
        <v>19</v>
      </c>
      <c r="L6" s="70" t="s">
        <v>20</v>
      </c>
      <c r="M6" s="70" t="s">
        <v>21</v>
      </c>
      <c r="N6" s="75" t="s">
        <v>22</v>
      </c>
      <c r="O6" s="75" t="s">
        <v>182</v>
      </c>
      <c r="P6" s="75" t="s">
        <v>183</v>
      </c>
      <c r="Q6" s="70" t="s">
        <v>146</v>
      </c>
      <c r="R6" s="70" t="s">
        <v>181</v>
      </c>
    </row>
    <row r="7" spans="1:18" ht="21">
      <c r="A7" s="76" t="s">
        <v>147</v>
      </c>
      <c r="B7" s="76"/>
      <c r="C7" s="77" t="s">
        <v>148</v>
      </c>
      <c r="D7" s="77" t="s">
        <v>25</v>
      </c>
      <c r="E7" s="77">
        <v>2567</v>
      </c>
      <c r="F7" s="77" t="s">
        <v>87</v>
      </c>
      <c r="G7" s="78" t="s">
        <v>88</v>
      </c>
      <c r="H7" s="77" t="s">
        <v>149</v>
      </c>
      <c r="I7" s="77" t="s">
        <v>31</v>
      </c>
      <c r="J7" s="77" t="s">
        <v>192</v>
      </c>
      <c r="K7" s="77" t="s">
        <v>30</v>
      </c>
      <c r="L7" s="77" t="s">
        <v>150</v>
      </c>
      <c r="M7" s="77" t="s">
        <v>185</v>
      </c>
      <c r="N7" s="79" t="s">
        <v>152</v>
      </c>
      <c r="O7" s="79" t="s">
        <v>184</v>
      </c>
      <c r="P7" s="79"/>
      <c r="Q7" s="77" t="s">
        <v>153</v>
      </c>
      <c r="R7" s="77" t="s">
        <v>152</v>
      </c>
    </row>
    <row r="8" spans="1:18" ht="21">
      <c r="A8" s="76" t="s">
        <v>154</v>
      </c>
      <c r="B8" s="76"/>
      <c r="C8" s="77" t="s">
        <v>155</v>
      </c>
      <c r="D8" s="77" t="s">
        <v>25</v>
      </c>
      <c r="E8" s="77">
        <v>2567</v>
      </c>
      <c r="F8" s="77" t="s">
        <v>87</v>
      </c>
      <c r="G8" s="78" t="s">
        <v>88</v>
      </c>
      <c r="H8" s="77" t="s">
        <v>158</v>
      </c>
      <c r="I8" s="77" t="s">
        <v>157</v>
      </c>
      <c r="J8" s="77" t="s">
        <v>193</v>
      </c>
      <c r="K8" s="77" t="s">
        <v>156</v>
      </c>
      <c r="L8" s="77" t="s">
        <v>150</v>
      </c>
      <c r="M8" s="77" t="s">
        <v>186</v>
      </c>
      <c r="N8" s="79" t="s">
        <v>159</v>
      </c>
      <c r="O8" s="79" t="s">
        <v>184</v>
      </c>
      <c r="P8" s="79"/>
      <c r="Q8" s="77" t="s">
        <v>160</v>
      </c>
      <c r="R8" s="77" t="s">
        <v>159</v>
      </c>
    </row>
    <row r="9" spans="1:18" ht="21">
      <c r="A9" s="76" t="s">
        <v>56</v>
      </c>
      <c r="B9" s="76"/>
      <c r="C9" s="77" t="s">
        <v>161</v>
      </c>
      <c r="D9" s="77" t="s">
        <v>25</v>
      </c>
      <c r="E9" s="77">
        <v>2564</v>
      </c>
      <c r="F9" s="77" t="s">
        <v>49</v>
      </c>
      <c r="G9" s="78" t="s">
        <v>29</v>
      </c>
      <c r="H9" s="77" t="s">
        <v>59</v>
      </c>
      <c r="I9" s="77" t="s">
        <v>60</v>
      </c>
      <c r="J9" s="77" t="s">
        <v>194</v>
      </c>
      <c r="K9" s="77" t="s">
        <v>28</v>
      </c>
      <c r="L9" s="78" t="s">
        <v>162</v>
      </c>
      <c r="M9" s="77" t="s">
        <v>186</v>
      </c>
      <c r="N9" s="79" t="s">
        <v>163</v>
      </c>
      <c r="O9" s="79" t="s">
        <v>184</v>
      </c>
      <c r="P9" s="79"/>
      <c r="Q9" s="77" t="s">
        <v>164</v>
      </c>
      <c r="R9" s="77" t="s">
        <v>61</v>
      </c>
    </row>
    <row r="10" spans="1:18" ht="21">
      <c r="A10" s="76" t="s">
        <v>50</v>
      </c>
      <c r="B10" s="76"/>
      <c r="C10" s="77" t="s">
        <v>51</v>
      </c>
      <c r="D10" s="77" t="s">
        <v>25</v>
      </c>
      <c r="E10" s="77">
        <v>2564</v>
      </c>
      <c r="F10" s="77" t="s">
        <v>35</v>
      </c>
      <c r="G10" s="78" t="s">
        <v>29</v>
      </c>
      <c r="H10" s="77" t="s">
        <v>37</v>
      </c>
      <c r="I10" s="77" t="s">
        <v>31</v>
      </c>
      <c r="J10" s="77" t="s">
        <v>192</v>
      </c>
      <c r="K10" s="77" t="s">
        <v>30</v>
      </c>
      <c r="L10" s="78" t="s">
        <v>162</v>
      </c>
      <c r="M10" s="77" t="s">
        <v>186</v>
      </c>
      <c r="N10" s="79" t="s">
        <v>165</v>
      </c>
      <c r="O10" s="79" t="s">
        <v>184</v>
      </c>
      <c r="P10" s="79"/>
      <c r="Q10" s="77" t="s">
        <v>166</v>
      </c>
      <c r="R10" s="77" t="s">
        <v>54</v>
      </c>
    </row>
    <row r="11" spans="1:18" ht="21">
      <c r="A11" s="76" t="s">
        <v>62</v>
      </c>
      <c r="B11" s="76"/>
      <c r="C11" s="77" t="s">
        <v>63</v>
      </c>
      <c r="D11" s="77" t="s">
        <v>25</v>
      </c>
      <c r="E11" s="77">
        <v>2565</v>
      </c>
      <c r="F11" s="77" t="s">
        <v>38</v>
      </c>
      <c r="G11" s="78" t="s">
        <v>32</v>
      </c>
      <c r="H11" s="77" t="s">
        <v>34</v>
      </c>
      <c r="I11" s="77" t="s">
        <v>31</v>
      </c>
      <c r="J11" s="77" t="s">
        <v>192</v>
      </c>
      <c r="K11" s="77" t="s">
        <v>30</v>
      </c>
      <c r="L11" s="78" t="s">
        <v>167</v>
      </c>
      <c r="M11" s="77" t="s">
        <v>186</v>
      </c>
      <c r="N11" s="79" t="s">
        <v>159</v>
      </c>
      <c r="O11" s="79" t="s">
        <v>184</v>
      </c>
      <c r="P11" s="79"/>
      <c r="Q11" s="77" t="s">
        <v>168</v>
      </c>
      <c r="R11" s="77" t="s">
        <v>65</v>
      </c>
    </row>
    <row r="12" spans="1:18" ht="21">
      <c r="A12" s="76" t="s">
        <v>169</v>
      </c>
      <c r="B12" s="76"/>
      <c r="C12" s="77" t="s">
        <v>170</v>
      </c>
      <c r="D12" s="77" t="s">
        <v>25</v>
      </c>
      <c r="E12" s="77">
        <v>2568</v>
      </c>
      <c r="F12" s="77" t="s">
        <v>171</v>
      </c>
      <c r="G12" s="78" t="s">
        <v>172</v>
      </c>
      <c r="H12" s="77" t="s">
        <v>174</v>
      </c>
      <c r="I12" s="77" t="s">
        <v>173</v>
      </c>
      <c r="J12" s="77" t="s">
        <v>195</v>
      </c>
      <c r="K12" s="77" t="s">
        <v>30</v>
      </c>
      <c r="L12" s="77" t="s">
        <v>175</v>
      </c>
      <c r="M12" s="77" t="s">
        <v>185</v>
      </c>
      <c r="N12" s="80" t="s">
        <v>152</v>
      </c>
      <c r="O12" s="80" t="s">
        <v>184</v>
      </c>
      <c r="P12" s="80"/>
      <c r="Q12" s="87" t="s">
        <v>179</v>
      </c>
      <c r="R12" s="77" t="s">
        <v>152</v>
      </c>
    </row>
  </sheetData>
  <hyperlinks>
    <hyperlink ref="Q12" r:id="rId1" xr:uid="{4C9F8668-2D35-4FE6-9DE5-46C970021B5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DAB1-8E5B-4E57-8DD5-857C0E7BE233}">
  <sheetPr filterMode="1"/>
  <dimension ref="A1:Q8"/>
  <sheetViews>
    <sheetView zoomScale="50" zoomScaleNormal="50" workbookViewId="0">
      <selection activeCell="A6" sqref="A6:Q8"/>
    </sheetView>
  </sheetViews>
  <sheetFormatPr defaultRowHeight="14.4"/>
  <cols>
    <col min="1" max="1" width="19" customWidth="1"/>
    <col min="2" max="2" width="34.109375" style="40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54" customWidth="1"/>
    <col min="9" max="9" width="52.6640625" customWidth="1"/>
    <col min="10" max="11" width="54" customWidth="1"/>
    <col min="12" max="12" width="13.44140625" customWidth="1"/>
    <col min="13" max="13" width="19.5546875" customWidth="1"/>
    <col min="14" max="14" width="79.109375" customWidth="1"/>
    <col min="15" max="15" width="16" customWidth="1"/>
    <col min="16" max="16" width="24.88671875" customWidth="1"/>
    <col min="17" max="17" width="21.44140625" customWidth="1"/>
  </cols>
  <sheetData>
    <row r="1" spans="1:17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7">
      <c r="A2" s="41" t="s">
        <v>1</v>
      </c>
      <c r="B2" s="41"/>
      <c r="C2" s="41" t="s">
        <v>2</v>
      </c>
      <c r="D2" s="41" t="s">
        <v>6</v>
      </c>
      <c r="E2" s="41" t="s">
        <v>66</v>
      </c>
      <c r="F2" s="41" t="s">
        <v>13</v>
      </c>
      <c r="G2" s="41" t="s">
        <v>14</v>
      </c>
      <c r="H2" s="41" t="s">
        <v>17</v>
      </c>
      <c r="I2" s="41" t="s">
        <v>18</v>
      </c>
      <c r="J2" s="41" t="s">
        <v>19</v>
      </c>
      <c r="K2" s="41" t="s">
        <v>20</v>
      </c>
      <c r="L2" s="41" t="s">
        <v>21</v>
      </c>
      <c r="M2" s="41" t="s">
        <v>22</v>
      </c>
      <c r="N2" s="41" t="s">
        <v>84</v>
      </c>
    </row>
    <row r="3" spans="1:17" ht="21" hidden="1">
      <c r="A3" s="8" t="s">
        <v>85</v>
      </c>
      <c r="B3" s="8"/>
      <c r="C3" s="8" t="s">
        <v>86</v>
      </c>
      <c r="D3" s="8" t="s">
        <v>25</v>
      </c>
      <c r="E3" s="42">
        <v>2567</v>
      </c>
      <c r="F3" s="8" t="s">
        <v>87</v>
      </c>
      <c r="G3" s="8" t="s">
        <v>88</v>
      </c>
      <c r="H3" s="8" t="s">
        <v>89</v>
      </c>
      <c r="I3" s="8" t="s">
        <v>31</v>
      </c>
      <c r="J3" s="8" t="s">
        <v>30</v>
      </c>
      <c r="K3" s="8" t="s">
        <v>90</v>
      </c>
      <c r="L3" s="8" t="s">
        <v>71</v>
      </c>
      <c r="M3" s="8" t="s">
        <v>93</v>
      </c>
      <c r="N3" s="8" t="s">
        <v>94</v>
      </c>
      <c r="O3" s="8"/>
      <c r="P3" s="8" t="s">
        <v>91</v>
      </c>
      <c r="Q3" s="8" t="s">
        <v>92</v>
      </c>
    </row>
    <row r="4" spans="1:17" ht="21" hidden="1">
      <c r="A4" s="8" t="s">
        <v>95</v>
      </c>
      <c r="B4" s="8"/>
      <c r="C4" s="8" t="s">
        <v>96</v>
      </c>
      <c r="D4" s="8" t="s">
        <v>25</v>
      </c>
      <c r="E4" s="42">
        <v>2567</v>
      </c>
      <c r="F4" s="8" t="s">
        <v>87</v>
      </c>
      <c r="G4" s="8" t="s">
        <v>88</v>
      </c>
      <c r="H4" s="8" t="s">
        <v>97</v>
      </c>
      <c r="I4" s="8" t="s">
        <v>31</v>
      </c>
      <c r="J4" s="8" t="s">
        <v>30</v>
      </c>
      <c r="K4" s="8" t="s">
        <v>90</v>
      </c>
      <c r="L4" s="8" t="s">
        <v>47</v>
      </c>
      <c r="M4" s="8" t="s">
        <v>100</v>
      </c>
      <c r="N4" s="8" t="s">
        <v>101</v>
      </c>
      <c r="O4" s="8"/>
      <c r="P4" s="8" t="s">
        <v>98</v>
      </c>
      <c r="Q4" s="8" t="s">
        <v>99</v>
      </c>
    </row>
    <row r="5" spans="1:17" ht="21" hidden="1">
      <c r="A5" s="8" t="s">
        <v>102</v>
      </c>
      <c r="B5" s="8"/>
      <c r="C5" s="8" t="s">
        <v>103</v>
      </c>
      <c r="D5" s="8" t="s">
        <v>25</v>
      </c>
      <c r="E5" s="42">
        <v>2567</v>
      </c>
      <c r="F5" s="8" t="s">
        <v>87</v>
      </c>
      <c r="G5" s="8" t="s">
        <v>88</v>
      </c>
      <c r="H5" s="8" t="s">
        <v>104</v>
      </c>
      <c r="I5" s="8" t="s">
        <v>31</v>
      </c>
      <c r="J5" s="8" t="s">
        <v>30</v>
      </c>
      <c r="K5" s="8" t="s">
        <v>90</v>
      </c>
      <c r="L5" s="8" t="s">
        <v>47</v>
      </c>
      <c r="M5" s="8" t="s">
        <v>100</v>
      </c>
      <c r="N5" s="8" t="s">
        <v>105</v>
      </c>
      <c r="O5" s="8"/>
      <c r="P5" s="8" t="s">
        <v>98</v>
      </c>
      <c r="Q5" s="8" t="s">
        <v>99</v>
      </c>
    </row>
    <row r="6" spans="1:17" ht="21">
      <c r="A6" s="8" t="s">
        <v>106</v>
      </c>
      <c r="B6" s="8"/>
      <c r="C6" s="8" t="s">
        <v>107</v>
      </c>
      <c r="D6" s="8" t="s">
        <v>25</v>
      </c>
      <c r="E6" s="42">
        <v>2567</v>
      </c>
      <c r="F6" s="8" t="s">
        <v>87</v>
      </c>
      <c r="G6" s="8" t="s">
        <v>88</v>
      </c>
      <c r="H6" s="8" t="s">
        <v>108</v>
      </c>
      <c r="I6" s="8" t="s">
        <v>31</v>
      </c>
      <c r="J6" s="8" t="s">
        <v>30</v>
      </c>
      <c r="K6" s="8" t="s">
        <v>109</v>
      </c>
      <c r="L6" s="8" t="s">
        <v>53</v>
      </c>
      <c r="M6" s="8" t="s">
        <v>112</v>
      </c>
      <c r="N6" s="8" t="s">
        <v>113</v>
      </c>
      <c r="O6" s="8"/>
      <c r="P6" s="8" t="s">
        <v>110</v>
      </c>
      <c r="Q6" s="8" t="s">
        <v>111</v>
      </c>
    </row>
    <row r="7" spans="1:17" ht="21">
      <c r="A7" s="8" t="s">
        <v>114</v>
      </c>
      <c r="B7" s="8"/>
      <c r="C7" s="8" t="s">
        <v>115</v>
      </c>
      <c r="D7" s="8" t="s">
        <v>25</v>
      </c>
      <c r="E7" s="42">
        <v>2567</v>
      </c>
      <c r="F7" s="8" t="s">
        <v>87</v>
      </c>
      <c r="G7" s="8" t="s">
        <v>88</v>
      </c>
      <c r="H7" s="8" t="s">
        <v>27</v>
      </c>
      <c r="I7" s="8" t="s">
        <v>116</v>
      </c>
      <c r="J7" s="8" t="s">
        <v>28</v>
      </c>
      <c r="K7" s="8" t="s">
        <v>109</v>
      </c>
      <c r="L7" s="8" t="s">
        <v>53</v>
      </c>
      <c r="M7" s="8" t="s">
        <v>118</v>
      </c>
      <c r="N7" s="8" t="s">
        <v>119</v>
      </c>
      <c r="O7" s="8"/>
      <c r="P7" s="8" t="s">
        <v>110</v>
      </c>
      <c r="Q7" s="8" t="s">
        <v>117</v>
      </c>
    </row>
    <row r="8" spans="1:17" ht="21">
      <c r="A8" s="8" t="s">
        <v>120</v>
      </c>
      <c r="B8" s="8"/>
      <c r="C8" s="8" t="s">
        <v>121</v>
      </c>
      <c r="D8" s="8" t="s">
        <v>25</v>
      </c>
      <c r="E8" s="42">
        <v>2567</v>
      </c>
      <c r="F8" s="8" t="s">
        <v>87</v>
      </c>
      <c r="G8" s="8" t="s">
        <v>88</v>
      </c>
      <c r="H8" s="8" t="s">
        <v>122</v>
      </c>
      <c r="I8" s="8" t="s">
        <v>123</v>
      </c>
      <c r="J8" s="8" t="s">
        <v>28</v>
      </c>
      <c r="K8" s="8" t="s">
        <v>109</v>
      </c>
      <c r="L8" s="8" t="s">
        <v>47</v>
      </c>
      <c r="M8" s="8" t="s">
        <v>100</v>
      </c>
      <c r="N8" s="8" t="s">
        <v>124</v>
      </c>
      <c r="O8" s="8"/>
      <c r="P8" s="8" t="s">
        <v>98</v>
      </c>
      <c r="Q8" s="8" t="s">
        <v>99</v>
      </c>
    </row>
  </sheetData>
  <autoFilter ref="A2:N8" xr:uid="{45AA5B4E-8544-4AF3-8CBA-320B831FB6FA}">
    <filterColumn colId="10">
      <filters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5"/>
  <sheetViews>
    <sheetView topLeftCell="C1" workbookViewId="0">
      <selection activeCell="G14" sqref="G14"/>
    </sheetView>
  </sheetViews>
  <sheetFormatPr defaultColWidth="9.109375" defaultRowHeight="21"/>
  <cols>
    <col min="1" max="1" width="21.5546875" style="8" hidden="1" customWidth="1"/>
    <col min="2" max="2" width="28.88671875" style="8" hidden="1" customWidth="1"/>
    <col min="3" max="3" width="52.33203125" style="8" customWidth="1"/>
    <col min="4" max="4" width="50.88671875" style="8" customWidth="1"/>
    <col min="5" max="5" width="37.88671875" style="8" hidden="1" customWidth="1"/>
    <col min="6" max="6" width="14.6640625" style="10" customWidth="1"/>
    <col min="7" max="7" width="18" style="8" customWidth="1"/>
    <col min="8" max="8" width="18.6640625" style="8" customWidth="1"/>
    <col min="9" max="9" width="39.5546875" style="8" customWidth="1"/>
    <col min="10" max="10" width="41.33203125" style="8" customWidth="1"/>
    <col min="11" max="11" width="46.33203125" style="8" bestFit="1" customWidth="1"/>
    <col min="12" max="12" width="38.88671875" style="8" bestFit="1" customWidth="1"/>
    <col min="13" max="13" width="19.44140625" style="8" customWidth="1"/>
    <col min="14" max="14" width="18" style="8" bestFit="1" customWidth="1"/>
    <col min="15" max="16384" width="9.109375" style="8"/>
  </cols>
  <sheetData>
    <row r="1" spans="1:14" ht="21.6" thickBot="1">
      <c r="A1" s="1" t="s">
        <v>0</v>
      </c>
      <c r="B1" s="1" t="s">
        <v>1</v>
      </c>
      <c r="C1" s="1" t="s">
        <v>2</v>
      </c>
      <c r="D1" s="1" t="s">
        <v>2</v>
      </c>
      <c r="E1" s="1" t="s">
        <v>6</v>
      </c>
      <c r="F1" s="6" t="s">
        <v>66</v>
      </c>
      <c r="G1" s="1" t="s">
        <v>13</v>
      </c>
      <c r="H1" s="1" t="s">
        <v>14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ht="21.6" hidden="1" thickBot="1">
      <c r="A2" s="3" t="s">
        <v>40</v>
      </c>
      <c r="B2" s="3" t="s">
        <v>41</v>
      </c>
      <c r="C2" s="9" t="s">
        <v>42</v>
      </c>
      <c r="D2" s="3" t="s">
        <v>42</v>
      </c>
      <c r="E2" s="3" t="s">
        <v>25</v>
      </c>
      <c r="F2" s="7">
        <v>2565</v>
      </c>
      <c r="G2" s="3" t="s">
        <v>38</v>
      </c>
      <c r="H2" s="3" t="s">
        <v>32</v>
      </c>
      <c r="I2" s="3" t="s">
        <v>27</v>
      </c>
      <c r="J2" s="3" t="s">
        <v>46</v>
      </c>
      <c r="K2" s="3" t="s">
        <v>28</v>
      </c>
      <c r="L2" s="3" t="s">
        <v>39</v>
      </c>
      <c r="M2" s="3" t="s">
        <v>47</v>
      </c>
      <c r="N2" s="3" t="s">
        <v>48</v>
      </c>
    </row>
    <row r="3" spans="1:14" ht="21.6" thickBot="1">
      <c r="A3" s="3" t="s">
        <v>36</v>
      </c>
      <c r="B3" s="3" t="s">
        <v>50</v>
      </c>
      <c r="C3" s="9" t="s">
        <v>51</v>
      </c>
      <c r="D3" s="3" t="s">
        <v>51</v>
      </c>
      <c r="E3" s="3" t="s">
        <v>25</v>
      </c>
      <c r="F3" s="7">
        <v>2564</v>
      </c>
      <c r="G3" s="3" t="s">
        <v>35</v>
      </c>
      <c r="H3" s="3" t="s">
        <v>29</v>
      </c>
      <c r="I3" s="3" t="s">
        <v>37</v>
      </c>
      <c r="J3" s="3" t="s">
        <v>31</v>
      </c>
      <c r="K3" s="3" t="s">
        <v>30</v>
      </c>
      <c r="L3" s="3"/>
      <c r="M3" s="3" t="s">
        <v>53</v>
      </c>
      <c r="N3" s="3" t="s">
        <v>54</v>
      </c>
    </row>
    <row r="4" spans="1:14" ht="21.6" thickBot="1">
      <c r="A4" s="3" t="s">
        <v>55</v>
      </c>
      <c r="B4" s="3" t="s">
        <v>56</v>
      </c>
      <c r="C4" s="9" t="s">
        <v>57</v>
      </c>
      <c r="D4" s="3" t="s">
        <v>57</v>
      </c>
      <c r="E4" s="3" t="s">
        <v>25</v>
      </c>
      <c r="F4" s="7">
        <v>2564</v>
      </c>
      <c r="G4" s="3" t="s">
        <v>49</v>
      </c>
      <c r="H4" s="3" t="s">
        <v>29</v>
      </c>
      <c r="I4" s="3" t="s">
        <v>59</v>
      </c>
      <c r="J4" s="3" t="s">
        <v>60</v>
      </c>
      <c r="K4" s="3" t="s">
        <v>28</v>
      </c>
      <c r="L4" s="3"/>
      <c r="M4" s="3" t="s">
        <v>53</v>
      </c>
      <c r="N4" s="3" t="s">
        <v>61</v>
      </c>
    </row>
    <row r="5" spans="1:14">
      <c r="A5" s="3" t="s">
        <v>33</v>
      </c>
      <c r="B5" s="3" t="s">
        <v>62</v>
      </c>
      <c r="C5" s="9" t="s">
        <v>63</v>
      </c>
      <c r="D5" s="3" t="s">
        <v>63</v>
      </c>
      <c r="E5" s="3" t="s">
        <v>25</v>
      </c>
      <c r="F5" s="7">
        <v>2565</v>
      </c>
      <c r="G5" s="3" t="s">
        <v>38</v>
      </c>
      <c r="H5" s="3" t="s">
        <v>32</v>
      </c>
      <c r="I5" s="3" t="s">
        <v>34</v>
      </c>
      <c r="J5" s="3" t="s">
        <v>31</v>
      </c>
      <c r="K5" s="3" t="s">
        <v>30</v>
      </c>
      <c r="L5" s="3"/>
      <c r="M5" s="3" t="s">
        <v>53</v>
      </c>
      <c r="N5" s="3" t="s">
        <v>65</v>
      </c>
    </row>
  </sheetData>
  <autoFilter ref="A1:AF5" xr:uid="{00000000-0009-0000-0000-000001000000}">
    <filterColumn colId="11">
      <filters blank="1"/>
    </filterColumn>
  </autoFilter>
  <hyperlinks>
    <hyperlink ref="C2" r:id="rId1" display="https://emenscr.nesdc.go.th/viewer/view.html?id=5f2d09e0ab64071b723c6d46&amp;username=rru054801021" xr:uid="{00000000-0004-0000-0100-000000000000}"/>
    <hyperlink ref="C3" r:id="rId2" display="https://emenscr.nesdc.go.th/viewer/view.html?id=606ac0ba8910b4057583a3ec&amp;username=mots5002131" xr:uid="{00000000-0004-0000-0100-000001000000}"/>
    <hyperlink ref="C4" r:id="rId3" display="https://emenscr.nesdc.go.th/viewer/view.html?id=61382d6aba45632782ec7f35&amp;username=msu053017021" xr:uid="{00000000-0004-0000-0100-000002000000}"/>
    <hyperlink ref="C5" r:id="rId4" display="https://emenscr.nesdc.go.th/viewer/view.html?id=61b61b41f3473f0ca7a6c504&amp;username=mots6502361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27"/>
    <col min="2" max="2" width="115.88671875" style="38" customWidth="1"/>
    <col min="3" max="5" width="9.109375" style="27"/>
    <col min="6" max="6" width="13.5546875" style="27" customWidth="1"/>
    <col min="7" max="16384" width="9.109375" style="27"/>
  </cols>
  <sheetData>
    <row r="1" spans="1:18" ht="48.75" customHeight="1">
      <c r="A1" s="25"/>
      <c r="B1" s="26" t="s">
        <v>73</v>
      </c>
      <c r="C1" s="25"/>
      <c r="D1" s="25"/>
      <c r="E1" s="25"/>
      <c r="F1" s="25"/>
    </row>
    <row r="2" spans="1:18" ht="38.25" customHeight="1">
      <c r="B2" s="28" t="s">
        <v>74</v>
      </c>
    </row>
    <row r="3" spans="1:18">
      <c r="A3" s="29"/>
      <c r="B3" s="30" t="s">
        <v>75</v>
      </c>
      <c r="C3" s="31"/>
      <c r="D3" s="31"/>
    </row>
    <row r="4" spans="1:18">
      <c r="A4" s="32"/>
      <c r="B4" s="33" t="s">
        <v>76</v>
      </c>
      <c r="C4" s="34"/>
      <c r="D4" s="34"/>
      <c r="E4" s="34"/>
      <c r="F4" s="34"/>
    </row>
    <row r="5" spans="1:18" ht="61.5" customHeight="1">
      <c r="A5" s="32"/>
      <c r="B5" s="35" t="s">
        <v>77</v>
      </c>
      <c r="C5" s="34"/>
      <c r="D5" s="34"/>
      <c r="E5" s="34"/>
      <c r="F5" s="34"/>
    </row>
    <row r="6" spans="1:18" ht="115.5" customHeight="1">
      <c r="A6" s="32"/>
      <c r="B6" s="35" t="s">
        <v>78</v>
      </c>
      <c r="C6" s="34"/>
      <c r="D6" s="34"/>
      <c r="E6" s="34"/>
      <c r="F6" s="34"/>
    </row>
    <row r="7" spans="1:18" ht="115.5" customHeight="1">
      <c r="A7" s="32"/>
      <c r="B7" s="35" t="s">
        <v>79</v>
      </c>
      <c r="C7" s="34"/>
      <c r="D7" s="34"/>
      <c r="E7" s="34"/>
      <c r="F7" s="34"/>
    </row>
    <row r="8" spans="1:18" ht="30.75" customHeight="1">
      <c r="A8" s="32"/>
      <c r="B8" s="33"/>
      <c r="C8" s="34"/>
      <c r="D8" s="34"/>
      <c r="E8" s="34"/>
      <c r="F8" s="34"/>
    </row>
    <row r="9" spans="1:18" ht="30" customHeight="1">
      <c r="A9" s="32"/>
      <c r="B9" s="36" t="s">
        <v>80</v>
      </c>
      <c r="C9" s="37"/>
      <c r="D9" s="37"/>
    </row>
    <row r="10" spans="1:18">
      <c r="A10" s="32"/>
      <c r="B10" s="33" t="s">
        <v>76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8" ht="63" customHeight="1">
      <c r="A11" s="32"/>
      <c r="B11" s="35" t="s">
        <v>81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8" ht="52.5" customHeight="1">
      <c r="A12" s="32"/>
      <c r="B12" s="35" t="s">
        <v>82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8" ht="140.25" customHeight="1">
      <c r="A13" s="32"/>
      <c r="B13" s="35" t="s">
        <v>83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8">
      <c r="A14" s="32"/>
      <c r="B14" s="33"/>
    </row>
    <row r="15" spans="1:18">
      <c r="A15" s="32"/>
      <c r="B15" s="33"/>
      <c r="C15" s="34"/>
      <c r="D15" s="34"/>
      <c r="E15" s="34"/>
      <c r="F15" s="34"/>
    </row>
    <row r="16" spans="1:18" ht="43.95" customHeight="1">
      <c r="A16" s="32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C1" sqref="C1"/>
    </sheetView>
  </sheetViews>
  <sheetFormatPr defaultColWidth="9.109375" defaultRowHeight="21"/>
  <cols>
    <col min="1" max="1" width="48.109375" style="8" bestFit="1" customWidth="1"/>
    <col min="2" max="2" width="28.44140625" style="8" bestFit="1" customWidth="1"/>
    <col min="3" max="16384" width="9.109375" style="8"/>
  </cols>
  <sheetData>
    <row r="1" spans="1:2">
      <c r="A1" s="14" t="s">
        <v>70</v>
      </c>
      <c r="B1" s="15" t="s">
        <v>69</v>
      </c>
    </row>
    <row r="2" spans="1:2">
      <c r="A2" s="10" t="s">
        <v>30</v>
      </c>
      <c r="B2" s="12">
        <v>2</v>
      </c>
    </row>
    <row r="3" spans="1:2">
      <c r="A3" s="13" t="s">
        <v>31</v>
      </c>
      <c r="B3" s="12">
        <v>2</v>
      </c>
    </row>
    <row r="4" spans="1:2">
      <c r="A4" s="16" t="s">
        <v>53</v>
      </c>
      <c r="B4" s="12">
        <v>2</v>
      </c>
    </row>
    <row r="5" spans="1:2">
      <c r="A5" s="17" t="s">
        <v>65</v>
      </c>
      <c r="B5" s="12">
        <v>1</v>
      </c>
    </row>
    <row r="6" spans="1:2">
      <c r="A6" s="17" t="s">
        <v>54</v>
      </c>
      <c r="B6" s="12">
        <v>1</v>
      </c>
    </row>
    <row r="7" spans="1:2">
      <c r="A7" s="10" t="s">
        <v>28</v>
      </c>
      <c r="B7" s="12">
        <v>1</v>
      </c>
    </row>
    <row r="8" spans="1:2">
      <c r="A8" s="13" t="s">
        <v>60</v>
      </c>
      <c r="B8" s="12">
        <v>1</v>
      </c>
    </row>
    <row r="9" spans="1:2">
      <c r="A9" s="16" t="s">
        <v>53</v>
      </c>
      <c r="B9" s="12">
        <v>1</v>
      </c>
    </row>
    <row r="10" spans="1:2">
      <c r="A10" s="17" t="s">
        <v>61</v>
      </c>
      <c r="B10" s="12">
        <v>1</v>
      </c>
    </row>
    <row r="11" spans="1:2">
      <c r="A11" s="10" t="s">
        <v>68</v>
      </c>
      <c r="B11" s="12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6"/>
  <sheetViews>
    <sheetView tabSelected="1" topLeftCell="B1" zoomScale="50" zoomScaleNormal="50" workbookViewId="0">
      <pane ySplit="7" topLeftCell="A8" activePane="bottomLeft" state="frozen"/>
      <selection activeCell="B1" sqref="B1"/>
      <selection pane="bottomLeft" activeCell="O3" sqref="O3"/>
    </sheetView>
  </sheetViews>
  <sheetFormatPr defaultRowHeight="14.4"/>
  <cols>
    <col min="1" max="1" width="19.21875" style="40" hidden="1" customWidth="1"/>
    <col min="2" max="2" width="65.33203125" customWidth="1"/>
    <col min="3" max="3" width="68.44140625" hidden="1" customWidth="1"/>
    <col min="4" max="4" width="42.6640625" style="40" hidden="1" customWidth="1"/>
    <col min="5" max="5" width="16.109375" customWidth="1"/>
    <col min="6" max="6" width="22" customWidth="1"/>
    <col min="7" max="7" width="20.6640625" customWidth="1"/>
    <col min="8" max="8" width="39" customWidth="1"/>
    <col min="9" max="9" width="44.109375" customWidth="1"/>
    <col min="10" max="10" width="13.33203125" style="88" customWidth="1"/>
    <col min="11" max="11" width="45.33203125" customWidth="1"/>
    <col min="12" max="12" width="36.109375" customWidth="1"/>
    <col min="13" max="13" width="17.21875" style="89" customWidth="1"/>
    <col min="14" max="14" width="23" style="89" customWidth="1"/>
    <col min="15" max="15" width="26.44140625" style="89" customWidth="1"/>
    <col min="16" max="16" width="14.6640625" style="89" customWidth="1"/>
    <col min="17" max="17" width="53.109375" hidden="1" customWidth="1"/>
    <col min="18" max="18" width="17.5546875" hidden="1" customWidth="1"/>
    <col min="19" max="19" width="15" bestFit="1" customWidth="1"/>
    <col min="20" max="20" width="14.5546875" bestFit="1" customWidth="1"/>
    <col min="21" max="21" width="18.109375" bestFit="1" customWidth="1"/>
    <col min="22" max="22" width="59.44140625" bestFit="1" customWidth="1"/>
  </cols>
  <sheetData>
    <row r="1" spans="1:18" ht="36">
      <c r="B1" s="48" t="s">
        <v>72</v>
      </c>
    </row>
    <row r="2" spans="1:18" s="40" customFormat="1" ht="19.5" customHeight="1">
      <c r="B2" s="48"/>
      <c r="J2" s="88"/>
      <c r="M2" s="89"/>
      <c r="N2" s="89"/>
      <c r="O2" s="89"/>
      <c r="P2" s="89"/>
    </row>
    <row r="3" spans="1:18" s="40" customFormat="1" ht="21" customHeight="1">
      <c r="B3" s="48"/>
      <c r="J3" s="88"/>
      <c r="M3" s="89"/>
      <c r="N3" s="89"/>
      <c r="O3" s="89"/>
      <c r="P3" s="89"/>
    </row>
    <row r="4" spans="1:18" s="136" customFormat="1" ht="21" customHeight="1">
      <c r="B4" s="48"/>
    </row>
    <row r="5" spans="1:18" s="40" customFormat="1" ht="21" customHeight="1">
      <c r="B5" s="48"/>
      <c r="J5" s="88"/>
      <c r="M5" s="89"/>
      <c r="N5" s="89"/>
      <c r="O5" s="89"/>
      <c r="P5" s="89"/>
    </row>
    <row r="6" spans="1:18" s="40" customFormat="1" ht="21" customHeight="1">
      <c r="B6" s="48"/>
      <c r="J6" s="88"/>
      <c r="M6" s="89"/>
      <c r="N6" s="89"/>
      <c r="O6" s="89"/>
      <c r="P6" s="89"/>
    </row>
    <row r="7" spans="1:18" ht="21">
      <c r="A7" s="69" t="s">
        <v>1</v>
      </c>
      <c r="B7" s="69" t="s">
        <v>2</v>
      </c>
      <c r="C7" s="70" t="s">
        <v>2</v>
      </c>
      <c r="D7" s="71" t="s">
        <v>6</v>
      </c>
      <c r="E7" s="71" t="s">
        <v>66</v>
      </c>
      <c r="F7" s="108" t="s">
        <v>223</v>
      </c>
      <c r="G7" s="109" t="s">
        <v>14</v>
      </c>
      <c r="H7" s="70" t="s">
        <v>17</v>
      </c>
      <c r="I7" s="70" t="s">
        <v>18</v>
      </c>
      <c r="J7" s="70" t="s">
        <v>180</v>
      </c>
      <c r="K7" s="70" t="s">
        <v>19</v>
      </c>
      <c r="L7" s="70" t="s">
        <v>20</v>
      </c>
      <c r="M7" s="70" t="s">
        <v>21</v>
      </c>
      <c r="N7" s="109" t="s">
        <v>22</v>
      </c>
      <c r="O7" s="109" t="s">
        <v>182</v>
      </c>
      <c r="P7" s="109" t="s">
        <v>183</v>
      </c>
      <c r="Q7" s="70" t="s">
        <v>146</v>
      </c>
      <c r="R7" s="70" t="s">
        <v>181</v>
      </c>
    </row>
    <row r="8" spans="1:18" ht="21">
      <c r="A8" s="76" t="s">
        <v>147</v>
      </c>
      <c r="B8" s="46" t="str">
        <f t="shared" ref="B8:B14" si="0">HYPERLINK(Q8,C8)</f>
        <v xml:space="preserve">โครงการาส่งเสริมการท่องเที่่ยวเชิงสุขภาพอย่างยั่งยืนของชุมชน </v>
      </c>
      <c r="C8" s="77" t="s">
        <v>161</v>
      </c>
      <c r="D8" s="77" t="s">
        <v>25</v>
      </c>
      <c r="E8" s="110">
        <v>2564</v>
      </c>
      <c r="F8" s="77" t="s">
        <v>49</v>
      </c>
      <c r="G8" s="78" t="s">
        <v>29</v>
      </c>
      <c r="H8" s="77" t="s">
        <v>59</v>
      </c>
      <c r="I8" s="77" t="s">
        <v>60</v>
      </c>
      <c r="J8" s="77" t="s">
        <v>194</v>
      </c>
      <c r="K8" s="77" t="s">
        <v>28</v>
      </c>
      <c r="L8" s="78" t="s">
        <v>162</v>
      </c>
      <c r="M8" s="77" t="s">
        <v>186</v>
      </c>
      <c r="N8" s="45" t="s">
        <v>163</v>
      </c>
      <c r="O8" s="45" t="s">
        <v>184</v>
      </c>
      <c r="P8" s="79"/>
      <c r="Q8" s="77" t="s">
        <v>164</v>
      </c>
      <c r="R8" s="77" t="s">
        <v>61</v>
      </c>
    </row>
    <row r="9" spans="1:18" ht="21">
      <c r="A9" s="76" t="s">
        <v>154</v>
      </c>
      <c r="B9" s="46" t="str">
        <f t="shared" si="0"/>
        <v>โครงการยกระดับการท่องเที่ยวเชิงสุขภาพล้านนา</v>
      </c>
      <c r="C9" s="77" t="s">
        <v>51</v>
      </c>
      <c r="D9" s="77" t="s">
        <v>25</v>
      </c>
      <c r="E9" s="110">
        <v>2564</v>
      </c>
      <c r="F9" s="77" t="s">
        <v>35</v>
      </c>
      <c r="G9" s="78" t="s">
        <v>29</v>
      </c>
      <c r="H9" s="77" t="s">
        <v>37</v>
      </c>
      <c r="I9" s="77" t="s">
        <v>31</v>
      </c>
      <c r="J9" s="77" t="s">
        <v>192</v>
      </c>
      <c r="K9" s="77" t="s">
        <v>30</v>
      </c>
      <c r="L9" s="78" t="s">
        <v>162</v>
      </c>
      <c r="M9" s="77" t="s">
        <v>186</v>
      </c>
      <c r="N9" s="45" t="s">
        <v>165</v>
      </c>
      <c r="O9" s="45" t="s">
        <v>184</v>
      </c>
      <c r="P9" s="79"/>
      <c r="Q9" s="77" t="s">
        <v>166</v>
      </c>
      <c r="R9" s="77" t="s">
        <v>54</v>
      </c>
    </row>
    <row r="10" spans="1:18" ht="21">
      <c r="A10" s="76" t="s">
        <v>56</v>
      </c>
      <c r="B10" s="46" t="str">
        <f t="shared" si="0"/>
        <v>ปิดเมืองปั่นเปิดเมืองกินถิ่นสองแควประจำปี 2565</v>
      </c>
      <c r="C10" s="77" t="s">
        <v>63</v>
      </c>
      <c r="D10" s="77" t="s">
        <v>25</v>
      </c>
      <c r="E10" s="110">
        <v>2565</v>
      </c>
      <c r="F10" s="77" t="s">
        <v>38</v>
      </c>
      <c r="G10" s="78" t="s">
        <v>32</v>
      </c>
      <c r="H10" s="77" t="s">
        <v>34</v>
      </c>
      <c r="I10" s="77" t="s">
        <v>31</v>
      </c>
      <c r="J10" s="77" t="s">
        <v>192</v>
      </c>
      <c r="K10" s="77" t="s">
        <v>30</v>
      </c>
      <c r="L10" s="78" t="s">
        <v>167</v>
      </c>
      <c r="M10" s="77" t="s">
        <v>186</v>
      </c>
      <c r="N10" s="45" t="s">
        <v>159</v>
      </c>
      <c r="O10" s="45" t="s">
        <v>184</v>
      </c>
      <c r="P10" s="79"/>
      <c r="Q10" s="77" t="s">
        <v>168</v>
      </c>
      <c r="R10" s="77" t="s">
        <v>65</v>
      </c>
    </row>
    <row r="11" spans="1:18" ht="21">
      <c r="A11" s="76" t="s">
        <v>50</v>
      </c>
      <c r="B11" s="46" t="str">
        <f t="shared" si="0"/>
        <v>โครงการแข่งขันโต้คลื่นเยาวชนจังหวัดพังงา</v>
      </c>
      <c r="C11" s="77" t="s">
        <v>148</v>
      </c>
      <c r="D11" s="77" t="s">
        <v>25</v>
      </c>
      <c r="E11" s="110">
        <v>2567</v>
      </c>
      <c r="F11" s="77" t="s">
        <v>87</v>
      </c>
      <c r="G11" s="78" t="s">
        <v>88</v>
      </c>
      <c r="H11" s="77" t="s">
        <v>149</v>
      </c>
      <c r="I11" s="77" t="s">
        <v>31</v>
      </c>
      <c r="J11" s="77" t="s">
        <v>192</v>
      </c>
      <c r="K11" s="77" t="s">
        <v>30</v>
      </c>
      <c r="L11" s="77" t="s">
        <v>150</v>
      </c>
      <c r="M11" s="77" t="s">
        <v>185</v>
      </c>
      <c r="N11" s="45" t="s">
        <v>152</v>
      </c>
      <c r="O11" s="45" t="s">
        <v>184</v>
      </c>
      <c r="P11" s="79"/>
      <c r="Q11" s="107" t="s">
        <v>153</v>
      </c>
      <c r="R11" s="77" t="s">
        <v>152</v>
      </c>
    </row>
    <row r="12" spans="1:18" ht="21">
      <c r="A12" s="76" t="s">
        <v>62</v>
      </c>
      <c r="B12" s="46" t="str">
        <f t="shared" si="0"/>
        <v>โครงการอาหารปลอดภัย จังหวัดปทุมธานี ปีงบประมาณ 2567</v>
      </c>
      <c r="C12" s="77" t="s">
        <v>155</v>
      </c>
      <c r="D12" s="77" t="s">
        <v>25</v>
      </c>
      <c r="E12" s="110">
        <v>2567</v>
      </c>
      <c r="F12" s="77" t="s">
        <v>87</v>
      </c>
      <c r="G12" s="78" t="s">
        <v>88</v>
      </c>
      <c r="H12" s="77" t="s">
        <v>158</v>
      </c>
      <c r="I12" s="77" t="s">
        <v>157</v>
      </c>
      <c r="J12" s="77" t="s">
        <v>193</v>
      </c>
      <c r="K12" s="77" t="s">
        <v>156</v>
      </c>
      <c r="L12" s="77" t="s">
        <v>150</v>
      </c>
      <c r="M12" s="77" t="s">
        <v>186</v>
      </c>
      <c r="N12" s="45" t="s">
        <v>159</v>
      </c>
      <c r="O12" s="45" t="s">
        <v>184</v>
      </c>
      <c r="P12" s="79"/>
      <c r="Q12" s="77" t="s">
        <v>160</v>
      </c>
      <c r="R12" s="77" t="s">
        <v>159</v>
      </c>
    </row>
    <row r="13" spans="1:18" s="124" customFormat="1" ht="21">
      <c r="A13" s="76" t="s">
        <v>120</v>
      </c>
      <c r="B13" s="47" t="s">
        <v>121</v>
      </c>
      <c r="C13" s="45" t="s">
        <v>121</v>
      </c>
      <c r="D13" s="77" t="s">
        <v>25</v>
      </c>
      <c r="E13" s="110">
        <v>2567</v>
      </c>
      <c r="F13" s="77" t="s">
        <v>87</v>
      </c>
      <c r="G13" s="78" t="s">
        <v>88</v>
      </c>
      <c r="H13" s="77" t="s">
        <v>122</v>
      </c>
      <c r="I13" s="50" t="s">
        <v>123</v>
      </c>
      <c r="J13" s="77" t="s">
        <v>256</v>
      </c>
      <c r="K13" s="50" t="s">
        <v>28</v>
      </c>
      <c r="L13" s="50" t="s">
        <v>109</v>
      </c>
      <c r="M13" s="50" t="s">
        <v>220</v>
      </c>
      <c r="N13" s="50" t="s">
        <v>221</v>
      </c>
      <c r="O13" s="45" t="s">
        <v>184</v>
      </c>
      <c r="P13" s="79"/>
      <c r="Q13" s="77"/>
      <c r="R13" s="77"/>
    </row>
    <row r="14" spans="1:18" ht="21">
      <c r="A14" s="76" t="s">
        <v>169</v>
      </c>
      <c r="B14" s="46" t="str">
        <f t="shared" si="0"/>
        <v xml:space="preserve">โครงการส่งเสริมการพัฒนาทักษะและศักยภาพบุคลากรด้านการท่องเที่ยวเชิงสุขภาพ </v>
      </c>
      <c r="C14" s="77" t="s">
        <v>170</v>
      </c>
      <c r="D14" s="77" t="s">
        <v>25</v>
      </c>
      <c r="E14" s="110">
        <v>2568</v>
      </c>
      <c r="F14" s="77" t="s">
        <v>171</v>
      </c>
      <c r="G14" s="78" t="s">
        <v>172</v>
      </c>
      <c r="H14" s="77" t="s">
        <v>174</v>
      </c>
      <c r="I14" s="77" t="s">
        <v>173</v>
      </c>
      <c r="J14" s="77" t="s">
        <v>195</v>
      </c>
      <c r="K14" s="77" t="s">
        <v>30</v>
      </c>
      <c r="L14" s="77" t="s">
        <v>175</v>
      </c>
      <c r="M14" s="77" t="s">
        <v>185</v>
      </c>
      <c r="N14" s="45" t="s">
        <v>152</v>
      </c>
      <c r="O14" s="45" t="s">
        <v>184</v>
      </c>
      <c r="P14" s="80"/>
      <c r="Q14" s="87" t="s">
        <v>179</v>
      </c>
      <c r="R14" s="77" t="s">
        <v>152</v>
      </c>
    </row>
    <row r="15" spans="1:18" ht="21">
      <c r="A15" s="125"/>
      <c r="B15" s="125" t="s">
        <v>228</v>
      </c>
      <c r="C15" s="125" t="s">
        <v>228</v>
      </c>
      <c r="D15" s="125" t="s">
        <v>228</v>
      </c>
      <c r="E15" s="125" t="s">
        <v>228</v>
      </c>
      <c r="F15" s="125" t="s">
        <v>228</v>
      </c>
      <c r="G15" s="125" t="s">
        <v>228</v>
      </c>
      <c r="H15" s="127"/>
      <c r="I15" s="125" t="s">
        <v>116</v>
      </c>
      <c r="J15" s="125" t="s">
        <v>233</v>
      </c>
      <c r="K15" s="125" t="s">
        <v>28</v>
      </c>
      <c r="L15" s="125" t="s">
        <v>228</v>
      </c>
      <c r="M15" s="125" t="s">
        <v>186</v>
      </c>
      <c r="N15" s="125" t="s">
        <v>159</v>
      </c>
      <c r="O15" s="125" t="s">
        <v>184</v>
      </c>
      <c r="P15" s="125" t="s">
        <v>230</v>
      </c>
    </row>
    <row r="16" spans="1:18" s="123" customFormat="1" ht="21">
      <c r="A16" s="126"/>
      <c r="B16" s="125" t="s">
        <v>228</v>
      </c>
      <c r="C16" s="125" t="s">
        <v>228</v>
      </c>
      <c r="D16" s="125" t="s">
        <v>228</v>
      </c>
      <c r="E16" s="125" t="s">
        <v>228</v>
      </c>
      <c r="F16" s="125" t="s">
        <v>228</v>
      </c>
      <c r="G16" s="125" t="s">
        <v>228</v>
      </c>
      <c r="H16" s="127"/>
      <c r="I16" s="128" t="s">
        <v>234</v>
      </c>
      <c r="J16" s="128" t="s">
        <v>235</v>
      </c>
      <c r="K16" s="129" t="s">
        <v>28</v>
      </c>
      <c r="L16" s="125" t="s">
        <v>228</v>
      </c>
      <c r="M16" s="125" t="s">
        <v>186</v>
      </c>
      <c r="N16" s="125" t="s">
        <v>159</v>
      </c>
      <c r="O16" s="125" t="s">
        <v>229</v>
      </c>
      <c r="P16" s="125" t="s">
        <v>230</v>
      </c>
    </row>
    <row r="17" spans="1:16" s="123" customFormat="1" ht="21">
      <c r="A17" s="126"/>
      <c r="B17" s="125" t="s">
        <v>228</v>
      </c>
      <c r="C17" s="125" t="s">
        <v>228</v>
      </c>
      <c r="D17" s="125" t="s">
        <v>228</v>
      </c>
      <c r="E17" s="125" t="s">
        <v>228</v>
      </c>
      <c r="F17" s="125" t="s">
        <v>228</v>
      </c>
      <c r="G17" s="125" t="s">
        <v>228</v>
      </c>
      <c r="H17" s="127"/>
      <c r="I17" s="128" t="s">
        <v>236</v>
      </c>
      <c r="J17" s="128" t="s">
        <v>237</v>
      </c>
      <c r="K17" s="129" t="s">
        <v>28</v>
      </c>
      <c r="L17" s="125" t="s">
        <v>228</v>
      </c>
      <c r="M17" s="125" t="s">
        <v>186</v>
      </c>
      <c r="N17" s="125" t="s">
        <v>159</v>
      </c>
      <c r="O17" s="125" t="s">
        <v>229</v>
      </c>
      <c r="P17" s="125" t="s">
        <v>230</v>
      </c>
    </row>
    <row r="18" spans="1:16" s="123" customFormat="1" ht="21">
      <c r="A18" s="126"/>
      <c r="B18" s="125" t="s">
        <v>228</v>
      </c>
      <c r="C18" s="125" t="s">
        <v>228</v>
      </c>
      <c r="D18" s="125" t="s">
        <v>228</v>
      </c>
      <c r="E18" s="125" t="s">
        <v>228</v>
      </c>
      <c r="F18" s="125" t="s">
        <v>228</v>
      </c>
      <c r="G18" s="125" t="s">
        <v>228</v>
      </c>
      <c r="H18" s="127"/>
      <c r="I18" s="130" t="s">
        <v>238</v>
      </c>
      <c r="J18" s="125" t="s">
        <v>239</v>
      </c>
      <c r="K18" s="129" t="s">
        <v>28</v>
      </c>
      <c r="L18" s="125" t="s">
        <v>228</v>
      </c>
      <c r="M18" s="125" t="s">
        <v>186</v>
      </c>
      <c r="N18" s="125" t="s">
        <v>159</v>
      </c>
      <c r="O18" s="125" t="s">
        <v>229</v>
      </c>
      <c r="P18" s="125" t="s">
        <v>230</v>
      </c>
    </row>
    <row r="19" spans="1:16" s="123" customFormat="1" ht="21">
      <c r="A19" s="126"/>
      <c r="B19" s="125" t="s">
        <v>228</v>
      </c>
      <c r="C19" s="125" t="s">
        <v>228</v>
      </c>
      <c r="D19" s="125" t="s">
        <v>228</v>
      </c>
      <c r="E19" s="125" t="s">
        <v>228</v>
      </c>
      <c r="F19" s="125" t="s">
        <v>228</v>
      </c>
      <c r="G19" s="125" t="s">
        <v>228</v>
      </c>
      <c r="H19" s="127"/>
      <c r="I19" s="128" t="s">
        <v>240</v>
      </c>
      <c r="J19" s="128" t="s">
        <v>241</v>
      </c>
      <c r="K19" s="129" t="s">
        <v>28</v>
      </c>
      <c r="L19" s="125" t="s">
        <v>228</v>
      </c>
      <c r="M19" s="125" t="s">
        <v>186</v>
      </c>
      <c r="N19" s="125" t="s">
        <v>159</v>
      </c>
      <c r="O19" s="125" t="s">
        <v>229</v>
      </c>
      <c r="P19" s="125" t="s">
        <v>230</v>
      </c>
    </row>
    <row r="20" spans="1:16" s="123" customFormat="1" ht="21">
      <c r="A20" s="126"/>
      <c r="B20" s="125" t="s">
        <v>228</v>
      </c>
      <c r="C20" s="125" t="s">
        <v>228</v>
      </c>
      <c r="D20" s="125" t="s">
        <v>228</v>
      </c>
      <c r="E20" s="125" t="s">
        <v>228</v>
      </c>
      <c r="F20" s="125" t="s">
        <v>228</v>
      </c>
      <c r="G20" s="125" t="s">
        <v>228</v>
      </c>
      <c r="H20" s="127"/>
      <c r="I20" s="129" t="s">
        <v>242</v>
      </c>
      <c r="J20" s="129" t="s">
        <v>243</v>
      </c>
      <c r="K20" s="129" t="s">
        <v>156</v>
      </c>
      <c r="L20" s="125" t="s">
        <v>228</v>
      </c>
      <c r="M20" s="125" t="s">
        <v>186</v>
      </c>
      <c r="N20" s="125" t="s">
        <v>159</v>
      </c>
      <c r="O20" s="125" t="s">
        <v>229</v>
      </c>
      <c r="P20" s="125" t="s">
        <v>230</v>
      </c>
    </row>
    <row r="21" spans="1:16" s="123" customFormat="1" ht="21">
      <c r="A21" s="126"/>
      <c r="B21" s="125" t="s">
        <v>228</v>
      </c>
      <c r="C21" s="125" t="s">
        <v>228</v>
      </c>
      <c r="D21" s="125" t="s">
        <v>228</v>
      </c>
      <c r="E21" s="125" t="s">
        <v>228</v>
      </c>
      <c r="F21" s="125" t="s">
        <v>228</v>
      </c>
      <c r="G21" s="125" t="s">
        <v>228</v>
      </c>
      <c r="H21" s="127"/>
      <c r="I21" s="128" t="s">
        <v>234</v>
      </c>
      <c r="J21" s="128" t="s">
        <v>235</v>
      </c>
      <c r="K21" s="129" t="s">
        <v>28</v>
      </c>
      <c r="L21" s="125" t="s">
        <v>228</v>
      </c>
      <c r="M21" s="125" t="s">
        <v>186</v>
      </c>
      <c r="N21" s="125" t="s">
        <v>165</v>
      </c>
      <c r="O21" s="125" t="s">
        <v>229</v>
      </c>
      <c r="P21" s="125" t="s">
        <v>230</v>
      </c>
    </row>
    <row r="22" spans="1:16" s="123" customFormat="1" ht="21">
      <c r="A22" s="126"/>
      <c r="B22" s="125" t="s">
        <v>228</v>
      </c>
      <c r="C22" s="125" t="s">
        <v>228</v>
      </c>
      <c r="D22" s="125" t="s">
        <v>228</v>
      </c>
      <c r="E22" s="125" t="s">
        <v>228</v>
      </c>
      <c r="F22" s="125" t="s">
        <v>228</v>
      </c>
      <c r="G22" s="125" t="s">
        <v>228</v>
      </c>
      <c r="H22" s="127"/>
      <c r="I22" s="128" t="s">
        <v>236</v>
      </c>
      <c r="J22" s="128" t="s">
        <v>237</v>
      </c>
      <c r="K22" s="129" t="s">
        <v>28</v>
      </c>
      <c r="L22" s="125" t="s">
        <v>228</v>
      </c>
      <c r="M22" s="125" t="s">
        <v>186</v>
      </c>
      <c r="N22" s="125" t="s">
        <v>165</v>
      </c>
      <c r="O22" s="125" t="s">
        <v>229</v>
      </c>
      <c r="P22" s="125" t="s">
        <v>230</v>
      </c>
    </row>
    <row r="23" spans="1:16" s="123" customFormat="1" ht="21">
      <c r="A23" s="126"/>
      <c r="B23" s="125" t="s">
        <v>228</v>
      </c>
      <c r="C23" s="125" t="s">
        <v>228</v>
      </c>
      <c r="D23" s="125" t="s">
        <v>228</v>
      </c>
      <c r="E23" s="125" t="s">
        <v>228</v>
      </c>
      <c r="F23" s="125" t="s">
        <v>228</v>
      </c>
      <c r="G23" s="125" t="s">
        <v>228</v>
      </c>
      <c r="H23" s="127"/>
      <c r="I23" s="130" t="s">
        <v>238</v>
      </c>
      <c r="J23" s="125" t="s">
        <v>239</v>
      </c>
      <c r="K23" s="129" t="s">
        <v>28</v>
      </c>
      <c r="L23" s="125" t="s">
        <v>228</v>
      </c>
      <c r="M23" s="125" t="s">
        <v>186</v>
      </c>
      <c r="N23" s="125" t="s">
        <v>165</v>
      </c>
      <c r="O23" s="125" t="s">
        <v>229</v>
      </c>
      <c r="P23" s="125" t="s">
        <v>230</v>
      </c>
    </row>
    <row r="24" spans="1:16" s="123" customFormat="1" ht="21">
      <c r="A24" s="126"/>
      <c r="B24" s="125" t="s">
        <v>228</v>
      </c>
      <c r="C24" s="125" t="s">
        <v>228</v>
      </c>
      <c r="D24" s="125" t="s">
        <v>228</v>
      </c>
      <c r="E24" s="125" t="s">
        <v>228</v>
      </c>
      <c r="F24" s="125" t="s">
        <v>228</v>
      </c>
      <c r="G24" s="125" t="s">
        <v>228</v>
      </c>
      <c r="H24" s="127"/>
      <c r="I24" s="128" t="s">
        <v>240</v>
      </c>
      <c r="J24" s="128" t="s">
        <v>241</v>
      </c>
      <c r="K24" s="129" t="s">
        <v>28</v>
      </c>
      <c r="L24" s="125" t="s">
        <v>228</v>
      </c>
      <c r="M24" s="125" t="s">
        <v>186</v>
      </c>
      <c r="N24" s="125" t="s">
        <v>165</v>
      </c>
      <c r="O24" s="125" t="s">
        <v>229</v>
      </c>
      <c r="P24" s="125" t="s">
        <v>230</v>
      </c>
    </row>
    <row r="25" spans="1:16" s="123" customFormat="1" ht="21">
      <c r="A25" s="126"/>
      <c r="B25" s="125" t="s">
        <v>228</v>
      </c>
      <c r="C25" s="125" t="s">
        <v>228</v>
      </c>
      <c r="D25" s="125" t="s">
        <v>228</v>
      </c>
      <c r="E25" s="125" t="s">
        <v>228</v>
      </c>
      <c r="F25" s="125" t="s">
        <v>228</v>
      </c>
      <c r="G25" s="125" t="s">
        <v>228</v>
      </c>
      <c r="H25" s="127"/>
      <c r="I25" s="128" t="s">
        <v>31</v>
      </c>
      <c r="J25" s="128" t="s">
        <v>192</v>
      </c>
      <c r="K25" s="128" t="s">
        <v>30</v>
      </c>
      <c r="L25" s="125" t="s">
        <v>228</v>
      </c>
      <c r="M25" s="125" t="s">
        <v>186</v>
      </c>
      <c r="N25" s="125" t="s">
        <v>163</v>
      </c>
      <c r="O25" s="125" t="s">
        <v>229</v>
      </c>
      <c r="P25" s="125" t="s">
        <v>230</v>
      </c>
    </row>
    <row r="26" spans="1:16" s="123" customFormat="1" ht="21">
      <c r="A26" s="126"/>
      <c r="B26" s="125" t="s">
        <v>228</v>
      </c>
      <c r="C26" s="125" t="s">
        <v>228</v>
      </c>
      <c r="D26" s="125" t="s">
        <v>228</v>
      </c>
      <c r="E26" s="125" t="s">
        <v>228</v>
      </c>
      <c r="F26" s="125" t="s">
        <v>228</v>
      </c>
      <c r="G26" s="125" t="s">
        <v>228</v>
      </c>
      <c r="H26" s="127"/>
      <c r="I26" s="128" t="s">
        <v>234</v>
      </c>
      <c r="J26" s="128" t="s">
        <v>235</v>
      </c>
      <c r="K26" s="129" t="s">
        <v>28</v>
      </c>
      <c r="L26" s="125" t="s">
        <v>228</v>
      </c>
      <c r="M26" s="125" t="s">
        <v>186</v>
      </c>
      <c r="N26" s="125" t="s">
        <v>163</v>
      </c>
      <c r="O26" s="125" t="s">
        <v>229</v>
      </c>
      <c r="P26" s="125" t="s">
        <v>230</v>
      </c>
    </row>
    <row r="27" spans="1:16" s="123" customFormat="1" ht="21">
      <c r="A27" s="126"/>
      <c r="B27" s="125" t="s">
        <v>228</v>
      </c>
      <c r="C27" s="125" t="s">
        <v>228</v>
      </c>
      <c r="D27" s="125" t="s">
        <v>228</v>
      </c>
      <c r="E27" s="125" t="s">
        <v>228</v>
      </c>
      <c r="F27" s="125" t="s">
        <v>228</v>
      </c>
      <c r="G27" s="125" t="s">
        <v>228</v>
      </c>
      <c r="H27" s="127"/>
      <c r="I27" s="128" t="s">
        <v>236</v>
      </c>
      <c r="J27" s="128" t="s">
        <v>237</v>
      </c>
      <c r="K27" s="129" t="s">
        <v>28</v>
      </c>
      <c r="L27" s="125" t="s">
        <v>228</v>
      </c>
      <c r="M27" s="125" t="s">
        <v>186</v>
      </c>
      <c r="N27" s="125" t="s">
        <v>163</v>
      </c>
      <c r="O27" s="125" t="s">
        <v>229</v>
      </c>
      <c r="P27" s="125" t="s">
        <v>230</v>
      </c>
    </row>
    <row r="28" spans="1:16" s="123" customFormat="1" ht="21">
      <c r="A28" s="126"/>
      <c r="B28" s="125" t="s">
        <v>228</v>
      </c>
      <c r="C28" s="125" t="s">
        <v>228</v>
      </c>
      <c r="D28" s="125" t="s">
        <v>228</v>
      </c>
      <c r="E28" s="125" t="s">
        <v>228</v>
      </c>
      <c r="F28" s="125" t="s">
        <v>228</v>
      </c>
      <c r="G28" s="125" t="s">
        <v>228</v>
      </c>
      <c r="H28" s="127"/>
      <c r="I28" s="128" t="s">
        <v>240</v>
      </c>
      <c r="J28" s="128" t="s">
        <v>241</v>
      </c>
      <c r="K28" s="129" t="s">
        <v>28</v>
      </c>
      <c r="L28" s="125" t="s">
        <v>228</v>
      </c>
      <c r="M28" s="125" t="s">
        <v>186</v>
      </c>
      <c r="N28" s="125" t="s">
        <v>163</v>
      </c>
      <c r="O28" s="125" t="s">
        <v>229</v>
      </c>
      <c r="P28" s="125" t="s">
        <v>230</v>
      </c>
    </row>
    <row r="29" spans="1:16" s="123" customFormat="1" ht="21">
      <c r="A29" s="126"/>
      <c r="B29" s="125" t="s">
        <v>228</v>
      </c>
      <c r="C29" s="125" t="s">
        <v>228</v>
      </c>
      <c r="D29" s="125" t="s">
        <v>228</v>
      </c>
      <c r="E29" s="125" t="s">
        <v>228</v>
      </c>
      <c r="F29" s="125" t="s">
        <v>228</v>
      </c>
      <c r="G29" s="125" t="s">
        <v>228</v>
      </c>
      <c r="H29" s="127"/>
      <c r="I29" s="129" t="s">
        <v>242</v>
      </c>
      <c r="J29" s="129" t="s">
        <v>243</v>
      </c>
      <c r="K29" s="129" t="s">
        <v>156</v>
      </c>
      <c r="L29" s="125" t="s">
        <v>228</v>
      </c>
      <c r="M29" s="125" t="s">
        <v>186</v>
      </c>
      <c r="N29" s="125" t="s">
        <v>163</v>
      </c>
      <c r="O29" s="125" t="s">
        <v>229</v>
      </c>
      <c r="P29" s="125" t="s">
        <v>230</v>
      </c>
    </row>
    <row r="30" spans="1:16" s="123" customFormat="1" ht="21">
      <c r="A30" s="126"/>
      <c r="B30" s="125" t="s">
        <v>228</v>
      </c>
      <c r="C30" s="125" t="s">
        <v>228</v>
      </c>
      <c r="D30" s="125" t="s">
        <v>228</v>
      </c>
      <c r="E30" s="125" t="s">
        <v>228</v>
      </c>
      <c r="F30" s="125" t="s">
        <v>228</v>
      </c>
      <c r="G30" s="125" t="s">
        <v>228</v>
      </c>
      <c r="H30" s="127"/>
      <c r="I30" s="128" t="s">
        <v>234</v>
      </c>
      <c r="J30" s="128" t="s">
        <v>235</v>
      </c>
      <c r="K30" s="129" t="s">
        <v>28</v>
      </c>
      <c r="L30" s="125" t="s">
        <v>228</v>
      </c>
      <c r="M30" s="125" t="s">
        <v>185</v>
      </c>
      <c r="N30" s="125" t="s">
        <v>152</v>
      </c>
      <c r="O30" s="125" t="s">
        <v>229</v>
      </c>
      <c r="P30" s="125" t="s">
        <v>230</v>
      </c>
    </row>
    <row r="31" spans="1:16" s="123" customFormat="1" ht="21">
      <c r="A31" s="126"/>
      <c r="B31" s="125" t="s">
        <v>228</v>
      </c>
      <c r="C31" s="125" t="s">
        <v>228</v>
      </c>
      <c r="D31" s="125" t="s">
        <v>228</v>
      </c>
      <c r="E31" s="125" t="s">
        <v>228</v>
      </c>
      <c r="F31" s="125" t="s">
        <v>228</v>
      </c>
      <c r="G31" s="125" t="s">
        <v>228</v>
      </c>
      <c r="H31" s="127"/>
      <c r="I31" s="128" t="s">
        <v>236</v>
      </c>
      <c r="J31" s="128" t="s">
        <v>237</v>
      </c>
      <c r="K31" s="129" t="s">
        <v>28</v>
      </c>
      <c r="L31" s="125" t="s">
        <v>228</v>
      </c>
      <c r="M31" s="125" t="s">
        <v>185</v>
      </c>
      <c r="N31" s="125" t="s">
        <v>152</v>
      </c>
      <c r="O31" s="125" t="s">
        <v>229</v>
      </c>
      <c r="P31" s="125" t="s">
        <v>230</v>
      </c>
    </row>
    <row r="32" spans="1:16" s="123" customFormat="1" ht="21">
      <c r="A32" s="126"/>
      <c r="B32" s="125" t="s">
        <v>228</v>
      </c>
      <c r="C32" s="125" t="s">
        <v>228</v>
      </c>
      <c r="D32" s="125" t="s">
        <v>228</v>
      </c>
      <c r="E32" s="125" t="s">
        <v>228</v>
      </c>
      <c r="F32" s="125" t="s">
        <v>228</v>
      </c>
      <c r="G32" s="125" t="s">
        <v>228</v>
      </c>
      <c r="H32" s="127"/>
      <c r="I32" s="128" t="s">
        <v>240</v>
      </c>
      <c r="J32" s="128" t="s">
        <v>241</v>
      </c>
      <c r="K32" s="129" t="s">
        <v>28</v>
      </c>
      <c r="L32" s="125" t="s">
        <v>228</v>
      </c>
      <c r="M32" s="125" t="s">
        <v>185</v>
      </c>
      <c r="N32" s="125" t="s">
        <v>152</v>
      </c>
      <c r="O32" s="125" t="s">
        <v>229</v>
      </c>
      <c r="P32" s="125" t="s">
        <v>230</v>
      </c>
    </row>
    <row r="33" spans="1:16" s="123" customFormat="1" ht="21">
      <c r="A33" s="126"/>
      <c r="B33" s="125" t="s">
        <v>228</v>
      </c>
      <c r="C33" s="125" t="s">
        <v>228</v>
      </c>
      <c r="D33" s="125" t="s">
        <v>228</v>
      </c>
      <c r="E33" s="125" t="s">
        <v>228</v>
      </c>
      <c r="F33" s="125" t="s">
        <v>228</v>
      </c>
      <c r="G33" s="125" t="s">
        <v>228</v>
      </c>
      <c r="H33" s="127"/>
      <c r="I33" s="129" t="s">
        <v>242</v>
      </c>
      <c r="J33" s="129" t="s">
        <v>243</v>
      </c>
      <c r="K33" s="129" t="s">
        <v>156</v>
      </c>
      <c r="L33" s="125" t="s">
        <v>228</v>
      </c>
      <c r="M33" s="125" t="s">
        <v>185</v>
      </c>
      <c r="N33" s="125" t="s">
        <v>152</v>
      </c>
      <c r="O33" s="125" t="s">
        <v>229</v>
      </c>
      <c r="P33" s="125" t="s">
        <v>230</v>
      </c>
    </row>
    <row r="34" spans="1:16" s="123" customFormat="1" ht="21">
      <c r="A34" s="126"/>
      <c r="B34" s="125" t="s">
        <v>228</v>
      </c>
      <c r="C34" s="125" t="s">
        <v>228</v>
      </c>
      <c r="D34" s="125" t="s">
        <v>228</v>
      </c>
      <c r="E34" s="125" t="s">
        <v>228</v>
      </c>
      <c r="F34" s="125" t="s">
        <v>228</v>
      </c>
      <c r="G34" s="125" t="s">
        <v>228</v>
      </c>
      <c r="H34" s="127"/>
      <c r="I34" s="128" t="s">
        <v>234</v>
      </c>
      <c r="J34" s="128" t="s">
        <v>235</v>
      </c>
      <c r="K34" s="129" t="s">
        <v>28</v>
      </c>
      <c r="L34" s="125" t="s">
        <v>228</v>
      </c>
      <c r="M34" s="125" t="s">
        <v>185</v>
      </c>
      <c r="N34" s="125" t="s">
        <v>232</v>
      </c>
      <c r="O34" s="125" t="s">
        <v>229</v>
      </c>
      <c r="P34" s="125" t="s">
        <v>230</v>
      </c>
    </row>
    <row r="35" spans="1:16" s="123" customFormat="1" ht="21">
      <c r="A35" s="126"/>
      <c r="B35" s="125" t="s">
        <v>228</v>
      </c>
      <c r="C35" s="125" t="s">
        <v>228</v>
      </c>
      <c r="D35" s="125" t="s">
        <v>228</v>
      </c>
      <c r="E35" s="125" t="s">
        <v>228</v>
      </c>
      <c r="F35" s="125" t="s">
        <v>228</v>
      </c>
      <c r="G35" s="125" t="s">
        <v>228</v>
      </c>
      <c r="H35" s="127"/>
      <c r="I35" s="128" t="s">
        <v>236</v>
      </c>
      <c r="J35" s="128" t="s">
        <v>237</v>
      </c>
      <c r="K35" s="129" t="s">
        <v>28</v>
      </c>
      <c r="L35" s="125" t="s">
        <v>228</v>
      </c>
      <c r="M35" s="125" t="s">
        <v>185</v>
      </c>
      <c r="N35" s="125" t="s">
        <v>232</v>
      </c>
      <c r="O35" s="125" t="s">
        <v>229</v>
      </c>
      <c r="P35" s="125" t="s">
        <v>230</v>
      </c>
    </row>
    <row r="36" spans="1:16" s="123" customFormat="1" ht="21">
      <c r="A36" s="126"/>
      <c r="B36" s="125" t="s">
        <v>228</v>
      </c>
      <c r="C36" s="125" t="s">
        <v>228</v>
      </c>
      <c r="D36" s="125" t="s">
        <v>228</v>
      </c>
      <c r="E36" s="125" t="s">
        <v>228</v>
      </c>
      <c r="F36" s="125" t="s">
        <v>228</v>
      </c>
      <c r="G36" s="125" t="s">
        <v>228</v>
      </c>
      <c r="H36" s="127"/>
      <c r="I36" s="128" t="s">
        <v>240</v>
      </c>
      <c r="J36" s="128" t="s">
        <v>241</v>
      </c>
      <c r="K36" s="129" t="s">
        <v>28</v>
      </c>
      <c r="L36" s="125" t="s">
        <v>228</v>
      </c>
      <c r="M36" s="125" t="s">
        <v>185</v>
      </c>
      <c r="N36" s="125" t="s">
        <v>232</v>
      </c>
      <c r="O36" s="125" t="s">
        <v>229</v>
      </c>
      <c r="P36" s="125" t="s">
        <v>230</v>
      </c>
    </row>
    <row r="37" spans="1:16" s="123" customFormat="1" ht="21">
      <c r="A37" s="126"/>
      <c r="B37" s="125" t="s">
        <v>228</v>
      </c>
      <c r="C37" s="125" t="s">
        <v>228</v>
      </c>
      <c r="D37" s="125" t="s">
        <v>228</v>
      </c>
      <c r="E37" s="125" t="s">
        <v>228</v>
      </c>
      <c r="F37" s="125" t="s">
        <v>228</v>
      </c>
      <c r="G37" s="125" t="s">
        <v>228</v>
      </c>
      <c r="H37" s="127"/>
      <c r="I37" s="128" t="s">
        <v>234</v>
      </c>
      <c r="J37" s="128" t="s">
        <v>235</v>
      </c>
      <c r="K37" s="129" t="s">
        <v>28</v>
      </c>
      <c r="L37" s="125" t="s">
        <v>228</v>
      </c>
      <c r="M37" s="125" t="s">
        <v>185</v>
      </c>
      <c r="N37" s="125" t="s">
        <v>244</v>
      </c>
      <c r="O37" s="125" t="s">
        <v>229</v>
      </c>
      <c r="P37" s="125" t="s">
        <v>230</v>
      </c>
    </row>
    <row r="38" spans="1:16" s="123" customFormat="1" ht="21">
      <c r="A38" s="126"/>
      <c r="B38" s="125" t="s">
        <v>228</v>
      </c>
      <c r="C38" s="125" t="s">
        <v>228</v>
      </c>
      <c r="D38" s="125" t="s">
        <v>228</v>
      </c>
      <c r="E38" s="125" t="s">
        <v>228</v>
      </c>
      <c r="F38" s="125" t="s">
        <v>228</v>
      </c>
      <c r="G38" s="125" t="s">
        <v>228</v>
      </c>
      <c r="H38" s="127"/>
      <c r="I38" s="128" t="s">
        <v>236</v>
      </c>
      <c r="J38" s="128" t="s">
        <v>237</v>
      </c>
      <c r="K38" s="129" t="s">
        <v>28</v>
      </c>
      <c r="L38" s="125" t="s">
        <v>228</v>
      </c>
      <c r="M38" s="125" t="s">
        <v>185</v>
      </c>
      <c r="N38" s="125" t="s">
        <v>244</v>
      </c>
      <c r="O38" s="125" t="s">
        <v>229</v>
      </c>
      <c r="P38" s="125" t="s">
        <v>230</v>
      </c>
    </row>
    <row r="39" spans="1:16" s="123" customFormat="1" ht="21">
      <c r="A39" s="126"/>
      <c r="B39" s="125" t="s">
        <v>228</v>
      </c>
      <c r="C39" s="125" t="s">
        <v>228</v>
      </c>
      <c r="D39" s="125" t="s">
        <v>228</v>
      </c>
      <c r="E39" s="125" t="s">
        <v>228</v>
      </c>
      <c r="F39" s="125" t="s">
        <v>228</v>
      </c>
      <c r="G39" s="125" t="s">
        <v>228</v>
      </c>
      <c r="H39" s="127"/>
      <c r="I39" s="128" t="s">
        <v>240</v>
      </c>
      <c r="J39" s="128" t="s">
        <v>241</v>
      </c>
      <c r="K39" s="129" t="s">
        <v>28</v>
      </c>
      <c r="L39" s="125" t="s">
        <v>228</v>
      </c>
      <c r="M39" s="125" t="s">
        <v>185</v>
      </c>
      <c r="N39" s="125" t="s">
        <v>244</v>
      </c>
      <c r="O39" s="125" t="s">
        <v>229</v>
      </c>
      <c r="P39" s="125" t="s">
        <v>230</v>
      </c>
    </row>
    <row r="40" spans="1:16" s="123" customFormat="1" ht="21">
      <c r="A40" s="126"/>
      <c r="B40" s="125" t="s">
        <v>228</v>
      </c>
      <c r="C40" s="125" t="s">
        <v>228</v>
      </c>
      <c r="D40" s="125" t="s">
        <v>228</v>
      </c>
      <c r="E40" s="125" t="s">
        <v>228</v>
      </c>
      <c r="F40" s="125" t="s">
        <v>228</v>
      </c>
      <c r="G40" s="125" t="s">
        <v>228</v>
      </c>
      <c r="H40" s="127"/>
      <c r="I40" s="129" t="s">
        <v>242</v>
      </c>
      <c r="J40" s="129" t="s">
        <v>243</v>
      </c>
      <c r="K40" s="129" t="s">
        <v>156</v>
      </c>
      <c r="L40" s="125" t="s">
        <v>228</v>
      </c>
      <c r="M40" s="125" t="s">
        <v>185</v>
      </c>
      <c r="N40" s="125" t="s">
        <v>244</v>
      </c>
      <c r="O40" s="125" t="s">
        <v>229</v>
      </c>
      <c r="P40" s="125" t="s">
        <v>230</v>
      </c>
    </row>
    <row r="41" spans="1:16" s="123" customFormat="1" ht="21">
      <c r="A41" s="126"/>
      <c r="B41" s="125" t="s">
        <v>228</v>
      </c>
      <c r="C41" s="125" t="s">
        <v>228</v>
      </c>
      <c r="D41" s="125" t="s">
        <v>228</v>
      </c>
      <c r="E41" s="125" t="s">
        <v>228</v>
      </c>
      <c r="F41" s="125" t="s">
        <v>228</v>
      </c>
      <c r="G41" s="125" t="s">
        <v>228</v>
      </c>
      <c r="H41" s="127"/>
      <c r="I41" s="128" t="s">
        <v>234</v>
      </c>
      <c r="J41" s="128" t="s">
        <v>235</v>
      </c>
      <c r="K41" s="129" t="s">
        <v>28</v>
      </c>
      <c r="L41" s="125" t="s">
        <v>228</v>
      </c>
      <c r="M41" s="125" t="s">
        <v>231</v>
      </c>
      <c r="N41" s="125" t="s">
        <v>245</v>
      </c>
      <c r="O41" s="125" t="s">
        <v>229</v>
      </c>
      <c r="P41" s="125" t="s">
        <v>230</v>
      </c>
    </row>
    <row r="42" spans="1:16" s="123" customFormat="1" ht="21">
      <c r="A42" s="126"/>
      <c r="B42" s="125" t="s">
        <v>228</v>
      </c>
      <c r="C42" s="125" t="s">
        <v>228</v>
      </c>
      <c r="D42" s="125" t="s">
        <v>228</v>
      </c>
      <c r="E42" s="125" t="s">
        <v>228</v>
      </c>
      <c r="F42" s="125" t="s">
        <v>228</v>
      </c>
      <c r="G42" s="125" t="s">
        <v>228</v>
      </c>
      <c r="H42" s="127"/>
      <c r="I42" s="128" t="s">
        <v>236</v>
      </c>
      <c r="J42" s="128" t="s">
        <v>237</v>
      </c>
      <c r="K42" s="129" t="s">
        <v>28</v>
      </c>
      <c r="L42" s="125" t="s">
        <v>228</v>
      </c>
      <c r="M42" s="125" t="s">
        <v>231</v>
      </c>
      <c r="N42" s="125" t="s">
        <v>245</v>
      </c>
      <c r="O42" s="125" t="s">
        <v>229</v>
      </c>
      <c r="P42" s="125" t="s">
        <v>230</v>
      </c>
    </row>
    <row r="43" spans="1:16" s="123" customFormat="1" ht="21">
      <c r="A43" s="126"/>
      <c r="B43" s="125" t="s">
        <v>228</v>
      </c>
      <c r="C43" s="125" t="s">
        <v>228</v>
      </c>
      <c r="D43" s="125" t="s">
        <v>228</v>
      </c>
      <c r="E43" s="125" t="s">
        <v>228</v>
      </c>
      <c r="F43" s="125" t="s">
        <v>228</v>
      </c>
      <c r="G43" s="125" t="s">
        <v>228</v>
      </c>
      <c r="H43" s="127"/>
      <c r="I43" s="130" t="s">
        <v>238</v>
      </c>
      <c r="J43" s="125" t="s">
        <v>239</v>
      </c>
      <c r="K43" s="129" t="s">
        <v>28</v>
      </c>
      <c r="L43" s="125" t="s">
        <v>228</v>
      </c>
      <c r="M43" s="125" t="s">
        <v>231</v>
      </c>
      <c r="N43" s="125" t="s">
        <v>245</v>
      </c>
      <c r="O43" s="125" t="s">
        <v>229</v>
      </c>
      <c r="P43" s="125" t="s">
        <v>230</v>
      </c>
    </row>
    <row r="44" spans="1:16" s="123" customFormat="1" ht="21">
      <c r="A44" s="126"/>
      <c r="B44" s="125" t="s">
        <v>228</v>
      </c>
      <c r="C44" s="125" t="s">
        <v>228</v>
      </c>
      <c r="D44" s="125" t="s">
        <v>228</v>
      </c>
      <c r="E44" s="125" t="s">
        <v>228</v>
      </c>
      <c r="F44" s="125" t="s">
        <v>228</v>
      </c>
      <c r="G44" s="125" t="s">
        <v>228</v>
      </c>
      <c r="H44" s="127"/>
      <c r="I44" s="128" t="s">
        <v>240</v>
      </c>
      <c r="J44" s="128" t="s">
        <v>241</v>
      </c>
      <c r="K44" s="129" t="s">
        <v>28</v>
      </c>
      <c r="L44" s="125" t="s">
        <v>228</v>
      </c>
      <c r="M44" s="125" t="s">
        <v>231</v>
      </c>
      <c r="N44" s="125" t="s">
        <v>245</v>
      </c>
      <c r="O44" s="125" t="s">
        <v>229</v>
      </c>
      <c r="P44" s="125" t="s">
        <v>230</v>
      </c>
    </row>
    <row r="45" spans="1:16" s="123" customFormat="1" ht="21">
      <c r="A45" s="126"/>
      <c r="B45" s="125" t="s">
        <v>228</v>
      </c>
      <c r="C45" s="125" t="s">
        <v>228</v>
      </c>
      <c r="D45" s="125" t="s">
        <v>228</v>
      </c>
      <c r="E45" s="125" t="s">
        <v>228</v>
      </c>
      <c r="F45" s="125" t="s">
        <v>228</v>
      </c>
      <c r="G45" s="125" t="s">
        <v>228</v>
      </c>
      <c r="H45" s="127"/>
      <c r="I45" s="128" t="s">
        <v>31</v>
      </c>
      <c r="J45" s="128" t="s">
        <v>192</v>
      </c>
      <c r="K45" s="128" t="s">
        <v>30</v>
      </c>
      <c r="L45" s="125" t="s">
        <v>228</v>
      </c>
      <c r="M45" s="125" t="s">
        <v>231</v>
      </c>
      <c r="N45" s="125" t="s">
        <v>246</v>
      </c>
      <c r="O45" s="125" t="s">
        <v>229</v>
      </c>
      <c r="P45" s="125" t="s">
        <v>230</v>
      </c>
    </row>
    <row r="46" spans="1:16" s="123" customFormat="1" ht="21">
      <c r="A46" s="126"/>
      <c r="B46" s="125" t="s">
        <v>228</v>
      </c>
      <c r="C46" s="125" t="s">
        <v>228</v>
      </c>
      <c r="D46" s="125" t="s">
        <v>228</v>
      </c>
      <c r="E46" s="125" t="s">
        <v>228</v>
      </c>
      <c r="F46" s="125" t="s">
        <v>228</v>
      </c>
      <c r="G46" s="125" t="s">
        <v>228</v>
      </c>
      <c r="H46" s="127"/>
      <c r="I46" s="128" t="s">
        <v>234</v>
      </c>
      <c r="J46" s="128" t="s">
        <v>235</v>
      </c>
      <c r="K46" s="129" t="s">
        <v>28</v>
      </c>
      <c r="L46" s="125" t="s">
        <v>228</v>
      </c>
      <c r="M46" s="125" t="s">
        <v>231</v>
      </c>
      <c r="N46" s="125" t="s">
        <v>246</v>
      </c>
      <c r="O46" s="125" t="s">
        <v>229</v>
      </c>
      <c r="P46" s="125" t="s">
        <v>230</v>
      </c>
    </row>
    <row r="47" spans="1:16" s="123" customFormat="1" ht="21">
      <c r="A47" s="126"/>
      <c r="B47" s="125" t="s">
        <v>228</v>
      </c>
      <c r="C47" s="125" t="s">
        <v>228</v>
      </c>
      <c r="D47" s="125" t="s">
        <v>228</v>
      </c>
      <c r="E47" s="125" t="s">
        <v>228</v>
      </c>
      <c r="F47" s="125" t="s">
        <v>228</v>
      </c>
      <c r="G47" s="125" t="s">
        <v>228</v>
      </c>
      <c r="H47" s="127"/>
      <c r="I47" s="128" t="s">
        <v>236</v>
      </c>
      <c r="J47" s="128" t="s">
        <v>237</v>
      </c>
      <c r="K47" s="129" t="s">
        <v>28</v>
      </c>
      <c r="L47" s="125" t="s">
        <v>228</v>
      </c>
      <c r="M47" s="125" t="s">
        <v>231</v>
      </c>
      <c r="N47" s="125" t="s">
        <v>246</v>
      </c>
      <c r="O47" s="125" t="s">
        <v>229</v>
      </c>
      <c r="P47" s="125" t="s">
        <v>230</v>
      </c>
    </row>
    <row r="48" spans="1:16" s="123" customFormat="1" ht="21">
      <c r="A48" s="126"/>
      <c r="B48" s="125" t="s">
        <v>228</v>
      </c>
      <c r="C48" s="125" t="s">
        <v>228</v>
      </c>
      <c r="D48" s="125" t="s">
        <v>228</v>
      </c>
      <c r="E48" s="125" t="s">
        <v>228</v>
      </c>
      <c r="F48" s="125" t="s">
        <v>228</v>
      </c>
      <c r="G48" s="125" t="s">
        <v>228</v>
      </c>
      <c r="H48" s="127"/>
      <c r="I48" s="131" t="s">
        <v>247</v>
      </c>
      <c r="J48" s="128" t="s">
        <v>248</v>
      </c>
      <c r="K48" s="128" t="s">
        <v>249</v>
      </c>
      <c r="L48" s="125" t="s">
        <v>228</v>
      </c>
      <c r="M48" s="125" t="s">
        <v>231</v>
      </c>
      <c r="N48" s="125" t="s">
        <v>246</v>
      </c>
      <c r="O48" s="125" t="s">
        <v>229</v>
      </c>
      <c r="P48" s="125" t="s">
        <v>230</v>
      </c>
    </row>
    <row r="49" spans="1:16" s="123" customFormat="1" ht="21">
      <c r="A49" s="126"/>
      <c r="B49" s="125" t="s">
        <v>228</v>
      </c>
      <c r="C49" s="125" t="s">
        <v>228</v>
      </c>
      <c r="D49" s="125" t="s">
        <v>228</v>
      </c>
      <c r="E49" s="125" t="s">
        <v>228</v>
      </c>
      <c r="F49" s="125" t="s">
        <v>228</v>
      </c>
      <c r="G49" s="125" t="s">
        <v>228</v>
      </c>
      <c r="H49" s="127"/>
      <c r="I49" s="128" t="s">
        <v>234</v>
      </c>
      <c r="J49" s="128" t="s">
        <v>235</v>
      </c>
      <c r="K49" s="129" t="s">
        <v>28</v>
      </c>
      <c r="L49" s="125" t="s">
        <v>228</v>
      </c>
      <c r="M49" s="125" t="s">
        <v>231</v>
      </c>
      <c r="N49" s="125" t="s">
        <v>250</v>
      </c>
      <c r="O49" s="125" t="s">
        <v>229</v>
      </c>
      <c r="P49" s="125" t="s">
        <v>230</v>
      </c>
    </row>
    <row r="50" spans="1:16" s="123" customFormat="1" ht="21">
      <c r="A50" s="126"/>
      <c r="B50" s="125" t="s">
        <v>228</v>
      </c>
      <c r="C50" s="125" t="s">
        <v>228</v>
      </c>
      <c r="D50" s="125" t="s">
        <v>228</v>
      </c>
      <c r="E50" s="125" t="s">
        <v>228</v>
      </c>
      <c r="F50" s="125" t="s">
        <v>228</v>
      </c>
      <c r="G50" s="125" t="s">
        <v>228</v>
      </c>
      <c r="H50" s="127"/>
      <c r="I50" s="128" t="s">
        <v>236</v>
      </c>
      <c r="J50" s="128" t="s">
        <v>237</v>
      </c>
      <c r="K50" s="129" t="s">
        <v>28</v>
      </c>
      <c r="L50" s="125" t="s">
        <v>228</v>
      </c>
      <c r="M50" s="125" t="s">
        <v>231</v>
      </c>
      <c r="N50" s="125" t="s">
        <v>250</v>
      </c>
      <c r="O50" s="125" t="s">
        <v>229</v>
      </c>
      <c r="P50" s="125" t="s">
        <v>230</v>
      </c>
    </row>
    <row r="51" spans="1:16" s="123" customFormat="1" ht="21">
      <c r="A51" s="126"/>
      <c r="B51" s="125" t="s">
        <v>228</v>
      </c>
      <c r="C51" s="125" t="s">
        <v>228</v>
      </c>
      <c r="D51" s="125" t="s">
        <v>228</v>
      </c>
      <c r="E51" s="125" t="s">
        <v>228</v>
      </c>
      <c r="F51" s="125" t="s">
        <v>228</v>
      </c>
      <c r="G51" s="125" t="s">
        <v>228</v>
      </c>
      <c r="H51" s="127"/>
      <c r="I51" s="128" t="s">
        <v>251</v>
      </c>
      <c r="J51" s="128" t="s">
        <v>252</v>
      </c>
      <c r="K51" s="129" t="s">
        <v>253</v>
      </c>
      <c r="L51" s="125" t="s">
        <v>228</v>
      </c>
      <c r="M51" s="125" t="s">
        <v>231</v>
      </c>
      <c r="N51" s="125" t="s">
        <v>250</v>
      </c>
      <c r="O51" s="125" t="s">
        <v>229</v>
      </c>
      <c r="P51" s="125" t="s">
        <v>230</v>
      </c>
    </row>
    <row r="52" spans="1:16" s="123" customFormat="1" ht="21">
      <c r="A52" s="126"/>
      <c r="B52" s="125" t="s">
        <v>228</v>
      </c>
      <c r="C52" s="125" t="s">
        <v>228</v>
      </c>
      <c r="D52" s="125" t="s">
        <v>228</v>
      </c>
      <c r="E52" s="125" t="s">
        <v>228</v>
      </c>
      <c r="F52" s="125" t="s">
        <v>228</v>
      </c>
      <c r="G52" s="125" t="s">
        <v>228</v>
      </c>
      <c r="H52" s="127"/>
      <c r="I52" s="128" t="s">
        <v>31</v>
      </c>
      <c r="J52" s="128" t="s">
        <v>192</v>
      </c>
      <c r="K52" s="128" t="s">
        <v>30</v>
      </c>
      <c r="L52" s="125" t="s">
        <v>228</v>
      </c>
      <c r="M52" s="125" t="s">
        <v>220</v>
      </c>
      <c r="N52" s="125" t="s">
        <v>254</v>
      </c>
      <c r="O52" s="125" t="s">
        <v>229</v>
      </c>
      <c r="P52" s="125" t="s">
        <v>230</v>
      </c>
    </row>
    <row r="53" spans="1:16" s="123" customFormat="1" ht="21">
      <c r="A53" s="126"/>
      <c r="B53" s="125" t="s">
        <v>228</v>
      </c>
      <c r="C53" s="125" t="s">
        <v>228</v>
      </c>
      <c r="D53" s="125" t="s">
        <v>228</v>
      </c>
      <c r="E53" s="125" t="s">
        <v>228</v>
      </c>
      <c r="F53" s="125" t="s">
        <v>228</v>
      </c>
      <c r="G53" s="125" t="s">
        <v>228</v>
      </c>
      <c r="H53" s="127"/>
      <c r="I53" s="128" t="s">
        <v>234</v>
      </c>
      <c r="J53" s="128" t="s">
        <v>235</v>
      </c>
      <c r="K53" s="129" t="s">
        <v>28</v>
      </c>
      <c r="L53" s="125" t="s">
        <v>228</v>
      </c>
      <c r="M53" s="125" t="s">
        <v>220</v>
      </c>
      <c r="N53" s="125" t="s">
        <v>254</v>
      </c>
      <c r="O53" s="125" t="s">
        <v>229</v>
      </c>
      <c r="P53" s="125" t="s">
        <v>230</v>
      </c>
    </row>
    <row r="54" spans="1:16" s="123" customFormat="1" ht="21">
      <c r="A54" s="126"/>
      <c r="B54" s="125" t="s">
        <v>228</v>
      </c>
      <c r="C54" s="125" t="s">
        <v>228</v>
      </c>
      <c r="D54" s="125" t="s">
        <v>228</v>
      </c>
      <c r="E54" s="125" t="s">
        <v>228</v>
      </c>
      <c r="F54" s="125" t="s">
        <v>228</v>
      </c>
      <c r="G54" s="125" t="s">
        <v>228</v>
      </c>
      <c r="H54" s="127"/>
      <c r="I54" s="128" t="s">
        <v>236</v>
      </c>
      <c r="J54" s="128" t="s">
        <v>237</v>
      </c>
      <c r="K54" s="129" t="s">
        <v>28</v>
      </c>
      <c r="L54" s="125" t="s">
        <v>228</v>
      </c>
      <c r="M54" s="125" t="s">
        <v>220</v>
      </c>
      <c r="N54" s="125" t="s">
        <v>254</v>
      </c>
      <c r="O54" s="125" t="s">
        <v>229</v>
      </c>
      <c r="P54" s="125" t="s">
        <v>230</v>
      </c>
    </row>
    <row r="55" spans="1:16" s="123" customFormat="1" ht="21">
      <c r="A55" s="126"/>
      <c r="B55" s="125" t="s">
        <v>228</v>
      </c>
      <c r="C55" s="125" t="s">
        <v>228</v>
      </c>
      <c r="D55" s="125" t="s">
        <v>228</v>
      </c>
      <c r="E55" s="125" t="s">
        <v>228</v>
      </c>
      <c r="F55" s="125" t="s">
        <v>228</v>
      </c>
      <c r="G55" s="125" t="s">
        <v>228</v>
      </c>
      <c r="H55" s="127"/>
      <c r="I55" s="128" t="s">
        <v>240</v>
      </c>
      <c r="J55" s="128" t="s">
        <v>241</v>
      </c>
      <c r="K55" s="129" t="s">
        <v>28</v>
      </c>
      <c r="L55" s="125" t="s">
        <v>228</v>
      </c>
      <c r="M55" s="125" t="s">
        <v>220</v>
      </c>
      <c r="N55" s="125" t="s">
        <v>254</v>
      </c>
      <c r="O55" s="125" t="s">
        <v>229</v>
      </c>
      <c r="P55" s="125" t="s">
        <v>230</v>
      </c>
    </row>
    <row r="56" spans="1:16" s="123" customFormat="1" ht="21">
      <c r="A56" s="126"/>
      <c r="B56" s="125" t="s">
        <v>228</v>
      </c>
      <c r="C56" s="125" t="s">
        <v>228</v>
      </c>
      <c r="D56" s="125" t="s">
        <v>228</v>
      </c>
      <c r="E56" s="125" t="s">
        <v>228</v>
      </c>
      <c r="F56" s="125" t="s">
        <v>228</v>
      </c>
      <c r="G56" s="125" t="s">
        <v>228</v>
      </c>
      <c r="H56" s="127"/>
      <c r="I56" s="128" t="s">
        <v>234</v>
      </c>
      <c r="J56" s="128" t="s">
        <v>235</v>
      </c>
      <c r="K56" s="129" t="s">
        <v>28</v>
      </c>
      <c r="L56" s="125" t="s">
        <v>228</v>
      </c>
      <c r="M56" s="125" t="s">
        <v>220</v>
      </c>
      <c r="N56" s="125" t="s">
        <v>221</v>
      </c>
      <c r="O56" s="125" t="s">
        <v>229</v>
      </c>
      <c r="P56" s="125" t="s">
        <v>230</v>
      </c>
    </row>
    <row r="57" spans="1:16" s="123" customFormat="1" ht="21">
      <c r="A57" s="126"/>
      <c r="B57" s="125" t="s">
        <v>228</v>
      </c>
      <c r="C57" s="125" t="s">
        <v>228</v>
      </c>
      <c r="D57" s="125" t="s">
        <v>228</v>
      </c>
      <c r="E57" s="125" t="s">
        <v>228</v>
      </c>
      <c r="F57" s="125" t="s">
        <v>228</v>
      </c>
      <c r="G57" s="125" t="s">
        <v>228</v>
      </c>
      <c r="H57" s="127"/>
      <c r="I57" s="128" t="s">
        <v>236</v>
      </c>
      <c r="J57" s="128" t="s">
        <v>237</v>
      </c>
      <c r="K57" s="129" t="s">
        <v>28</v>
      </c>
      <c r="L57" s="125" t="s">
        <v>228</v>
      </c>
      <c r="M57" s="125" t="s">
        <v>220</v>
      </c>
      <c r="N57" s="125" t="s">
        <v>221</v>
      </c>
      <c r="O57" s="125" t="s">
        <v>229</v>
      </c>
      <c r="P57" s="125" t="s">
        <v>230</v>
      </c>
    </row>
    <row r="58" spans="1:16" ht="21">
      <c r="B58" s="125" t="s">
        <v>228</v>
      </c>
      <c r="C58" s="125" t="s">
        <v>228</v>
      </c>
      <c r="D58" s="125" t="s">
        <v>228</v>
      </c>
      <c r="E58" s="125" t="s">
        <v>228</v>
      </c>
      <c r="F58" s="125" t="s">
        <v>228</v>
      </c>
      <c r="G58" s="125" t="s">
        <v>228</v>
      </c>
      <c r="H58" s="127"/>
      <c r="I58" s="128" t="s">
        <v>240</v>
      </c>
      <c r="J58" s="128" t="s">
        <v>241</v>
      </c>
      <c r="K58" s="129" t="s">
        <v>28</v>
      </c>
      <c r="L58" s="125" t="s">
        <v>228</v>
      </c>
      <c r="M58" s="125" t="s">
        <v>220</v>
      </c>
      <c r="N58" s="125" t="s">
        <v>221</v>
      </c>
      <c r="O58" s="125" t="s">
        <v>229</v>
      </c>
      <c r="P58" s="125" t="s">
        <v>230</v>
      </c>
    </row>
    <row r="59" spans="1:16" ht="21">
      <c r="B59" s="125" t="s">
        <v>228</v>
      </c>
      <c r="C59" s="125" t="s">
        <v>228</v>
      </c>
      <c r="D59" s="125" t="s">
        <v>228</v>
      </c>
      <c r="E59" s="125" t="s">
        <v>228</v>
      </c>
      <c r="F59" s="125" t="s">
        <v>228</v>
      </c>
      <c r="G59" s="125" t="s">
        <v>228</v>
      </c>
      <c r="H59" s="127"/>
      <c r="I59" s="128" t="s">
        <v>31</v>
      </c>
      <c r="J59" s="128" t="s">
        <v>192</v>
      </c>
      <c r="K59" s="128" t="s">
        <v>30</v>
      </c>
      <c r="L59" s="125" t="s">
        <v>228</v>
      </c>
      <c r="M59" s="125" t="s">
        <v>212</v>
      </c>
      <c r="N59" s="125" t="s">
        <v>213</v>
      </c>
      <c r="O59" s="125" t="s">
        <v>229</v>
      </c>
      <c r="P59" s="125" t="s">
        <v>230</v>
      </c>
    </row>
    <row r="60" spans="1:16" s="123" customFormat="1" ht="21">
      <c r="B60" s="125" t="s">
        <v>228</v>
      </c>
      <c r="C60" s="125" t="s">
        <v>228</v>
      </c>
      <c r="D60" s="125" t="s">
        <v>228</v>
      </c>
      <c r="E60" s="125" t="s">
        <v>228</v>
      </c>
      <c r="F60" s="125" t="s">
        <v>228</v>
      </c>
      <c r="G60" s="125" t="s">
        <v>228</v>
      </c>
      <c r="H60" s="127"/>
      <c r="I60" s="128" t="s">
        <v>234</v>
      </c>
      <c r="J60" s="128" t="s">
        <v>235</v>
      </c>
      <c r="K60" s="129" t="s">
        <v>28</v>
      </c>
      <c r="L60" s="125" t="s">
        <v>228</v>
      </c>
      <c r="M60" s="125" t="s">
        <v>212</v>
      </c>
      <c r="N60" s="125" t="s">
        <v>213</v>
      </c>
      <c r="O60" s="125" t="s">
        <v>229</v>
      </c>
      <c r="P60" s="125" t="s">
        <v>230</v>
      </c>
    </row>
    <row r="61" spans="1:16" s="123" customFormat="1" ht="21">
      <c r="B61" s="125" t="s">
        <v>228</v>
      </c>
      <c r="C61" s="125" t="s">
        <v>228</v>
      </c>
      <c r="D61" s="125" t="s">
        <v>228</v>
      </c>
      <c r="E61" s="125" t="s">
        <v>228</v>
      </c>
      <c r="F61" s="125" t="s">
        <v>228</v>
      </c>
      <c r="G61" s="125" t="s">
        <v>228</v>
      </c>
      <c r="H61" s="127"/>
      <c r="I61" s="128" t="s">
        <v>236</v>
      </c>
      <c r="J61" s="128" t="s">
        <v>237</v>
      </c>
      <c r="K61" s="129" t="s">
        <v>28</v>
      </c>
      <c r="L61" s="125" t="s">
        <v>228</v>
      </c>
      <c r="M61" s="125" t="s">
        <v>212</v>
      </c>
      <c r="N61" s="125" t="s">
        <v>213</v>
      </c>
      <c r="O61" s="125" t="s">
        <v>229</v>
      </c>
      <c r="P61" s="125" t="s">
        <v>230</v>
      </c>
    </row>
    <row r="62" spans="1:16" s="123" customFormat="1" ht="21">
      <c r="B62" s="125" t="s">
        <v>228</v>
      </c>
      <c r="C62" s="125" t="s">
        <v>228</v>
      </c>
      <c r="D62" s="125" t="s">
        <v>228</v>
      </c>
      <c r="E62" s="125" t="s">
        <v>228</v>
      </c>
      <c r="F62" s="125" t="s">
        <v>228</v>
      </c>
      <c r="G62" s="125" t="s">
        <v>228</v>
      </c>
      <c r="H62" s="127"/>
      <c r="I62" s="131" t="s">
        <v>247</v>
      </c>
      <c r="J62" s="128" t="s">
        <v>248</v>
      </c>
      <c r="K62" s="128" t="s">
        <v>249</v>
      </c>
      <c r="L62" s="125" t="s">
        <v>228</v>
      </c>
      <c r="M62" s="125" t="s">
        <v>212</v>
      </c>
      <c r="N62" s="125" t="s">
        <v>213</v>
      </c>
      <c r="O62" s="125" t="s">
        <v>229</v>
      </c>
      <c r="P62" s="125" t="s">
        <v>230</v>
      </c>
    </row>
    <row r="63" spans="1:16" s="123" customFormat="1" ht="21">
      <c r="B63" s="125" t="s">
        <v>228</v>
      </c>
      <c r="C63" s="125" t="s">
        <v>228</v>
      </c>
      <c r="D63" s="125" t="s">
        <v>228</v>
      </c>
      <c r="E63" s="125" t="s">
        <v>228</v>
      </c>
      <c r="F63" s="125" t="s">
        <v>228</v>
      </c>
      <c r="G63" s="125" t="s">
        <v>228</v>
      </c>
      <c r="H63" s="127"/>
      <c r="I63" s="128" t="s">
        <v>234</v>
      </c>
      <c r="J63" s="128" t="s">
        <v>235</v>
      </c>
      <c r="K63" s="129" t="s">
        <v>28</v>
      </c>
      <c r="L63" s="125" t="s">
        <v>228</v>
      </c>
      <c r="M63" s="125" t="s">
        <v>212</v>
      </c>
      <c r="N63" s="125" t="s">
        <v>255</v>
      </c>
      <c r="O63" s="125" t="s">
        <v>229</v>
      </c>
      <c r="P63" s="125" t="s">
        <v>230</v>
      </c>
    </row>
    <row r="64" spans="1:16" s="123" customFormat="1" ht="21">
      <c r="B64" s="125" t="s">
        <v>228</v>
      </c>
      <c r="C64" s="125" t="s">
        <v>228</v>
      </c>
      <c r="D64" s="125" t="s">
        <v>228</v>
      </c>
      <c r="E64" s="125" t="s">
        <v>228</v>
      </c>
      <c r="F64" s="125" t="s">
        <v>228</v>
      </c>
      <c r="G64" s="125" t="s">
        <v>228</v>
      </c>
      <c r="H64" s="127"/>
      <c r="I64" s="128" t="s">
        <v>236</v>
      </c>
      <c r="J64" s="128" t="s">
        <v>237</v>
      </c>
      <c r="K64" s="129" t="s">
        <v>28</v>
      </c>
      <c r="L64" s="125" t="s">
        <v>228</v>
      </c>
      <c r="M64" s="125" t="s">
        <v>212</v>
      </c>
      <c r="N64" s="125" t="s">
        <v>255</v>
      </c>
      <c r="O64" s="125" t="s">
        <v>229</v>
      </c>
      <c r="P64" s="125" t="s">
        <v>230</v>
      </c>
    </row>
    <row r="65" spans="2:16" s="123" customFormat="1" ht="21">
      <c r="B65" s="125" t="s">
        <v>228</v>
      </c>
      <c r="C65" s="125" t="s">
        <v>228</v>
      </c>
      <c r="D65" s="125" t="s">
        <v>228</v>
      </c>
      <c r="E65" s="125" t="s">
        <v>228</v>
      </c>
      <c r="F65" s="125" t="s">
        <v>228</v>
      </c>
      <c r="G65" s="125" t="s">
        <v>228</v>
      </c>
      <c r="H65" s="127"/>
      <c r="I65" s="128" t="s">
        <v>240</v>
      </c>
      <c r="J65" s="128" t="s">
        <v>241</v>
      </c>
      <c r="K65" s="129" t="s">
        <v>28</v>
      </c>
      <c r="L65" s="125" t="s">
        <v>228</v>
      </c>
      <c r="M65" s="125" t="s">
        <v>212</v>
      </c>
      <c r="N65" s="125" t="s">
        <v>255</v>
      </c>
      <c r="O65" s="125" t="s">
        <v>229</v>
      </c>
      <c r="P65" s="125" t="s">
        <v>230</v>
      </c>
    </row>
    <row r="66" spans="2:16" s="123" customFormat="1" ht="21">
      <c r="B66" s="125" t="s">
        <v>228</v>
      </c>
      <c r="C66" s="125" t="s">
        <v>228</v>
      </c>
      <c r="D66" s="125" t="s">
        <v>228</v>
      </c>
      <c r="E66" s="125" t="s">
        <v>228</v>
      </c>
      <c r="F66" s="125" t="s">
        <v>228</v>
      </c>
      <c r="G66" s="125" t="s">
        <v>228</v>
      </c>
      <c r="H66" s="127"/>
      <c r="I66" s="128" t="s">
        <v>251</v>
      </c>
      <c r="J66" s="128" t="s">
        <v>252</v>
      </c>
      <c r="K66" s="129" t="s">
        <v>253</v>
      </c>
      <c r="L66" s="125" t="s">
        <v>228</v>
      </c>
      <c r="M66" s="125" t="s">
        <v>212</v>
      </c>
      <c r="N66" s="125" t="s">
        <v>255</v>
      </c>
      <c r="O66" s="125" t="s">
        <v>229</v>
      </c>
      <c r="P66" s="125" t="s">
        <v>230</v>
      </c>
    </row>
  </sheetData>
  <autoFilter ref="B7:R14" xr:uid="{56F2DEE1-3335-45ED-BDF7-F67927BF5052}">
    <sortState ref="B8:R14">
      <sortCondition ref="E7"/>
    </sortState>
  </autoFilter>
  <hyperlinks>
    <hyperlink ref="Q14" r:id="rId1" xr:uid="{641754CC-83C0-48AF-A2C2-145C45CF5094}"/>
    <hyperlink ref="Q11" r:id="rId2" xr:uid="{70DF81F3-4785-47FE-943A-206ECB146278}"/>
    <hyperlink ref="B13" r:id="rId3" xr:uid="{AA91232C-14B5-432C-B2D3-502E959856D8}"/>
  </hyperlink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"/>
  <sheetViews>
    <sheetView workbookViewId="0">
      <selection activeCell="C20" sqref="C20"/>
    </sheetView>
  </sheetViews>
  <sheetFormatPr defaultRowHeight="14.4"/>
  <cols>
    <col min="1" max="1" width="14.6640625" customWidth="1"/>
    <col min="2" max="2" width="54" customWidth="1"/>
    <col min="3" max="3" width="50.5546875" customWidth="1"/>
    <col min="4" max="4" width="18" customWidth="1"/>
    <col min="5" max="5" width="18.6640625" customWidth="1"/>
    <col min="6" max="6" width="39.5546875" customWidth="1"/>
    <col min="7" max="7" width="41.33203125" customWidth="1"/>
    <col min="8" max="8" width="46.33203125" bestFit="1" customWidth="1"/>
    <col min="9" max="9" width="30.6640625" customWidth="1"/>
    <col min="10" max="10" width="19.44140625" customWidth="1"/>
    <col min="11" max="11" width="18" bestFit="1" customWidth="1"/>
  </cols>
  <sheetData>
    <row r="1" spans="1:11" ht="23.4">
      <c r="A1" s="39" t="s">
        <v>72</v>
      </c>
    </row>
    <row r="2" spans="1:11" ht="21">
      <c r="A2" s="23" t="s">
        <v>66</v>
      </c>
      <c r="B2" s="22" t="s">
        <v>2</v>
      </c>
      <c r="C2" s="22" t="s">
        <v>2</v>
      </c>
      <c r="D2" s="22" t="s">
        <v>13</v>
      </c>
      <c r="E2" s="22" t="s">
        <v>14</v>
      </c>
      <c r="F2" s="22" t="s">
        <v>17</v>
      </c>
      <c r="G2" s="22" t="s">
        <v>18</v>
      </c>
      <c r="H2" s="22" t="s">
        <v>19</v>
      </c>
      <c r="I2" s="22" t="s">
        <v>20</v>
      </c>
      <c r="J2" s="22" t="s">
        <v>21</v>
      </c>
      <c r="K2" s="22" t="s">
        <v>22</v>
      </c>
    </row>
    <row r="3" spans="1:11" ht="21">
      <c r="A3" s="21">
        <v>2564</v>
      </c>
      <c r="B3" s="19" t="s">
        <v>51</v>
      </c>
      <c r="C3" s="20" t="s">
        <v>51</v>
      </c>
      <c r="D3" s="20" t="s">
        <v>35</v>
      </c>
      <c r="E3" s="20" t="s">
        <v>29</v>
      </c>
      <c r="F3" s="20" t="s">
        <v>37</v>
      </c>
      <c r="G3" s="20" t="s">
        <v>31</v>
      </c>
      <c r="H3" s="20" t="s">
        <v>30</v>
      </c>
      <c r="I3" s="20"/>
      <c r="J3" s="20" t="s">
        <v>53</v>
      </c>
      <c r="K3" s="20" t="s">
        <v>54</v>
      </c>
    </row>
    <row r="4" spans="1:11" ht="21">
      <c r="A4" s="21">
        <v>2564</v>
      </c>
      <c r="B4" s="19" t="s">
        <v>57</v>
      </c>
      <c r="C4" s="20" t="s">
        <v>57</v>
      </c>
      <c r="D4" s="20" t="s">
        <v>49</v>
      </c>
      <c r="E4" s="20" t="s">
        <v>29</v>
      </c>
      <c r="F4" s="20" t="s">
        <v>59</v>
      </c>
      <c r="G4" s="20" t="s">
        <v>60</v>
      </c>
      <c r="H4" s="20" t="s">
        <v>28</v>
      </c>
      <c r="I4" s="20"/>
      <c r="J4" s="20" t="s">
        <v>53</v>
      </c>
      <c r="K4" s="20" t="s">
        <v>61</v>
      </c>
    </row>
    <row r="5" spans="1:11" ht="21">
      <c r="A5" s="21">
        <v>2565</v>
      </c>
      <c r="B5" s="19" t="s">
        <v>63</v>
      </c>
      <c r="C5" s="20" t="s">
        <v>63</v>
      </c>
      <c r="D5" s="20" t="s">
        <v>38</v>
      </c>
      <c r="E5" s="20" t="s">
        <v>32</v>
      </c>
      <c r="F5" s="20" t="s">
        <v>34</v>
      </c>
      <c r="G5" s="20" t="s">
        <v>31</v>
      </c>
      <c r="H5" s="20" t="s">
        <v>30</v>
      </c>
      <c r="I5" s="20"/>
      <c r="J5" s="20" t="s">
        <v>53</v>
      </c>
      <c r="K5" s="20" t="s">
        <v>65</v>
      </c>
    </row>
  </sheetData>
  <conditionalFormatting sqref="A3:A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" r:id="rId1" display="https://emenscr.nesdc.go.th/viewer/view.html?id=606ac0ba8910b4057583a3ec&amp;username=mots5002131" xr:uid="{00000000-0004-0000-0600-000000000000}"/>
    <hyperlink ref="B4" r:id="rId2" display="https://emenscr.nesdc.go.th/viewer/view.html?id=61382d6aba45632782ec7f35&amp;username=msu053017021" xr:uid="{00000000-0004-0000-0600-000001000000}"/>
    <hyperlink ref="B5" r:id="rId3" display="https://emenscr.nesdc.go.th/viewer/view.html?id=61b61b41f3473f0ca7a6c504&amp;username=mots6502361" xr:uid="{00000000-0004-0000-06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11FC-112A-403F-8BBD-C63A6FF7342C}">
  <dimension ref="A1:R10"/>
  <sheetViews>
    <sheetView zoomScale="60" zoomScaleNormal="60" workbookViewId="0">
      <pane ySplit="3" topLeftCell="A4" activePane="bottomLeft" state="frozen"/>
      <selection pane="bottomLeft" activeCell="J31" sqref="J31"/>
    </sheetView>
  </sheetViews>
  <sheetFormatPr defaultRowHeight="14.4"/>
  <cols>
    <col min="1" max="1" width="17.21875" style="89" customWidth="1"/>
    <col min="2" max="2" width="23" style="89" customWidth="1"/>
    <col min="3" max="3" width="25.109375" style="89" bestFit="1" customWidth="1"/>
    <col min="4" max="4" width="19.21875" style="89" hidden="1" customWidth="1"/>
    <col min="5" max="5" width="65.33203125" style="89" customWidth="1"/>
    <col min="6" max="6" width="68.44140625" style="89" hidden="1" customWidth="1"/>
    <col min="7" max="7" width="42.6640625" style="89" hidden="1" customWidth="1"/>
    <col min="8" max="8" width="16.109375" style="89" customWidth="1"/>
    <col min="9" max="9" width="22" style="89" customWidth="1"/>
    <col min="10" max="10" width="20.6640625" style="89" customWidth="1"/>
    <col min="11" max="11" width="39" style="89" customWidth="1"/>
    <col min="12" max="12" width="38.5546875" style="89" customWidth="1"/>
    <col min="13" max="13" width="13.33203125" style="89" customWidth="1"/>
    <col min="14" max="14" width="45.33203125" style="89" customWidth="1"/>
    <col min="15" max="15" width="36" style="89" customWidth="1"/>
    <col min="16" max="16" width="14.6640625" style="89" customWidth="1"/>
    <col min="17" max="17" width="75.109375" style="89" hidden="1" customWidth="1"/>
    <col min="18" max="18" width="17.88671875" style="89" hidden="1" customWidth="1"/>
    <col min="19" max="19" width="15" style="89" bestFit="1" customWidth="1"/>
    <col min="20" max="20" width="14.5546875" style="89" bestFit="1" customWidth="1"/>
    <col min="21" max="21" width="18.109375" style="89" bestFit="1" customWidth="1"/>
    <col min="22" max="22" width="59.44140625" style="89" bestFit="1" customWidth="1"/>
    <col min="23" max="16384" width="8.88671875" style="89"/>
  </cols>
  <sheetData>
    <row r="1" spans="1:18" ht="36">
      <c r="A1" s="137" t="s">
        <v>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8" ht="21" customHeight="1">
      <c r="E2" s="48"/>
    </row>
    <row r="3" spans="1:18" ht="21">
      <c r="A3" s="70" t="s">
        <v>21</v>
      </c>
      <c r="B3" s="112" t="s">
        <v>22</v>
      </c>
      <c r="C3" s="112" t="s">
        <v>182</v>
      </c>
      <c r="D3" s="69" t="s">
        <v>1</v>
      </c>
      <c r="E3" s="69" t="s">
        <v>2</v>
      </c>
      <c r="F3" s="70" t="s">
        <v>2</v>
      </c>
      <c r="G3" s="71" t="s">
        <v>6</v>
      </c>
      <c r="H3" s="71" t="s">
        <v>66</v>
      </c>
      <c r="I3" s="108" t="s">
        <v>223</v>
      </c>
      <c r="J3" s="109" t="s">
        <v>14</v>
      </c>
      <c r="K3" s="70" t="s">
        <v>17</v>
      </c>
      <c r="L3" s="70" t="s">
        <v>18</v>
      </c>
      <c r="M3" s="70" t="s">
        <v>180</v>
      </c>
      <c r="N3" s="70" t="s">
        <v>19</v>
      </c>
      <c r="O3" s="70" t="s">
        <v>20</v>
      </c>
      <c r="P3" s="75" t="s">
        <v>183</v>
      </c>
      <c r="Q3" s="70" t="s">
        <v>146</v>
      </c>
      <c r="R3" s="70" t="s">
        <v>181</v>
      </c>
    </row>
    <row r="4" spans="1:18" ht="21">
      <c r="A4" s="111" t="s">
        <v>186</v>
      </c>
      <c r="B4" s="51" t="s">
        <v>159</v>
      </c>
      <c r="C4" s="51" t="s">
        <v>184</v>
      </c>
      <c r="D4" s="76" t="s">
        <v>56</v>
      </c>
      <c r="E4" s="46" t="str">
        <f t="shared" ref="E4:E9" si="0">HYPERLINK(Q4,F4)</f>
        <v>ปิดเมืองปั่นเปิดเมืองกินถิ่นสองแควประจำปี 2565</v>
      </c>
      <c r="F4" s="77" t="s">
        <v>63</v>
      </c>
      <c r="G4" s="77" t="s">
        <v>25</v>
      </c>
      <c r="H4" s="110">
        <v>2565</v>
      </c>
      <c r="I4" s="77" t="s">
        <v>38</v>
      </c>
      <c r="J4" s="78" t="s">
        <v>32</v>
      </c>
      <c r="K4" s="77" t="s">
        <v>34</v>
      </c>
      <c r="L4" s="77" t="s">
        <v>31</v>
      </c>
      <c r="M4" s="77" t="s">
        <v>192</v>
      </c>
      <c r="N4" s="77" t="s">
        <v>30</v>
      </c>
      <c r="O4" s="78" t="s">
        <v>167</v>
      </c>
      <c r="P4" s="79"/>
      <c r="Q4" s="77" t="s">
        <v>164</v>
      </c>
      <c r="R4" s="77" t="s">
        <v>61</v>
      </c>
    </row>
    <row r="5" spans="1:18" ht="21">
      <c r="A5" s="111" t="s">
        <v>186</v>
      </c>
      <c r="B5" s="51" t="s">
        <v>159</v>
      </c>
      <c r="C5" s="51" t="s">
        <v>184</v>
      </c>
      <c r="D5" s="76" t="s">
        <v>62</v>
      </c>
      <c r="E5" s="46" t="str">
        <f t="shared" si="0"/>
        <v>โครงการอาหารปลอดภัย จังหวัดปทุมธานี ปีงบประมาณ 2567</v>
      </c>
      <c r="F5" s="77" t="s">
        <v>155</v>
      </c>
      <c r="G5" s="77" t="s">
        <v>25</v>
      </c>
      <c r="H5" s="110">
        <v>2567</v>
      </c>
      <c r="I5" s="77" t="s">
        <v>87</v>
      </c>
      <c r="J5" s="78" t="s">
        <v>88</v>
      </c>
      <c r="K5" s="77" t="s">
        <v>158</v>
      </c>
      <c r="L5" s="77" t="s">
        <v>157</v>
      </c>
      <c r="M5" s="77" t="s">
        <v>193</v>
      </c>
      <c r="N5" s="77" t="s">
        <v>156</v>
      </c>
      <c r="O5" s="77" t="s">
        <v>150</v>
      </c>
      <c r="P5" s="79"/>
      <c r="Q5" s="77" t="s">
        <v>166</v>
      </c>
      <c r="R5" s="77" t="s">
        <v>54</v>
      </c>
    </row>
    <row r="6" spans="1:18" ht="21">
      <c r="A6" s="113" t="s">
        <v>186</v>
      </c>
      <c r="B6" s="114" t="s">
        <v>165</v>
      </c>
      <c r="C6" s="114" t="s">
        <v>184</v>
      </c>
      <c r="D6" s="76" t="s">
        <v>154</v>
      </c>
      <c r="E6" s="46" t="str">
        <f t="shared" si="0"/>
        <v>โครงการยกระดับการท่องเที่ยวเชิงสุขภาพล้านนา</v>
      </c>
      <c r="F6" s="77" t="s">
        <v>51</v>
      </c>
      <c r="G6" s="77" t="s">
        <v>25</v>
      </c>
      <c r="H6" s="110">
        <v>2564</v>
      </c>
      <c r="I6" s="77" t="s">
        <v>35</v>
      </c>
      <c r="J6" s="78" t="s">
        <v>29</v>
      </c>
      <c r="K6" s="77" t="s">
        <v>37</v>
      </c>
      <c r="L6" s="77" t="s">
        <v>31</v>
      </c>
      <c r="M6" s="77" t="s">
        <v>192</v>
      </c>
      <c r="N6" s="77" t="s">
        <v>30</v>
      </c>
      <c r="O6" s="78" t="s">
        <v>162</v>
      </c>
      <c r="P6" s="79"/>
      <c r="Q6" s="77" t="s">
        <v>168</v>
      </c>
      <c r="R6" s="77" t="s">
        <v>65</v>
      </c>
    </row>
    <row r="7" spans="1:18" ht="21">
      <c r="A7" s="115" t="s">
        <v>186</v>
      </c>
      <c r="B7" s="116" t="s">
        <v>163</v>
      </c>
      <c r="C7" s="116" t="s">
        <v>184</v>
      </c>
      <c r="D7" s="76" t="s">
        <v>147</v>
      </c>
      <c r="E7" s="46" t="str">
        <f t="shared" si="0"/>
        <v xml:space="preserve">โครงการาส่งเสริมการท่องเที่่ยวเชิงสุขภาพอย่างยั่งยืนของชุมชน </v>
      </c>
      <c r="F7" s="77" t="s">
        <v>161</v>
      </c>
      <c r="G7" s="77" t="s">
        <v>25</v>
      </c>
      <c r="H7" s="110">
        <v>2564</v>
      </c>
      <c r="I7" s="77" t="s">
        <v>49</v>
      </c>
      <c r="J7" s="78" t="s">
        <v>29</v>
      </c>
      <c r="K7" s="77" t="s">
        <v>59</v>
      </c>
      <c r="L7" s="77" t="s">
        <v>60</v>
      </c>
      <c r="M7" s="77" t="s">
        <v>194</v>
      </c>
      <c r="N7" s="77" t="s">
        <v>28</v>
      </c>
      <c r="O7" s="78" t="s">
        <v>162</v>
      </c>
      <c r="P7" s="79"/>
      <c r="Q7" s="107" t="s">
        <v>153</v>
      </c>
      <c r="R7" s="77" t="s">
        <v>152</v>
      </c>
    </row>
    <row r="8" spans="1:18" ht="21">
      <c r="A8" s="117" t="s">
        <v>185</v>
      </c>
      <c r="B8" s="118" t="s">
        <v>152</v>
      </c>
      <c r="C8" s="118" t="s">
        <v>184</v>
      </c>
      <c r="D8" s="76" t="s">
        <v>50</v>
      </c>
      <c r="E8" s="46" t="str">
        <f t="shared" si="0"/>
        <v>โครงการแข่งขันโต้คลื่นเยาวชนจังหวัดพังงา</v>
      </c>
      <c r="F8" s="77" t="s">
        <v>148</v>
      </c>
      <c r="G8" s="77" t="s">
        <v>25</v>
      </c>
      <c r="H8" s="110">
        <v>2567</v>
      </c>
      <c r="I8" s="77" t="s">
        <v>87</v>
      </c>
      <c r="J8" s="78" t="s">
        <v>88</v>
      </c>
      <c r="K8" s="77" t="s">
        <v>149</v>
      </c>
      <c r="L8" s="77" t="s">
        <v>31</v>
      </c>
      <c r="M8" s="77" t="s">
        <v>192</v>
      </c>
      <c r="N8" s="77" t="s">
        <v>30</v>
      </c>
      <c r="O8" s="77" t="s">
        <v>150</v>
      </c>
      <c r="P8" s="79"/>
      <c r="Q8" s="77" t="s">
        <v>160</v>
      </c>
      <c r="R8" s="77" t="s">
        <v>159</v>
      </c>
    </row>
    <row r="9" spans="1:18" ht="21">
      <c r="A9" s="117" t="s">
        <v>185</v>
      </c>
      <c r="B9" s="118" t="s">
        <v>152</v>
      </c>
      <c r="C9" s="118" t="s">
        <v>184</v>
      </c>
      <c r="D9" s="76" t="s">
        <v>169</v>
      </c>
      <c r="E9" s="46" t="str">
        <f t="shared" si="0"/>
        <v xml:space="preserve">โครงการส่งเสริมการพัฒนาทักษะและศักยภาพบุคลากรด้านการท่องเที่ยวเชิงสุขภาพ </v>
      </c>
      <c r="F9" s="77" t="s">
        <v>170</v>
      </c>
      <c r="G9" s="77" t="s">
        <v>25</v>
      </c>
      <c r="H9" s="110">
        <v>2568</v>
      </c>
      <c r="I9" s="77" t="s">
        <v>171</v>
      </c>
      <c r="J9" s="78" t="s">
        <v>172</v>
      </c>
      <c r="K9" s="77" t="s">
        <v>174</v>
      </c>
      <c r="L9" s="77" t="s">
        <v>173</v>
      </c>
      <c r="M9" s="77" t="s">
        <v>195</v>
      </c>
      <c r="N9" s="77" t="s">
        <v>30</v>
      </c>
      <c r="O9" s="77" t="s">
        <v>175</v>
      </c>
      <c r="P9" s="80"/>
      <c r="Q9" s="87" t="s">
        <v>179</v>
      </c>
      <c r="R9" s="77" t="s">
        <v>152</v>
      </c>
    </row>
    <row r="10" spans="1:18" ht="21">
      <c r="A10" s="132" t="s">
        <v>220</v>
      </c>
      <c r="B10" s="133" t="s">
        <v>221</v>
      </c>
      <c r="C10" s="133" t="s">
        <v>184</v>
      </c>
      <c r="D10" s="76" t="s">
        <v>120</v>
      </c>
      <c r="E10" s="47" t="s">
        <v>121</v>
      </c>
      <c r="F10" s="45" t="s">
        <v>121</v>
      </c>
      <c r="G10" s="77" t="s">
        <v>25</v>
      </c>
      <c r="H10" s="110">
        <v>2567</v>
      </c>
      <c r="I10" s="77" t="s">
        <v>87</v>
      </c>
      <c r="J10" s="78" t="s">
        <v>88</v>
      </c>
      <c r="K10" s="77" t="s">
        <v>122</v>
      </c>
      <c r="L10" s="50" t="s">
        <v>123</v>
      </c>
      <c r="M10" s="77" t="s">
        <v>256</v>
      </c>
      <c r="N10" s="77" t="s">
        <v>28</v>
      </c>
      <c r="O10" s="50" t="s">
        <v>109</v>
      </c>
      <c r="P10" s="127"/>
      <c r="Q10" s="44" t="s">
        <v>124</v>
      </c>
      <c r="R10" s="50" t="s">
        <v>257</v>
      </c>
    </row>
  </sheetData>
  <autoFilter ref="A3:P3" xr:uid="{B4C78A1C-E413-4940-8754-95DED8FAD188}">
    <sortState ref="B4:P9">
      <sortCondition descending="1" ref="D3"/>
    </sortState>
  </autoFilter>
  <mergeCells count="1">
    <mergeCell ref="A1:L1"/>
  </mergeCells>
  <hyperlinks>
    <hyperlink ref="Q9" r:id="rId1" xr:uid="{D26F3436-D600-4484-B6EA-7C0945DB3010}"/>
    <hyperlink ref="Q7" r:id="rId2" xr:uid="{E189200C-DE37-463D-B04D-C8CD16DF700E}"/>
    <hyperlink ref="E10" r:id="rId3" xr:uid="{37943338-6755-4AEE-9F0E-60499840C372}"/>
    <hyperlink ref="Q10" r:id="rId4" xr:uid="{FFDA2038-0C2F-4169-A6CC-BA1FE62A8459}"/>
  </hyperlinks>
  <pageMargins left="0.7" right="0.7" top="0.75" bottom="0.75" header="0.3" footer="0.3"/>
  <pageSetup paperSize="9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46"/>
  <sheetViews>
    <sheetView zoomScale="60" zoomScaleNormal="60" workbookViewId="0">
      <selection activeCell="AC14" sqref="AC14"/>
    </sheetView>
  </sheetViews>
  <sheetFormatPr defaultRowHeight="14.4"/>
  <cols>
    <col min="1" max="1" width="24" bestFit="1" customWidth="1"/>
    <col min="2" max="2" width="14.88671875" bestFit="1" customWidth="1"/>
    <col min="3" max="4" width="5.5546875" bestFit="1" customWidth="1"/>
    <col min="5" max="5" width="7.6640625" customWidth="1"/>
    <col min="6" max="6" width="24" bestFit="1" customWidth="1"/>
    <col min="7" max="7" width="26.88671875" customWidth="1"/>
  </cols>
  <sheetData>
    <row r="1" spans="1:7" ht="21">
      <c r="A1" s="14" t="s">
        <v>224</v>
      </c>
      <c r="B1" s="14" t="s">
        <v>66</v>
      </c>
      <c r="C1" s="8"/>
      <c r="D1" s="8"/>
      <c r="E1" s="8"/>
      <c r="F1" s="8"/>
    </row>
    <row r="2" spans="1:7" ht="21">
      <c r="A2" s="11" t="s">
        <v>67</v>
      </c>
      <c r="B2" s="8">
        <v>2564</v>
      </c>
      <c r="C2" s="8">
        <v>2565</v>
      </c>
      <c r="D2" s="8">
        <v>2567</v>
      </c>
      <c r="E2" s="8">
        <v>2568</v>
      </c>
      <c r="F2" s="15" t="s">
        <v>68</v>
      </c>
      <c r="G2" s="121" t="s">
        <v>225</v>
      </c>
    </row>
    <row r="3" spans="1:7" ht="21">
      <c r="A3" s="10" t="s">
        <v>159</v>
      </c>
      <c r="B3" s="12"/>
      <c r="C3" s="12">
        <v>1</v>
      </c>
      <c r="D3" s="12">
        <v>1</v>
      </c>
      <c r="E3" s="12"/>
      <c r="F3" s="12">
        <v>2</v>
      </c>
      <c r="G3" s="134">
        <f>SUM(D3:E3)</f>
        <v>1</v>
      </c>
    </row>
    <row r="4" spans="1:7" ht="21">
      <c r="A4" s="13" t="s">
        <v>184</v>
      </c>
      <c r="B4" s="12"/>
      <c r="C4" s="12">
        <v>1</v>
      </c>
      <c r="D4" s="12">
        <v>1</v>
      </c>
      <c r="E4" s="12"/>
      <c r="F4" s="12">
        <v>2</v>
      </c>
      <c r="G4" s="15">
        <f t="shared" ref="G4:G13" si="0">SUM(D4:E4)</f>
        <v>1</v>
      </c>
    </row>
    <row r="5" spans="1:7" ht="21">
      <c r="A5" s="10" t="s">
        <v>165</v>
      </c>
      <c r="B5" s="12">
        <v>1</v>
      </c>
      <c r="C5" s="12"/>
      <c r="D5" s="12"/>
      <c r="E5" s="12"/>
      <c r="F5" s="12">
        <v>1</v>
      </c>
      <c r="G5" s="134">
        <f t="shared" si="0"/>
        <v>0</v>
      </c>
    </row>
    <row r="6" spans="1:7" ht="21">
      <c r="A6" s="13" t="s">
        <v>184</v>
      </c>
      <c r="B6" s="12">
        <v>1</v>
      </c>
      <c r="C6" s="12"/>
      <c r="D6" s="12"/>
      <c r="E6" s="12"/>
      <c r="F6" s="12">
        <v>1</v>
      </c>
      <c r="G6" s="15">
        <f t="shared" si="0"/>
        <v>0</v>
      </c>
    </row>
    <row r="7" spans="1:7" ht="21">
      <c r="A7" s="10" t="s">
        <v>163</v>
      </c>
      <c r="B7" s="12">
        <v>1</v>
      </c>
      <c r="C7" s="12"/>
      <c r="D7" s="12"/>
      <c r="E7" s="12"/>
      <c r="F7" s="12">
        <v>1</v>
      </c>
      <c r="G7" s="134">
        <f t="shared" si="0"/>
        <v>0</v>
      </c>
    </row>
    <row r="8" spans="1:7" ht="21">
      <c r="A8" s="13" t="s">
        <v>184</v>
      </c>
      <c r="B8" s="12">
        <v>1</v>
      </c>
      <c r="C8" s="12"/>
      <c r="D8" s="12"/>
      <c r="E8" s="12"/>
      <c r="F8" s="12">
        <v>1</v>
      </c>
      <c r="G8" s="15">
        <f t="shared" si="0"/>
        <v>0</v>
      </c>
    </row>
    <row r="9" spans="1:7" ht="21">
      <c r="A9" s="10" t="s">
        <v>152</v>
      </c>
      <c r="B9" s="12"/>
      <c r="C9" s="12"/>
      <c r="D9" s="12">
        <v>1</v>
      </c>
      <c r="E9" s="12">
        <v>1</v>
      </c>
      <c r="F9" s="12">
        <v>2</v>
      </c>
      <c r="G9" s="134">
        <f t="shared" si="0"/>
        <v>2</v>
      </c>
    </row>
    <row r="10" spans="1:7" ht="21">
      <c r="A10" s="13" t="s">
        <v>184</v>
      </c>
      <c r="B10" s="12"/>
      <c r="C10" s="12"/>
      <c r="D10" s="12">
        <v>1</v>
      </c>
      <c r="E10" s="12">
        <v>1</v>
      </c>
      <c r="F10" s="12">
        <v>2</v>
      </c>
      <c r="G10" s="15">
        <f t="shared" si="0"/>
        <v>2</v>
      </c>
    </row>
    <row r="11" spans="1:7" ht="21">
      <c r="A11" s="10" t="s">
        <v>221</v>
      </c>
      <c r="B11" s="12"/>
      <c r="C11" s="12"/>
      <c r="D11" s="12">
        <v>1</v>
      </c>
      <c r="E11" s="12"/>
      <c r="F11" s="12">
        <v>1</v>
      </c>
      <c r="G11" s="134">
        <f t="shared" si="0"/>
        <v>1</v>
      </c>
    </row>
    <row r="12" spans="1:7" ht="21">
      <c r="A12" s="13" t="s">
        <v>184</v>
      </c>
      <c r="B12" s="12"/>
      <c r="C12" s="12"/>
      <c r="D12" s="12">
        <v>1</v>
      </c>
      <c r="E12" s="12"/>
      <c r="F12" s="12">
        <v>1</v>
      </c>
      <c r="G12" s="15">
        <f t="shared" si="0"/>
        <v>1</v>
      </c>
    </row>
    <row r="13" spans="1:7" ht="21">
      <c r="A13" s="119" t="s">
        <v>68</v>
      </c>
      <c r="B13" s="120">
        <v>2</v>
      </c>
      <c r="C13" s="120">
        <v>1</v>
      </c>
      <c r="D13" s="120">
        <v>3</v>
      </c>
      <c r="E13" s="120">
        <v>1</v>
      </c>
      <c r="F13" s="120">
        <v>7</v>
      </c>
      <c r="G13" s="122">
        <f t="shared" si="0"/>
        <v>4</v>
      </c>
    </row>
    <row r="14" spans="1:7" ht="21">
      <c r="E14" s="15"/>
      <c r="F14" s="15"/>
      <c r="G14" s="8"/>
    </row>
    <row r="15" spans="1:7" ht="21">
      <c r="E15" s="15" t="s">
        <v>226</v>
      </c>
      <c r="F15" s="135">
        <f>F4+F6+F8+F10+F12</f>
        <v>7</v>
      </c>
      <c r="G15" s="135">
        <f>G4+G6+G8+G10+G12</f>
        <v>4</v>
      </c>
    </row>
    <row r="16" spans="1:7" ht="21">
      <c r="E16" s="15" t="s">
        <v>227</v>
      </c>
      <c r="F16" s="15">
        <v>0</v>
      </c>
      <c r="G16" s="8">
        <v>0</v>
      </c>
    </row>
    <row r="17" spans="5:7" ht="21">
      <c r="E17" s="15" t="s">
        <v>258</v>
      </c>
      <c r="F17" s="18">
        <f>SUM(F15:F16)</f>
        <v>7</v>
      </c>
      <c r="G17" s="18">
        <f>SUM(G15:G16)</f>
        <v>4</v>
      </c>
    </row>
    <row r="45" spans="8:18" ht="21">
      <c r="H45" s="24"/>
    </row>
    <row r="46" spans="8:18" ht="21">
      <c r="R46" s="18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C84E-55E7-4822-9C48-3DE61FD25F5A}">
  <sheetPr>
    <tabColor rgb="FFFF0000"/>
  </sheetPr>
  <dimension ref="A1:Y3"/>
  <sheetViews>
    <sheetView topLeftCell="B1" zoomScale="60" zoomScaleNormal="60" workbookViewId="0">
      <pane ySplit="1" topLeftCell="A2" activePane="bottomLeft" state="frozen"/>
      <selection activeCell="B1" sqref="B1"/>
      <selection pane="bottomLeft" activeCell="H15" sqref="H15"/>
    </sheetView>
  </sheetViews>
  <sheetFormatPr defaultRowHeight="14.4"/>
  <cols>
    <col min="1" max="1" width="26.33203125" hidden="1" customWidth="1"/>
    <col min="2" max="2" width="20.6640625" customWidth="1"/>
    <col min="3" max="3" width="16.109375" customWidth="1"/>
    <col min="4" max="4" width="24.21875" hidden="1" customWidth="1"/>
    <col min="5" max="5" width="73.109375" hidden="1" customWidth="1"/>
    <col min="6" max="6" width="68.44140625" customWidth="1"/>
    <col min="7" max="7" width="43.88671875" hidden="1" customWidth="1"/>
    <col min="8" max="8" width="35.109375" customWidth="1"/>
    <col min="9" max="9" width="38.88671875" bestFit="1" customWidth="1"/>
    <col min="10" max="10" width="10.44140625" customWidth="1"/>
    <col min="11" max="11" width="9.33203125" customWidth="1"/>
    <col min="12" max="12" width="8.88671875" bestFit="1" customWidth="1"/>
    <col min="13" max="13" width="9.6640625" customWidth="1"/>
    <col min="14" max="14" width="10.77734375" customWidth="1"/>
    <col min="15" max="15" width="8.88671875" bestFit="1" customWidth="1"/>
    <col min="16" max="16" width="8.6640625" customWidth="1"/>
    <col min="17" max="17" width="5.77734375" hidden="1" customWidth="1"/>
    <col min="18" max="18" width="3.109375" hidden="1" customWidth="1"/>
    <col min="19" max="19" width="19.6640625" customWidth="1"/>
    <col min="20" max="20" width="18.33203125" customWidth="1"/>
    <col min="21" max="21" width="18.21875" customWidth="1"/>
    <col min="22" max="22" width="12.88671875" customWidth="1"/>
    <col min="23" max="23" width="20.88671875" customWidth="1"/>
    <col min="24" max="24" width="22.88671875" customWidth="1"/>
    <col min="25" max="25" width="9.109375" hidden="1" customWidth="1"/>
    <col min="26" max="26" width="0" hidden="1" customWidth="1"/>
    <col min="27" max="27" width="22.88671875" customWidth="1"/>
    <col min="28" max="28" width="18.88671875" customWidth="1"/>
    <col min="29" max="29" width="20" customWidth="1"/>
    <col min="30" max="30" width="0" hidden="1" customWidth="1"/>
    <col min="31" max="31" width="18" customWidth="1"/>
  </cols>
  <sheetData>
    <row r="1" spans="2:22" ht="34.5" customHeight="1">
      <c r="B1" s="52" t="s">
        <v>219</v>
      </c>
    </row>
    <row r="2" spans="2:22" ht="18">
      <c r="B2" s="90" t="s">
        <v>21</v>
      </c>
      <c r="C2" s="90" t="s">
        <v>196</v>
      </c>
      <c r="D2" s="91" t="s">
        <v>197</v>
      </c>
      <c r="E2" s="91" t="s">
        <v>198</v>
      </c>
      <c r="F2" s="90" t="s">
        <v>199</v>
      </c>
      <c r="G2" s="91" t="s">
        <v>200</v>
      </c>
      <c r="H2" s="90" t="s">
        <v>201</v>
      </c>
      <c r="I2" s="90" t="s">
        <v>202</v>
      </c>
      <c r="J2" s="105" t="s">
        <v>203</v>
      </c>
      <c r="K2" s="90" t="s">
        <v>204</v>
      </c>
      <c r="L2" s="90" t="s">
        <v>205</v>
      </c>
      <c r="M2" s="90" t="s">
        <v>206</v>
      </c>
      <c r="N2" s="90" t="s">
        <v>207</v>
      </c>
      <c r="O2" s="90" t="s">
        <v>208</v>
      </c>
      <c r="P2" s="90" t="s">
        <v>209</v>
      </c>
      <c r="Q2" s="91" t="s">
        <v>210</v>
      </c>
      <c r="R2" s="91" t="s">
        <v>126</v>
      </c>
      <c r="S2" s="90" t="s">
        <v>127</v>
      </c>
      <c r="T2" s="92" t="s">
        <v>211</v>
      </c>
      <c r="U2" s="92" t="s">
        <v>211</v>
      </c>
      <c r="V2" s="93" t="s">
        <v>128</v>
      </c>
    </row>
    <row r="3" spans="2:22" ht="21">
      <c r="B3" s="94" t="s">
        <v>212</v>
      </c>
      <c r="C3" s="95" t="s">
        <v>213</v>
      </c>
      <c r="D3" s="95" t="s">
        <v>214</v>
      </c>
      <c r="E3" s="103" t="s">
        <v>215</v>
      </c>
      <c r="F3" s="104" t="str">
        <f>HYPERLINK(E3,G3)</f>
        <v>โครงการ “การพัฒนาระบบฐานข้อมูลบริการด้านการท่องเที่ยวเชิงสุขภาพ ความงาม และแพทย์แผนไทย”</v>
      </c>
      <c r="G3" s="94" t="s">
        <v>216</v>
      </c>
      <c r="H3" s="94" t="s">
        <v>217</v>
      </c>
      <c r="I3" s="94" t="s">
        <v>28</v>
      </c>
      <c r="J3" s="94" t="s">
        <v>129</v>
      </c>
      <c r="K3" s="96">
        <v>0.75</v>
      </c>
      <c r="L3" s="97">
        <v>3</v>
      </c>
      <c r="M3" s="98">
        <v>3.1875</v>
      </c>
      <c r="N3" s="96">
        <v>3.7574999999999998</v>
      </c>
      <c r="O3" s="97">
        <v>3</v>
      </c>
      <c r="P3" s="96">
        <v>4.6875</v>
      </c>
      <c r="Q3" s="99">
        <v>0</v>
      </c>
      <c r="R3" s="100">
        <v>0</v>
      </c>
      <c r="S3" s="101" t="s">
        <v>130</v>
      </c>
      <c r="T3" s="102" t="s">
        <v>218</v>
      </c>
      <c r="U3" s="102" t="s">
        <v>132</v>
      </c>
      <c r="V3" s="106" t="s">
        <v>131</v>
      </c>
    </row>
  </sheetData>
  <hyperlinks>
    <hyperlink ref="E3" r:id="rId1" xr:uid="{304CADF2-5771-4466-8A9E-766C5C1A2F7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ข้อมูลดิบ</vt:lpstr>
      <vt:lpstr>คัดเลือก</vt:lpstr>
      <vt:lpstr>1.นำไปใช้</vt:lpstr>
      <vt:lpstr>3.Pivot หน่วยงาน</vt:lpstr>
      <vt:lpstr>1.รวม</vt:lpstr>
      <vt:lpstr>5.เรียงปี</vt:lpstr>
      <vt:lpstr>2. เรียง VC</vt:lpstr>
      <vt:lpstr>3.Pivot VC</vt:lpstr>
      <vt:lpstr>4. (ร่าง) ข้อเสนอโครงการฯ 69</vt:lpstr>
      <vt:lpstr>5. โครงการสำคัญฯ 66-69</vt:lpstr>
      <vt:lpstr>ทำการ 050302</vt:lpstr>
      <vt:lpstr>ทำการ 050302_use</vt:lpstr>
      <vt:lpstr>โครงการ 67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Boonkerd Wongboonngam</cp:lastModifiedBy>
  <dcterms:created xsi:type="dcterms:W3CDTF">2022-03-15T09:51:13Z</dcterms:created>
  <dcterms:modified xsi:type="dcterms:W3CDTF">2025-05-19T04:46:33Z</dcterms:modified>
</cp:coreProperties>
</file>