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01 งาน กยป. สศช\โครงการสำคัญปี 2570\FVCT as is อัพเดตค่าสี ปี 70 (งานส่ง 13 พ.ค. 68)\FVCT_NS05\05 การท่องเที่ยว\Final นำส่ง 19-05-68\"/>
    </mc:Choice>
  </mc:AlternateContent>
  <xr:revisionPtr revIDLastSave="0" documentId="13_ncr:1_{A0CAE0B3-4D3A-4BAC-B33C-820A8747C683}" xr6:coauthVersionLast="36" xr6:coauthVersionMax="36" xr10:uidLastSave="{00000000-0000-0000-0000-000000000000}"/>
  <bookViews>
    <workbookView xWindow="0" yWindow="0" windowWidth="23040" windowHeight="9060" firstSheet="5" activeTab="5" xr2:uid="{00000000-000D-0000-FFFF-FFFF00000000}"/>
  </bookViews>
  <sheets>
    <sheet name="ข้อมูลดิบ" sheetId="1" state="hidden" r:id="rId1"/>
    <sheet name="คัดเลือก" sheetId="6" state="hidden" r:id="rId2"/>
    <sheet name="รวม bu" sheetId="8" state="hidden" r:id="rId3"/>
    <sheet name="1.นำไปใช้" sheetId="14" state="hidden" r:id="rId4"/>
    <sheet name="3. Pivot หน่วยงาน" sheetId="13" state="hidden" r:id="rId5"/>
    <sheet name="1.รวม" sheetId="7" r:id="rId6"/>
    <sheet name="5.เรียงปี" sheetId="9" state="hidden" r:id="rId7"/>
    <sheet name="1.รวม (2)" sheetId="30" state="hidden" r:id="rId8"/>
    <sheet name="2. เรียง VC" sheetId="31" r:id="rId9"/>
    <sheet name="3.Pivot VC" sheetId="11" r:id="rId10"/>
    <sheet name="4. (ร่าง) ข้อเสนอโครงการฯ 69" sheetId="23" r:id="rId11"/>
    <sheet name="5. โครงการสำคัญฯ ปี 66-68 (2)" sheetId="29" state="hidden" r:id="rId12"/>
    <sheet name="5. โครงการสำคัญฯ ปี 66-69" sheetId="24" r:id="rId13"/>
    <sheet name="ทำการ 050103" sheetId="26" state="hidden" r:id="rId14"/>
    <sheet name="ทำการ 050103_use" sheetId="28" state="hidden" r:id="rId15"/>
    <sheet name="โครงการ 66" sheetId="19" state="hidden" r:id="rId16"/>
    <sheet name="โครงการ 67" sheetId="20" state="hidden" r:id="rId17"/>
    <sheet name="6.เรียง VC" sheetId="10" state="hidden" r:id="rId18"/>
    <sheet name="โครงการปี 65" sheetId="15" state="hidden" r:id="rId19"/>
    <sheet name="โครงการปี 66" sheetId="16" state="hidden" r:id="rId20"/>
    <sheet name="โครงการปี 65-66" sheetId="17" state="hidden" r:id="rId21"/>
  </sheets>
  <definedNames>
    <definedName name="_xlnm._FilterDatabase" localSheetId="5" hidden="1">'1.รวม'!$B$9:$R$174</definedName>
    <definedName name="_xlnm._FilterDatabase" localSheetId="7" hidden="1">'1.รวม (2)'!$B$8:$L$30</definedName>
    <definedName name="_xlnm._FilterDatabase" localSheetId="8" hidden="1">'2. เรียง VC'!$A$3:$P$3</definedName>
    <definedName name="_xlnm._FilterDatabase" localSheetId="10" hidden="1">'4. (ร่าง) ข้อเสนอโครงการฯ 69'!$A$2:$U$8</definedName>
    <definedName name="_xlnm._FilterDatabase" localSheetId="11" hidden="1">'5. โครงการสำคัญฯ ปี 66-68 (2)'!$B$3:$O$12</definedName>
    <definedName name="_xlnm._FilterDatabase" localSheetId="12" hidden="1">'5. โครงการสำคัญฯ ปี 66-69'!$B$3:$O$12</definedName>
    <definedName name="_xlnm._FilterDatabase" localSheetId="6" hidden="1">'5.เรียงปี'!$A$3:$AE$3</definedName>
    <definedName name="_xlnm._FilterDatabase" localSheetId="17" hidden="1">'6.เรียง VC'!$A$3:$AF$3</definedName>
    <definedName name="_xlnm._FilterDatabase" localSheetId="15" hidden="1">'โครงการ 66'!$A$2:$N$14</definedName>
    <definedName name="_xlnm._FilterDatabase" localSheetId="16" hidden="1">'โครงการ 67'!$I$2:$Q$12</definedName>
    <definedName name="_xlnm._FilterDatabase" localSheetId="20" hidden="1">'โครงการปี 65-66'!$A$2:$L$10</definedName>
    <definedName name="_xlnm._FilterDatabase" localSheetId="1" hidden="1">คัดเลือก!$A$1:$AB$16</definedName>
    <definedName name="_xlnm.Print_Area" localSheetId="3">'1.นำไปใช้'!$B$2:$F$13</definedName>
  </definedNames>
  <calcPr calcId="191029"/>
  <pivotCaches>
    <pivotCache cacheId="27" r:id="rId22"/>
    <pivotCache cacheId="28" r:id="rId23"/>
  </pivotCaches>
</workbook>
</file>

<file path=xl/calcChain.xml><?xml version="1.0" encoding="utf-8"?>
<calcChain xmlns="http://schemas.openxmlformats.org/spreadsheetml/2006/main">
  <c r="I30" i="11" l="1"/>
  <c r="I29" i="11"/>
  <c r="I28" i="11"/>
  <c r="H30" i="11"/>
  <c r="H29" i="11"/>
  <c r="H28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3" i="11"/>
  <c r="E36" i="31" l="1"/>
  <c r="E38" i="31"/>
  <c r="E17" i="31"/>
  <c r="E16" i="31"/>
  <c r="E15" i="31"/>
  <c r="E14" i="31"/>
  <c r="E35" i="31"/>
  <c r="E33" i="31"/>
  <c r="E13" i="31"/>
  <c r="E7" i="31"/>
  <c r="E12" i="31"/>
  <c r="E23" i="31"/>
  <c r="E11" i="31"/>
  <c r="E6" i="31"/>
  <c r="E32" i="31"/>
  <c r="E5" i="31"/>
  <c r="E22" i="31"/>
  <c r="E21" i="31"/>
  <c r="E37" i="31"/>
  <c r="E4" i="31"/>
  <c r="E10" i="31"/>
  <c r="E31" i="31"/>
  <c r="E26" i="31"/>
  <c r="E30" i="31"/>
  <c r="E20" i="31"/>
  <c r="E34" i="31"/>
  <c r="E18" i="31"/>
  <c r="E19" i="31"/>
  <c r="E27" i="31"/>
  <c r="B23" i="7" l="1"/>
  <c r="B24" i="7"/>
  <c r="B25" i="7"/>
  <c r="B26" i="7"/>
  <c r="B27" i="7"/>
  <c r="B29" i="7"/>
  <c r="B30" i="7"/>
  <c r="B32" i="7"/>
  <c r="B33" i="7"/>
  <c r="B34" i="7"/>
  <c r="B35" i="7"/>
  <c r="B36" i="7"/>
  <c r="B37" i="7"/>
  <c r="B38" i="7"/>
  <c r="B39" i="7"/>
  <c r="B40" i="7"/>
  <c r="B10" i="7"/>
  <c r="B16" i="7"/>
  <c r="B19" i="7"/>
  <c r="B21" i="7"/>
  <c r="B28" i="7"/>
  <c r="B31" i="7"/>
  <c r="B41" i="7"/>
  <c r="B42" i="7"/>
  <c r="B43" i="7"/>
  <c r="B44" i="7"/>
  <c r="B17" i="7"/>
  <c r="B18" i="7"/>
  <c r="B22" i="7"/>
  <c r="S30" i="30"/>
  <c r="B30" i="30"/>
  <c r="S29" i="30"/>
  <c r="B29" i="30"/>
  <c r="S28" i="30"/>
  <c r="B28" i="30"/>
  <c r="S27" i="30"/>
  <c r="B27" i="30"/>
  <c r="S26" i="30"/>
  <c r="B26" i="30"/>
  <c r="S25" i="30"/>
  <c r="B25" i="30"/>
  <c r="S24" i="30"/>
  <c r="B24" i="30"/>
  <c r="S23" i="30"/>
  <c r="B23" i="30"/>
  <c r="S22" i="30"/>
  <c r="B22" i="30"/>
  <c r="S21" i="30"/>
  <c r="B21" i="30"/>
  <c r="S20" i="30"/>
  <c r="B20" i="30"/>
  <c r="S19" i="30"/>
  <c r="B19" i="30"/>
  <c r="S18" i="30"/>
  <c r="B18" i="30"/>
  <c r="S17" i="30"/>
  <c r="B17" i="30"/>
  <c r="S16" i="30"/>
  <c r="S15" i="30"/>
  <c r="B15" i="30"/>
  <c r="S14" i="30"/>
  <c r="S13" i="30"/>
  <c r="S12" i="30"/>
  <c r="S11" i="30"/>
  <c r="S10" i="30"/>
  <c r="S9" i="30"/>
  <c r="E4" i="23"/>
  <c r="E5" i="23"/>
  <c r="E6" i="23"/>
  <c r="E7" i="23"/>
  <c r="E8" i="23"/>
  <c r="E3" i="23"/>
  <c r="B12" i="29"/>
  <c r="B11" i="29"/>
  <c r="B10" i="29"/>
  <c r="Q9" i="29"/>
  <c r="B9" i="29"/>
  <c r="Q8" i="29"/>
  <c r="B8" i="29"/>
  <c r="Q7" i="29"/>
  <c r="B7" i="29"/>
  <c r="Q6" i="29"/>
  <c r="B6" i="29"/>
  <c r="Q5" i="29"/>
  <c r="B5" i="29"/>
  <c r="Q4" i="29"/>
  <c r="B4" i="29"/>
  <c r="B11" i="24" l="1"/>
  <c r="B12" i="24"/>
  <c r="B10" i="24"/>
  <c r="Q9" i="24"/>
  <c r="B9" i="24"/>
  <c r="Q8" i="24"/>
  <c r="B8" i="24"/>
  <c r="Q7" i="24"/>
  <c r="B7" i="24"/>
  <c r="Q6" i="24"/>
  <c r="B6" i="24"/>
  <c r="Q5" i="24"/>
  <c r="B5" i="24"/>
  <c r="Q4" i="24"/>
  <c r="B4" i="24"/>
</calcChain>
</file>

<file path=xl/sharedStrings.xml><?xml version="1.0" encoding="utf-8"?>
<sst xmlns="http://schemas.openxmlformats.org/spreadsheetml/2006/main" count="6342" uniqueCount="560">
  <si>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</si>
  <si>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</si>
  <si>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</si>
  <si>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</si>
  <si>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</si>
  <si>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</si>
  <si>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</si>
  <si>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</si>
  <si>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</si>
  <si>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</si>
  <si>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</si>
  <si>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</si>
  <si>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</si>
  <si>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</si>
  <si>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</si>
  <si>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</si>
  <si>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</si>
  <si>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</si>
  <si>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</si>
  <si>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</si>
  <si>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</si>
  <si>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</si>
  <si>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</si>
  <si>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</si>
  <si>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rus0585141</t>
  </si>
  <si>
    <t>ศธ0585.14-63-0002</t>
  </si>
  <si>
    <t>โครงการพัฒนาทักษะการทำงานในศตวรรษที่ ๒๑ : Cross-cultural Integration 2020</t>
  </si>
  <si>
    <t>การท่องเที่ยว</t>
  </si>
  <si>
    <t>ด้านการพัฒนาและเสริมสร้างศักยภาพทรัพยากรมนุษย์</t>
  </si>
  <si>
    <t>ด้านสังคม</t>
  </si>
  <si>
    <t>050103</t>
  </si>
  <si>
    <t>3. สินค้าท่องเที่ยวเชิงสร้างสรรค์และวัฒนธรรมได้รับการขึ้นทะเบียนทรัพย์สินทางปัญญาเพิ่มขึ้น</t>
  </si>
  <si>
    <t>5 พฤศจิกายน 2562 เวลา 14:33</t>
  </si>
  <si>
    <t>อนุมัติแล้ว</t>
  </si>
  <si>
    <t>ตุลาคม 2562</t>
  </si>
  <si>
    <t>กันยายน 2563</t>
  </si>
  <si>
    <t>คณะศิลปศาสตร์</t>
  </si>
  <si>
    <t>มหาวิทยาลัยเทคโนโลยีราชมงคลสุวรรณภูมิ</t>
  </si>
  <si>
    <t>กระทรวงการอุดมศึกษา วิทยาศาสตร์ วิจัยและนวัตกรรม</t>
  </si>
  <si>
    <t>moph0032831</t>
  </si>
  <si>
    <t>ภก 0032-63-0001</t>
  </si>
  <si>
    <t>พัฒนายกระดับคุณภาพอาหารและคุณภาพชีวิต เพื่อนครแห่งการท่องเที่ยวด้านอาหารเชิงสร้างสรรค์ภูเก็ต (Phuket City of Gastronomy)</t>
  </si>
  <si>
    <t>ด้านการสร้างความสามารถในการแข่งขัน</t>
  </si>
  <si>
    <t>4 กันยายน 2563 เวลา 16:04</t>
  </si>
  <si>
    <t>สำนักงานสาธารณสุขจังหวัดภูเก็ต</t>
  </si>
  <si>
    <t>สำนักงานปลัดกระทรวงสาธารณสุข</t>
  </si>
  <si>
    <t>กระทรวงสาธารณสุข</t>
  </si>
  <si>
    <t>moph05031</t>
  </si>
  <si>
    <t>สธ 0503-63-0004</t>
  </si>
  <si>
    <t>โครงการคุ้มครองภูมิปัญญาการแพทย์แผนไทยของชาติ/ทั่วไป/ส่วนบุคคล/ชุมชน/นิติบุคคล</t>
  </si>
  <si>
    <t>19 ธันวาคม 2562 เวลา 11:47</t>
  </si>
  <si>
    <t>กองคุ้มครองและส่งเสริมภูมิปัญญาการแพทย์แผนไทยและแพทย์พื้นบ้านไทย</t>
  </si>
  <si>
    <t>กรมการแพทย์แผนไทยและการแพทย์ทางเลือก</t>
  </si>
  <si>
    <t>สธ 0503-63-0007</t>
  </si>
  <si>
    <t>โครงการขับเคลื่อนการดำเนินงานเพื่อคุ้มครองและส่งเสริมภูมิปัญญาการแพทย์แผนไทย ปีงบประมาณ 2563</t>
  </si>
  <si>
    <t>20 ธันวาคม 2562 เวลา 10:14</t>
  </si>
  <si>
    <t>สธ 0503-63-0010</t>
  </si>
  <si>
    <t>โครงการพัฒนาและส่งเสริมให้เกิดการเข้าถึงและใช้ประโยชน์ จากภูมิปัญญาการแพทย์แผนไทย</t>
  </si>
  <si>
    <t>20 ธันวาคม 2562 เวลา 13:00</t>
  </si>
  <si>
    <t>moc07011</t>
  </si>
  <si>
    <t>พณ 0701-63-0010</t>
  </si>
  <si>
    <t>พัฒนาต่อยอดสินค้าท่องเที่ยวเชิงสร้างสรรค์และวัฒนธรรมด้วยทรัพย์สินทางปัญญา</t>
  </si>
  <si>
    <t>15 พฤศจิกายน 2563 เวลา 11:08</t>
  </si>
  <si>
    <t>ตุลาคม 2564</t>
  </si>
  <si>
    <t>กันยายน 2565</t>
  </si>
  <si>
    <t>สำนักบริหารกลาง</t>
  </si>
  <si>
    <t>กรมทรัพย์สินทางปัญญา</t>
  </si>
  <si>
    <t>กระทรวงพาณิชย์</t>
  </si>
  <si>
    <t>ข้อเสนอโครงการสำคัญ 2565 ที่ผ่านเข้ารอบ</t>
  </si>
  <si>
    <t>050103V03</t>
  </si>
  <si>
    <t>050103F0301</t>
  </si>
  <si>
    <t>mfu590131</t>
  </si>
  <si>
    <t>ศธ 5901(3)-63-0021</t>
  </si>
  <si>
    <t>โครงการการเพิ่มความสามารถการแข่งขันของชุมชนท่องเที่ยวเชิงสร้างสรรค์ด้วยการสร้างเครือข่ายที่เข้มแข็งและสร้างผลิตภัณฑ์จากภูมิปัญญาที่มีอัตลักษณ์</t>
  </si>
  <si>
    <t>7 สิงหาคม 2563 เวลา 16:44</t>
  </si>
  <si>
    <t>ส่วนนโยบายและแผน</t>
  </si>
  <si>
    <t>มหาวิทยาลัยแม่ฟ้าหลวง</t>
  </si>
  <si>
    <t>ข้อเสนอโครงการสำคัญ 2565 ที่ไม่ผ่านเข้ารอบ</t>
  </si>
  <si>
    <t>050103V01</t>
  </si>
  <si>
    <t>050103F0102</t>
  </si>
  <si>
    <t>moc07081</t>
  </si>
  <si>
    <t>พณ 0708-64-0002</t>
  </si>
  <si>
    <t>5 พฤศจิกายน 2563 เวลา 16:43</t>
  </si>
  <si>
    <t>ตุลาคม 2563</t>
  </si>
  <si>
    <t>กันยายน 2564</t>
  </si>
  <si>
    <t>สำนักบริหารจัดการทรัพย์สินทางปัญญา</t>
  </si>
  <si>
    <t>050103V02</t>
  </si>
  <si>
    <t>050103F0202</t>
  </si>
  <si>
    <t>พณ 0708-63-0006</t>
  </si>
  <si>
    <t>6 มกราคม 2564 เวลา 11:48</t>
  </si>
  <si>
    <t>โครงการสำคัญ 2565</t>
  </si>
  <si>
    <t>พณ 0708-66-0001</t>
  </si>
  <si>
    <t>พัฒนาต่อยอดสินค้าชุมชนในแหล่งท่องเที่ยวด้วยทรัพย์สินทางปัญญา</t>
  </si>
  <si>
    <t>10 สิงหาคม 2564 เวลา 13:52</t>
  </si>
  <si>
    <t>ตุลาคม 2565</t>
  </si>
  <si>
    <t>กันยายน 2566</t>
  </si>
  <si>
    <t>ข้อเสนอโครงการสำคัญ 2566 ที่ไม่ผ่านเข้ารอบ</t>
  </si>
  <si>
    <t>v2_050103V03</t>
  </si>
  <si>
    <t>v2_050103V03F02</t>
  </si>
  <si>
    <t>nrru0544091</t>
  </si>
  <si>
    <t>ศธ054409-66-0005</t>
  </si>
  <si>
    <t>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</t>
  </si>
  <si>
    <t>16 สิงหาคม 2564 เวลา 12:06</t>
  </si>
  <si>
    <t>สำนักงานอธิการบดี</t>
  </si>
  <si>
    <t>มหาวิทยาลัยราชภัฏนครราชสีมา</t>
  </si>
  <si>
    <t>ข้อเสนอโครงการสำคัญ 2566 ที่ผ่านเข้ารอบ</t>
  </si>
  <si>
    <t>v2_050103V02</t>
  </si>
  <si>
    <t>v2_050103V02F04</t>
  </si>
  <si>
    <t>lru05411</t>
  </si>
  <si>
    <t>ศธ 0541-66-0001</t>
  </si>
  <si>
    <t>พัฒนาสินค้าของที่ระลึกและผลิตภัณฑ์ของฝากการท่องเที่ยวเชิงโหยหาอดีต “เลย...มาโดน” : รื้อฟื้น คืนวิถีวัฒนธรรมเชิงสร้างสรรค์สู่การขึ้นทะเบียนทรัพย์สินทางปัญญา</t>
  </si>
  <si>
    <t>16 สิงหาคม 2564 เวลา 18:11</t>
  </si>
  <si>
    <t>กองนโยบายและแผน</t>
  </si>
  <si>
    <t>มหาวิทยาลัยราชภัฏเลย</t>
  </si>
  <si>
    <t>v2_050103V01</t>
  </si>
  <si>
    <t>v2_050103V01F02</t>
  </si>
  <si>
    <t>ศธ 0541-66-0002</t>
  </si>
  <si>
    <t>การพัฒนาผลิตภัณฑ์ภูมิปัญญาท้องถิ่นบนเส้นทางท่องเที่ยวเชิงพุทธของชาวไทเลย</t>
  </si>
  <si>
    <t>16 สิงหาคม 2564 เวลา 18:23</t>
  </si>
  <si>
    <t>ศธ 0541-66-0003</t>
  </si>
  <si>
    <t>ภูมิปัญญาไทยลายผ้า สร้างมูลค่าสินค้าท่องเที่ยวเชิงสร้างสรรค์และนวัตกรรม</t>
  </si>
  <si>
    <t>16 สิงหาคม 2564 เวลา 18:32</t>
  </si>
  <si>
    <t>v2_050103V01F01</t>
  </si>
  <si>
    <t>พณ 0708-65-0001</t>
  </si>
  <si>
    <t>15 ธันวาคม 2564 เวลา 14:12</t>
  </si>
  <si>
    <t>กองส่งเสริมการพัฒนาทรัพย์สินทางปัญญา</t>
  </si>
  <si>
    <t>ตุลาคม</t>
  </si>
  <si>
    <t>ปีงบประมาณ</t>
  </si>
  <si>
    <t>050103F0204</t>
  </si>
  <si>
    <t>050103F0203</t>
  </si>
  <si>
    <t>050103F0201</t>
  </si>
  <si>
    <t>050103V04</t>
  </si>
  <si>
    <t>050103F0403</t>
  </si>
  <si>
    <t>หน่วยงานระดับการทรวง / กรม</t>
  </si>
  <si>
    <t>จำนวนโครงการ / การดำเนินงาน</t>
  </si>
  <si>
    <t/>
  </si>
  <si>
    <t>รวมจำนวนโครงการทั้งหมด</t>
  </si>
  <si>
    <t xml:space="preserve">โครงการภายใต้เป้าหมายแผนแม่บทย่อย: 050103 สินค้าท่องเที่ยวเชิงสร้างสรรค์และวัฒนธรรมได้รับการขึ้นทะเบียนทรัพย์สินทางปัญญาเพิ่มขึ้น
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</si>
  <si>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</si>
  <si>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</si>
  <si>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</si>
  <si>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</si>
  <si>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</si>
  <si>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</si>
  <si>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</si>
  <si>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</si>
  <si>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</si>
  <si>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</si>
  <si>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</si>
  <si>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eMENSCR - โครงการทั้งหมด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</si>
  <si>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</si>
  <si>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</si>
  <si>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</si>
  <si>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</si>
  <si>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</si>
  <si>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</si>
  <si>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</si>
  <si>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</si>
  <si>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</si>
  <si>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</si>
  <si>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</si>
  <si>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</si>
  <si>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</si>
  <si>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</si>
  <si>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</si>
  <si>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</si>
  <si>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</si>
  <si>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</si>
  <si>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</si>
  <si>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</si>
  <si>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</si>
  <si>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</si>
  <si>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</si>
  <si>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050103V03F01</t>
  </si>
  <si>
    <t>https://emenscr.nesdc.go.th/viewer/view.html?id=OowxlWz3O1i0RkkJ2Gq6</t>
  </si>
  <si>
    <t>https://emenscr.nesdc.go.th/viewer/view.html?id=61820df2f828697512d26993</t>
  </si>
  <si>
    <t>mot060361</t>
  </si>
  <si>
    <t>คค 06036-65-0004</t>
  </si>
  <si>
    <t>พัฒนาโครงสร้างพื้นฐานเพื่อการท่องเที่ยว กิจกกรมติดตั้งไฟฟ้าแสงสว่างและอุปกรณ์อำนวยความปลอดภัย ตำบลพุขาม ตำบลสระประดู่ ตำบลซับสมอทอด ตำบลบึงสามพัน ตำบลหนองแจง อำเภอบึงสามพัน จังหวัดเพชรบูรณ์ ทล.21 ตอนศรีเทพ-ซับสมอทอด-หนองไผ่-นาเฉลียง ระหว่าง กม.113+900 - กม.164+050</t>
  </si>
  <si>
    <t>28 กุมภาพันธ์ 2565 เวลา 11:46</t>
  </si>
  <si>
    <t>ธันวาคม 2564</t>
  </si>
  <si>
    <t>มีนาคม 2565</t>
  </si>
  <si>
    <t>แขวงทางหลวงเพชรบูรณ์ที่ 2 (บึงสามพัน)</t>
  </si>
  <si>
    <t>กรมทางหลวง</t>
  </si>
  <si>
    <t>กระทรวงคมนาคม</t>
  </si>
  <si>
    <t>050103V04F03</t>
  </si>
  <si>
    <t>https://emenscr.nesdc.go.th/viewer/view.html?id=33OwRw5BONfjnzrkEE2Q</t>
  </si>
  <si>
    <t>https://emenscr.nesdc.go.th/viewer/view.html?id=618b7658ceda15328416c0d1</t>
  </si>
  <si>
    <t>rmuti17001</t>
  </si>
  <si>
    <t>RMUTI1700-65-0003</t>
  </si>
  <si>
    <t>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</t>
  </si>
  <si>
    <t>11 เมษายน 2565 เวลา 10:11</t>
  </si>
  <si>
    <t>คณะวิศวกรรมศาสตร์และสถาปัตยกรรมศาสตร์</t>
  </si>
  <si>
    <t>มหาวิทยาลัยเทคโนโลยีราชมงคลอีสาน</t>
  </si>
  <si>
    <t>050103V02F01</t>
  </si>
  <si>
    <t>https://emenscr.nesdc.go.th/viewer/view.html?id=wEyQgKMmQpFYkJBwdOkZ</t>
  </si>
  <si>
    <t>https://emenscr.nesdc.go.th/viewer/view.html?id=62539c69cbef9a4bba411875</t>
  </si>
  <si>
    <t>050103V03F02</t>
  </si>
  <si>
    <t>https://emenscr.nesdc.go.th/viewer/view.html?id=0RR3X7GV7ohZx9yNGmBM</t>
  </si>
  <si>
    <t>https://emenscr.nesdc.go.th/viewer/view.html?id=611200e92482000361ae7ee4</t>
  </si>
  <si>
    <t>050103V02F04</t>
  </si>
  <si>
    <t>https://emenscr.nesdc.go.th/viewer/view.html?id=B88a8ZRnZ3iAnz8Y4epG</t>
  </si>
  <si>
    <t>https://emenscr.nesdc.go.th/viewer/view.html?id=6119f26083a6677074486173</t>
  </si>
  <si>
    <t>050103V01F02</t>
  </si>
  <si>
    <t>https://emenscr.nesdc.go.th/viewer/view.html?id=qWWBX5NOXnF7d0Gx63l7</t>
  </si>
  <si>
    <t>https://emenscr.nesdc.go.th/viewer/view.html?id=611a47dbe587a9706c8ae2fd</t>
  </si>
  <si>
    <t>https://emenscr.nesdc.go.th/viewer/view.html?id=4334g92lywToGr8AkqBA</t>
  </si>
  <si>
    <t>https://emenscr.nesdc.go.th/viewer/view.html?id=611a4aa8e587a9706c8ae306</t>
  </si>
  <si>
    <t>050103V01F01</t>
  </si>
  <si>
    <t>https://emenscr.nesdc.go.th/viewer/view.html?id=B88aKVX6wJF54jl8AYYk</t>
  </si>
  <si>
    <t>https://emenscr.nesdc.go.th/viewer/view.html?id=611a4cd0e587a9706c8ae30f</t>
  </si>
  <si>
    <t>050103V02F03</t>
  </si>
  <si>
    <t>050103V02F02</t>
  </si>
  <si>
    <t>วธ 0604-66-0002</t>
  </si>
  <si>
    <t>โครงการสร้างสรรค์ศิลปะร่วมสมัยเพื่อต่อยอดทุนทางวัฒนธรรม</t>
  </si>
  <si>
    <t>สถาบันศิลปวัฒนธรรมร่วมสมัย</t>
  </si>
  <si>
    <t>สำนักงานศิลปวัฒนธรรมร่วมสมัย</t>
  </si>
  <si>
    <t>กระทรวงวัฒนธรรม</t>
  </si>
  <si>
    <t>https://emenscr.nesdc.go.th/viewer/view.html?id=Y7VR1jy8qNioN8qam8OR</t>
  </si>
  <si>
    <t>พณ 0708-66-0003</t>
  </si>
  <si>
    <t>โครงการพัฒนาต่อยอดสินค้าชุมชนในแหล่งท่องเที่ยวด้วยทรัพย์สินทางปัญญา</t>
  </si>
  <si>
    <t>https://emenscr.nesdc.go.th/viewer/view.html?id=o4zpodyLXrtkN4ZZXZXn</t>
  </si>
  <si>
    <t>ยล 0019-66-0003</t>
  </si>
  <si>
    <t>โครงการส่งเสริมและพัฒนาศักยภาพการท่องเที่ยวโดยชุมชนทะเลสาบฮาลา-บาลา</t>
  </si>
  <si>
    <t>เมษายน 2566</t>
  </si>
  <si>
    <t>มิถุนายน 2566</t>
  </si>
  <si>
    <t>สำนักงานพัฒนาชุมชนจังหวัดยะลา</t>
  </si>
  <si>
    <t>กรมการพัฒนาชุมชน</t>
  </si>
  <si>
    <t>กระทรวงมหาดไทย</t>
  </si>
  <si>
    <t>https://emenscr.nesdc.go.th/viewer/view.html?id=7MOe6mZE6WiaRLVXqXXr</t>
  </si>
  <si>
    <t>คค 06018-66-0002</t>
  </si>
  <si>
    <t>ปรับปรุงโครงสร้างพื้นฐาน และพัฒนาที่พักริมทางเพื่อรองรับการท่องเที่ยว ปรับปรุงผิวจราจร ทางหลวงหมายเลข 1417 ตอน ทางเข้าห้วยค้อนก้อม ตำบลแม่สรวย อำเภอแม่สรวย จังหวัดเชียงราย ปริมาณงาน 500 เมตร กม.0+000-กม. 0+500</t>
  </si>
  <si>
    <t>แขวงทางหลวงเชียงรายที่ 1</t>
  </si>
  <si>
    <t>050103V04F04</t>
  </si>
  <si>
    <t>https://emenscr.nesdc.go.th/viewer/view.html?id=83dlBgYVppuz0RmjqgB7</t>
  </si>
  <si>
    <t>รย 02.48-66-0002</t>
  </si>
  <si>
    <t>โครงการส่งเสริมการท่องเที่ยวและยกระดับผลิตภัณฑ์สินค้าด้านการท่องเที่ยว  กิจกรรม : ส่งเสริมและยกระดับผลิตภัณฑ์สินค้าท่องเที่ยวชุมชนกลุ่มจังหวัดภาคตะวันออก 1 (ชลบุรี ฉะเชิงเทรา ระยอง)</t>
  </si>
  <si>
    <t>กรกฎาคม 2566</t>
  </si>
  <si>
    <t>สำนักงานการท่องเที่ยวและกีฬาจังหวัดระยอง</t>
  </si>
  <si>
    <t>สำนักงานปลัดกระทรวงการท่องเที่ยวและกีฬา</t>
  </si>
  <si>
    <t>กระทรวงการท่องเที่ยวและกีฬา</t>
  </si>
  <si>
    <t>https://emenscr.nesdc.go.th/viewer/view.html?id=WXWNny0kwRtKVyBWj44J</t>
  </si>
  <si>
    <t>ศธ054409-66-0026</t>
  </si>
  <si>
    <t>ปรับปรุงข้อเสนอโครงการสำคัญ 2566</t>
  </si>
  <si>
    <t>https://emenscr.nesdc.go.th/viewer/view.html?id=JKqyoLeBl2cX5QmA5R2V</t>
  </si>
  <si>
    <t>ศธ0585.14-66-0031</t>
  </si>
  <si>
    <t>โครงการศิลปข้ามวัฒนธรรม : Cross-cultural Integration 2023</t>
  </si>
  <si>
    <t>https://emenscr.nesdc.go.th/viewer/view.html?id=Y7qzMkklY2U4lmeOKnBM</t>
  </si>
  <si>
    <t>พณ 0708-67-0002</t>
  </si>
  <si>
    <t>ตุลาคม 2566</t>
  </si>
  <si>
    <t>กันยายน 2567</t>
  </si>
  <si>
    <t>ข้อเสนอโครงการสำคัญ 2567 ที่ไม่ผ่านเข้ารอบ</t>
  </si>
  <si>
    <t>v2_050103V03F01</t>
  </si>
  <si>
    <t>https://emenscr.nesdc.go.th/viewer/view.html?id=B828xYJj6VI3qyrJyRNE</t>
  </si>
  <si>
    <t>ศธ054409-67-0001</t>
  </si>
  <si>
    <t>โครงการ(ต่อเนื่อง) “การพัฒนาสินค้าของที่ระลึกเพื่อการท่องเที่ยว  “Nostalgia Tourism”(การท่องเที่ยวแบบโหยหาอดีต) ต่อยกระดับศักยภาพเศรษฐกิจและการท่องเที่ยว การส่งเสริมอัตลักษณ์และสินค้าเชิงวัฒนธรรม รูปแบบสินค้าและบริการ GI “เครื่องปั้นดินเผา” วิถีชีวิตชุมชนบ้านด้านเกวียน ตำบลด่านเกวียน อำเภอโชคชัย จังหวัดนครราชสีมา”</t>
  </si>
  <si>
    <t>https://emenscr.nesdc.go.th/viewer/view.html?id=A32063ZlZ7fY3ABrJ9XQ</t>
  </si>
  <si>
    <t>ศธ 6593(2)-67-0003</t>
  </si>
  <si>
    <t>โครงการ “การขับเคลื่อนการท่องเที่ยวเชิงเกษตรสู่การสร้างอัตลักษณ์ล้านนาสร้างสรรค์”</t>
  </si>
  <si>
    <t>คณะเกษตรศาสตร์</t>
  </si>
  <si>
    <t>มหาวิทยาลัยเชียงใหม่</t>
  </si>
  <si>
    <t>ข้อเสนอโครงการสำคัญ 2567 ที่ผ่านเข้ารอบ</t>
  </si>
  <si>
    <t>https://emenscr.nesdc.go.th/viewer/view.html?id=NVZ0o7JROysx0WzaJ82B</t>
  </si>
  <si>
    <t>วธ 0601-67-0003</t>
  </si>
  <si>
    <t>โครงการ “สร้างสรรค์ศิลปะร่วมสมัยเพื่อต่อยอดทุนทางวัฒนธรรม”</t>
  </si>
  <si>
    <t>สำนักงานเลขานุการกรม</t>
  </si>
  <si>
    <t>https://emenscr.nesdc.go.th/viewer/view.html?id=A320e77az2TyE1d9WAZe</t>
  </si>
  <si>
    <t>ศธ 6593(22)-67-0001</t>
  </si>
  <si>
    <t>โครงการ “การออกแบบพัฒนาสินค้าผลิตภัณฑ์เครื่องเงินของชุมชนหายยา เพื่อเพิ่มศักยภาพทางการแข่งขันและการขึ้นทะเบียนทรัพย์สินทางปัญญา”</t>
  </si>
  <si>
    <t>วิทยาลัยนานาชาตินวัตกรรมดิจิทัล</t>
  </si>
  <si>
    <t>https://emenscr.nesdc.go.th/viewer/view.html?id=LAQMeJkmNxHo6WaaB0dA</t>
  </si>
  <si>
    <t>ศธ 6593(22)-67-0002</t>
  </si>
  <si>
    <t>โครงการ “ พัฒนาผลิตภัณฑ์เบนโตะเครื่องเขินลวดลายล้านนา”</t>
  </si>
  <si>
    <t>https://emenscr.nesdc.go.th/viewer/view.html?id=432z05e65EhKMGm58zNG</t>
  </si>
  <si>
    <t>ชร 02.12-67-0003</t>
  </si>
  <si>
    <t>โครงการ “พัฒนาศักยภาพผู้ประกอบการ การท่องเที่ยวเพื่อรองรับนักท่องเที่ยวมุสลิมในพื้นที่จังหวัดเชียงราย”</t>
  </si>
  <si>
    <t>สำนักงานการท่องเที่ยวและกีฬาจังหวัดเชียงราย</t>
  </si>
  <si>
    <t>v2_050103V02F03</t>
  </si>
  <si>
    <t>https://emenscr.nesdc.go.th/viewer/view.html?id=p9emMVKJ15Ix9r7lrWao</t>
  </si>
  <si>
    <t>ศธ 058301-67-0013</t>
  </si>
  <si>
    <t>โครงการยกระดับธุรกิจเชิงวัฒนธรรมภูมิปัญญาล้านนาสร้างสรรค์ เขตเศรษฐกิจพิเศษภาคเหนือ (NEC) ด้วยเทคโนโลยีและนวัตกรรม</t>
  </si>
  <si>
    <t>กันยายน 2569</t>
  </si>
  <si>
    <t>มหาวิทยาลัยเทคโนโลยีราชมงคลล้านนา</t>
  </si>
  <si>
    <t>https://emenscr.nesdc.go.th/viewer/view.html?id=332nnWRNKKFmdg4zJYEZ</t>
  </si>
  <si>
    <t>ศธ 0541-67-0001</t>
  </si>
  <si>
    <t>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</t>
  </si>
  <si>
    <t>https://emenscr.nesdc.go.th/viewer/view.html?id=deJKJROllZimVMXGO11Y</t>
  </si>
  <si>
    <t>พณ 0708-67-0003</t>
  </si>
  <si>
    <t>v3_050103V03</t>
  </si>
  <si>
    <t>v3_050103V03F01</t>
  </si>
  <si>
    <t>https://emenscr.nesdc.go.th/viewer/view.html?id=o4g6Oj0995uan8wYEmx5</t>
  </si>
  <si>
    <t>ผลการคัดเลือก</t>
  </si>
  <si>
    <t>ผ่าน</t>
  </si>
  <si>
    <t>โครงการยกระดับสินค้าและบริการจากฐานภูมิปัญญาการแพทย์แผนไทย การแพทย์พื้นบ้านไทยและสมุนไพรสู่การเสริมสร้างเศรษฐกิจเชื่อมโยงการท่องเที่ยวเชิงสร้างสรรค์ทางวัฒนธรรม</t>
  </si>
  <si>
    <t>|050103</t>
  </si>
  <si>
    <t>โครงการพัฒนาเพื่อต่อยอดรูปแบบผลิตภัณฑ์ของที่ระลึก สำหรับการท่องเที่ยวเชิงสร้างสรรค์และวัฒนธรรม กลุ่มจังหวัดเมืองรองภาคกลาง ด้วยทรัพย์สินทางปัญญา</t>
  </si>
  <si>
    <t>มหาวิทยาลัยสวนดุสิต</t>
  </si>
  <si>
    <t>ผลักดันสินค้าชุมชนในแหล่งท่องเที่ยวเชิงสร้างสรรค์และวัฒนธรรมเข้าสู่ระบบการคุ้มครองทรัพย์สินทางปัญญา</t>
  </si>
  <si>
    <t>ส่งเสริมและพัฒนาสินค้าท่องเที่ยวและผลิตภัณฑ์ท้องถิ่นของจังหวัดยะลาสู่การคุ้มครองทรัพย์สินทางปัญญา</t>
  </si>
  <si>
    <t>มหาวิทยาลัยราชภัฏยะลา</t>
  </si>
  <si>
    <t>-</t>
  </si>
  <si>
    <t>ไม่ผ่านเข้ารอบ</t>
  </si>
  <si>
    <t>4B</t>
  </si>
  <si>
    <t>ira</t>
  </si>
  <si>
    <t>https://emenscr.nesdc.go.th/viewer/view.html?id=64c228da506f8c044400cfe5</t>
  </si>
  <si>
    <t>https://emenscr.nesdc.go.th/viewer/view.html?id=64d0bfd5b91671473a23b25a</t>
  </si>
  <si>
    <t>https://emenscr.nesdc.go.th/viewer/view.html?id=64d31494c906ab10bf9c94ae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</si>
  <si>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</si>
  <si>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>ข้อเสนอโครงการสำคัญ 2568 ที่ผ่านเข้ารอบ</t>
  </si>
  <si>
    <t>ห่วงโซ่คุณค่าฯ (FVCT) (ฉบับเดิม)</t>
  </si>
  <si>
    <t>ห่วงโซ่คุณค่าฯ (FVCT) (ฉบับแก้ไข) (พ.ศ. 2567-2570)</t>
  </si>
  <si>
    <t xml:space="preserve">หมายเหตุ : ตัวอักษรสีแดง หมายถึง องค์ประกอบ/ปัจจัยที่มีการแก้ไข 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</si>
  <si>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</si>
  <si>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</si>
  <si>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</si>
  <si>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</si>
  <si>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</si>
  <si>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</si>
  <si>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</si>
  <si>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</si>
  <si>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</si>
  <si>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</si>
  <si>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</si>
  <si>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ปรับปรุงข้อเสนอโครงการ 2566</t>
  </si>
  <si>
    <t>v2_050103</t>
  </si>
  <si>
    <t>v3_050103V02F03</t>
  </si>
  <si>
    <t>https://emenscr.nesdc.go.th/viewer/view.html?id=64142d450deee808afc70c3e</t>
  </si>
  <si>
    <t>โครงการปกติ 2566</t>
  </si>
  <si>
    <t>https://emenscr.nesdc.go.th/viewer/view.html?id=63d344c17395053debdfad1f</t>
  </si>
  <si>
    <t>v3_050103V01F02</t>
  </si>
  <si>
    <t>https://emenscr.nesdc.go.th/viewer/view.html?id=63e3a8e2fceadd7336a59a5a</t>
  </si>
  <si>
    <t>v3_050103V01F01</t>
  </si>
  <si>
    <t>https://emenscr.nesdc.go.th/viewer/view.html?id=63edb147a4d626491278a038</t>
  </si>
  <si>
    <t>v2_050103V04F04</t>
  </si>
  <si>
    <t>v3_050103V04F02</t>
  </si>
  <si>
    <t>https://emenscr.nesdc.go.th/viewer/view.html?id=63f339c1b4e8c549053a78c6</t>
  </si>
  <si>
    <t>v2_050103V02F02</t>
  </si>
  <si>
    <t>v3_050103V02F01</t>
  </si>
  <si>
    <t>https://emenscr.nesdc.go.th/viewer/view.html?id=64103e20f2aa244461ab895d</t>
  </si>
  <si>
    <t>ศธ 0541-67-0049</t>
  </si>
  <si>
    <t>ปรับปรุงโครงการสำคัญ 2567</t>
  </si>
  <si>
    <t>https://emenscr.nesdc.go.th/viewer/view.html?id=66544e86995a3a1f8f167266</t>
  </si>
  <si>
    <t>โครงการปกติ 2567</t>
  </si>
  <si>
    <t>https://emenscr.nesdc.go.th/viewer/view.html?id=655ef8d419d0a33b26c4e27e</t>
  </si>
  <si>
    <t>อต 0031-68-0005</t>
  </si>
  <si>
    <t>โครงการส่งเสริมและพัฒนาการท่องเที่ยวของจังหวัดอุตรดิตถ์ กิจกรรมหลัก : ส่งเสริมการท่องเที่ยวเชิงศิลปะ วัฒนธรรม ประเพณี และภูมิปัญญาท้องถิ่น กิจกรรมย่อย : การจัดงานมหกรรมมรดกภูมิปัญญา จังหวัดอุตรดิตถ์</t>
  </si>
  <si>
    <t>ตุลาคม 2567</t>
  </si>
  <si>
    <t>เมษายน 2568</t>
  </si>
  <si>
    <t>สำนักงานปลัดกระทรวงวัฒนธรรม</t>
  </si>
  <si>
    <t>สำนักงานวัฒนธรรมจังหวัดอุตรดิตถ์</t>
  </si>
  <si>
    <t>โครงการปกติ 2568</t>
  </si>
  <si>
    <t>https://emenscr.nesdc.go.th/viewer/view.html?id=6775fa81d231ee5117cb98f7</t>
  </si>
  <si>
    <t>อก 0804-68-0005</t>
  </si>
  <si>
    <t>โครงการผลักดันแฟชั่นฮาลาลอัตลักษณ์ไทยก้าวสู่ตลาดมุสลิมโลก</t>
  </si>
  <si>
    <t>กันยายน 2568</t>
  </si>
  <si>
    <t>กระทรวงอุตสาหกรรม</t>
  </si>
  <si>
    <t>สำนักงานเศรษฐกิจอุตสาหกรรม</t>
  </si>
  <si>
    <t>กองนโยบายอุตสาหกรรมรายสาขา 2</t>
  </si>
  <si>
    <t>https://emenscr.nesdc.go.th/viewer/view.html?id=678dca34098e9b4051284945</t>
  </si>
  <si>
    <t>สพ 0017-68-0005</t>
  </si>
  <si>
    <t>โครงการเสริมสร้าง“น้องเหน่อ” สู่อัตลักษณ์จังหวัดสุพรรณบุรี ประจำปีงบประมาณ พ.ศ. 2568</t>
  </si>
  <si>
    <t>กรกฎาคม 2568</t>
  </si>
  <si>
    <t>จังหวัดและกลุ่มจังหวัด</t>
  </si>
  <si>
    <t>สุพรรณบุรี</t>
  </si>
  <si>
    <t>https://emenscr.nesdc.go.th/viewer/view.html?id=6780d623f23e63510a0fd954</t>
  </si>
  <si>
    <t>ศธ0585.14-68-0016</t>
  </si>
  <si>
    <t>โครงการศิลปข้ามวัฒนธรรม : Cross-cultural Integration 2025</t>
  </si>
  <si>
    <t>https://emenscr.nesdc.go.th/viewer/view.html?id=676135e852c7c851103cdb2a</t>
  </si>
  <si>
    <t>ศธ 6902 (6)-68-0016</t>
  </si>
  <si>
    <t>โครงการส่งเสริมกิจกรรมการท่องเที่ยวชุมชน เพื่อพัฒนาเศรษฐกิจสร้างสรรค์ และSOFT POWER จังหวัดนครนายก และจังหวัดเลย</t>
  </si>
  <si>
    <t>ธันวาคม 2567</t>
  </si>
  <si>
    <t>สิงหาคม 2568</t>
  </si>
  <si>
    <t>มหาวิทยาลัยศรีนครินทรวิโรฒ</t>
  </si>
  <si>
    <t>ส่วนแผนและยุทธศาสตร์</t>
  </si>
  <si>
    <t>https://emenscr.nesdc.go.th/viewer/view.html?id=6791eda60b91f2689276c3a6</t>
  </si>
  <si>
    <t>ศธ 0559.03-68-0002</t>
  </si>
  <si>
    <t>สถาบันวิจัยและพัฒนาชายแดนภาคใต้</t>
  </si>
  <si>
    <t>https://emenscr.nesdc.go.th/viewer/view.html?id=674fed74d231ee5117cb603f</t>
  </si>
  <si>
    <t>พณ 0708-68-0005</t>
  </si>
  <si>
    <t>v3_050103V03F04</t>
  </si>
  <si>
    <t>https://emenscr.nesdc.go.th/viewer/view.html?id=675ab4c2f23e63510a0f73e4</t>
  </si>
  <si>
    <t>ชย 0017-68-0014</t>
  </si>
  <si>
    <t>ส่งเสริมการท่องเที่ยวบึงละหาน</t>
  </si>
  <si>
    <t>ชัยภูมิ</t>
  </si>
  <si>
    <t>https://emenscr.nesdc.go.th/viewer/view.html?id=677f897cd231ee5117cbc1f0</t>
  </si>
  <si>
    <t>ชย 0017-68-0005</t>
  </si>
  <si>
    <t>ส่งเสริมการท่องเที่ยวประเพณีตีคลีไฟชัยภูมิ</t>
  </si>
  <si>
    <t>https://emenscr.nesdc.go.th/viewer/view.html?id=677e559f51d1ed367e3c0981</t>
  </si>
  <si>
    <t>โครงการปกติ 2563</t>
  </si>
  <si>
    <t>https://emenscr.nesdc.go.th/viewer/view.html?id=5ff5411890971b235dd2127c</t>
  </si>
  <si>
    <t>โครงการปกติ 2564</t>
  </si>
  <si>
    <t>https://emenscr.nesdc.go.th/viewer/view.html?id=5fa3c954613c8b25686f473f</t>
  </si>
  <si>
    <t xml:space="preserve">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 </t>
  </si>
  <si>
    <t>โครงการปกติ 2565</t>
  </si>
  <si>
    <t>คค 06053-67-0004</t>
  </si>
  <si>
    <t>ส่งเสริมขีดความสามารถด้านการท่องเที่ยวและกีฬาสู่ความเป็นเลิศ/โครงการก่อสร้างปรับปรุงไหล่ทาง ทา่งหลวงหมาายเลข 2127 ตอน ศืวลัย -สำโรงเกียรติ ระหว่าง กม.10+800 -กม.13+085</t>
  </si>
  <si>
    <t>มกราคม 2567</t>
  </si>
  <si>
    <t>แขวงทางหลวงศรีสะเกษที่ 2</t>
  </si>
  <si>
    <t>https://emenscr.nesdc.go.th/viewer/view.html?id=65548e7919d0a33b26c4e0c5</t>
  </si>
  <si>
    <t>v2_050103V02F01</t>
  </si>
  <si>
    <t>050101</t>
  </si>
  <si>
    <t>v2_050101</t>
  </si>
  <si>
    <t>v2_050101V02F02</t>
  </si>
  <si>
    <t>v3_050101V02F02</t>
  </si>
  <si>
    <t>https://emenscr.nesdc.go.th/viewer/view.html?id=64a4eafa99399c17c151642e</t>
  </si>
  <si>
    <t>v3_050101V04F03</t>
  </si>
  <si>
    <t>อต 0032-68-0003</t>
  </si>
  <si>
    <t xml:space="preserve">พัฒนายกระดับสถานประกอบการเพื่อสุขภาพเพื่อกระตุ้นการท่องเที่ยวและเศรษฐกิจ จังหวัดอุตรดิตถ์ </t>
  </si>
  <si>
    <t>สำนักงานสาธารณสุขจังหวัดอุตรดิตถ์</t>
  </si>
  <si>
    <t>050303</t>
  </si>
  <si>
    <t>v2_050303</t>
  </si>
  <si>
    <t>v3_050303V01F02</t>
  </si>
  <si>
    <t>https://emenscr.nesdc.go.th/viewer/view.html?id=67836b144f2efe366f9aaa96</t>
  </si>
  <si>
    <t>คค 0703.3-68-0002</t>
  </si>
  <si>
    <t xml:space="preserve">โครงการปรับปรุงถนนลาดยาง สาย กส.4027 แยกทางหลวงหมายเลข 2291 – บ้านโพนสว่าง ตำบลกุดสิมคุ้มใหม่  อำเภอเขาวง จังหวัดกาฬสินธุ์        </t>
  </si>
  <si>
    <t>กรมทางหลวงชนบท</t>
  </si>
  <si>
    <t>แขวงทางหลวงชนบทกาฬสินธุ์</t>
  </si>
  <si>
    <t>050102</t>
  </si>
  <si>
    <t>v2_050102</t>
  </si>
  <si>
    <t>v3_050102V04F03</t>
  </si>
  <si>
    <t>https://emenscr.nesdc.go.th/viewer/view.html?id=677cdf5a52c7c851103d1ce3</t>
  </si>
  <si>
    <t>อักษรย่อ</t>
  </si>
  <si>
    <t>ปัจจัย (เดิม)</t>
  </si>
  <si>
    <t>หมายเหตุ</t>
  </si>
  <si>
    <t>หลัก</t>
  </si>
  <si>
    <t>นฐ 0017-68-0004</t>
  </si>
  <si>
    <t>การขับเคลื่อนเมืองนครปฐมเป็นเครือข่ายเมืองสร้างสรรค์ของ UNESCO  สาขาดนตรี</t>
  </si>
  <si>
    <t>นครปฐม</t>
  </si>
  <si>
    <t>v3_050101V01F03</t>
  </si>
  <si>
    <t>https://emenscr.nesdc.go.th/viewer/view.html?id=677fc22851d1ed367e3c0ac9</t>
  </si>
  <si>
    <t>คค 0703.3-68-0003</t>
  </si>
  <si>
    <t xml:space="preserve">โึครงการก่อสร้างถนนลาดยาง สาย กส. 3011 แยกทางหลวงหมายเลข  213 – อำเภอคำม่วง อำเภอสมเด็จ จังหวัดกาฬสินธุ์        </t>
  </si>
  <si>
    <t>v3_050102V04F02</t>
  </si>
  <si>
    <t>v3_050103V04F01</t>
  </si>
  <si>
    <t>https://emenscr.nesdc.go.th/viewer/view.html?id=677ce6ac6fbae4367b6c0cc6</t>
  </si>
  <si>
    <t>สธ 0503-64-0003</t>
  </si>
  <si>
    <t>โครงการคุ้มครอง อนุรักษ์ และพัฒนาองค์ความรู้ภูมิปัญญาการแพทย์แผนไทยและการแพทย์พื้นบ้านไทย ประจำปีงบประมาณ พ.ศ. 2564</t>
  </si>
  <si>
    <t>130201F0401</t>
  </si>
  <si>
    <t>v3_130201V04F01</t>
  </si>
  <si>
    <t>https://emenscr.nesdc.go.th/viewer/view.html?id=601d1e516c70f215becc7696</t>
  </si>
  <si>
    <t>สธ 0503-64-0001</t>
  </si>
  <si>
    <t>โครงการ การศึกษาวิจัยระบบการคุ้มครองและใช้ประโยชน์ เพื่อกำหนดนโยบายทรัพย์สินทางปัญญาที่เกี่ยวข้องกับภูมิปัญญาการแพทย์แผนไทย</t>
  </si>
  <si>
    <t>230101F0101</t>
  </si>
  <si>
    <t>v3_230101V01F03</t>
  </si>
  <si>
    <t>050103F0402</t>
  </si>
  <si>
    <t>v3_050103V03F02</t>
  </si>
  <si>
    <t>https://emenscr.nesdc.go.th/viewer/view.html?id=601c3304c0248c15b754386a</t>
  </si>
  <si>
    <t>ความสอดคล้อง/หลัก</t>
  </si>
  <si>
    <t>รอง</t>
  </si>
  <si>
    <t>v3_050103V02</t>
  </si>
  <si>
    <t>v3_050103V01</t>
  </si>
  <si>
    <t>v3_050103V04</t>
  </si>
  <si>
    <t>จังหวัดสุพรรณบุรี</t>
  </si>
  <si>
    <t>จังหวัดชัยภูมิ</t>
  </si>
  <si>
    <t>จังหวัดนครปฐม</t>
  </si>
  <si>
    <t>มรภ.นม.</t>
  </si>
  <si>
    <t>ทป.</t>
  </si>
  <si>
    <t>สศร.</t>
  </si>
  <si>
    <t>พช.</t>
  </si>
  <si>
    <t>ทล.</t>
  </si>
  <si>
    <t>มทร.สุวรรณภูมิ</t>
  </si>
  <si>
    <t>มรล.</t>
  </si>
  <si>
    <t>สป.วธ.</t>
  </si>
  <si>
    <t>สศอ.</t>
  </si>
  <si>
    <t>มศว.</t>
  </si>
  <si>
    <t>มรย.</t>
  </si>
  <si>
    <t>มทร.อีสาน</t>
  </si>
  <si>
    <t>สป.กก.</t>
  </si>
  <si>
    <t>สป.สธ.</t>
  </si>
  <si>
    <t>ทช.</t>
  </si>
  <si>
    <t>DTAM</t>
  </si>
  <si>
    <t>(ร่าง) ข้อเสนอโครงการสำคัญประจำปี 2569 ภายใต้แผนแม่บท 050103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</si>
  <si>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</si>
  <si>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</si>
  <si>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</si>
  <si>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</si>
  <si>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</si>
  <si>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</si>
  <si>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</si>
  <si>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</si>
  <si>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</si>
  <si>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</si>
  <si>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</si>
  <si>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</si>
  <si>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</si>
  <si>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</si>
  <si>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</si>
  <si>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</si>
  <si>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66c46cca0816d804c8e04a4b</t>
  </si>
  <si>
    <t>https://emenscr.nesdc.go.th/viewer/view.html?id=66c46cca0816d804c8e04a4b</t>
  </si>
  <si>
    <t>โครงการมหกรรมวัฒนธรรม สืบสานงานศิลป์วิถีถิ่นเมอนารอ</t>
  </si>
  <si>
    <t>4A</t>
  </si>
  <si>
    <t>66a21938ca398d04dbf18178</t>
  </si>
  <si>
    <t>https://emenscr.nesdc.go.th/viewer/view.html?id=66a21938ca398d04dbf18178</t>
  </si>
  <si>
    <t>โครงการ “การสร้างและการยกระดับ Soft power ด้วยการท่องเที่ยวเชิงสร้างสรรค์ผ่านอาหารพื้นถิ่น เพื่อการเป็นสินค้าทางการท่องเที่ยวในการรองรับการเป็นเมืองไมซ์ด้วยเศรษฐกิจฐานรากอย่างยั่งยืน ในเขตจังหวัดประจวบคีรีขันธ์”</t>
  </si>
  <si>
    <t>มหาวิทยาลัยเทคโนโลยีราชมงคลรัตนโกสินทร์</t>
  </si>
  <si>
    <t>66cdc9e74a283942339d71bc</t>
  </si>
  <si>
    <t>https://emenscr.nesdc.go.th/viewer/view.html?id=66cdc9e74a283942339d71bc</t>
  </si>
  <si>
    <t>โครงการ “การยกระดับศักยภาพบุคลากรด้านท่องเที่ยวเชิงสร้างสรรค์และวัฒนธรรมเพื่อเพิ่มขีดความสามารถในการแข่งขันของสินค้าและบริการบนฐานอัตลักษณ์ชุมชนสู่การเป็นผู้ประกอบการยุคใหม่</t>
  </si>
  <si>
    <t>มหาวิทยาลัยราชภัฏสวนสุนันทา</t>
  </si>
  <si>
    <t>66cec68060031d04d077825b</t>
  </si>
  <si>
    <t>https://emenscr.nesdc.go.th/viewer/view.html?id=66cec68060031d04d077825b</t>
  </si>
  <si>
    <t>คุ้มครองทรัพย์สินทางปัญญาผลงานสร้างสรรค์จากวัฒนธรรมและภูมิปัญญาเพื่อการใช้ประโยชน์เชิงพาณิชย์</t>
  </si>
  <si>
    <t>มหาวิทยาลัยอุบลราชธานี</t>
  </si>
  <si>
    <t>66baea25b3a87e42408682d6</t>
  </si>
  <si>
    <t>https://emenscr.nesdc.go.th/viewer/view.html?id=66baea25b3a87e42408682d6</t>
  </si>
  <si>
    <t>การยกระดับศักยภาพและเพิ่มขีดความสามารถชุมชนท่องเที่ยววัฒนธรรม 9 ราชมงคลด้วยนวัตกรรมเชิงสร้างสรรค์สู่การท่องเที่ยวมูลค่าสูง</t>
  </si>
  <si>
    <t>มหาวิทยาลัยเทคโนโลยีราชมงคลกรุงเทพ</t>
  </si>
  <si>
    <t>v3_050103V04F03</t>
  </si>
  <si>
    <t>66cecc4220d7cf42394f6ab3</t>
  </si>
  <si>
    <t>https://emenscr.nesdc.go.th/viewer/view.html?id=66cecc4220d7cf42394f6ab3</t>
  </si>
  <si>
    <t>(ร่าง) โครงการพัฒนาศักยภาพบุคลากรด้านการท่องเที่ยวจังหวัดชัยนาท ประจำปีงบประมาณ 2569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</si>
  <si>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</si>
  <si>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>ลิงค์</t>
  </si>
  <si>
    <t>ความสอดคล้องหลัก/รอง</t>
  </si>
  <si>
    <t>v2_</t>
  </si>
  <si>
    <t>v3_050103V02F02</t>
  </si>
  <si>
    <t>Count of ปัจจัย</t>
  </si>
  <si>
    <t>จำนวนโครงการห้วงที่ 2 (66-68)</t>
  </si>
  <si>
    <t>รวมหลัก</t>
  </si>
  <si>
    <t>รวมรอง</t>
  </si>
  <si>
    <t>รวม</t>
  </si>
  <si>
    <t>มหาวิทยาลัยราชภัฏอุดรธานี</t>
  </si>
  <si>
    <t>มร.อด.</t>
  </si>
  <si>
    <t>ไม่มี</t>
  </si>
  <si>
    <t>ไม่เคยมีโครงการ</t>
  </si>
  <si>
    <t>มหาวิทยาลัยราชภัฏบุรีรัมย์</t>
  </si>
  <si>
    <t>มรภ.บร.</t>
  </si>
  <si>
    <t>องค์การบริหารการพัฒนาพื้นที่พิเศษเพื่อการท่องเที่ยวอย่างยั่งยืน (องค์การมหาชน)</t>
  </si>
  <si>
    <t>อพท.</t>
  </si>
  <si>
    <t>มช.</t>
  </si>
  <si>
    <t>มหาวิทยาลัยเทคโนโลยีราชมงคลศรีวิชัย</t>
  </si>
  <si>
    <t>มทร.ศรีวิชัย</t>
  </si>
  <si>
    <t>มหาวิทยาลัยเทคโนโลยีสุรนารี</t>
  </si>
  <si>
    <t>มทส.</t>
  </si>
  <si>
    <t>มหาวิทยาลัยราชภัฏเพชรบุรี</t>
  </si>
  <si>
    <t>มรภ.พบ.</t>
  </si>
  <si>
    <t>มหาวิทยาลัยราชภัฏเพชรบูรณ์</t>
  </si>
  <si>
    <t>มร.พช.</t>
  </si>
  <si>
    <t>มหาวิทยาลัยศิลปากร</t>
  </si>
  <si>
    <t>มศก.</t>
  </si>
  <si>
    <t>มสด.</t>
  </si>
  <si>
    <t>มอบ.</t>
  </si>
  <si>
    <t>สถาบันเทคโนโลยีพระจอมเกล้าเจ้าคุณทหารลาดกระบัง</t>
  </si>
  <si>
    <t>สจล.</t>
  </si>
  <si>
    <t>กรมส่งเสริมอุตสาหกรรม</t>
  </si>
  <si>
    <t>กสอ.</t>
  </si>
  <si>
    <t>มหาวิทยาลัยราชภัฏราชนครินทร์</t>
  </si>
  <si>
    <t>มรร.</t>
  </si>
  <si>
    <t>กรมศิลปากร</t>
  </si>
  <si>
    <t>ศก.</t>
  </si>
  <si>
    <t>มหาวิทยาลัยสงขลานครินทร์</t>
  </si>
  <si>
    <t>มอ.</t>
  </si>
  <si>
    <t>มหาวิทยาลัยสุโขทัยธรรมาธิราช</t>
  </si>
  <si>
    <t>มสธ.</t>
  </si>
  <si>
    <t>v3_050103V03F03</t>
  </si>
  <si>
    <t>สำนักงานสภาพัฒนาการเศรษฐกิจและสังคมแห่งชาติ</t>
  </si>
  <si>
    <t>สศช.</t>
  </si>
  <si>
    <t>สำนักนายกรัฐมนตรี</t>
  </si>
  <si>
    <t>มหาวิทยาลัยสุโขทัยธรรมมาธิราช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</si>
</sst>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1"/>
      <color theme="10"/>
      <name val="Calibri"/>
      <family val="2"/>
    </font>
    <font>
      <b/>
      <sz val="16"/>
      <color rgb="FF212529"/>
      <name val="TH SarabunPSK"/>
      <family val="2"/>
    </font>
    <font>
      <sz val="16"/>
      <color theme="1"/>
      <name val="TH SarabunPSK"/>
      <family val="2"/>
    </font>
    <font>
      <u/>
      <sz val="16"/>
      <color theme="10"/>
      <name val="TH SarabunPSK"/>
      <family val="2"/>
    </font>
    <font>
      <b/>
      <sz val="20"/>
      <color rgb="FFC0000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26"/>
      <name val="TH SarabunPSK"/>
      <family val="2"/>
    </font>
    <font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8"/>
      <name val="TH SarabunPSK"/>
      <family val="2"/>
    </font>
    <font>
      <b/>
      <sz val="16"/>
      <color theme="1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color theme="10"/>
      <name val="TH SarabunPSK"/>
      <family val="2"/>
    </font>
    <font>
      <sz val="16"/>
      <name val="TH SarabunPSK"/>
      <family val="2"/>
      <charset val="222"/>
    </font>
    <font>
      <u/>
      <sz val="16"/>
      <color rgb="FF0563C1"/>
      <name val="TH SarabunPSK"/>
      <family val="2"/>
    </font>
    <font>
      <b/>
      <sz val="28"/>
      <color theme="1"/>
      <name val="TH SarabunPSK"/>
      <family val="2"/>
    </font>
    <font>
      <b/>
      <sz val="28"/>
      <name val="TH SarabunPSK"/>
      <family val="2"/>
    </font>
    <font>
      <b/>
      <sz val="28"/>
      <color rgb="FF0070C0"/>
      <name val="TH SarabunPSK"/>
      <family val="2"/>
    </font>
    <font>
      <b/>
      <sz val="28"/>
      <color theme="9" tint="-0.249977111117893"/>
      <name val="TH SarabunPSK"/>
      <family val="2"/>
    </font>
    <font>
      <sz val="11"/>
      <color theme="1"/>
      <name val="Calibri"/>
      <family val="2"/>
      <charset val="222"/>
    </font>
    <font>
      <b/>
      <sz val="16"/>
      <color rgb="FF000000"/>
      <name val="TH SarabunPSK"/>
      <family val="2"/>
    </font>
    <font>
      <sz val="11"/>
      <color rgb="FF0070C0"/>
      <name val="Calibri"/>
      <family val="2"/>
      <charset val="222"/>
    </font>
    <font>
      <sz val="11"/>
      <color theme="9"/>
      <name val="Calibri"/>
      <family val="2"/>
      <charset val="222"/>
    </font>
    <font>
      <sz val="11"/>
      <color rgb="FF00B050"/>
      <name val="Calibri"/>
      <family val="2"/>
      <charset val="222"/>
    </font>
    <font>
      <sz val="16"/>
      <color rgb="FF0070C0"/>
      <name val="TH SarabunPSK"/>
      <family val="2"/>
    </font>
    <font>
      <sz val="16"/>
      <color theme="9"/>
      <name val="TH SarabunPSK"/>
      <family val="2"/>
    </font>
    <font>
      <sz val="16"/>
      <color rgb="FF00B050"/>
      <name val="TH SarabunPSK"/>
      <family val="2"/>
    </font>
    <font>
      <sz val="11"/>
      <color rgb="FFFF0000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color rgb="FF000000"/>
      <name val="TH SarabunPSK"/>
      <family val="2"/>
    </font>
    <font>
      <b/>
      <sz val="14"/>
      <color rgb="FFFFFFFF"/>
      <name val="TH SarabunPSK"/>
      <family val="2"/>
    </font>
    <font>
      <b/>
      <sz val="14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4"/>
      <color rgb="FF00B050"/>
      <name val="TH SarabunPSK"/>
      <family val="2"/>
    </font>
    <font>
      <b/>
      <sz val="14"/>
      <color rgb="FFFF0000"/>
      <name val="TH SarabunPSK"/>
      <family val="2"/>
    </font>
    <font>
      <u/>
      <sz val="16"/>
      <color theme="3"/>
      <name val="TH SarabunPSK"/>
      <family val="2"/>
    </font>
    <font>
      <sz val="16"/>
      <color rgb="FFFF0066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2" fillId="0" borderId="0"/>
    <xf numFmtId="0" fontId="20" fillId="0" borderId="0"/>
    <xf numFmtId="0" fontId="2" fillId="0" borderId="0"/>
    <xf numFmtId="0" fontId="5" fillId="0" borderId="0" applyNumberFormat="0" applyFill="0" applyBorder="0" applyAlignment="0" applyProtection="0"/>
    <xf numFmtId="0" fontId="38" fillId="0" borderId="0"/>
    <xf numFmtId="0" fontId="1" fillId="0" borderId="0"/>
    <xf numFmtId="0" fontId="38" fillId="0" borderId="0"/>
    <xf numFmtId="0" fontId="2" fillId="0" borderId="0"/>
  </cellStyleXfs>
  <cellXfs count="221">
    <xf numFmtId="0" fontId="0" fillId="0" borderId="0" xfId="0"/>
    <xf numFmtId="0" fontId="8" fillId="2" borderId="1" xfId="2" applyFont="1" applyFill="1" applyBorder="1" applyAlignment="1">
      <alignment horizontal="left" vertical="center" indent="1"/>
    </xf>
    <xf numFmtId="0" fontId="7" fillId="0" borderId="0" xfId="0" applyFont="1"/>
    <xf numFmtId="0" fontId="4" fillId="0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3" fontId="3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/>
    <xf numFmtId="0" fontId="0" fillId="0" borderId="0" xfId="0" applyFill="1" applyAlignment="1">
      <alignment horizontal="center"/>
    </xf>
    <xf numFmtId="0" fontId="8" fillId="0" borderId="1" xfId="2" applyFont="1" applyFill="1" applyBorder="1" applyAlignment="1">
      <alignment horizontal="left" vertical="center" indent="1"/>
    </xf>
    <xf numFmtId="0" fontId="0" fillId="0" borderId="0" xfId="0" applyFill="1"/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9" borderId="1" xfId="0" applyFont="1" applyFill="1" applyBorder="1"/>
    <xf numFmtId="0" fontId="3" fillId="8" borderId="1" xfId="0" applyFont="1" applyFill="1" applyBorder="1"/>
    <xf numFmtId="0" fontId="3" fillId="10" borderId="1" xfId="0" applyFont="1" applyFill="1" applyBorder="1"/>
    <xf numFmtId="0" fontId="7" fillId="0" borderId="0" xfId="0" applyFont="1" applyAlignment="1">
      <alignment horizontal="center" vertical="center"/>
    </xf>
    <xf numFmtId="0" fontId="9" fillId="0" borderId="0" xfId="0" applyFont="1" applyFill="1" applyBorder="1"/>
    <xf numFmtId="0" fontId="10" fillId="0" borderId="0" xfId="0" applyFont="1"/>
    <xf numFmtId="0" fontId="11" fillId="0" borderId="0" xfId="1" applyFont="1"/>
    <xf numFmtId="0" fontId="12" fillId="0" borderId="0" xfId="0" applyFont="1" applyAlignment="1"/>
    <xf numFmtId="0" fontId="13" fillId="0" borderId="0" xfId="0" applyFont="1"/>
    <xf numFmtId="0" fontId="14" fillId="12" borderId="0" xfId="1" applyFont="1" applyFill="1"/>
    <xf numFmtId="0" fontId="15" fillId="12" borderId="0" xfId="1" applyFont="1" applyFill="1" applyAlignment="1">
      <alignment horizontal="left" vertical="center" wrapText="1"/>
    </xf>
    <xf numFmtId="0" fontId="14" fillId="0" borderId="0" xfId="1" applyFont="1"/>
    <xf numFmtId="0" fontId="16" fillId="0" borderId="0" xfId="1" applyFont="1" applyAlignment="1">
      <alignment horizontal="left" vertical="center"/>
    </xf>
    <xf numFmtId="0" fontId="14" fillId="0" borderId="0" xfId="1" applyFont="1" applyAlignment="1">
      <alignment horizontal="center"/>
    </xf>
    <xf numFmtId="0" fontId="16" fillId="13" borderId="0" xfId="1" applyFont="1" applyFill="1" applyAlignment="1">
      <alignment horizontal="left" vertical="center"/>
    </xf>
    <xf numFmtId="0" fontId="14" fillId="13" borderId="0" xfId="1" applyFont="1" applyFill="1"/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left" wrapText="1"/>
    </xf>
    <xf numFmtId="0" fontId="16" fillId="0" borderId="0" xfId="1" applyFont="1"/>
    <xf numFmtId="0" fontId="16" fillId="0" borderId="0" xfId="1" applyFont="1" applyAlignment="1">
      <alignment horizontal="left" vertical="top" wrapText="1"/>
    </xf>
    <xf numFmtId="0" fontId="16" fillId="14" borderId="0" xfId="1" applyFont="1" applyFill="1" applyAlignment="1">
      <alignment horizontal="left" vertical="center"/>
    </xf>
    <xf numFmtId="0" fontId="14" fillId="14" borderId="0" xfId="1" applyFont="1" applyFill="1"/>
    <xf numFmtId="0" fontId="16" fillId="0" borderId="0" xfId="1" applyFont="1" applyAlignment="1">
      <alignment horizontal="left"/>
    </xf>
    <xf numFmtId="0" fontId="18" fillId="0" borderId="0" xfId="0" applyFont="1" applyAlignment="1"/>
    <xf numFmtId="0" fontId="19" fillId="0" borderId="0" xfId="0" pivotButton="1" applyFont="1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NumberFormat="1" applyFont="1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2"/>
    </xf>
    <xf numFmtId="0" fontId="19" fillId="0" borderId="0" xfId="0" applyFont="1" applyAlignment="1">
      <alignment horizontal="left" indent="3"/>
    </xf>
    <xf numFmtId="0" fontId="20" fillId="0" borderId="0" xfId="4" applyFont="1" applyFill="1" applyBorder="1"/>
    <xf numFmtId="0" fontId="21" fillId="0" borderId="0" xfId="4" applyFont="1" applyFill="1" applyBorder="1"/>
    <xf numFmtId="1" fontId="20" fillId="0" borderId="0" xfId="4" applyNumberFormat="1" applyFont="1" applyFill="1" applyBorder="1"/>
    <xf numFmtId="3" fontId="20" fillId="0" borderId="0" xfId="4" applyNumberFormat="1" applyFont="1" applyFill="1" applyBorder="1"/>
    <xf numFmtId="0" fontId="22" fillId="11" borderId="1" xfId="2" applyFont="1" applyFill="1" applyBorder="1" applyAlignment="1">
      <alignment horizontal="left" vertical="center" indent="1"/>
    </xf>
    <xf numFmtId="0" fontId="22" fillId="2" borderId="1" xfId="2" applyFont="1" applyFill="1" applyBorder="1" applyAlignment="1">
      <alignment horizontal="left" vertical="center" inden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0" xfId="0" applyAlignment="1"/>
    <xf numFmtId="0" fontId="3" fillId="0" borderId="1" xfId="4" applyFont="1" applyFill="1" applyBorder="1"/>
    <xf numFmtId="1" fontId="3" fillId="0" borderId="1" xfId="4" applyNumberFormat="1" applyFont="1" applyFill="1" applyBorder="1" applyAlignment="1">
      <alignment horizontal="left"/>
    </xf>
    <xf numFmtId="0" fontId="8" fillId="2" borderId="1" xfId="2" applyFont="1" applyFill="1" applyBorder="1" applyAlignment="1">
      <alignment vertical="center"/>
    </xf>
    <xf numFmtId="0" fontId="8" fillId="0" borderId="1" xfId="2" applyFont="1" applyBorder="1" applyAlignment="1"/>
    <xf numFmtId="0" fontId="8" fillId="0" borderId="1" xfId="2" applyFont="1" applyFill="1" applyBorder="1" applyAlignment="1"/>
    <xf numFmtId="0" fontId="20" fillId="0" borderId="0" xfId="4" applyFont="1" applyFill="1" applyBorder="1"/>
    <xf numFmtId="0" fontId="20" fillId="0" borderId="0" xfId="4" applyFont="1" applyFill="1" applyBorder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4" applyFont="1" applyFill="1" applyBorder="1"/>
    <xf numFmtId="0" fontId="8" fillId="0" borderId="0" xfId="2" applyFont="1" applyFill="1" applyBorder="1"/>
    <xf numFmtId="0" fontId="3" fillId="15" borderId="1" xfId="0" applyFont="1" applyFill="1" applyBorder="1" applyAlignment="1">
      <alignment horizontal="left"/>
    </xf>
    <xf numFmtId="0" fontId="3" fillId="15" borderId="1" xfId="0" applyFont="1" applyFill="1" applyBorder="1"/>
    <xf numFmtId="0" fontId="3" fillId="16" borderId="0" xfId="4" applyFont="1" applyFill="1" applyBorder="1"/>
    <xf numFmtId="1" fontId="3" fillId="8" borderId="1" xfId="4" applyNumberFormat="1" applyFont="1" applyFill="1" applyBorder="1" applyAlignment="1">
      <alignment horizontal="left"/>
    </xf>
    <xf numFmtId="0" fontId="3" fillId="8" borderId="1" xfId="4" applyFont="1" applyFill="1" applyBorder="1"/>
    <xf numFmtId="0" fontId="3" fillId="19" borderId="1" xfId="0" applyFont="1" applyFill="1" applyBorder="1"/>
    <xf numFmtId="0" fontId="3" fillId="5" borderId="1" xfId="0" applyFont="1" applyFill="1" applyBorder="1"/>
    <xf numFmtId="0" fontId="7" fillId="0" borderId="0" xfId="0" applyFont="1" applyAlignment="1">
      <alignment horizontal="right"/>
    </xf>
    <xf numFmtId="0" fontId="20" fillId="0" borderId="0" xfId="4" applyFont="1" applyFill="1" applyBorder="1"/>
    <xf numFmtId="0" fontId="23" fillId="0" borderId="0" xfId="5" applyFont="1" applyFill="1" applyBorder="1" applyAlignment="1">
      <alignment horizontal="left"/>
    </xf>
    <xf numFmtId="0" fontId="8" fillId="0" borderId="1" xfId="2" applyFont="1" applyFill="1" applyBorder="1" applyAlignment="1">
      <alignment horizontal="left"/>
    </xf>
    <xf numFmtId="0" fontId="2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15" borderId="1" xfId="2" applyFont="1" applyFill="1" applyBorder="1" applyAlignment="1">
      <alignment horizontal="left"/>
    </xf>
    <xf numFmtId="0" fontId="24" fillId="15" borderId="1" xfId="6" applyFont="1" applyFill="1" applyBorder="1" applyAlignment="1">
      <alignment horizontal="left"/>
    </xf>
    <xf numFmtId="0" fontId="23" fillId="15" borderId="1" xfId="5" applyFont="1" applyFill="1" applyBorder="1" applyAlignment="1">
      <alignment horizontal="left"/>
    </xf>
    <xf numFmtId="1" fontId="3" fillId="15" borderId="1" xfId="4" applyNumberFormat="1" applyFont="1" applyFill="1" applyBorder="1" applyAlignment="1">
      <alignment horizontal="left"/>
    </xf>
    <xf numFmtId="0" fontId="3" fillId="15" borderId="1" xfId="4" applyFont="1" applyFill="1" applyBorder="1"/>
    <xf numFmtId="0" fontId="4" fillId="18" borderId="1" xfId="0" applyFont="1" applyFill="1" applyBorder="1" applyAlignment="1">
      <alignment horizontal="left"/>
    </xf>
    <xf numFmtId="0" fontId="4" fillId="18" borderId="1" xfId="0" applyFont="1" applyFill="1" applyBorder="1" applyAlignment="1"/>
    <xf numFmtId="0" fontId="4" fillId="18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18" borderId="2" xfId="0" applyFont="1" applyFill="1" applyBorder="1"/>
    <xf numFmtId="0" fontId="4" fillId="18" borderId="2" xfId="0" applyFont="1" applyFill="1" applyBorder="1" applyAlignment="1">
      <alignment horizontal="center"/>
    </xf>
    <xf numFmtId="0" fontId="4" fillId="17" borderId="2" xfId="0" applyFont="1" applyFill="1" applyBorder="1"/>
    <xf numFmtId="0" fontId="0" fillId="15" borderId="1" xfId="0" applyFill="1" applyBorder="1"/>
    <xf numFmtId="0" fontId="0" fillId="12" borderId="1" xfId="0" applyFill="1" applyBorder="1"/>
    <xf numFmtId="0" fontId="4" fillId="18" borderId="5" xfId="0" applyFont="1" applyFill="1" applyBorder="1" applyAlignment="1">
      <alignment horizontal="center"/>
    </xf>
    <xf numFmtId="0" fontId="4" fillId="18" borderId="7" xfId="0" applyFont="1" applyFill="1" applyBorder="1" applyAlignment="1">
      <alignment horizontal="center"/>
    </xf>
    <xf numFmtId="0" fontId="4" fillId="18" borderId="9" xfId="0" applyFont="1" applyFill="1" applyBorder="1" applyAlignment="1">
      <alignment horizontal="left"/>
    </xf>
    <xf numFmtId="0" fontId="4" fillId="18" borderId="4" xfId="0" applyFont="1" applyFill="1" applyBorder="1" applyAlignment="1">
      <alignment horizontal="center"/>
    </xf>
    <xf numFmtId="0" fontId="4" fillId="18" borderId="6" xfId="0" applyFont="1" applyFill="1" applyBorder="1" applyAlignment="1">
      <alignment horizontal="center"/>
    </xf>
    <xf numFmtId="0" fontId="4" fillId="18" borderId="9" xfId="0" applyFont="1" applyFill="1" applyBorder="1" applyAlignment="1">
      <alignment horizontal="center"/>
    </xf>
    <xf numFmtId="0" fontId="4" fillId="18" borderId="2" xfId="0" applyFont="1" applyFill="1" applyBorder="1" applyAlignment="1"/>
    <xf numFmtId="0" fontId="4" fillId="18" borderId="3" xfId="0" applyFont="1" applyFill="1" applyBorder="1" applyAlignment="1">
      <alignment horizontal="left"/>
    </xf>
    <xf numFmtId="0" fontId="4" fillId="18" borderId="6" xfId="0" applyFont="1" applyFill="1" applyBorder="1" applyAlignment="1">
      <alignment horizontal="left"/>
    </xf>
    <xf numFmtId="0" fontId="4" fillId="18" borderId="8" xfId="0" applyFont="1" applyFill="1" applyBorder="1" applyAlignment="1">
      <alignment horizontal="center"/>
    </xf>
    <xf numFmtId="0" fontId="8" fillId="0" borderId="1" xfId="2" applyFont="1" applyFill="1" applyBorder="1" applyAlignment="1">
      <alignment vertical="center"/>
    </xf>
    <xf numFmtId="0" fontId="11" fillId="15" borderId="1" xfId="4" applyFont="1" applyFill="1" applyBorder="1"/>
    <xf numFmtId="0" fontId="11" fillId="0" borderId="0" xfId="0" applyFont="1" applyFill="1" applyBorder="1"/>
    <xf numFmtId="0" fontId="0" fillId="0" borderId="0" xfId="0" applyFill="1" applyAlignment="1"/>
    <xf numFmtId="49" fontId="30" fillId="23" borderId="1" xfId="0" applyNumberFormat="1" applyFont="1" applyFill="1" applyBorder="1"/>
    <xf numFmtId="0" fontId="4" fillId="23" borderId="1" xfId="0" applyFont="1" applyFill="1" applyBorder="1"/>
    <xf numFmtId="0" fontId="30" fillId="23" borderId="1" xfId="0" applyFont="1" applyFill="1" applyBorder="1"/>
    <xf numFmtId="0" fontId="30" fillId="22" borderId="1" xfId="0" applyFont="1" applyFill="1" applyBorder="1"/>
    <xf numFmtId="0" fontId="4" fillId="22" borderId="1" xfId="0" applyFont="1" applyFill="1" applyBorder="1"/>
    <xf numFmtId="49" fontId="4" fillId="23" borderId="1" xfId="0" applyNumberFormat="1" applyFont="1" applyFill="1" applyBorder="1"/>
    <xf numFmtId="0" fontId="4" fillId="24" borderId="1" xfId="0" applyFont="1" applyFill="1" applyBorder="1"/>
    <xf numFmtId="49" fontId="29" fillId="0" borderId="1" xfId="0" applyNumberFormat="1" applyFont="1" applyFill="1" applyBorder="1"/>
    <xf numFmtId="0" fontId="29" fillId="0" borderId="1" xfId="0" applyFont="1" applyFill="1" applyBorder="1"/>
    <xf numFmtId="14" fontId="29" fillId="0" borderId="1" xfId="0" applyNumberFormat="1" applyFont="1" applyFill="1" applyBorder="1"/>
    <xf numFmtId="0" fontId="31" fillId="0" borderId="1" xfId="0" applyFont="1" applyFill="1" applyBorder="1"/>
    <xf numFmtId="0" fontId="32" fillId="0" borderId="1" xfId="0" applyFont="1" applyFill="1" applyBorder="1"/>
    <xf numFmtId="0" fontId="33" fillId="0" borderId="1" xfId="0" applyFont="1" applyFill="1" applyBorder="1"/>
    <xf numFmtId="49" fontId="7" fillId="0" borderId="1" xfId="0" applyNumberFormat="1" applyFont="1" applyFill="1" applyBorder="1"/>
    <xf numFmtId="0" fontId="7" fillId="0" borderId="1" xfId="0" applyFont="1" applyFill="1" applyBorder="1"/>
    <xf numFmtId="14" fontId="7" fillId="0" borderId="1" xfId="0" applyNumberFormat="1" applyFont="1" applyFill="1" applyBorder="1"/>
    <xf numFmtId="0" fontId="34" fillId="0" borderId="1" xfId="0" applyFont="1" applyFill="1" applyBorder="1"/>
    <xf numFmtId="0" fontId="35" fillId="0" borderId="1" xfId="0" applyFont="1" applyFill="1" applyBorder="1"/>
    <xf numFmtId="0" fontId="36" fillId="0" borderId="1" xfId="0" applyFont="1" applyFill="1" applyBorder="1"/>
    <xf numFmtId="0" fontId="37" fillId="0" borderId="0" xfId="0" applyFont="1"/>
    <xf numFmtId="0" fontId="7" fillId="0" borderId="1" xfId="0" applyFont="1" applyBorder="1"/>
    <xf numFmtId="0" fontId="13" fillId="0" borderId="1" xfId="0" applyFont="1" applyBorder="1"/>
    <xf numFmtId="0" fontId="4" fillId="18" borderId="5" xfId="0" applyFont="1" applyFill="1" applyBorder="1" applyAlignment="1">
      <alignment horizontal="center"/>
    </xf>
    <xf numFmtId="0" fontId="20" fillId="0" borderId="0" xfId="4" applyFont="1" applyFill="1" applyBorder="1"/>
    <xf numFmtId="0" fontId="39" fillId="20" borderId="2" xfId="5" applyFont="1" applyFill="1" applyBorder="1" applyAlignment="1">
      <alignment horizontal="center" vertical="center"/>
    </xf>
    <xf numFmtId="0" fontId="40" fillId="25" borderId="2" xfId="5" applyFont="1" applyFill="1" applyBorder="1" applyAlignment="1">
      <alignment horizontal="center" vertical="center"/>
    </xf>
    <xf numFmtId="0" fontId="41" fillId="20" borderId="2" xfId="5" applyFont="1" applyFill="1" applyBorder="1" applyAlignment="1">
      <alignment horizontal="center" vertical="center"/>
    </xf>
    <xf numFmtId="0" fontId="39" fillId="21" borderId="1" xfId="5" applyFont="1" applyFill="1" applyBorder="1" applyAlignment="1">
      <alignment horizontal="center" vertical="center"/>
    </xf>
    <xf numFmtId="0" fontId="39" fillId="26" borderId="2" xfId="5" applyFont="1" applyFill="1" applyBorder="1" applyAlignment="1">
      <alignment horizontal="center" vertical="center"/>
    </xf>
    <xf numFmtId="0" fontId="42" fillId="0" borderId="1" xfId="7" applyFont="1" applyFill="1" applyBorder="1"/>
    <xf numFmtId="0" fontId="42" fillId="0" borderId="1" xfId="7" applyFont="1" applyFill="1" applyBorder="1" applyAlignment="1">
      <alignment horizontal="left"/>
    </xf>
    <xf numFmtId="2" fontId="43" fillId="0" borderId="1" xfId="7" applyNumberFormat="1" applyFont="1" applyFill="1" applyBorder="1"/>
    <xf numFmtId="2" fontId="44" fillId="0" borderId="1" xfId="7" applyNumberFormat="1" applyFont="1" applyFill="1" applyBorder="1"/>
    <xf numFmtId="0" fontId="44" fillId="0" borderId="1" xfId="7" applyFont="1" applyFill="1" applyBorder="1"/>
    <xf numFmtId="0" fontId="42" fillId="0" borderId="1" xfId="7" applyFont="1" applyFill="1" applyBorder="1" applyAlignment="1">
      <alignment horizontal="center" vertical="center"/>
    </xf>
    <xf numFmtId="0" fontId="42" fillId="0" borderId="1" xfId="7" applyFont="1" applyFill="1" applyBorder="1" applyAlignment="1">
      <alignment horizontal="center"/>
    </xf>
    <xf numFmtId="0" fontId="45" fillId="0" borderId="1" xfId="7" applyFont="1" applyFill="1" applyBorder="1" applyAlignment="1">
      <alignment horizontal="center"/>
    </xf>
    <xf numFmtId="0" fontId="45" fillId="0" borderId="1" xfId="8" applyFont="1" applyFill="1" applyBorder="1" applyAlignment="1">
      <alignment horizontal="center"/>
    </xf>
    <xf numFmtId="0" fontId="39" fillId="0" borderId="1" xfId="8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11" fillId="15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15" borderId="1" xfId="0" applyFont="1" applyFill="1" applyBorder="1" applyAlignment="1">
      <alignment horizontal="left"/>
    </xf>
    <xf numFmtId="0" fontId="0" fillId="15" borderId="0" xfId="0" applyFill="1"/>
    <xf numFmtId="0" fontId="22" fillId="15" borderId="1" xfId="2" applyFont="1" applyFill="1" applyBorder="1" applyAlignment="1">
      <alignment horizontal="left" vertical="center" indent="1"/>
    </xf>
    <xf numFmtId="0" fontId="46" fillId="15" borderId="1" xfId="2" applyFont="1" applyFill="1" applyBorder="1" applyAlignment="1">
      <alignment vertical="center"/>
    </xf>
    <xf numFmtId="0" fontId="46" fillId="0" borderId="1" xfId="2" applyFont="1" applyFill="1" applyBorder="1" applyAlignment="1">
      <alignment vertical="center"/>
    </xf>
    <xf numFmtId="0" fontId="7" fillId="15" borderId="1" xfId="0" applyFont="1" applyFill="1" applyBorder="1"/>
    <xf numFmtId="0" fontId="7" fillId="0" borderId="0" xfId="0" applyFont="1" applyBorder="1"/>
    <xf numFmtId="0" fontId="7" fillId="0" borderId="0" xfId="0" applyFont="1" applyFill="1" applyBorder="1"/>
    <xf numFmtId="0" fontId="0" fillId="0" borderId="1" xfId="0" applyBorder="1"/>
    <xf numFmtId="49" fontId="7" fillId="0" borderId="0" xfId="0" applyNumberFormat="1" applyFont="1" applyFill="1" applyBorder="1"/>
    <xf numFmtId="0" fontId="0" fillId="0" borderId="0" xfId="0" applyBorder="1"/>
    <xf numFmtId="0" fontId="7" fillId="4" borderId="1" xfId="0" applyFont="1" applyFill="1" applyBorder="1"/>
    <xf numFmtId="0" fontId="3" fillId="7" borderId="1" xfId="0" applyFont="1" applyFill="1" applyBorder="1"/>
    <xf numFmtId="0" fontId="7" fillId="7" borderId="1" xfId="0" applyFont="1" applyFill="1" applyBorder="1"/>
    <xf numFmtId="0" fontId="7" fillId="27" borderId="1" xfId="0" applyFont="1" applyFill="1" applyBorder="1"/>
    <xf numFmtId="0" fontId="7" fillId="28" borderId="1" xfId="0" applyFont="1" applyFill="1" applyBorder="1"/>
    <xf numFmtId="0" fontId="7" fillId="5" borderId="1" xfId="0" applyFont="1" applyFill="1" applyBorder="1"/>
    <xf numFmtId="0" fontId="7" fillId="19" borderId="1" xfId="0" applyFont="1" applyFill="1" applyBorder="1"/>
    <xf numFmtId="0" fontId="7" fillId="29" borderId="1" xfId="0" applyFont="1" applyFill="1" applyBorder="1"/>
    <xf numFmtId="0" fontId="7" fillId="30" borderId="1" xfId="0" applyFont="1" applyFill="1" applyBorder="1"/>
    <xf numFmtId="0" fontId="7" fillId="31" borderId="1" xfId="0" applyFont="1" applyFill="1" applyBorder="1"/>
    <xf numFmtId="0" fontId="7" fillId="32" borderId="1" xfId="0" applyFont="1" applyFill="1" applyBorder="1"/>
    <xf numFmtId="0" fontId="7" fillId="6" borderId="1" xfId="0" applyFont="1" applyFill="1" applyBorder="1"/>
    <xf numFmtId="0" fontId="4" fillId="0" borderId="0" xfId="0" pivotButton="1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indent="1"/>
    </xf>
    <xf numFmtId="0" fontId="7" fillId="13" borderId="0" xfId="0" applyFont="1" applyFill="1"/>
    <xf numFmtId="0" fontId="4" fillId="34" borderId="0" xfId="0" applyFont="1" applyFill="1" applyAlignment="1">
      <alignment horizontal="left"/>
    </xf>
    <xf numFmtId="0" fontId="4" fillId="34" borderId="0" xfId="0" applyNumberFormat="1" applyFont="1" applyFill="1" applyAlignment="1">
      <alignment horizontal="center" vertical="center"/>
    </xf>
    <xf numFmtId="0" fontId="4" fillId="34" borderId="0" xfId="0" applyNumberFormat="1" applyFont="1" applyFill="1" applyAlignment="1">
      <alignment horizontal="right" vertical="center"/>
    </xf>
    <xf numFmtId="0" fontId="4" fillId="13" borderId="0" xfId="0" applyFont="1" applyFill="1"/>
    <xf numFmtId="0" fontId="4" fillId="33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pivotButton="1" applyFont="1" applyAlignment="1">
      <alignment horizontal="left" vertical="center"/>
    </xf>
    <xf numFmtId="0" fontId="47" fillId="0" borderId="1" xfId="0" applyFont="1" applyFill="1" applyBorder="1" applyAlignment="1"/>
    <xf numFmtId="0" fontId="47" fillId="0" borderId="1" xfId="0" applyFont="1" applyFill="1" applyBorder="1"/>
    <xf numFmtId="0" fontId="47" fillId="0" borderId="0" xfId="0" applyFont="1" applyFill="1" applyBorder="1" applyAlignment="1"/>
    <xf numFmtId="0" fontId="47" fillId="0" borderId="0" xfId="0" applyFont="1" applyFill="1" applyBorder="1"/>
    <xf numFmtId="14" fontId="47" fillId="0" borderId="1" xfId="0" applyNumberFormat="1" applyFont="1" applyFill="1" applyBorder="1"/>
    <xf numFmtId="0" fontId="47" fillId="0" borderId="1" xfId="1" applyFont="1" applyFill="1" applyBorder="1"/>
    <xf numFmtId="0" fontId="47" fillId="0" borderId="1" xfId="0" applyFont="1" applyFill="1" applyBorder="1" applyAlignment="1">
      <alignment horizontal="left"/>
    </xf>
    <xf numFmtId="0" fontId="47" fillId="0" borderId="1" xfId="9" applyFont="1" applyFill="1" applyBorder="1" applyAlignment="1">
      <alignment horizontal="left"/>
    </xf>
    <xf numFmtId="0" fontId="47" fillId="0" borderId="1" xfId="0" applyFont="1" applyBorder="1"/>
    <xf numFmtId="0" fontId="47" fillId="0" borderId="1" xfId="10" applyFont="1" applyFill="1" applyBorder="1" applyAlignment="1">
      <alignment horizontal="left" vertical="top"/>
    </xf>
    <xf numFmtId="0" fontId="47" fillId="0" borderId="0" xfId="0" applyFont="1" applyFill="1" applyBorder="1" applyAlignment="1">
      <alignment horizontal="left"/>
    </xf>
    <xf numFmtId="0" fontId="47" fillId="0" borderId="0" xfId="1" applyFont="1" applyFill="1" applyBorder="1"/>
    <xf numFmtId="14" fontId="47" fillId="0" borderId="0" xfId="0" applyNumberFormat="1" applyFont="1" applyFill="1" applyBorder="1"/>
    <xf numFmtId="0" fontId="12" fillId="0" borderId="0" xfId="0" applyFont="1" applyAlignment="1">
      <alignment horizontal="left"/>
    </xf>
    <xf numFmtId="0" fontId="4" fillId="18" borderId="10" xfId="0" applyFont="1" applyFill="1" applyBorder="1" applyAlignment="1">
      <alignment horizontal="center"/>
    </xf>
    <xf numFmtId="0" fontId="4" fillId="18" borderId="5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20" fillId="0" borderId="0" xfId="4" applyFont="1" applyFill="1" applyBorder="1"/>
    <xf numFmtId="0" fontId="20" fillId="0" borderId="0" xfId="4" applyFont="1" applyFill="1" applyBorder="1" applyAlignment="1">
      <alignment horizontal="center"/>
    </xf>
    <xf numFmtId="0" fontId="26" fillId="0" borderId="0" xfId="0" applyFont="1" applyAlignment="1"/>
  </cellXfs>
  <cellStyles count="11">
    <cellStyle name="Hyperlink" xfId="2" builtinId="8"/>
    <cellStyle name="Hyperlink 2" xfId="6" xr:uid="{079DD375-102F-4033-B08A-F75C1DE3A67F}"/>
    <cellStyle name="Normal" xfId="0" builtinId="0"/>
    <cellStyle name="Normal 2" xfId="1" xr:uid="{00000000-0005-0000-0000-000002000000}"/>
    <cellStyle name="Normal 2 2" xfId="3" xr:uid="{00000000-0005-0000-0000-000003000000}"/>
    <cellStyle name="Normal 2 2 2" xfId="8" xr:uid="{0E943245-745B-4C0A-8170-4EE593258F1E}"/>
    <cellStyle name="Normal 3" xfId="4" xr:uid="{85D8EDD3-2894-4B8E-9B4C-D7E203526533}"/>
    <cellStyle name="Normal 3 2" xfId="10" xr:uid="{D6B4538A-4555-431F-9AE8-22DE737D7CA5}"/>
    <cellStyle name="Normal 3 3" xfId="9" xr:uid="{1A4F57D6-8FAA-45FB-BF49-FADA58BB8C2D}"/>
    <cellStyle name="Normal 7 2" xfId="7" xr:uid="{7071CA30-74A2-4CD5-8FBB-778E53E861DC}"/>
    <cellStyle name="ปกติ 2" xfId="5" xr:uid="{5C895B77-1BDD-422E-9F3A-D2B9634260A8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/>
    </dxf>
    <dxf>
      <alignment horizontal="center"/>
    </dxf>
    <dxf>
      <fill>
        <patternFill patternType="solid">
          <bgColor theme="9"/>
        </patternFill>
      </fill>
    </dxf>
    <dxf>
      <font>
        <color auto="1"/>
      </font>
    </dxf>
    <dxf>
      <alignment horizontal="right"/>
    </dxf>
    <dxf>
      <font>
        <b/>
      </font>
    </dxf>
    <dxf>
      <font>
        <sz val="16"/>
      </font>
    </dxf>
    <dxf>
      <font>
        <name val="TH SarabunPSK"/>
        <scheme val="none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sz val="16"/>
      </font>
    </dxf>
    <dxf>
      <font>
        <name val="TH SarabunPSK"/>
        <scheme val="none"/>
      </font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E5142B-BCE3-4B65-BFEF-6446020EE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067" y="1574800"/>
          <a:ext cx="2468269" cy="3117056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F3FB2D-D777-44C3-A5FA-8A44A08D1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3013" y="4501356"/>
          <a:ext cx="95192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A9AE9FF-3704-416E-A0E7-FF28A9EC2C92}"/>
            </a:ext>
          </a:extLst>
        </xdr:cNvPr>
        <xdr:cNvGrpSpPr/>
      </xdr:nvGrpSpPr>
      <xdr:grpSpPr>
        <a:xfrm>
          <a:off x="8370094" y="6347570"/>
          <a:ext cx="3714750" cy="3987055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2BF6CBBE-EC9A-4B98-A97C-B0E54F8B60F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C1BCE31-BAB2-42CA-8871-05204170B7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215264</xdr:colOff>
      <xdr:row>1</xdr:row>
      <xdr:rowOff>45720</xdr:rowOff>
    </xdr:from>
    <xdr:to>
      <xdr:col>7</xdr:col>
      <xdr:colOff>2057400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15264" y="502920"/>
          <a:ext cx="10818496" cy="1082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8</xdr:col>
      <xdr:colOff>25036</xdr:colOff>
      <xdr:row>1</xdr:row>
      <xdr:rowOff>45721</xdr:rowOff>
    </xdr:from>
    <xdr:to>
      <xdr:col>11</xdr:col>
      <xdr:colOff>1600200</xdr:colOff>
      <xdr:row>7</xdr:row>
      <xdr:rowOff>91441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B7449B6-D857-4B98-AFC4-EA2343B675AB}"/>
            </a:ext>
          </a:extLst>
        </xdr:cNvPr>
        <xdr:cNvSpPr txBox="1"/>
      </xdr:nvSpPr>
      <xdr:spPr>
        <a:xfrm>
          <a:off x="13238116" y="502921"/>
          <a:ext cx="10201004" cy="1173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b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</xdr:row>
      <xdr:rowOff>57149</xdr:rowOff>
    </xdr:from>
    <xdr:to>
      <xdr:col>5</xdr:col>
      <xdr:colOff>925286</xdr:colOff>
      <xdr:row>5</xdr:row>
      <xdr:rowOff>149679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D05663-C318-4AF4-9F15-5D3338F3A3F1}"/>
            </a:ext>
          </a:extLst>
        </xdr:cNvPr>
        <xdr:cNvSpPr txBox="1"/>
      </xdr:nvSpPr>
      <xdr:spPr>
        <a:xfrm>
          <a:off x="1449704" y="476249"/>
          <a:ext cx="27128562" cy="82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0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6</xdr:col>
      <xdr:colOff>146957</xdr:colOff>
      <xdr:row>1</xdr:row>
      <xdr:rowOff>66675</xdr:rowOff>
    </xdr:from>
    <xdr:to>
      <xdr:col>8</xdr:col>
      <xdr:colOff>2000249</xdr:colOff>
      <xdr:row>5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4223ED6-C73E-4FE6-9616-E006F3708B7D}"/>
            </a:ext>
          </a:extLst>
        </xdr:cNvPr>
        <xdr:cNvSpPr txBox="1"/>
      </xdr:nvSpPr>
      <xdr:spPr>
        <a:xfrm>
          <a:off x="29209637" y="485775"/>
          <a:ext cx="7042512" cy="8172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b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392897</xdr:colOff>
      <xdr:row>8</xdr:row>
      <xdr:rowOff>130966</xdr:rowOff>
    </xdr:from>
    <xdr:to>
      <xdr:col>18</xdr:col>
      <xdr:colOff>0</xdr:colOff>
      <xdr:row>9</xdr:row>
      <xdr:rowOff>154780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2C4BAC0F-7035-4AE5-8196-07BCACA2CDF9}"/>
            </a:ext>
          </a:extLst>
        </xdr:cNvPr>
        <xdr:cNvSpPr txBox="1"/>
      </xdr:nvSpPr>
      <xdr:spPr>
        <a:xfrm>
          <a:off x="13787428" y="2226466"/>
          <a:ext cx="297666" cy="2857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226211</xdr:colOff>
      <xdr:row>16</xdr:row>
      <xdr:rowOff>83343</xdr:rowOff>
    </xdr:from>
    <xdr:to>
      <xdr:col>16</xdr:col>
      <xdr:colOff>511969</xdr:colOff>
      <xdr:row>17</xdr:row>
      <xdr:rowOff>83342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465548C-BC87-4A9A-80AF-D8CA356AB054}"/>
            </a:ext>
          </a:extLst>
        </xdr:cNvPr>
        <xdr:cNvSpPr txBox="1"/>
      </xdr:nvSpPr>
      <xdr:spPr>
        <a:xfrm>
          <a:off x="12930180" y="4274343"/>
          <a:ext cx="285758" cy="2619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10</xdr:col>
      <xdr:colOff>21773</xdr:colOff>
      <xdr:row>0</xdr:row>
      <xdr:rowOff>43542</xdr:rowOff>
    </xdr:from>
    <xdr:to>
      <xdr:col>28</xdr:col>
      <xdr:colOff>304799</xdr:colOff>
      <xdr:row>23</xdr:row>
      <xdr:rowOff>225877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5917D8-293E-4063-9A89-5BD867155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2087" y="43542"/>
          <a:ext cx="11451769" cy="6441621"/>
        </a:xfrm>
        <a:prstGeom prst="rect">
          <a:avLst/>
        </a:prstGeom>
      </xdr:spPr>
    </xdr:pic>
    <xdr:clientData/>
  </xdr:twoCellAnchor>
  <xdr:twoCellAnchor>
    <xdr:from>
      <xdr:col>10</xdr:col>
      <xdr:colOff>10885</xdr:colOff>
      <xdr:row>24</xdr:row>
      <xdr:rowOff>54430</xdr:rowOff>
    </xdr:from>
    <xdr:to>
      <xdr:col>29</xdr:col>
      <xdr:colOff>211469</xdr:colOff>
      <xdr:row>29</xdr:row>
      <xdr:rowOff>107198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2702C4CC-E53F-435F-8923-65BCE1058BA8}"/>
            </a:ext>
          </a:extLst>
        </xdr:cNvPr>
        <xdr:cNvSpPr/>
      </xdr:nvSpPr>
      <xdr:spPr>
        <a:xfrm>
          <a:off x="9601199" y="6585859"/>
          <a:ext cx="11989813" cy="1413482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endParaRPr lang="th-TH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576941</xdr:colOff>
      <xdr:row>10</xdr:row>
      <xdr:rowOff>21773</xdr:rowOff>
    </xdr:from>
    <xdr:to>
      <xdr:col>14</xdr:col>
      <xdr:colOff>457198</xdr:colOff>
      <xdr:row>11</xdr:row>
      <xdr:rowOff>54431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DE8EA766-2EB1-4F1E-8F73-DF76C2C398C0}"/>
            </a:ext>
          </a:extLst>
        </xdr:cNvPr>
        <xdr:cNvSpPr txBox="1"/>
      </xdr:nvSpPr>
      <xdr:spPr>
        <a:xfrm>
          <a:off x="12028712" y="2743202"/>
          <a:ext cx="500743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559254</xdr:colOff>
      <xdr:row>11</xdr:row>
      <xdr:rowOff>153761</xdr:rowOff>
    </xdr:from>
    <xdr:to>
      <xdr:col>14</xdr:col>
      <xdr:colOff>439511</xdr:colOff>
      <xdr:row>12</xdr:row>
      <xdr:rowOff>186418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F428A8D5-124C-4AF3-9DE6-6E583C4479A4}"/>
            </a:ext>
          </a:extLst>
        </xdr:cNvPr>
        <xdr:cNvSpPr txBox="1"/>
      </xdr:nvSpPr>
      <xdr:spPr>
        <a:xfrm>
          <a:off x="11884479" y="3087461"/>
          <a:ext cx="499382" cy="2993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9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11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9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9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18</xdr:col>
      <xdr:colOff>370114</xdr:colOff>
      <xdr:row>10</xdr:row>
      <xdr:rowOff>10885</xdr:rowOff>
    </xdr:from>
    <xdr:to>
      <xdr:col>19</xdr:col>
      <xdr:colOff>250371</xdr:colOff>
      <xdr:row>11</xdr:row>
      <xdr:rowOff>43543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3D2A1CD3-8DD2-4D14-8999-22BDBE84CA6B}"/>
            </a:ext>
          </a:extLst>
        </xdr:cNvPr>
        <xdr:cNvSpPr txBox="1"/>
      </xdr:nvSpPr>
      <xdr:spPr>
        <a:xfrm>
          <a:off x="14924314" y="2732314"/>
          <a:ext cx="500743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18</xdr:col>
      <xdr:colOff>381000</xdr:colOff>
      <xdr:row>11</xdr:row>
      <xdr:rowOff>130629</xdr:rowOff>
    </xdr:from>
    <xdr:to>
      <xdr:col>19</xdr:col>
      <xdr:colOff>261257</xdr:colOff>
      <xdr:row>12</xdr:row>
      <xdr:rowOff>163286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AB111E27-6BD0-489D-9583-71D783B595B3}"/>
            </a:ext>
          </a:extLst>
        </xdr:cNvPr>
        <xdr:cNvSpPr txBox="1"/>
      </xdr:nvSpPr>
      <xdr:spPr>
        <a:xfrm>
          <a:off x="14935200" y="3124200"/>
          <a:ext cx="500743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18</xdr:col>
      <xdr:colOff>370114</xdr:colOff>
      <xdr:row>13</xdr:row>
      <xdr:rowOff>0</xdr:rowOff>
    </xdr:from>
    <xdr:to>
      <xdr:col>19</xdr:col>
      <xdr:colOff>250371</xdr:colOff>
      <xdr:row>14</xdr:row>
      <xdr:rowOff>32657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84E7FB36-6E58-4291-8153-CCEA11938EC7}"/>
            </a:ext>
          </a:extLst>
        </xdr:cNvPr>
        <xdr:cNvSpPr txBox="1"/>
      </xdr:nvSpPr>
      <xdr:spPr>
        <a:xfrm>
          <a:off x="14924314" y="3537857"/>
          <a:ext cx="500743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10887</xdr:colOff>
      <xdr:row>9</xdr:row>
      <xdr:rowOff>152399</xdr:rowOff>
    </xdr:from>
    <xdr:to>
      <xdr:col>23</xdr:col>
      <xdr:colOff>511630</xdr:colOff>
      <xdr:row>10</xdr:row>
      <xdr:rowOff>185056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6E45C72C-3671-4FFA-9309-8040500CBDBB}"/>
            </a:ext>
          </a:extLst>
        </xdr:cNvPr>
        <xdr:cNvSpPr txBox="1"/>
      </xdr:nvSpPr>
      <xdr:spPr>
        <a:xfrm>
          <a:off x="17667516" y="2601685"/>
          <a:ext cx="500743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10886</xdr:colOff>
      <xdr:row>10</xdr:row>
      <xdr:rowOff>239486</xdr:rowOff>
    </xdr:from>
    <xdr:to>
      <xdr:col>23</xdr:col>
      <xdr:colOff>511629</xdr:colOff>
      <xdr:row>12</xdr:row>
      <xdr:rowOff>1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4E75DB7-5098-44C8-96DF-760AA72654B5}"/>
            </a:ext>
          </a:extLst>
        </xdr:cNvPr>
        <xdr:cNvSpPr txBox="1"/>
      </xdr:nvSpPr>
      <xdr:spPr>
        <a:xfrm>
          <a:off x="17667515" y="2960915"/>
          <a:ext cx="500743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10886</xdr:colOff>
      <xdr:row>12</xdr:row>
      <xdr:rowOff>10886</xdr:rowOff>
    </xdr:from>
    <xdr:to>
      <xdr:col>23</xdr:col>
      <xdr:colOff>511629</xdr:colOff>
      <xdr:row>13</xdr:row>
      <xdr:rowOff>43543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43C65435-9331-4B36-9FA6-71064623D5C3}"/>
            </a:ext>
          </a:extLst>
        </xdr:cNvPr>
        <xdr:cNvSpPr txBox="1"/>
      </xdr:nvSpPr>
      <xdr:spPr>
        <a:xfrm>
          <a:off x="17667515" y="3276600"/>
          <a:ext cx="500743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1</xdr:colOff>
      <xdr:row>13</xdr:row>
      <xdr:rowOff>54428</xdr:rowOff>
    </xdr:from>
    <xdr:to>
      <xdr:col>23</xdr:col>
      <xdr:colOff>500744</xdr:colOff>
      <xdr:row>14</xdr:row>
      <xdr:rowOff>87085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EE9CDA31-D8E5-4D19-A142-C82B89EF120A}"/>
            </a:ext>
          </a:extLst>
        </xdr:cNvPr>
        <xdr:cNvSpPr txBox="1"/>
      </xdr:nvSpPr>
      <xdr:spPr>
        <a:xfrm>
          <a:off x="17656630" y="3592285"/>
          <a:ext cx="500743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250372</xdr:colOff>
      <xdr:row>16</xdr:row>
      <xdr:rowOff>130628</xdr:rowOff>
    </xdr:from>
    <xdr:to>
      <xdr:col>22</xdr:col>
      <xdr:colOff>130629</xdr:colOff>
      <xdr:row>17</xdr:row>
      <xdr:rowOff>163285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C275F72B-97E7-4238-B76D-C27474367A1B}"/>
            </a:ext>
          </a:extLst>
        </xdr:cNvPr>
        <xdr:cNvSpPr txBox="1"/>
      </xdr:nvSpPr>
      <xdr:spPr>
        <a:xfrm>
          <a:off x="16666029" y="4484914"/>
          <a:ext cx="500743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250372</xdr:colOff>
      <xdr:row>17</xdr:row>
      <xdr:rowOff>119743</xdr:rowOff>
    </xdr:from>
    <xdr:to>
      <xdr:col>22</xdr:col>
      <xdr:colOff>130629</xdr:colOff>
      <xdr:row>18</xdr:row>
      <xdr:rowOff>152401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BC80CFB9-6FDE-44E4-9B4B-7A5D743F1410}"/>
            </a:ext>
          </a:extLst>
        </xdr:cNvPr>
        <xdr:cNvSpPr txBox="1"/>
      </xdr:nvSpPr>
      <xdr:spPr>
        <a:xfrm>
          <a:off x="16666029" y="4746172"/>
          <a:ext cx="500743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261259</xdr:colOff>
      <xdr:row>18</xdr:row>
      <xdr:rowOff>108857</xdr:rowOff>
    </xdr:from>
    <xdr:to>
      <xdr:col>22</xdr:col>
      <xdr:colOff>141516</xdr:colOff>
      <xdr:row>19</xdr:row>
      <xdr:rowOff>141514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95545417-0FDD-4341-810B-AF3B36D38815}"/>
            </a:ext>
          </a:extLst>
        </xdr:cNvPr>
        <xdr:cNvSpPr txBox="1"/>
      </xdr:nvSpPr>
      <xdr:spPr>
        <a:xfrm>
          <a:off x="16676916" y="5007428"/>
          <a:ext cx="500743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24</xdr:col>
      <xdr:colOff>457201</xdr:colOff>
      <xdr:row>17</xdr:row>
      <xdr:rowOff>119742</xdr:rowOff>
    </xdr:from>
    <xdr:to>
      <xdr:col>29</xdr:col>
      <xdr:colOff>168913</xdr:colOff>
      <xdr:row>20</xdr:row>
      <xdr:rowOff>268717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466F2789-CEF0-4CA1-A6D9-88E1CDA3C081}"/>
            </a:ext>
          </a:extLst>
        </xdr:cNvPr>
        <xdr:cNvSpPr txBox="1"/>
      </xdr:nvSpPr>
      <xdr:spPr>
        <a:xfrm>
          <a:off x="18734315" y="4746171"/>
          <a:ext cx="2814141" cy="9654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31</a:t>
          </a:r>
          <a:r>
            <a:rPr lang="en-US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21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>
            <a:lnSpc>
              <a:spcPts val="2100"/>
            </a:lnSpc>
          </a:pP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35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23</a:t>
          </a:r>
          <a:r>
            <a:rPr lang="en-US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</xdr:row>
      <xdr:rowOff>0</xdr:rowOff>
    </xdr:from>
    <xdr:to>
      <xdr:col>27</xdr:col>
      <xdr:colOff>673661</xdr:colOff>
      <xdr:row>19</xdr:row>
      <xdr:rowOff>37644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BAA078-2DDD-4DF6-99CD-0B75330CB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8600" y="393700"/>
          <a:ext cx="5156761" cy="382224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guanlak Saengao" refreshedDate="44656.743211458335" createdVersion="4" refreshedVersion="4" minRefreshableVersion="3" recordCount="7" xr:uid="{00000000-000A-0000-FFFF-FFFF07000000}">
  <cacheSource type="worksheet">
    <worksheetSource ref="B9:R9" sheet="1.รวม"/>
  </cacheSource>
  <cacheFields count="16"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แผนแม่บทภายใต้ยุทธศาสตร์ชาติที่เกี่ยวข้องโดยตรง (ข้อความ)" numFmtId="0">
      <sharedItems/>
    </cacheField>
    <cacheField name="เป้าหมายของแผนแม่บทย่อย" numFmtId="0">
      <sharedItems/>
    </cacheField>
    <cacheField name="เป้าหมายของแผนแม่บทย่อย (ข้อความ)" numFmtId="0">
      <sharedItems/>
    </cacheField>
    <cacheField name="ปีงบประมาณ" numFmtId="0">
      <sharedItems containsSemiMixedTypes="0" containsString="0" containsNumber="1" containsInteger="1" minValue="2563" maxValue="2565"/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รวมวงเงินงบประมาณทั้งหมด" numFmtId="3">
      <sharedItems containsSemiMixedTypes="0" containsString="0" containsNumber="1" containsInteger="1" minValue="30000" maxValue="3420800"/>
    </cacheField>
    <cacheField name="รวมงบประมาณจากแผนการใช้จ่ายทั้งหมด" numFmtId="3">
      <sharedItems containsSemiMixedTypes="0" containsString="0" containsNumber="1" containsInteger="1" minValue="30000" maxValue="3420800"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4">
        <s v="มหาวิทยาลัยเทคโนโลยีราชมงคลสุวรรณภูมิ"/>
        <s v="สำนักงานปลัดกระทรวงสาธารณสุข"/>
        <s v="กรมการแพทย์แผนไทยและการแพทย์ทางเลือก"/>
        <s v="กรมทรัพย์สินทางปัญญา"/>
      </sharedItems>
    </cacheField>
    <cacheField name="หน่วยงานระดับกระทรวงหรือเทียบเท่า" numFmtId="0">
      <sharedItems count="3">
        <s v="กระทรวงการอุดมศึกษา วิทยาศาสตร์ วิจัยและนวัตกรรม"/>
        <s v="กระทรวงสาธารณสุข"/>
        <s v="กระทรวงพาณิชย์"/>
      </sharedItems>
    </cacheField>
    <cacheField name="ประเภทโครงการ" numFmtId="0">
      <sharedItems containsNonDate="0" containsString="0" containsBlank="1"/>
    </cacheField>
    <cacheField name="องค์ประกอบ" numFmtId="0">
      <sharedItems count="3">
        <s v="050103V02"/>
        <s v="050103V03"/>
        <s v="050103V01"/>
      </sharedItems>
    </cacheField>
    <cacheField name="ปัจจัย" numFmtId="0">
      <sharedItems count="5">
        <s v="050103F0204"/>
        <s v="050103F0203"/>
        <s v="050103F0301"/>
        <s v="050103F0102"/>
        <s v="050103F02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onkerd Wongboonngam" refreshedDate="45781.525169675922" createdVersion="6" refreshedVersion="6" minRefreshableVersion="3" recordCount="35" xr:uid="{CC34A48F-04EA-4EBB-A270-9DA22AC086FA}">
  <cacheSource type="worksheet">
    <worksheetSource ref="B9:R44" sheet="1.รวม"/>
  </cacheSource>
  <cacheFields count="17">
    <cacheField name="ชื่อโครงการ / การดำเนินงาน" numFmtId="0">
      <sharedItems longText="1"/>
    </cacheField>
    <cacheField name="ชื่อโครงการ / การดำเนินงาน2" numFmtId="0">
      <sharedItems longText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emiMixedTypes="0" containsString="0" containsNumber="1" containsInteger="1" minValue="2563" maxValue="2568" count="6">
        <n v="2563"/>
        <n v="2564"/>
        <n v="2565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v3_050103V03"/>
        <s v="v3_050103V02"/>
        <s v="v3_050103V01"/>
        <s v="v3_050103V04"/>
      </sharedItems>
    </cacheField>
    <cacheField name="ปัจจัย" numFmtId="0">
      <sharedItems count="10">
        <s v="v3_050103V03F01"/>
        <s v="v3_050103V02F03"/>
        <s v="v3_050103V02F02"/>
        <s v="v3_050103V01F02"/>
        <s v="v3_050103V02F01"/>
        <s v="v3_050103V03F02"/>
        <s v="v3_050103V01F01"/>
        <s v="v3_050103V04F02"/>
        <s v="v3_050103V03F04"/>
        <s v="v3_050103V04F01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งค์" numFmtId="0">
      <sharedItems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โครงการพัฒนาทักษะการทำงานในศตวรรษที่ ๒๑ : Cross-cultural Integration 2020"/>
    <s v="ด้านการพัฒนาและเสริมสร้างศักยภาพทรัพยากรมนุษย์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3"/>
    <s v="ตุลาคม 2562"/>
    <s v="กันยายน 2563"/>
    <n v="30000"/>
    <n v="30000"/>
    <s v="คณะศิลปศาสตร์"/>
    <x v="0"/>
    <x v="0"/>
    <m/>
    <x v="0"/>
    <x v="0"/>
  </r>
  <r>
    <s v="พัฒนายกระดับคุณภาพอาหารและคุณภาพชีวิต เพื่อนครแห่งการท่องเที่ยวด้านอาหารเชิงสร้างสรรค์ภูเก็ต (Phuket City of Gastronomy)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3"/>
    <s v="ตุลาคม 2562"/>
    <s v="กันยายน 2563"/>
    <n v="3383100"/>
    <n v="3383100"/>
    <s v="สำนักงานสาธารณสุขจังหวัดภูเก็ต"/>
    <x v="1"/>
    <x v="1"/>
    <m/>
    <x v="0"/>
    <x v="1"/>
  </r>
  <r>
    <s v="โครงการคุ้มครองภูมิปัญญาการแพทย์แผนไทยของชาติ/ทั่วไป/ส่วนบุคคล/ชุมชน/นิติบุคคล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3"/>
    <s v="ตุลาคม 2562"/>
    <s v="กันยายน 2563"/>
    <n v="400000"/>
    <n v="400000"/>
    <s v="กองคุ้มครองและส่งเสริมภูมิปัญญาการแพทย์แผนไทยและแพทย์พื้นบ้านไทย"/>
    <x v="2"/>
    <x v="1"/>
    <m/>
    <x v="1"/>
    <x v="2"/>
  </r>
  <r>
    <s v="โครงการขับเคลื่อนการดำเนินงานเพื่อคุ้มครองและส่งเสริมภูมิปัญญาการแพทย์แผนไทย ปีงบประมาณ 2563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3"/>
    <s v="ตุลาคม 2562"/>
    <s v="กันยายน 2563"/>
    <n v="350400"/>
    <n v="350400"/>
    <s v="กองคุ้มครองและส่งเสริมภูมิปัญญาการแพทย์แผนไทยและแพทย์พื้นบ้านไทย"/>
    <x v="2"/>
    <x v="1"/>
    <m/>
    <x v="2"/>
    <x v="3"/>
  </r>
  <r>
    <s v="โครงการพัฒนาและส่งเสริมให้เกิดการเข้าถึงและใช้ประโยชน์ จากภูมิปัญญาการแพทย์แผนไทย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3"/>
    <s v="ตุลาคม 2562"/>
    <s v="กันยายน 2563"/>
    <n v="120000"/>
    <n v="120000"/>
    <s v="กองคุ้มครองและส่งเสริมภูมิปัญญาการแพทย์แผนไทยและแพทย์พื้นบ้านไทย"/>
    <x v="2"/>
    <x v="1"/>
    <m/>
    <x v="2"/>
    <x v="3"/>
  </r>
  <r>
    <s v="พัฒนาต่อยอดสินค้าท่องเที่ยวเชิงสร้างสรรค์และวัฒนธรรมด้วยทรัพย์สินทางปัญญา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4"/>
    <s v="ตุลาคม 2563"/>
    <s v="กันยายน 2564"/>
    <n v="3420800"/>
    <n v="3420800"/>
    <s v="สำนักบริหารจัดการทรัพย์สินทางปัญญา"/>
    <x v="3"/>
    <x v="2"/>
    <m/>
    <x v="0"/>
    <x v="4"/>
  </r>
  <r>
    <s v="พัฒนาต่อยอดสินค้าท่องเที่ยวเชิงสร้างสรรค์และวัฒนธรรมด้วยทรัพย์สินทางปัญญา"/>
    <s v="ด้านการสร้างความสามารถในการแข่งขัน"/>
    <s v="การท่องเที่ยว"/>
    <s v="050103"/>
    <s v="3. สินค้าท่องเที่ยวเชิงสร้างสรรค์และวัฒนธรรมได้รับการขึ้นทะเบียนทรัพย์สินทางปัญญาเพิ่มขึ้น"/>
    <n v="2565"/>
    <s v="ตุลาคม 2564"/>
    <s v="กันยายน 2565"/>
    <n v="2094600"/>
    <n v="2094600"/>
    <s v="กองส่งเสริมการพัฒนาทรัพย์สินทางปัญญา"/>
    <x v="3"/>
    <x v="2"/>
    <m/>
    <x v="1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s v="พัฒนาต่อยอดสินค้าท่องเที่ยวเชิงสร้างสรรค์และวัฒนธรรมด้วยทรัพย์สินทางปัญญา"/>
    <s v="พัฒนาต่อยอดสินค้าท่องเที่ยวเชิงสร้างสรรค์และวัฒนธรรมด้วยทรัพย์สินทางปัญญา"/>
    <s v="ด้านการสร้างความสามารถในการแข่งขัน"/>
    <x v="0"/>
    <s v="ตุลาคม 2564"/>
    <s v="กันยายน 2565"/>
    <s v="สำนักบริหารจัดการทรัพย์สินทางปัญญา"/>
    <s v="กรมทรัพย์สินทางปัญญา"/>
    <s v="ทป."/>
    <s v="กระทรวงพาณิชย์"/>
    <s v="โครงการปกติ 2563"/>
    <x v="0"/>
    <x v="0"/>
    <x v="0"/>
    <m/>
    <s v="https://emenscr.nesdc.go.th/viewer/view.html?id=5ff5411890971b235dd2127c"/>
    <s v="050103F0301"/>
  </r>
  <r>
    <s v="โครงการพัฒนาทักษะการทำงานในศตวรรษที่ ๒๑ : Cross-cultural Integration 2020"/>
    <s v="โครงการพัฒนาทักษะการทำงานในศตวรรษที่ ๒๑ : Cross-cultural Integration 2020"/>
    <m/>
    <x v="0"/>
    <s v="ตุลาคม 2562"/>
    <s v="กันยายน 2563"/>
    <s v="คณะศิลปศาสตร์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m/>
    <x v="1"/>
    <x v="1"/>
    <x v="0"/>
    <m/>
    <s v="v2_"/>
    <s v="v2_050103V02F04"/>
  </r>
  <r>
    <s v="พัฒนายกระดับคุณภาพอาหารและคุณภาพชีวิต เพื่อนครแห่งการท่องเที่ยวด้านอาหารเชิงสร้างสรรค์ภูเก็ต (Phuket City of Gastronomy)"/>
    <s v="พัฒนายกระดับคุณภาพอาหารและคุณภาพชีวิต เพื่อนครแห่งการท่องเที่ยวด้านอาหารเชิงสร้างสรรค์ภูเก็ต (Phuket City of Gastronomy)"/>
    <m/>
    <x v="0"/>
    <s v="ตุลาคม 2562"/>
    <s v="กันยายน 2563"/>
    <s v="สำนักงานสาธารณสุขจังหวัดภูเก็ต"/>
    <s v="สำนักงานปลัดกระทรวงสาธารณสุข"/>
    <s v="สป.สธ."/>
    <s v="กระทรวงสาธารณสุข"/>
    <m/>
    <x v="1"/>
    <x v="2"/>
    <x v="0"/>
    <m/>
    <s v="v2_"/>
    <s v="v2_050103V02F03"/>
  </r>
  <r>
    <s v="โครงการคุ้มครองภูมิปัญญาการแพทย์แผนไทยของชาติ/ทั่วไป/ส่วนบุคคล/ชุมชน/นิติบุคคล"/>
    <s v="โครงการคุ้มครองภูมิปัญญาการแพทย์แผนไทยของชาติ/ทั่วไป/ส่วนบุคคล/ชุมชน/นิติบุคคล"/>
    <m/>
    <x v="0"/>
    <s v="ตุลาคม 2562"/>
    <s v="กันยายน 2563"/>
    <s v="กองคุ้มครองและส่งเสริมภูมิปัญญาการแพทย์แผนไทยและแพทย์พื้นบ้านไทย"/>
    <s v="กรมการแพทย์แผนไทยและการแพทย์ทางเลือก"/>
    <s v="DTAM"/>
    <s v="กระทรวงสาธารณสุข"/>
    <m/>
    <x v="0"/>
    <x v="0"/>
    <x v="0"/>
    <m/>
    <s v="v2_"/>
    <s v="v2_050103V03F01"/>
  </r>
  <r>
    <s v="โครงการขับเคลื่อนการดำเนินงานเพื่อคุ้มครองและส่งเสริมภูมิปัญญาการแพทย์แผนไทย ปีงบประมาณ 2563"/>
    <s v="โครงการขับเคลื่อนการดำเนินงานเพื่อคุ้มครองและส่งเสริมภูมิปัญญาการแพทย์แผนไทย ปีงบประมาณ 2563"/>
    <m/>
    <x v="0"/>
    <s v="ตุลาคม 2562"/>
    <s v="กันยายน 2563"/>
    <s v="กองคุ้มครองและส่งเสริมภูมิปัญญาการแพทย์แผนไทยและแพทย์พื้นบ้านไทย"/>
    <s v="กรมการแพทย์แผนไทยและการแพทย์ทางเลือก"/>
    <s v="DTAM"/>
    <s v="กระทรวงสาธารณสุข"/>
    <m/>
    <x v="2"/>
    <x v="3"/>
    <x v="0"/>
    <m/>
    <s v="v2_"/>
    <s v="v2_050103V01F02"/>
  </r>
  <r>
    <s v="โครงการพัฒนาและส่งเสริมให้เกิดการเข้าถึงและใช้ประโยชน์ จากภูมิปัญญาการแพทย์แผนไทย"/>
    <s v="โครงการพัฒนาและส่งเสริมให้เกิดการเข้าถึงและใช้ประโยชน์ จากภูมิปัญญาการแพทย์แผนไทย"/>
    <m/>
    <x v="0"/>
    <s v="ตุลาคม 2562"/>
    <s v="กันยายน 2563"/>
    <s v="กองคุ้มครองและส่งเสริมภูมิปัญญาการแพทย์แผนไทยและแพทย์พื้นบ้านไทย"/>
    <s v="กรมการแพทย์แผนไทยและการแพทย์ทางเลือก"/>
    <s v="DTAM"/>
    <s v="กระทรวงสาธารณสุข"/>
    <m/>
    <x v="2"/>
    <x v="3"/>
    <x v="0"/>
    <m/>
    <s v="v2_"/>
    <s v="v2_050103V01F02"/>
  </r>
  <r>
    <s v="พัฒนาต่อยอดสินค้าท่องเที่ยวเชิงสร้างสรรค์และวัฒนธรรมด้วยทรัพย์สินทางปัญญา"/>
    <s v="พัฒนาต่อยอดสินค้าท่องเที่ยวเชิงสร้างสรรค์และวัฒนธรรมด้วยทรัพย์สินทางปัญญา"/>
    <s v="ด้านการสร้างความสามารถในการแข่งขัน"/>
    <x v="1"/>
    <s v="ตุลาคม 2563"/>
    <s v="กันยายน 2564"/>
    <s v="สำนักบริหารจัดการทรัพย์สินทางปัญญา"/>
    <s v="กรมทรัพย์สินทางปัญญา"/>
    <s v="ทป."/>
    <s v="กระทรวงพาณิชย์"/>
    <s v="โครงการปกติ 2564"/>
    <x v="1"/>
    <x v="4"/>
    <x v="0"/>
    <m/>
    <s v="https://emenscr.nesdc.go.th/viewer/view.html?id=5fa3c954613c8b25686f473f"/>
    <s v="050103F0202"/>
  </r>
  <r>
    <s v="โครงการคุ้มครอง อนุรักษ์ และพัฒนาองค์ความรู้ภูมิปัญญาการแพทย์แผนไทยและการแพทย์พื้นบ้านไทย ประจำปีงบประมาณ พ.ศ. 2564"/>
    <s v="โครงการคุ้มครอง อนุรักษ์ และพัฒนาองค์ความรู้ภูมิปัญญาการแพทย์แผนไทยและการแพทย์พื้นบ้านไทย ประจำปีงบประมาณ พ.ศ. 2564"/>
    <s v="ด้านการพัฒนาและเสริมสร้างศักยภาพทรัพยากรมนุษย์"/>
    <x v="1"/>
    <s v="ตุลาคม 2563"/>
    <s v="กันยายน 2564"/>
    <s v="กองคุ้มครองและส่งเสริมภูมิปัญญาการแพทย์แผนไทยและแพทย์พื้นบ้านไทย"/>
    <s v="กรมการแพทย์แผนไทยและการแพทย์ทางเลือก"/>
    <s v="DTAM"/>
    <s v="กระทรวงสาธารณสุข"/>
    <s v="โครงการปกติ 2564"/>
    <x v="2"/>
    <x v="3"/>
    <x v="1"/>
    <m/>
    <s v="https://emenscr.nesdc.go.th/viewer/view.html?id=601d1e516c70f215becc7696"/>
    <s v="130201F0401"/>
  </r>
  <r>
    <s v="โครงการ การศึกษาวิจัยระบบการคุ้มครองและใช้ประโยชน์ เพื่อกำหนดนโยบายทรัพย์สินทางปัญญาที่เกี่ยวข้องกับภูมิปัญญาการแพทย์แผนไทย"/>
    <s v="โครงการ การศึกษาวิจัยระบบการคุ้มครองและใช้ประโยชน์ เพื่อกำหนดนโยบายทรัพย์สินทางปัญญาที่เกี่ยวข้องกับภูมิปัญญาการแพทย์แผนไทย"/>
    <s v="ด้านการสร้างความสามารถในการแข่งขัน"/>
    <x v="1"/>
    <s v="ตุลาคม 2563"/>
    <s v="กันยายน 2564"/>
    <s v="กองคุ้มครองและส่งเสริมภูมิปัญญาการแพทย์แผนไทยและแพทย์พื้นบ้านไทย"/>
    <s v="กรมการแพทย์แผนไทยและการแพทย์ทางเลือก"/>
    <s v="DTAM"/>
    <s v="กระทรวงสาธารณสุข"/>
    <s v="โครงการปกติ 2564"/>
    <x v="0"/>
    <x v="5"/>
    <x v="1"/>
    <m/>
    <s v="https://emenscr.nesdc.go.th/viewer/view.html?id=601c3304c0248c15b754386a"/>
    <s v="230101F0101"/>
  </r>
  <r>
    <s v="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 "/>
    <s v="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 "/>
    <s v="ด้านการสร้างความสามารถในการแข่งขัน"/>
    <x v="2"/>
    <s v="ตุลาคม 2564"/>
    <s v="กันยายน 2565"/>
    <s v="คณะวิศวกรรมศาสตร์และสถาปัตยกรรมศาสตร์"/>
    <s v="มหาวิทยาลัยเทคโนโลยีราชมงคลอีสาน"/>
    <s v="มทร.อีสาน"/>
    <s v="กระทรวงการอุดมศึกษา วิทยาศาสตร์ วิจัยและนวัตกรรม"/>
    <s v="โครงการปกติ 2565"/>
    <x v="1"/>
    <x v="4"/>
    <x v="0"/>
    <m/>
    <s v="https://emenscr.nesdc.go.th/viewer/view.html?id=62539c69cbef9a4bba411875"/>
    <s v="050103F0201"/>
  </r>
  <r>
    <s v="พัฒนาโครงสร้างพื้นฐานเพื่อการท่องเที่ยว กิจกกรมติดตั้งไฟฟ้าแสงสว่างและอุปกรณ์อำนวยความปลอดภัย ตำบลพุขาม ตำบลสระประดู่ ตำบลซับสมอทอด ตำบลบึงสามพัน ตำบลหนองแจง อำเภอบึงสามพัน จังหวัดเพชรบูรณ์ ทล.21 ตอนศรีเทพ-ซับสมอทอด-หนองไผ่-นาเฉลียง ระหว่าง กม.113+900 - กม.164+050"/>
    <s v="พัฒนาโครงสร้างพื้นฐานเพื่อการท่องเที่ยว กิจกกรมติดตั้งไฟฟ้าแสงสว่างและอุปกรณ์อำนวยความปลอดภัย ตำบลพุขาม ตำบลสระประดู่ ตำบลซับสมอทอด ตำบลบึงสามพัน ตำบลหนองแจง อำเภอบึงสามพัน จังหวัดเพชรบูรณ์ ทล.21 ตอนศรีเทพ-ซับสมอทอด-หนองไผ่-นาเฉลียง ระหว่าง กม.113+900 - กม.164+050"/>
    <s v="ด้านการสร้างความสามารถในการแข่งขัน"/>
    <x v="2"/>
    <s v="ธันวาคม 2564"/>
    <s v="มีนาคม 2565"/>
    <s v="แขวงทางหลวงเพชรบูรณ์ที่ 2 (บึงสามพัน)"/>
    <s v="กรมทางหลวง"/>
    <s v="ทล."/>
    <s v="กระทรวงคมนาคม"/>
    <s v="โครงการปกติ 2565"/>
    <x v="0"/>
    <x v="0"/>
    <x v="0"/>
    <m/>
    <s v="https://emenscr.nesdc.go.th/viewer/view.html?id=618b7658ceda15328416c0d1"/>
    <s v="050103F0403"/>
  </r>
  <r>
    <s v="พัฒนาต่อยอดสินค้าท่องเที่ยวเชิงสร้างสรรค์และวัฒนธรรมด้วยทรัพย์สินทางปัญญา"/>
    <s v="พัฒนาต่อยอดสินค้าท่องเที่ยวเชิงสร้างสรรค์และวัฒนธรรมด้วยทรัพย์สินทางปัญญา"/>
    <s v="ด้านการสร้างความสามารถในการแข่งขัน"/>
    <x v="2"/>
    <s v="ตุลาคม 2564"/>
    <s v="กันยายน 2565"/>
    <s v="กองส่งเสริมการพัฒนาทรัพย์สินทางปัญญา"/>
    <s v="กรมทรัพย์สินทางปัญญา"/>
    <s v="ทป."/>
    <s v="กระทรวงพาณิชย์"/>
    <s v="โครงการปกติ 2565"/>
    <x v="0"/>
    <x v="0"/>
    <x v="0"/>
    <m/>
    <s v="https://emenscr.nesdc.go.th/viewer/view.html?id=61820df2f828697512d26993"/>
    <s v="050103F0301"/>
  </r>
  <r>
    <s v="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"/>
    <s v="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"/>
    <s v="ด้านการสร้างความสามารถในการแข่งขัน"/>
    <x v="3"/>
    <s v="ตุลาคม 2565"/>
    <s v="กันยายน 2566"/>
    <s v="สำนักงานอธิการบดี"/>
    <s v="มหาวิทยาลัยราชภัฏนครราชสีมา"/>
    <s v="มรภ.นม."/>
    <s v="กระทรวงการอุดมศึกษา วิทยาศาสตร์ วิจัยและนวัตกรรม"/>
    <s v="ปรับปรุงข้อเสนอโครงการ 2566"/>
    <x v="1"/>
    <x v="1"/>
    <x v="0"/>
    <m/>
    <s v="https://emenscr.nesdc.go.th/viewer/view.html?id=64142d450deee808afc70c3e"/>
    <s v="v2_050103V02F04"/>
  </r>
  <r>
    <s v="โครงการพัฒนาต่อยอดสินค้าชุมชนในแหล่งท่องเที่ยวด้วยทรัพย์สินทางปัญญา"/>
    <s v="โครงการพัฒนาต่อยอดสินค้าชุมชนในแหล่งท่องเที่ยวด้วยทรัพย์สินทางปัญญา"/>
    <s v="ด้านการสร้างความสามารถในการแข่งขัน"/>
    <x v="3"/>
    <s v="ตุลาคม 2565"/>
    <s v="กันยายน 2566"/>
    <s v="กองส่งเสริมการพัฒนาทรัพย์สินทางปัญญา"/>
    <s v="กรมทรัพย์สินทางปัญญา"/>
    <s v="ทป."/>
    <s v="กระทรวงพาณิชย์"/>
    <s v="โครงการปกติ 2566"/>
    <x v="0"/>
    <x v="0"/>
    <x v="0"/>
    <m/>
    <s v="https://emenscr.nesdc.go.th/viewer/view.html?id=63d344c17395053debdfad1f"/>
    <s v="v2_050103V03F02"/>
  </r>
  <r>
    <s v="โครงการสร้างสรรค์ศิลปะร่วมสมัยเพื่อต่อยอดทุนทางวัฒนธรรม"/>
    <s v="โครงการสร้างสรรค์ศิลปะร่วมสมัยเพื่อต่อยอดทุนทางวัฒนธรรม"/>
    <s v="ด้านการสร้างความสามารถในการแข่งขัน"/>
    <x v="3"/>
    <s v="ตุลาคม 2565"/>
    <s v="กันยายน 2566"/>
    <s v="สถาบันศิลปวัฒนธรรมร่วมสมัย"/>
    <s v="สำนักงานศิลปวัฒนธรรมร่วมสมัย"/>
    <s v="สศร."/>
    <s v="กระทรวงวัฒนธรรม"/>
    <s v="โครงการปกติ 2566"/>
    <x v="2"/>
    <x v="3"/>
    <x v="0"/>
    <m/>
    <s v="https://emenscr.nesdc.go.th/viewer/view.html?id=63e3a8e2fceadd7336a59a5a"/>
    <s v="v2_050103V01F02"/>
  </r>
  <r>
    <s v="โครงการส่งเสริมและพัฒนาศักยภาพการท่องเที่ยวโดยชุมชนทะเลสาบฮาลา-บาลา"/>
    <s v="โครงการส่งเสริมและพัฒนาศักยภาพการท่องเที่ยวโดยชุมชนทะเลสาบฮาลา-บาลา"/>
    <s v="ด้านการสร้างความสามารถในการแข่งขัน"/>
    <x v="3"/>
    <s v="เมษายน 2566"/>
    <s v="มิถุนายน 2566"/>
    <s v="สำนักงานพัฒนาชุมชนจังหวัดยะลา"/>
    <s v="กรมการพัฒนาชุมชน"/>
    <s v="พช."/>
    <s v="กระทรวงมหาดไทย"/>
    <s v="โครงการปกติ 2566"/>
    <x v="2"/>
    <x v="6"/>
    <x v="0"/>
    <m/>
    <s v="https://emenscr.nesdc.go.th/viewer/view.html?id=63edb147a4d626491278a038"/>
    <s v="v2_050103V01F01"/>
  </r>
  <r>
    <s v="ปรับปรุงโครงสร้างพื้นฐาน และพัฒนาที่พักริมทางเพื่อรองรับการท่องเที่ยว ปรับปรุงผิวจราจร ทางหลวงหมายเลข 1417 ตอน ทางเข้าห้วยค้อนก้อม ตำบลแม่สรวย อำเภอแม่สรวย จังหวัดเชียงราย ปริมาณงาน 500 เมตร กม.0+000-กม. 0+500"/>
    <s v="ปรับปรุงโครงสร้างพื้นฐาน และพัฒนาที่พักริมทางเพื่อรองรับการท่องเที่ยว ปรับปรุงผิวจราจร ทางหลวงหมายเลข 1417 ตอน ทางเข้าห้วยค้อนก้อม ตำบลแม่สรวย อำเภอแม่สรวย จังหวัดเชียงราย ปริมาณงาน 500 เมตร กม.0+000-กม. 0+500"/>
    <s v="ด้านการสร้างความสามารถในการแข่งขัน"/>
    <x v="3"/>
    <s v="ตุลาคม 2565"/>
    <s v="กันยายน 2566"/>
    <s v="แขวงทางหลวงเชียงรายที่ 1"/>
    <s v="กรมทางหลวง"/>
    <s v="ทล."/>
    <s v="กระทรวงคมนาคม"/>
    <s v="โครงการปกติ 2566"/>
    <x v="3"/>
    <x v="7"/>
    <x v="0"/>
    <m/>
    <s v="https://emenscr.nesdc.go.th/viewer/view.html?id=63f339c1b4e8c549053a78c6"/>
    <s v="v2_050103V04F04"/>
  </r>
  <r>
    <s v="โครงการศิลปข้ามวัฒนธรรม : Cross-cultural Integration 2023"/>
    <s v="โครงการศิลปข้ามวัฒนธรรม : Cross-cultural Integration 2023"/>
    <s v="ด้านการสร้างความสามารถในการแข่งขัน"/>
    <x v="3"/>
    <s v="ตุลาคม 2565"/>
    <s v="กันยายน 2566"/>
    <s v="คณะศิลปศาสตร์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6"/>
    <x v="1"/>
    <x v="4"/>
    <x v="0"/>
    <m/>
    <s v="https://emenscr.nesdc.go.th/viewer/view.html?id=64103e20f2aa244461ab895d"/>
    <s v="v2_050103V02F02"/>
  </r>
  <r>
    <s v="โครงการส่งเสริมการท่องเที่ยวและยกระดับผลิตภัณฑ์สินค้าด้านการท่องเที่ยว  กิจกรรม : ส่งเสริมและยกระดับผลิตภัณฑ์สินค้าท่องเที่ยวชุมชนกลุ่มจังหวัดภาคตะวันออก 1 (ชลบุรี ฉะเชิงเทรา ระยอง)"/>
    <s v="โครงการส่งเสริมการท่องเที่ยวและยกระดับผลิตภัณฑ์สินค้าด้านการท่องเที่ยว  กิจกรรม : ส่งเสริมและยกระดับผลิตภัณฑ์สินค้าท่องเที่ยวชุมชนกลุ่มจังหวัดภาคตะวันออก 1 (ชลบุรี ฉะเชิงเทรา ระยอง)"/>
    <s v="ด้านการสร้างความสามารถในการแข่งขัน"/>
    <x v="3"/>
    <s v="กรกฎาคม 2566"/>
    <s v="กันยายน 2566"/>
    <s v="สำนักงานการท่องเที่ยวและกีฬาจังหวัดระยอง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6"/>
    <x v="1"/>
    <x v="4"/>
    <x v="0"/>
    <m/>
    <s v="https://emenscr.nesdc.go.th/viewer/view.html?id=64a4eafa99399c17c151642e"/>
    <s v="v2_050103V02F01"/>
  </r>
  <r>
    <s v="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"/>
    <s v="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"/>
    <s v="ด้านการสร้างความสามารถในการแข่งขัน"/>
    <x v="4"/>
    <s v="ตุลาคม 2566"/>
    <s v="กันยายน 2567"/>
    <s v="กองนโยบายและแผน"/>
    <s v="มหาวิทยาลัยราชภัฏเลย"/>
    <s v="มรล."/>
    <s v="กระทรวงการอุดมศึกษา วิทยาศาสตร์ วิจัยและนวัตกรรม"/>
    <s v="ปรับปรุงโครงการสำคัญ 2567"/>
    <x v="2"/>
    <x v="6"/>
    <x v="0"/>
    <m/>
    <s v="https://emenscr.nesdc.go.th/viewer/view.html?id=66544e86995a3a1f8f167266"/>
    <s v="v3_050103V01F01"/>
  </r>
  <r>
    <s v="พัฒนาต่อยอดสินค้าชุมชนในแหล่งท่องเที่ยวด้วยทรัพย์สินทางปัญญา"/>
    <s v="พัฒนาต่อยอดสินค้าชุมชนในแหล่งท่องเที่ยวด้วยทรัพย์สินทางปัญญา"/>
    <s v="ด้านการสร้างความสามารถในการแข่งขัน"/>
    <x v="4"/>
    <s v="ตุลาคม 2566"/>
    <s v="กันยายน 2567"/>
    <s v="กองส่งเสริมการพัฒนาทรัพย์สินทางปัญญา"/>
    <s v="กรมทรัพย์สินทางปัญญา"/>
    <s v="ทป."/>
    <s v="กระทรวงพาณิชย์"/>
    <s v="โครงการปกติ 2567"/>
    <x v="0"/>
    <x v="0"/>
    <x v="0"/>
    <m/>
    <s v="https://emenscr.nesdc.go.th/viewer/view.html?id=655ef8d419d0a33b26c4e27e"/>
    <s v="v3_050103V03F01"/>
  </r>
  <r>
    <s v="ส่งเสริมขีดความสามารถด้านการท่องเที่ยวและกีฬาสู่ความเป็นเลิศ/โครงการก่อสร้างปรับปรุงไหล่ทาง ทา่งหลวงหมาายเลข 2127 ตอน ศืวลัย -สำโรงเกียรติ ระหว่าง กม.10+800 -กม.13+085"/>
    <s v="ส่งเสริมขีดความสามารถด้านการท่องเที่ยวและกีฬาสู่ความเป็นเลิศ/โครงการก่อสร้างปรับปรุงไหล่ทาง ทา่งหลวงหมาายเลข 2127 ตอน ศืวลัย -สำโรงเกียรติ ระหว่าง กม.10+800 -กม.13+085"/>
    <s v="ด้านการสร้างความสามารถในการแข่งขัน"/>
    <x v="4"/>
    <s v="มกราคม 2567"/>
    <s v="กันยายน 2567"/>
    <s v="แขวงทางหลวงศรีสะเกษที่ 2"/>
    <s v="กรมทางหลวง"/>
    <s v="ทล."/>
    <s v="กระทรวงคมนาคม"/>
    <s v="โครงการปกติ 2567"/>
    <x v="2"/>
    <x v="6"/>
    <x v="0"/>
    <m/>
    <s v="https://emenscr.nesdc.go.th/viewer/view.html?id=65548e7919d0a33b26c4e0c5"/>
    <s v="v3_050103V01F01"/>
  </r>
  <r>
    <s v="โครงการส่งเสริมและพัฒนาการท่องเที่ยวของจังหวัดอุตรดิตถ์ กิจกรรมหลัก : ส่งเสริมการท่องเที่ยวเชิงศิลปะ วัฒนธรรม ประเพณี และภูมิปัญญาท้องถิ่น กิจกรรมย่อย : การจัดงานมหกรรมมรดกภูมิปัญญา จังหวัดอุตรดิตถ์"/>
    <s v="โครงการส่งเสริมและพัฒนาการท่องเที่ยวของจังหวัดอุตรดิตถ์ กิจกรรมหลัก : ส่งเสริมการท่องเที่ยวเชิงศิลปะ วัฒนธรรม ประเพณี และภูมิปัญญาท้องถิ่น กิจกรรมย่อย : การจัดงานมหกรรมมรดกภูมิปัญญา จังหวัดอุตรดิตถ์"/>
    <s v="ด้านการสร้างความสามารถในการแข่งขัน"/>
    <x v="5"/>
    <s v="ตุลาคม 2567"/>
    <s v="เมษายน 2568"/>
    <s v="สำนักงานวัฒนธรรมจังหวัดอุตรดิตถ์"/>
    <s v="สำนักงานปลัดกระทรวงวัฒนธรรม"/>
    <s v="สป.วธ."/>
    <s v="กระทรวงวัฒนธรรม"/>
    <s v="โครงการปกติ 2568"/>
    <x v="2"/>
    <x v="3"/>
    <x v="0"/>
    <m/>
    <s v="https://emenscr.nesdc.go.th/viewer/view.html?id=6775fa81d231ee5117cb98f7"/>
    <s v="v3_050103V01F02"/>
  </r>
  <r>
    <s v="โครงการผลักดันแฟชั่นฮาลาลอัตลักษณ์ไทยก้าวสู่ตลาดมุสลิมโลก"/>
    <s v="โครงการผลักดันแฟชั่นฮาลาลอัตลักษณ์ไทยก้าวสู่ตลาดมุสลิมโลก"/>
    <s v="ด้านการสร้างความสามารถในการแข่งขัน"/>
    <x v="5"/>
    <s v="ตุลาคม 2567"/>
    <s v="กันยายน 2568"/>
    <s v="กองนโยบายอุตสาหกรรมรายสาขา 2"/>
    <s v="สำนักงานเศรษฐกิจอุตสาหกรรม"/>
    <s v="สศอ."/>
    <s v="กระทรวงอุตสาหกรรม"/>
    <s v="โครงการปกติ 2568"/>
    <x v="1"/>
    <x v="4"/>
    <x v="0"/>
    <m/>
    <s v="https://emenscr.nesdc.go.th/viewer/view.html?id=678dca34098e9b4051284945"/>
    <s v="v3_050103V02F01"/>
  </r>
  <r>
    <s v="โครงการเสริมสร้าง“น้องเหน่อ” สู่อัตลักษณ์จังหวัดสุพรรณบุรี ประจำปีงบประมาณ พ.ศ. 2568"/>
    <s v="โครงการเสริมสร้าง“น้องเหน่อ” สู่อัตลักษณ์จังหวัดสุพรรณบุรี ประจำปีงบประมาณ พ.ศ. 2568"/>
    <s v="ด้านการสร้างความสามารถในการแข่งขัน"/>
    <x v="5"/>
    <s v="กรกฎาคม 2568"/>
    <s v="กันยายน 2568"/>
    <m/>
    <s v="จังหวัดสุพรรณบุรี"/>
    <s v="สุพรรณบุรี"/>
    <s v="จังหวัดและกลุ่มจังหวัด"/>
    <s v="โครงการปกติ 2568"/>
    <x v="2"/>
    <x v="3"/>
    <x v="0"/>
    <m/>
    <s v="https://emenscr.nesdc.go.th/viewer/view.html?id=6780d623f23e63510a0fd954"/>
    <s v="v3_050103V01F02"/>
  </r>
  <r>
    <s v="โครงการศิลปข้ามวัฒนธรรม : Cross-cultural Integration 2025"/>
    <s v="โครงการศิลปข้ามวัฒนธรรม : Cross-cultural Integration 2025"/>
    <s v="ด้านการสร้างความสามารถในการแข่งขัน"/>
    <x v="5"/>
    <s v="ตุลาคม 2567"/>
    <s v="กันยายน 2568"/>
    <s v="คณะศิลปศาสตร์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8"/>
    <x v="2"/>
    <x v="6"/>
    <x v="0"/>
    <m/>
    <s v="https://emenscr.nesdc.go.th/viewer/view.html?id=676135e852c7c851103cdb2a"/>
    <s v="v3_050103V01F01"/>
  </r>
  <r>
    <s v="โครงการส่งเสริมกิจกรรมการท่องเที่ยวชุมชน เพื่อพัฒนาเศรษฐกิจสร้างสรรค์ และSOFT POWER จังหวัดนครนายก และจังหวัดเลย"/>
    <s v="โครงการส่งเสริมกิจกรรมการท่องเที่ยวชุมชน เพื่อพัฒนาเศรษฐกิจสร้างสรรค์ และSOFT POWER จังหวัดนครนายก และจังหวัดเลย"/>
    <s v="ด้านการสร้างความสามารถในการแข่งขัน"/>
    <x v="5"/>
    <s v="ธันวาคม 2567"/>
    <s v="สิงหาคม 2568"/>
    <s v="ส่วนแผนและยุทธศาสตร์"/>
    <s v="มหาวิทยาลัยศรีนครินทรวิโรฒ"/>
    <s v="มศว."/>
    <s v="กระทรวงการอุดมศึกษา วิทยาศาสตร์ วิจัยและนวัตกรรม"/>
    <s v="โครงการปกติ 2568"/>
    <x v="2"/>
    <x v="3"/>
    <x v="0"/>
    <m/>
    <s v="https://emenscr.nesdc.go.th/viewer/view.html?id=6791eda60b91f2689276c3a6"/>
    <s v="v3_050103V01F02"/>
  </r>
  <r>
    <s v="ส่งเสริมและพัฒนาสินค้าท่องเที่ยวและผลิตภัณฑ์ท้องถิ่นของจังหวัดยะลาสู่การคุ้มครองทรัพย์สินทางปัญญา"/>
    <s v="ส่งเสริมและพัฒนาสินค้าท่องเที่ยวและผลิตภัณฑ์ท้องถิ่นของจังหวัดยะลาสู่การคุ้มครองทรัพย์สินทางปัญญา"/>
    <s v="ด้านการสร้างความสามารถในการแข่งขัน"/>
    <x v="5"/>
    <s v="ตุลาคม 2567"/>
    <s v="กันยายน 2568"/>
    <s v="สถาบันวิจัยและพัฒนาชายแดนภาคใต้"/>
    <s v="มหาวิทยาลัยราชภัฏยะลา"/>
    <s v="มรย."/>
    <s v="กระทรวงการอุดมศึกษา วิทยาศาสตร์ วิจัยและนวัตกรรม"/>
    <s v="โครงการปกติ 2568"/>
    <x v="0"/>
    <x v="0"/>
    <x v="0"/>
    <m/>
    <s v="https://emenscr.nesdc.go.th/viewer/view.html?id=674fed74d231ee5117cb603f"/>
    <s v="v3_050103V03F01"/>
  </r>
  <r>
    <s v="ผลักดันสินค้าชุมชนในแหล่งท่องเที่ยวเชิงสร้างสรรค์และวัฒนธรรมเข้าสู่ระบบการคุ้มครองทรัพย์สินทางปัญญา"/>
    <s v="ผลักดันสินค้าชุมชนในแหล่งท่องเที่ยวเชิงสร้างสรรค์และวัฒนธรรมเข้าสู่ระบบการคุ้มครองทรัพย์สินทางปัญญา"/>
    <s v="ด้านการสร้างความสามารถในการแข่งขัน"/>
    <x v="5"/>
    <s v="ตุลาคม 2567"/>
    <s v="กันยายน 2568"/>
    <s v="กองส่งเสริมการพัฒนาทรัพย์สินทางปัญญา"/>
    <s v="กรมทรัพย์สินทางปัญญา"/>
    <s v="ทป."/>
    <s v="กระทรวงพาณิชย์"/>
    <s v="โครงการปกติ 2568"/>
    <x v="0"/>
    <x v="8"/>
    <x v="0"/>
    <m/>
    <s v="https://emenscr.nesdc.go.th/viewer/view.html?id=675ab4c2f23e63510a0f73e4"/>
    <s v="v3_050103V03F04"/>
  </r>
  <r>
    <s v="ส่งเสริมการท่องเที่ยวบึงละหาน"/>
    <s v="ส่งเสริมการท่องเที่ยวบึงละหาน"/>
    <s v="ด้านการสร้างความสามารถในการแข่งขัน"/>
    <x v="5"/>
    <s v="ตุลาคม 2567"/>
    <s v="กันยายน 2568"/>
    <m/>
    <s v="จังหวัดชัยภูมิ"/>
    <s v="ชัยภูมิ"/>
    <s v="จังหวัดและกลุ่มจังหวัด"/>
    <s v="โครงการปกติ 2568"/>
    <x v="2"/>
    <x v="3"/>
    <x v="0"/>
    <m/>
    <s v="https://emenscr.nesdc.go.th/viewer/view.html?id=677f897cd231ee5117cbc1f0"/>
    <s v="v3_050103V01F02"/>
  </r>
  <r>
    <s v="ส่งเสริมการท่องเที่ยวประเพณีตีคลีไฟชัยภูมิ"/>
    <s v="ส่งเสริมการท่องเที่ยวประเพณีตีคลีไฟชัยภูมิ"/>
    <s v="ด้านการสร้างความสามารถในการแข่งขัน"/>
    <x v="5"/>
    <s v="ตุลาคม 2567"/>
    <s v="กันยายน 2568"/>
    <m/>
    <s v="จังหวัดชัยภูมิ"/>
    <s v="ชัยภูมิ"/>
    <s v="จังหวัดและกลุ่มจังหวัด"/>
    <s v="โครงการปกติ 2568"/>
    <x v="2"/>
    <x v="3"/>
    <x v="0"/>
    <m/>
    <s v="https://emenscr.nesdc.go.th/viewer/view.html?id=677e559f51d1ed367e3c0981"/>
    <s v="v3_050103V01F02"/>
  </r>
  <r>
    <s v="พัฒนายกระดับสถานประกอบการเพื่อสุขภาพเพื่อกระตุ้นการท่องเที่ยวและเศรษฐกิจ จังหวัดอุตรดิตถ์ "/>
    <s v="พัฒนายกระดับสถานประกอบการเพื่อสุขภาพเพื่อกระตุ้นการท่องเที่ยวและเศรษฐกิจ จังหวัดอุตรดิตถ์ "/>
    <s v="ด้านการสร้างความสามารถในการแข่งขัน"/>
    <x v="5"/>
    <s v="ตุลาคม 2567"/>
    <s v="กันยายน 2568"/>
    <s v="สำนักงานสาธารณสุขจังหวัดอุตรดิตถ์"/>
    <s v="สำนักงานปลัดกระทรวงสาธารณสุข"/>
    <s v="สป.สธ."/>
    <s v="กระทรวงสาธารณสุข"/>
    <s v="โครงการปกติ 2568"/>
    <x v="2"/>
    <x v="3"/>
    <x v="0"/>
    <m/>
    <s v="https://emenscr.nesdc.go.th/viewer/view.html?id=67836b144f2efe366f9aaa96"/>
    <s v="v3_050103V01F02"/>
  </r>
  <r>
    <s v="โครงการปรับปรุงถนนลาดยาง สาย กส.4027 แยกทางหลวงหมายเลข 2291 – บ้านโพนสว่าง ตำบลกุดสิมคุ้มใหม่  อำเภอเขาวง จังหวัดกาฬสินธุ์        "/>
    <s v="โครงการปรับปรุงถนนลาดยาง สาย กส.4027 แยกทางหลวงหมายเลข 2291 – บ้านโพนสว่าง ตำบลกุดสิมคุ้มใหม่  อำเภอเขาวง จังหวัดกาฬสินธุ์        "/>
    <s v="ด้านการสร้างความสามารถในการแข่งขัน"/>
    <x v="5"/>
    <s v="ตุลาคม 2567"/>
    <s v="กันยายน 2568"/>
    <s v="แขวงทางหลวงชนบทกาฬสินธุ์"/>
    <s v="กรมทางหลวงชนบท"/>
    <s v="ทช."/>
    <s v="กระทรวงคมนาคม"/>
    <s v="โครงการปกติ 2568"/>
    <x v="2"/>
    <x v="3"/>
    <x v="0"/>
    <m/>
    <s v="https://emenscr.nesdc.go.th/viewer/view.html?id=677cdf5a52c7c851103d1ce3"/>
    <s v="v3_050103V01F02"/>
  </r>
  <r>
    <s v="การขับเคลื่อนเมืองนครปฐมเป็นเครือข่ายเมืองสร้างสรรค์ของ UNESCO  สาขาดนตรี"/>
    <s v="การขับเคลื่อนเมืองนครปฐมเป็นเครือข่ายเมืองสร้างสรรค์ของ UNESCO  สาขาดนตรี"/>
    <s v="ด้านการสร้างความสามารถในการแข่งขัน"/>
    <x v="5"/>
    <s v="ตุลาคม 2567"/>
    <s v="กันยายน 2568"/>
    <m/>
    <s v="จังหวัดนครปฐม"/>
    <s v="นครปฐม"/>
    <s v="จังหวัดและกลุ่มจังหวัด"/>
    <s v="โครงการปกติ 2568"/>
    <x v="3"/>
    <x v="7"/>
    <x v="1"/>
    <m/>
    <s v="https://emenscr.nesdc.go.th/viewer/view.html?id=677fc22851d1ed367e3c0ac9"/>
    <s v="v3_050101V01F03"/>
  </r>
  <r>
    <s v="โึครงการก่อสร้างถนนลาดยาง สาย กส. 3011 แยกทางหลวงหมายเลข  213 – อำเภอคำม่วง อำเภอสมเด็จ จังหวัดกาฬสินธุ์        "/>
    <s v="โึครงการก่อสร้างถนนลาดยาง สาย กส. 3011 แยกทางหลวงหมายเลข  213 – อำเภอคำม่วง อำเภอสมเด็จ จังหวัดกาฬสินธุ์        "/>
    <s v="ด้านการสร้างความสามารถในการแข่งขัน"/>
    <x v="5"/>
    <s v="ตุลาคม 2567"/>
    <s v="กันยายน 2568"/>
    <s v="แขวงทางหลวงชนบทกาฬสินธุ์"/>
    <s v="กรมทางหลวงชนบท"/>
    <s v="ทช."/>
    <s v="กระทรวงคมนาคม"/>
    <s v="โครงการปกติ 2568"/>
    <x v="3"/>
    <x v="9"/>
    <x v="1"/>
    <m/>
    <s v="https://emenscr.nesdc.go.th/viewer/view.html?id=677ce6ac6fbae4367b6c0cc6"/>
    <s v="v3_050102V04F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2" cacheId="27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หน่วยงานระดับการทรวง / กรม">
  <location ref="A1:B21" firstHeaderRow="1" firstDataRow="1" firstDataCol="1"/>
  <pivotFields count="16">
    <pivotField dataField="1"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3" showAll="0"/>
    <pivotField showAll="0"/>
    <pivotField axis="axisRow" showAll="0">
      <items count="5">
        <item x="2"/>
        <item x="3"/>
        <item x="0"/>
        <item x="1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axis="axisRow" showAll="0">
      <items count="4">
        <item x="2"/>
        <item x="0"/>
        <item x="1"/>
        <item t="default"/>
      </items>
    </pivotField>
    <pivotField axis="axisRow" showAll="0">
      <items count="6">
        <item x="3"/>
        <item x="4"/>
        <item x="1"/>
        <item x="0"/>
        <item x="2"/>
        <item t="default"/>
      </items>
    </pivotField>
  </pivotFields>
  <rowFields count="4">
    <field x="12"/>
    <field x="11"/>
    <field x="14"/>
    <field x="15"/>
  </rowFields>
  <rowItems count="20">
    <i>
      <x/>
    </i>
    <i r="1">
      <x v="2"/>
    </i>
    <i r="2">
      <x v="1"/>
    </i>
    <i r="3">
      <x v="3"/>
    </i>
    <i>
      <x v="1"/>
    </i>
    <i r="1">
      <x v="1"/>
    </i>
    <i r="2">
      <x v="1"/>
    </i>
    <i r="3">
      <x v="1"/>
    </i>
    <i r="2">
      <x v="2"/>
    </i>
    <i r="3">
      <x v="4"/>
    </i>
    <i>
      <x v="2"/>
    </i>
    <i r="1">
      <x/>
    </i>
    <i r="2">
      <x/>
    </i>
    <i r="3">
      <x/>
    </i>
    <i r="2">
      <x v="2"/>
    </i>
    <i r="3">
      <x v="4"/>
    </i>
    <i r="1">
      <x v="3"/>
    </i>
    <i r="2">
      <x v="1"/>
    </i>
    <i r="3">
      <x v="2"/>
    </i>
    <i t="grand">
      <x/>
    </i>
  </rowItems>
  <colItems count="1">
    <i/>
  </colItems>
  <dataFields count="1">
    <dataField name="จำนวนโครงการ / การดำเนินงาน" fld="0" subtotal="count" baseField="0" baseItem="0"/>
  </dataFields>
  <formats count="3">
    <format dxfId="20">
      <pivotArea type="all" dataOnly="0" outline="0" fieldPosition="0"/>
    </format>
    <format dxfId="19">
      <pivotArea type="all" dataOnly="0" outline="0" fieldPosition="0"/>
    </format>
    <format dxfId="18">
      <pivotArea type="all" dataOnly="0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2BCB3B-5A63-44E0-BB24-4E11AA193B50}" name="PivotTable1" cacheId="28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H25" firstHeaderRow="1" firstDataRow="2" firstDataCol="1"/>
  <pivotFields count="17">
    <pivotField showAll="0"/>
    <pivotField showAll="0"/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5">
        <item x="2"/>
        <item x="1"/>
        <item x="0"/>
        <item x="3"/>
        <item t="default"/>
      </items>
    </pivotField>
    <pivotField axis="axisRow" dataField="1" showAll="0" sortType="ascending">
      <items count="11">
        <item x="6"/>
        <item x="3"/>
        <item x="4"/>
        <item x="2"/>
        <item x="1"/>
        <item x="0"/>
        <item x="5"/>
        <item x="8"/>
        <item x="9"/>
        <item x="7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2"/>
    <field x="13"/>
  </rowFields>
  <rowItems count="23">
    <i>
      <x/>
    </i>
    <i r="1">
      <x/>
    </i>
    <i>
      <x v="1"/>
    </i>
    <i r="1">
      <x/>
    </i>
    <i r="1">
      <x v="1"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 v="1"/>
    </i>
    <i>
      <x v="7"/>
    </i>
    <i r="1">
      <x/>
    </i>
    <i>
      <x v="8"/>
    </i>
    <i r="1">
      <x v="1"/>
    </i>
    <i>
      <x v="9"/>
    </i>
    <i r="1">
      <x/>
    </i>
    <i r="1">
      <x v="1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ปัจจัย" fld="12" subtotal="count" baseField="0" baseItem="0"/>
  </dataFields>
  <formats count="16">
    <format dxfId="17">
      <pivotArea outline="0" collapsedLevelsAreSubtotals="1" fieldPosition="0"/>
    </format>
    <format dxfId="16">
      <pivotArea field="3" type="button" dataOnly="0" labelOnly="1" outline="0" axis="axisCol" fieldPosition="0"/>
    </format>
    <format dxfId="15">
      <pivotArea type="topRight" dataOnly="0" labelOnly="1" outline="0" fieldPosition="0"/>
    </format>
    <format dxfId="14">
      <pivotArea dataOnly="0" labelOnly="1" grandCol="1" outline="0" fieldPosition="0"/>
    </format>
    <format dxfId="13">
      <pivotArea outline="0" collapsedLevelsAreSubtotals="1" fieldPosition="0"/>
    </format>
    <format dxfId="12">
      <pivotArea field="3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grandCol="1" outline="0" fieldPosition="0"/>
    </format>
    <format dxfId="9">
      <pivotArea type="all" dataOnly="0" outline="0" fieldPosition="0"/>
    </format>
    <format dxfId="8">
      <pivotArea type="all" dataOnly="0" outline="0" fieldPosition="0"/>
    </format>
    <format dxfId="7">
      <pivotArea type="all" dataOnly="0" outline="0" fieldPosition="0"/>
    </format>
    <format dxfId="6">
      <pivotArea grandCol="1" outline="0" collapsedLevelsAreSubtotals="1" fieldPosition="0"/>
    </format>
    <format dxfId="5">
      <pivotArea type="all" dataOnly="0" outline="0" fieldPosition="0"/>
    </format>
    <format dxfId="4">
      <pivotArea dataOnly="0" grandRow="1" fieldPosition="0"/>
    </format>
    <format dxfId="3">
      <pivotArea dataOnly="0" labelOnly="1" fieldPosition="0">
        <references count="1">
          <reference field="3" count="1">
            <x v="0"/>
          </reference>
        </references>
      </pivotArea>
    </format>
    <format dxfId="2">
      <pivotArea field="3" type="button" dataOnly="0" labelOnly="1" outline="0" axis="axisCol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a3c954613c8b25686f473f&amp;username=moc07081" TargetMode="External"/><Relationship Id="rId13" Type="http://schemas.openxmlformats.org/officeDocument/2006/relationships/hyperlink" Target="https://emenscr.nesdc.go.th/viewer/view.html?id=611a4aa8e587a9706c8ae306&amp;username=lru05411" TargetMode="External"/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5f2d22751e9bcf1b6a3368cf&amp;username=mfu590131" TargetMode="External"/><Relationship Id="rId12" Type="http://schemas.openxmlformats.org/officeDocument/2006/relationships/hyperlink" Target="https://emenscr.nesdc.go.th/viewer/view.html?id=611a47dbe587a9706c8ae2fd&amp;username=lru0541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2911e14ae89a0c1450de83&amp;username=moc07011" TargetMode="External"/><Relationship Id="rId11" Type="http://schemas.openxmlformats.org/officeDocument/2006/relationships/hyperlink" Target="https://emenscr.nesdc.go.th/viewer/view.html?id=6119f26083a6677074486173&amp;username=nrru054409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15" Type="http://schemas.openxmlformats.org/officeDocument/2006/relationships/hyperlink" Target="https://emenscr.nesdc.go.th/viewer/view.html?id=61820df2f828697512d26993&amp;username=moc07081" TargetMode="External"/><Relationship Id="rId10" Type="http://schemas.openxmlformats.org/officeDocument/2006/relationships/hyperlink" Target="https://emenscr.nesdc.go.th/viewer/view.html?id=611200e92482000361ae7ee4&amp;username=moc07081" TargetMode="External"/><Relationship Id="rId4" Type="http://schemas.openxmlformats.org/officeDocument/2006/relationships/hyperlink" Target="https://emenscr.nesdc.go.th/viewer/view.html?id=5dfc3c7ce02dae1a6dd4bd44&amp;username=moph05031" TargetMode="External"/><Relationship Id="rId9" Type="http://schemas.openxmlformats.org/officeDocument/2006/relationships/hyperlink" Target="https://emenscr.nesdc.go.th/viewer/view.html?id=5ff5411890971b235dd2127c&amp;username=moc07081" TargetMode="External"/><Relationship Id="rId14" Type="http://schemas.openxmlformats.org/officeDocument/2006/relationships/hyperlink" Target="https://emenscr.nesdc.go.th/viewer/view.html?id=611a4cd0e587a9706c8ae30f&amp;username=lru0541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61820df2f828697512d26993&amp;username=moc0708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a3c954613c8b25686f473f&amp;username=moc0708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4" Type="http://schemas.openxmlformats.org/officeDocument/2006/relationships/hyperlink" Target="https://emenscr.nesdc.go.th/viewer/view.html?id=5dfc3c7ce02dae1a6dd4bd44&amp;username=moph0503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a3c954613c8b25686f473f&amp;username=moc07081" TargetMode="External"/><Relationship Id="rId13" Type="http://schemas.openxmlformats.org/officeDocument/2006/relationships/hyperlink" Target="https://emenscr.nesdc.go.th/viewer/view.html?id=611a4aa8e587a9706c8ae306&amp;username=lru05411" TargetMode="External"/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5f2d22751e9bcf1b6a3368cf&amp;username=mfu590131" TargetMode="External"/><Relationship Id="rId12" Type="http://schemas.openxmlformats.org/officeDocument/2006/relationships/hyperlink" Target="https://emenscr.nesdc.go.th/viewer/view.html?id=611a47dbe587a9706c8ae2fd&amp;username=lru0541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2911e14ae89a0c1450de83&amp;username=moc07011" TargetMode="External"/><Relationship Id="rId11" Type="http://schemas.openxmlformats.org/officeDocument/2006/relationships/hyperlink" Target="https://emenscr.nesdc.go.th/viewer/view.html?id=6119f26083a6677074486173&amp;username=nrru054409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15" Type="http://schemas.openxmlformats.org/officeDocument/2006/relationships/hyperlink" Target="https://emenscr.nesdc.go.th/viewer/view.html?id=61820df2f828697512d26993&amp;username=moc07081" TargetMode="External"/><Relationship Id="rId10" Type="http://schemas.openxmlformats.org/officeDocument/2006/relationships/hyperlink" Target="https://emenscr.nesdc.go.th/viewer/view.html?id=611200e92482000361ae7ee4&amp;username=moc07081" TargetMode="External"/><Relationship Id="rId4" Type="http://schemas.openxmlformats.org/officeDocument/2006/relationships/hyperlink" Target="https://emenscr.nesdc.go.th/viewer/view.html?id=5dfc3c7ce02dae1a6dd4bd44&amp;username=moph05031" TargetMode="External"/><Relationship Id="rId9" Type="http://schemas.openxmlformats.org/officeDocument/2006/relationships/hyperlink" Target="https://emenscr.nesdc.go.th/viewer/view.html?id=5ff5411890971b235dd2127c&amp;username=moc07081" TargetMode="External"/><Relationship Id="rId14" Type="http://schemas.openxmlformats.org/officeDocument/2006/relationships/hyperlink" Target="https://emenscr.nesdc.go.th/viewer/view.html?id=611a4cd0e587a9706c8ae30f&amp;username=lru0541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61820df2f828697512d26993&amp;username=moc0708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a3c954613c8b25686f473f&amp;username=moc0708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4" Type="http://schemas.openxmlformats.org/officeDocument/2006/relationships/hyperlink" Target="https://emenscr.nesdc.go.th/viewer/view.html?id=5dfc3c7ce02dae1a6dd4bd44&amp;username=moph0503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dfb00eee02dae1a6dd4bb7b&amp;username=moph05031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5df9d0f7caa0dc3f63b8c4d1&amp;username=moph0032831" TargetMode="External"/><Relationship Id="rId12" Type="http://schemas.openxmlformats.org/officeDocument/2006/relationships/hyperlink" Target="https://emenscr.nesdc.go.th/viewer/view.html?id=5dc10e84efbbb90303acae87&amp;username=rus058514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dc10e84efbbb90303acae87&amp;username=rus0585141" TargetMode="External"/><Relationship Id="rId11" Type="http://schemas.openxmlformats.org/officeDocument/2006/relationships/hyperlink" Target="https://emenscr.nesdc.go.th/viewer/view.html?id=5dc10e84efbbb90303acae87&amp;username=rus058514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10" Type="http://schemas.openxmlformats.org/officeDocument/2006/relationships/hyperlink" Target="https://emenscr.nesdc.go.th/viewer/view.html?id=5dfc639bd2f24a1a689b4e5e&amp;username=moph05031" TargetMode="External"/><Relationship Id="rId4" Type="http://schemas.openxmlformats.org/officeDocument/2006/relationships/hyperlink" Target="https://emenscr.nesdc.go.th/viewer/view.html?id=5dfc3c7ce02dae1a6dd4bd44&amp;username=moph05031" TargetMode="External"/><Relationship Id="rId9" Type="http://schemas.openxmlformats.org/officeDocument/2006/relationships/hyperlink" Target="https://emenscr.nesdc.go.th/viewer/view.html?id=5dfc3c7ce02dae1a6dd4bd44&amp;username=moph05031" TargetMode="External"/><Relationship Id="rId1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61820df2f828697512d26993&amp;username=moc0708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a3c954613c8b25686f473f&amp;username=moc0708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4" Type="http://schemas.openxmlformats.org/officeDocument/2006/relationships/hyperlink" Target="https://emenscr.nesdc.go.th/viewer/view.html?id=5dfc3c7ce02dae1a6dd4bd44&amp;username=moph05031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df9d0f7caa0dc3f63b8c4d1&amp;username=moph0032831" TargetMode="External"/><Relationship Id="rId13" Type="http://schemas.openxmlformats.org/officeDocument/2006/relationships/hyperlink" Target="https://emenscr.nesdc.go.th/viewer/view.html?id=33OwRw5BONfjnzrkEE2Q" TargetMode="External"/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5dc10e84efbbb90303acae87&amp;username=rus0585141" TargetMode="External"/><Relationship Id="rId12" Type="http://schemas.openxmlformats.org/officeDocument/2006/relationships/hyperlink" Target="https://emenscr.nesdc.go.th/viewer/view.html?id=5fa3c954613c8b25686f473f&amp;username=moc0708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fa3c954613c8b25686f473f&amp;username=moc07081" TargetMode="External"/><Relationship Id="rId11" Type="http://schemas.openxmlformats.org/officeDocument/2006/relationships/hyperlink" Target="https://emenscr.nesdc.go.th/viewer/view.html?id=5dfc639bd2f24a1a689b4e5e&amp;username=moph0503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15" Type="http://schemas.openxmlformats.org/officeDocument/2006/relationships/printerSettings" Target="../printerSettings/printerSettings6.bin"/><Relationship Id="rId10" Type="http://schemas.openxmlformats.org/officeDocument/2006/relationships/hyperlink" Target="https://emenscr.nesdc.go.th/viewer/view.html?id=5dfc3c7ce02dae1a6dd4bd44&amp;username=moph05031" TargetMode="External"/><Relationship Id="rId4" Type="http://schemas.openxmlformats.org/officeDocument/2006/relationships/hyperlink" Target="https://emenscr.nesdc.go.th/viewer/view.html?id=5dfc3c7ce02dae1a6dd4bd44&amp;username=moph05031" TargetMode="External"/><Relationship Id="rId9" Type="http://schemas.openxmlformats.org/officeDocument/2006/relationships/hyperlink" Target="https://emenscr.nesdc.go.th/viewer/view.html?id=5dfb00eee02dae1a6dd4bb7b&amp;username=moph05031" TargetMode="External"/><Relationship Id="rId14" Type="http://schemas.openxmlformats.org/officeDocument/2006/relationships/hyperlink" Target="https://emenscr.nesdc.go.th/viewer/view.html?id=33OwRw5BONfjnzrkEE2Q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dfb00eee02dae1a6dd4bb7b&amp;username=moph05031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hyperlink" Target="https://emenscr.nesdc.go.th/viewer/view.html?id=5dfb00eee02dae1a6dd4bb7b&amp;username=moph05031" TargetMode="External"/><Relationship Id="rId7" Type="http://schemas.openxmlformats.org/officeDocument/2006/relationships/hyperlink" Target="https://emenscr.nesdc.go.th/viewer/view.html?id=5df9d0f7caa0dc3f63b8c4d1&amp;username=moph0032831" TargetMode="External"/><Relationship Id="rId12" Type="http://schemas.openxmlformats.org/officeDocument/2006/relationships/hyperlink" Target="https://emenscr.nesdc.go.th/viewer/view.html?id=5dc10e84efbbb90303acae87&amp;username=rus0585141" TargetMode="External"/><Relationship Id="rId2" Type="http://schemas.openxmlformats.org/officeDocument/2006/relationships/hyperlink" Target="https://emenscr.nesdc.go.th/viewer/view.html?id=5df9d0f7caa0dc3f63b8c4d1&amp;username=moph0032831" TargetMode="External"/><Relationship Id="rId1" Type="http://schemas.openxmlformats.org/officeDocument/2006/relationships/hyperlink" Target="https://emenscr.nesdc.go.th/viewer/view.html?id=5dc10e84efbbb90303acae87&amp;username=rus0585141" TargetMode="External"/><Relationship Id="rId6" Type="http://schemas.openxmlformats.org/officeDocument/2006/relationships/hyperlink" Target="https://emenscr.nesdc.go.th/viewer/view.html?id=5dc10e84efbbb90303acae87&amp;username=rus0585141" TargetMode="External"/><Relationship Id="rId11" Type="http://schemas.openxmlformats.org/officeDocument/2006/relationships/hyperlink" Target="https://emenscr.nesdc.go.th/viewer/view.html?id=5dc10e84efbbb90303acae87&amp;username=rus0585141" TargetMode="External"/><Relationship Id="rId5" Type="http://schemas.openxmlformats.org/officeDocument/2006/relationships/hyperlink" Target="https://emenscr.nesdc.go.th/viewer/view.html?id=5dfc639bd2f24a1a689b4e5e&amp;username=moph05031" TargetMode="External"/><Relationship Id="rId10" Type="http://schemas.openxmlformats.org/officeDocument/2006/relationships/hyperlink" Target="https://emenscr.nesdc.go.th/viewer/view.html?id=5dfc639bd2f24a1a689b4e5e&amp;username=moph05031" TargetMode="External"/><Relationship Id="rId4" Type="http://schemas.openxmlformats.org/officeDocument/2006/relationships/hyperlink" Target="https://emenscr.nesdc.go.th/viewer/view.html?id=5dfc3c7ce02dae1a6dd4bd44&amp;username=moph05031" TargetMode="External"/><Relationship Id="rId9" Type="http://schemas.openxmlformats.org/officeDocument/2006/relationships/hyperlink" Target="https://emenscr.nesdc.go.th/viewer/view.html?id=5dfc3c7ce02dae1a6dd4bd44&amp;username=moph050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16"/>
  <sheetViews>
    <sheetView zoomScale="85" zoomScaleNormal="85" workbookViewId="0">
      <selection activeCell="O34" sqref="O34"/>
    </sheetView>
  </sheetViews>
  <sheetFormatPr defaultRowHeight="21"/>
  <cols>
    <col min="1" max="1" width="18.88671875" bestFit="1" customWidth="1"/>
    <col min="2" max="2" width="25.21875" bestFit="1" customWidth="1"/>
    <col min="3" max="3" width="84.88671875" style="2" customWidth="1"/>
    <col min="4" max="4" width="223.6640625" bestFit="1" customWidth="1"/>
    <col min="5" max="5" width="25.109375" bestFit="1" customWidth="1"/>
    <col min="6" max="6" width="21.5546875" bestFit="1" customWidth="1"/>
    <col min="7" max="7" width="37.88671875" bestFit="1" customWidth="1"/>
    <col min="8" max="8" width="45.44140625" bestFit="1" customWidth="1"/>
    <col min="9" max="9" width="30" bestFit="1" customWidth="1"/>
    <col min="10" max="10" width="46.109375" bestFit="1" customWidth="1"/>
    <col min="11" max="11" width="21.44140625" bestFit="1" customWidth="1"/>
    <col min="12" max="12" width="69.5546875" bestFit="1" customWidth="1"/>
    <col min="13" max="13" width="25.5546875" bestFit="1" customWidth="1"/>
    <col min="14" max="14" width="7.88671875" bestFit="1" customWidth="1"/>
    <col min="15" max="15" width="15.109375" bestFit="1" customWidth="1"/>
    <col min="16" max="16" width="14.44140625" bestFit="1" customWidth="1"/>
    <col min="17" max="17" width="22.44140625" bestFit="1" customWidth="1"/>
    <col min="18" max="18" width="31.6640625" bestFit="1" customWidth="1"/>
    <col min="19" max="19" width="60.44140625" bestFit="1" customWidth="1"/>
    <col min="20" max="20" width="58.88671875" bestFit="1" customWidth="1"/>
    <col min="21" max="21" width="40.44140625" bestFit="1" customWidth="1"/>
    <col min="22" max="22" width="34" bestFit="1" customWidth="1"/>
    <col min="23" max="23" width="12.6640625" bestFit="1" customWidth="1"/>
    <col min="24" max="24" width="15.6640625" bestFit="1" customWidth="1"/>
    <col min="25" max="25" width="11.88671875" bestFit="1" customWidth="1"/>
  </cols>
  <sheetData>
    <row r="1" spans="1:25">
      <c r="A1" s="3" t="s">
        <v>0</v>
      </c>
      <c r="B1" s="3" t="s">
        <v>1</v>
      </c>
      <c r="C1" s="4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</row>
    <row r="2" spans="1:25">
      <c r="A2" s="5" t="s">
        <v>24</v>
      </c>
      <c r="B2" s="5" t="s">
        <v>25</v>
      </c>
      <c r="C2" s="1" t="s">
        <v>26</v>
      </c>
      <c r="D2" s="5" t="s">
        <v>26</v>
      </c>
      <c r="E2" s="5"/>
      <c r="F2" s="5"/>
      <c r="G2" s="5" t="s">
        <v>27</v>
      </c>
      <c r="H2" s="5" t="s">
        <v>28</v>
      </c>
      <c r="I2" s="5" t="s">
        <v>29</v>
      </c>
      <c r="J2" s="5" t="s">
        <v>27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6">
        <v>30000</v>
      </c>
      <c r="R2" s="6">
        <v>30000</v>
      </c>
      <c r="S2" s="5" t="s">
        <v>36</v>
      </c>
      <c r="T2" s="5" t="s">
        <v>37</v>
      </c>
      <c r="U2" s="5" t="s">
        <v>38</v>
      </c>
      <c r="V2" s="5"/>
      <c r="W2" s="5"/>
      <c r="X2" s="5"/>
      <c r="Y2" s="5"/>
    </row>
    <row r="3" spans="1:25">
      <c r="A3" s="5" t="s">
        <v>39</v>
      </c>
      <c r="B3" s="5" t="s">
        <v>40</v>
      </c>
      <c r="C3" s="1" t="s">
        <v>41</v>
      </c>
      <c r="D3" s="5" t="s">
        <v>41</v>
      </c>
      <c r="E3" s="5"/>
      <c r="F3" s="5"/>
      <c r="G3" s="5" t="s">
        <v>27</v>
      </c>
      <c r="H3" s="5" t="s">
        <v>42</v>
      </c>
      <c r="I3" s="5"/>
      <c r="J3" s="5" t="s">
        <v>27</v>
      </c>
      <c r="K3" s="5" t="s">
        <v>30</v>
      </c>
      <c r="L3" s="5" t="s">
        <v>31</v>
      </c>
      <c r="M3" s="5" t="s">
        <v>43</v>
      </c>
      <c r="N3" s="5" t="s">
        <v>33</v>
      </c>
      <c r="O3" s="5" t="s">
        <v>34</v>
      </c>
      <c r="P3" s="5" t="s">
        <v>35</v>
      </c>
      <c r="Q3" s="6">
        <v>3383100</v>
      </c>
      <c r="R3" s="6">
        <v>3383100</v>
      </c>
      <c r="S3" s="5" t="s">
        <v>44</v>
      </c>
      <c r="T3" s="5" t="s">
        <v>45</v>
      </c>
      <c r="U3" s="5" t="s">
        <v>46</v>
      </c>
      <c r="V3" s="5"/>
      <c r="W3" s="5"/>
      <c r="X3" s="5"/>
      <c r="Y3" s="5"/>
    </row>
    <row r="4" spans="1:25">
      <c r="A4" s="5" t="s">
        <v>47</v>
      </c>
      <c r="B4" s="5" t="s">
        <v>48</v>
      </c>
      <c r="C4" s="1" t="s">
        <v>49</v>
      </c>
      <c r="D4" s="5" t="s">
        <v>49</v>
      </c>
      <c r="E4" s="5"/>
      <c r="F4" s="5"/>
      <c r="G4" s="5" t="s">
        <v>27</v>
      </c>
      <c r="H4" s="5" t="s">
        <v>42</v>
      </c>
      <c r="I4" s="5"/>
      <c r="J4" s="5" t="s">
        <v>27</v>
      </c>
      <c r="K4" s="5" t="s">
        <v>30</v>
      </c>
      <c r="L4" s="5" t="s">
        <v>31</v>
      </c>
      <c r="M4" s="5" t="s">
        <v>50</v>
      </c>
      <c r="N4" s="5" t="s">
        <v>33</v>
      </c>
      <c r="O4" s="5" t="s">
        <v>34</v>
      </c>
      <c r="P4" s="5" t="s">
        <v>35</v>
      </c>
      <c r="Q4" s="6">
        <v>400000</v>
      </c>
      <c r="R4" s="6">
        <v>400000</v>
      </c>
      <c r="S4" s="5" t="s">
        <v>51</v>
      </c>
      <c r="T4" s="5" t="s">
        <v>52</v>
      </c>
      <c r="U4" s="5" t="s">
        <v>46</v>
      </c>
      <c r="V4" s="5"/>
      <c r="W4" s="5"/>
      <c r="X4" s="5"/>
      <c r="Y4" s="5"/>
    </row>
    <row r="5" spans="1:25">
      <c r="A5" s="5" t="s">
        <v>47</v>
      </c>
      <c r="B5" s="5" t="s">
        <v>53</v>
      </c>
      <c r="C5" s="1" t="s">
        <v>54</v>
      </c>
      <c r="D5" s="5" t="s">
        <v>54</v>
      </c>
      <c r="E5" s="5"/>
      <c r="F5" s="5"/>
      <c r="G5" s="5" t="s">
        <v>27</v>
      </c>
      <c r="H5" s="5" t="s">
        <v>42</v>
      </c>
      <c r="I5" s="5"/>
      <c r="J5" s="5" t="s">
        <v>27</v>
      </c>
      <c r="K5" s="5" t="s">
        <v>30</v>
      </c>
      <c r="L5" s="5" t="s">
        <v>31</v>
      </c>
      <c r="M5" s="5" t="s">
        <v>55</v>
      </c>
      <c r="N5" s="5" t="s">
        <v>33</v>
      </c>
      <c r="O5" s="5" t="s">
        <v>34</v>
      </c>
      <c r="P5" s="5" t="s">
        <v>35</v>
      </c>
      <c r="Q5" s="6">
        <v>350400</v>
      </c>
      <c r="R5" s="6">
        <v>350400</v>
      </c>
      <c r="S5" s="5" t="s">
        <v>51</v>
      </c>
      <c r="T5" s="5" t="s">
        <v>52</v>
      </c>
      <c r="U5" s="5" t="s">
        <v>46</v>
      </c>
      <c r="V5" s="5"/>
      <c r="W5" s="5"/>
      <c r="X5" s="5"/>
      <c r="Y5" s="5"/>
    </row>
    <row r="6" spans="1:25">
      <c r="A6" s="5" t="s">
        <v>47</v>
      </c>
      <c r="B6" s="5" t="s">
        <v>56</v>
      </c>
      <c r="C6" s="1" t="s">
        <v>57</v>
      </c>
      <c r="D6" s="5" t="s">
        <v>57</v>
      </c>
      <c r="E6" s="5"/>
      <c r="F6" s="5"/>
      <c r="G6" s="5" t="s">
        <v>27</v>
      </c>
      <c r="H6" s="5" t="s">
        <v>42</v>
      </c>
      <c r="I6" s="5"/>
      <c r="J6" s="5" t="s">
        <v>27</v>
      </c>
      <c r="K6" s="5" t="s">
        <v>30</v>
      </c>
      <c r="L6" s="5" t="s">
        <v>31</v>
      </c>
      <c r="M6" s="5" t="s">
        <v>58</v>
      </c>
      <c r="N6" s="5" t="s">
        <v>33</v>
      </c>
      <c r="O6" s="5" t="s">
        <v>34</v>
      </c>
      <c r="P6" s="5" t="s">
        <v>35</v>
      </c>
      <c r="Q6" s="6">
        <v>120000</v>
      </c>
      <c r="R6" s="6">
        <v>120000</v>
      </c>
      <c r="S6" s="5" t="s">
        <v>51</v>
      </c>
      <c r="T6" s="5" t="s">
        <v>52</v>
      </c>
      <c r="U6" s="5" t="s">
        <v>46</v>
      </c>
      <c r="V6" s="5"/>
      <c r="W6" s="5"/>
      <c r="X6" s="5"/>
      <c r="Y6" s="5"/>
    </row>
    <row r="7" spans="1:25">
      <c r="A7" s="5" t="s">
        <v>59</v>
      </c>
      <c r="B7" s="5" t="s">
        <v>60</v>
      </c>
      <c r="C7" s="1" t="s">
        <v>61</v>
      </c>
      <c r="D7" s="5" t="s">
        <v>61</v>
      </c>
      <c r="E7" s="5"/>
      <c r="F7" s="5"/>
      <c r="G7" s="5" t="s">
        <v>27</v>
      </c>
      <c r="H7" s="5" t="s">
        <v>42</v>
      </c>
      <c r="I7" s="5"/>
      <c r="J7" s="5" t="s">
        <v>27</v>
      </c>
      <c r="K7" s="5" t="s">
        <v>30</v>
      </c>
      <c r="L7" s="5" t="s">
        <v>31</v>
      </c>
      <c r="M7" s="5" t="s">
        <v>62</v>
      </c>
      <c r="N7" s="5" t="s">
        <v>33</v>
      </c>
      <c r="O7" s="5" t="s">
        <v>63</v>
      </c>
      <c r="P7" s="5" t="s">
        <v>64</v>
      </c>
      <c r="Q7" s="6">
        <v>8000000</v>
      </c>
      <c r="R7" s="6">
        <v>8000000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/>
    </row>
    <row r="8" spans="1:25">
      <c r="A8" s="5" t="s">
        <v>71</v>
      </c>
      <c r="B8" s="5" t="s">
        <v>72</v>
      </c>
      <c r="C8" s="1" t="s">
        <v>73</v>
      </c>
      <c r="D8" s="5" t="s">
        <v>73</v>
      </c>
      <c r="E8" s="5"/>
      <c r="F8" s="5"/>
      <c r="G8" s="5" t="s">
        <v>27</v>
      </c>
      <c r="H8" s="5" t="s">
        <v>42</v>
      </c>
      <c r="I8" s="5"/>
      <c r="J8" s="5" t="s">
        <v>27</v>
      </c>
      <c r="K8" s="5" t="s">
        <v>30</v>
      </c>
      <c r="L8" s="5" t="s">
        <v>31</v>
      </c>
      <c r="M8" s="5" t="s">
        <v>74</v>
      </c>
      <c r="N8" s="5" t="s">
        <v>33</v>
      </c>
      <c r="O8" s="5" t="s">
        <v>63</v>
      </c>
      <c r="P8" s="5" t="s">
        <v>64</v>
      </c>
      <c r="Q8" s="6">
        <v>49200000</v>
      </c>
      <c r="R8" s="6">
        <v>49200000</v>
      </c>
      <c r="S8" s="5" t="s">
        <v>75</v>
      </c>
      <c r="T8" s="5" t="s">
        <v>76</v>
      </c>
      <c r="U8" s="5" t="s">
        <v>38</v>
      </c>
      <c r="V8" s="5" t="s">
        <v>77</v>
      </c>
      <c r="W8" s="5" t="s">
        <v>78</v>
      </c>
      <c r="X8" s="5" t="s">
        <v>79</v>
      </c>
      <c r="Y8" s="5"/>
    </row>
    <row r="9" spans="1:25">
      <c r="A9" s="5" t="s">
        <v>80</v>
      </c>
      <c r="B9" s="5" t="s">
        <v>81</v>
      </c>
      <c r="C9" s="1" t="s">
        <v>61</v>
      </c>
      <c r="D9" s="5" t="s">
        <v>61</v>
      </c>
      <c r="E9" s="5"/>
      <c r="F9" s="5"/>
      <c r="G9" s="5" t="s">
        <v>27</v>
      </c>
      <c r="H9" s="5" t="s">
        <v>42</v>
      </c>
      <c r="I9" s="5"/>
      <c r="J9" s="5" t="s">
        <v>27</v>
      </c>
      <c r="K9" s="5" t="s">
        <v>30</v>
      </c>
      <c r="L9" s="5" t="s">
        <v>31</v>
      </c>
      <c r="M9" s="5" t="s">
        <v>82</v>
      </c>
      <c r="N9" s="5" t="s">
        <v>33</v>
      </c>
      <c r="O9" s="5" t="s">
        <v>83</v>
      </c>
      <c r="P9" s="5" t="s">
        <v>84</v>
      </c>
      <c r="Q9" s="6">
        <v>3420800</v>
      </c>
      <c r="R9" s="6">
        <v>3420800</v>
      </c>
      <c r="S9" s="5" t="s">
        <v>85</v>
      </c>
      <c r="T9" s="5" t="s">
        <v>66</v>
      </c>
      <c r="U9" s="5" t="s">
        <v>67</v>
      </c>
      <c r="V9" s="5"/>
      <c r="W9" s="5" t="s">
        <v>86</v>
      </c>
      <c r="X9" s="5" t="s">
        <v>87</v>
      </c>
      <c r="Y9" s="5"/>
    </row>
    <row r="10" spans="1:25">
      <c r="A10" s="5" t="s">
        <v>80</v>
      </c>
      <c r="B10" s="5" t="s">
        <v>88</v>
      </c>
      <c r="C10" s="1" t="s">
        <v>61</v>
      </c>
      <c r="D10" s="5" t="s">
        <v>61</v>
      </c>
      <c r="E10" s="5"/>
      <c r="F10" s="5"/>
      <c r="G10" s="5" t="s">
        <v>27</v>
      </c>
      <c r="H10" s="5" t="s">
        <v>42</v>
      </c>
      <c r="I10" s="5"/>
      <c r="J10" s="5" t="s">
        <v>27</v>
      </c>
      <c r="K10" s="5" t="s">
        <v>30</v>
      </c>
      <c r="L10" s="5" t="s">
        <v>31</v>
      </c>
      <c r="M10" s="5" t="s">
        <v>89</v>
      </c>
      <c r="N10" s="5" t="s">
        <v>33</v>
      </c>
      <c r="O10" s="5" t="s">
        <v>63</v>
      </c>
      <c r="P10" s="5" t="s">
        <v>64</v>
      </c>
      <c r="Q10" s="6">
        <v>8000000</v>
      </c>
      <c r="R10" s="6">
        <v>8000000</v>
      </c>
      <c r="S10" s="5" t="s">
        <v>85</v>
      </c>
      <c r="T10" s="5" t="s">
        <v>66</v>
      </c>
      <c r="U10" s="5" t="s">
        <v>67</v>
      </c>
      <c r="V10" s="5" t="s">
        <v>90</v>
      </c>
      <c r="W10" s="5" t="s">
        <v>69</v>
      </c>
      <c r="X10" s="5" t="s">
        <v>70</v>
      </c>
      <c r="Y10" s="5"/>
    </row>
    <row r="11" spans="1:25">
      <c r="A11" s="5" t="s">
        <v>80</v>
      </c>
      <c r="B11" s="5" t="s">
        <v>91</v>
      </c>
      <c r="C11" s="1" t="s">
        <v>92</v>
      </c>
      <c r="D11" s="5" t="s">
        <v>92</v>
      </c>
      <c r="E11" s="5"/>
      <c r="F11" s="5"/>
      <c r="G11" s="5" t="s">
        <v>27</v>
      </c>
      <c r="H11" s="5" t="s">
        <v>42</v>
      </c>
      <c r="I11" s="5"/>
      <c r="J11" s="5" t="s">
        <v>27</v>
      </c>
      <c r="K11" s="5" t="s">
        <v>30</v>
      </c>
      <c r="L11" s="5" t="s">
        <v>31</v>
      </c>
      <c r="M11" s="5" t="s">
        <v>93</v>
      </c>
      <c r="N11" s="5" t="s">
        <v>33</v>
      </c>
      <c r="O11" s="5" t="s">
        <v>94</v>
      </c>
      <c r="P11" s="5" t="s">
        <v>95</v>
      </c>
      <c r="Q11" s="6">
        <v>5500000</v>
      </c>
      <c r="R11" s="6">
        <v>5500000</v>
      </c>
      <c r="S11" s="5" t="s">
        <v>85</v>
      </c>
      <c r="T11" s="5" t="s">
        <v>66</v>
      </c>
      <c r="U11" s="5" t="s">
        <v>67</v>
      </c>
      <c r="V11" s="5" t="s">
        <v>96</v>
      </c>
      <c r="W11" s="5" t="s">
        <v>97</v>
      </c>
      <c r="X11" s="5" t="s">
        <v>98</v>
      </c>
      <c r="Y11" s="5"/>
    </row>
    <row r="12" spans="1:25">
      <c r="A12" s="5" t="s">
        <v>99</v>
      </c>
      <c r="B12" s="5" t="s">
        <v>100</v>
      </c>
      <c r="C12" s="1" t="s">
        <v>101</v>
      </c>
      <c r="D12" s="5" t="s">
        <v>101</v>
      </c>
      <c r="E12" s="5"/>
      <c r="F12" s="5"/>
      <c r="G12" s="5" t="s">
        <v>27</v>
      </c>
      <c r="H12" s="5" t="s">
        <v>42</v>
      </c>
      <c r="I12" s="5"/>
      <c r="J12" s="5" t="s">
        <v>27</v>
      </c>
      <c r="K12" s="5" t="s">
        <v>30</v>
      </c>
      <c r="L12" s="5" t="s">
        <v>31</v>
      </c>
      <c r="M12" s="5" t="s">
        <v>102</v>
      </c>
      <c r="N12" s="5" t="s">
        <v>33</v>
      </c>
      <c r="O12" s="5" t="s">
        <v>94</v>
      </c>
      <c r="P12" s="5" t="s">
        <v>95</v>
      </c>
      <c r="Q12" s="6">
        <v>5500000</v>
      </c>
      <c r="R12" s="6">
        <v>5500000</v>
      </c>
      <c r="S12" s="5" t="s">
        <v>103</v>
      </c>
      <c r="T12" s="5" t="s">
        <v>104</v>
      </c>
      <c r="U12" s="5" t="s">
        <v>38</v>
      </c>
      <c r="V12" s="5" t="s">
        <v>105</v>
      </c>
      <c r="W12" s="5" t="s">
        <v>106</v>
      </c>
      <c r="X12" s="5" t="s">
        <v>107</v>
      </c>
      <c r="Y12" s="5"/>
    </row>
    <row r="13" spans="1:25">
      <c r="A13" s="5" t="s">
        <v>108</v>
      </c>
      <c r="B13" s="5" t="s">
        <v>109</v>
      </c>
      <c r="C13" s="1" t="s">
        <v>110</v>
      </c>
      <c r="D13" s="5" t="s">
        <v>110</v>
      </c>
      <c r="E13" s="5"/>
      <c r="F13" s="5"/>
      <c r="G13" s="5" t="s">
        <v>27</v>
      </c>
      <c r="H13" s="5" t="s">
        <v>42</v>
      </c>
      <c r="I13" s="5"/>
      <c r="J13" s="5" t="s">
        <v>27</v>
      </c>
      <c r="K13" s="5" t="s">
        <v>30</v>
      </c>
      <c r="L13" s="5" t="s">
        <v>31</v>
      </c>
      <c r="M13" s="5" t="s">
        <v>111</v>
      </c>
      <c r="N13" s="5" t="s">
        <v>33</v>
      </c>
      <c r="O13" s="5" t="s">
        <v>94</v>
      </c>
      <c r="P13" s="5" t="s">
        <v>95</v>
      </c>
      <c r="Q13" s="6">
        <v>3849604</v>
      </c>
      <c r="R13" s="6">
        <v>3849604</v>
      </c>
      <c r="S13" s="5" t="s">
        <v>112</v>
      </c>
      <c r="T13" s="5" t="s">
        <v>113</v>
      </c>
      <c r="U13" s="5" t="s">
        <v>38</v>
      </c>
      <c r="V13" s="5" t="s">
        <v>105</v>
      </c>
      <c r="W13" s="5" t="s">
        <v>114</v>
      </c>
      <c r="X13" s="5" t="s">
        <v>115</v>
      </c>
      <c r="Y13" s="5"/>
    </row>
    <row r="14" spans="1:25">
      <c r="A14" s="5" t="s">
        <v>108</v>
      </c>
      <c r="B14" s="5" t="s">
        <v>116</v>
      </c>
      <c r="C14" s="1" t="s">
        <v>117</v>
      </c>
      <c r="D14" s="5" t="s">
        <v>117</v>
      </c>
      <c r="E14" s="5"/>
      <c r="F14" s="5"/>
      <c r="G14" s="5" t="s">
        <v>27</v>
      </c>
      <c r="H14" s="5" t="s">
        <v>42</v>
      </c>
      <c r="I14" s="5"/>
      <c r="J14" s="5" t="s">
        <v>27</v>
      </c>
      <c r="K14" s="5" t="s">
        <v>30</v>
      </c>
      <c r="L14" s="5" t="s">
        <v>31</v>
      </c>
      <c r="M14" s="5" t="s">
        <v>118</v>
      </c>
      <c r="N14" s="5" t="s">
        <v>33</v>
      </c>
      <c r="O14" s="5" t="s">
        <v>94</v>
      </c>
      <c r="P14" s="5" t="s">
        <v>95</v>
      </c>
      <c r="Q14" s="6">
        <v>338000</v>
      </c>
      <c r="R14" s="6">
        <v>338000</v>
      </c>
      <c r="S14" s="5" t="s">
        <v>112</v>
      </c>
      <c r="T14" s="5" t="s">
        <v>113</v>
      </c>
      <c r="U14" s="5" t="s">
        <v>38</v>
      </c>
      <c r="V14" s="5" t="s">
        <v>105</v>
      </c>
      <c r="W14" s="5" t="s">
        <v>114</v>
      </c>
      <c r="X14" s="5" t="s">
        <v>115</v>
      </c>
      <c r="Y14" s="5"/>
    </row>
    <row r="15" spans="1:25">
      <c r="A15" s="5" t="s">
        <v>108</v>
      </c>
      <c r="B15" s="5" t="s">
        <v>119</v>
      </c>
      <c r="C15" s="1" t="s">
        <v>120</v>
      </c>
      <c r="D15" s="5" t="s">
        <v>120</v>
      </c>
      <c r="E15" s="5"/>
      <c r="F15" s="5"/>
      <c r="G15" s="5" t="s">
        <v>27</v>
      </c>
      <c r="H15" s="5" t="s">
        <v>42</v>
      </c>
      <c r="I15" s="5"/>
      <c r="J15" s="5" t="s">
        <v>27</v>
      </c>
      <c r="K15" s="5" t="s">
        <v>30</v>
      </c>
      <c r="L15" s="5" t="s">
        <v>31</v>
      </c>
      <c r="M15" s="5" t="s">
        <v>121</v>
      </c>
      <c r="N15" s="5" t="s">
        <v>33</v>
      </c>
      <c r="O15" s="5" t="s">
        <v>94</v>
      </c>
      <c r="P15" s="5" t="s">
        <v>95</v>
      </c>
      <c r="Q15" s="6">
        <v>1500000</v>
      </c>
      <c r="R15" s="6">
        <v>1500000</v>
      </c>
      <c r="S15" s="5" t="s">
        <v>112</v>
      </c>
      <c r="T15" s="5" t="s">
        <v>113</v>
      </c>
      <c r="U15" s="5" t="s">
        <v>38</v>
      </c>
      <c r="V15" s="5" t="s">
        <v>96</v>
      </c>
      <c r="W15" s="5" t="s">
        <v>114</v>
      </c>
      <c r="X15" s="5" t="s">
        <v>122</v>
      </c>
      <c r="Y15" s="5"/>
    </row>
    <row r="16" spans="1:25">
      <c r="A16" s="5" t="s">
        <v>80</v>
      </c>
      <c r="B16" s="5" t="s">
        <v>123</v>
      </c>
      <c r="C16" s="1" t="s">
        <v>61</v>
      </c>
      <c r="D16" s="5" t="s">
        <v>61</v>
      </c>
      <c r="E16" s="5"/>
      <c r="F16" s="5"/>
      <c r="G16" s="5" t="s">
        <v>27</v>
      </c>
      <c r="H16" s="5" t="s">
        <v>42</v>
      </c>
      <c r="I16" s="5"/>
      <c r="J16" s="5" t="s">
        <v>27</v>
      </c>
      <c r="K16" s="5" t="s">
        <v>30</v>
      </c>
      <c r="L16" s="5" t="s">
        <v>31</v>
      </c>
      <c r="M16" s="5" t="s">
        <v>124</v>
      </c>
      <c r="N16" s="5" t="s">
        <v>33</v>
      </c>
      <c r="O16" s="5" t="s">
        <v>63</v>
      </c>
      <c r="P16" s="5" t="s">
        <v>64</v>
      </c>
      <c r="Q16" s="6">
        <v>2094600</v>
      </c>
      <c r="R16" s="6">
        <v>2094600</v>
      </c>
      <c r="S16" s="5" t="s">
        <v>125</v>
      </c>
      <c r="T16" s="5" t="s">
        <v>66</v>
      </c>
      <c r="U16" s="5" t="s">
        <v>67</v>
      </c>
      <c r="V16" s="5"/>
      <c r="W16" s="5" t="s">
        <v>69</v>
      </c>
      <c r="X16" s="5" t="s">
        <v>70</v>
      </c>
      <c r="Y16" s="5"/>
    </row>
  </sheetData>
  <hyperlinks>
    <hyperlink ref="C2" r:id="rId1" display="https://emenscr.nesdc.go.th/viewer/view.html?id=5dc10e84efbbb90303acae87&amp;username=rus0585141" xr:uid="{00000000-0004-0000-0000-000000000000}"/>
    <hyperlink ref="C3" r:id="rId2" display="https://emenscr.nesdc.go.th/viewer/view.html?id=5df9d0f7caa0dc3f63b8c4d1&amp;username=moph0032831" xr:uid="{00000000-0004-0000-0000-000001000000}"/>
    <hyperlink ref="C4" r:id="rId3" display="https://emenscr.nesdc.go.th/viewer/view.html?id=5dfb00eee02dae1a6dd4bb7b&amp;username=moph05031" xr:uid="{00000000-0004-0000-0000-000002000000}"/>
    <hyperlink ref="C5" r:id="rId4" display="https://emenscr.nesdc.go.th/viewer/view.html?id=5dfc3c7ce02dae1a6dd4bd44&amp;username=moph05031" xr:uid="{00000000-0004-0000-0000-000003000000}"/>
    <hyperlink ref="C6" r:id="rId5" display="https://emenscr.nesdc.go.th/viewer/view.html?id=5dfc639bd2f24a1a689b4e5e&amp;username=moph05031" xr:uid="{00000000-0004-0000-0000-000004000000}"/>
    <hyperlink ref="C7" r:id="rId6" display="https://emenscr.nesdc.go.th/viewer/view.html?id=5f2911e14ae89a0c1450de83&amp;username=moc07011" xr:uid="{00000000-0004-0000-0000-000005000000}"/>
    <hyperlink ref="C8" r:id="rId7" display="https://emenscr.nesdc.go.th/viewer/view.html?id=5f2d22751e9bcf1b6a3368cf&amp;username=mfu590131" xr:uid="{00000000-0004-0000-0000-000006000000}"/>
    <hyperlink ref="C9" r:id="rId8" display="https://emenscr.nesdc.go.th/viewer/view.html?id=5fa3c954613c8b25686f473f&amp;username=moc07081" xr:uid="{00000000-0004-0000-0000-000007000000}"/>
    <hyperlink ref="C10" r:id="rId9" display="https://emenscr.nesdc.go.th/viewer/view.html?id=5ff5411890971b235dd2127c&amp;username=moc07081" xr:uid="{00000000-0004-0000-0000-000008000000}"/>
    <hyperlink ref="C11" r:id="rId10" display="https://emenscr.nesdc.go.th/viewer/view.html?id=611200e92482000361ae7ee4&amp;username=moc07081" xr:uid="{00000000-0004-0000-0000-000009000000}"/>
    <hyperlink ref="C12" r:id="rId11" display="https://emenscr.nesdc.go.th/viewer/view.html?id=6119f26083a6677074486173&amp;username=nrru0544091" xr:uid="{00000000-0004-0000-0000-00000A000000}"/>
    <hyperlink ref="C13" r:id="rId12" display="https://emenscr.nesdc.go.th/viewer/view.html?id=611a47dbe587a9706c8ae2fd&amp;username=lru05411" xr:uid="{00000000-0004-0000-0000-00000B000000}"/>
    <hyperlink ref="C14" r:id="rId13" display="https://emenscr.nesdc.go.th/viewer/view.html?id=611a4aa8e587a9706c8ae306&amp;username=lru05411" xr:uid="{00000000-0004-0000-0000-00000C000000}"/>
    <hyperlink ref="C15" r:id="rId14" display="https://emenscr.nesdc.go.th/viewer/view.html?id=611a4cd0e587a9706c8ae30f&amp;username=lru05411" xr:uid="{00000000-0004-0000-0000-00000D000000}"/>
    <hyperlink ref="C16" r:id="rId15" display="https://emenscr.nesdc.go.th/viewer/view.html?id=61820df2f828697512d26993&amp;username=moc07081" xr:uid="{00000000-0004-0000-0000-00000E000000}"/>
  </hyperlinks>
  <pageMargins left="0.7" right="0.7" top="0.75" bottom="0.75" header="0.3" footer="0.3"/>
  <pageSetup paperSize="9" orientation="portrait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00B0F0"/>
  </sheetPr>
  <dimension ref="A1:O41"/>
  <sheetViews>
    <sheetView zoomScale="60" zoomScaleNormal="60" workbookViewId="0">
      <selection activeCell="T32" sqref="T32"/>
    </sheetView>
  </sheetViews>
  <sheetFormatPr defaultColWidth="9" defaultRowHeight="21"/>
  <cols>
    <col min="1" max="1" width="24" style="2" bestFit="1" customWidth="1"/>
    <col min="2" max="2" width="16" style="21" customWidth="1"/>
    <col min="3" max="5" width="6.109375" style="21" bestFit="1" customWidth="1"/>
    <col min="6" max="6" width="6.21875" style="21" customWidth="1"/>
    <col min="7" max="7" width="9.21875" style="76" customWidth="1"/>
    <col min="8" max="8" width="24" style="2" bestFit="1" customWidth="1"/>
    <col min="9" max="9" width="28.44140625" style="2" customWidth="1"/>
    <col min="10" max="16384" width="9" style="2"/>
  </cols>
  <sheetData>
    <row r="1" spans="1:9">
      <c r="A1" s="178" t="s">
        <v>517</v>
      </c>
      <c r="B1" s="194" t="s">
        <v>127</v>
      </c>
      <c r="C1" s="179"/>
      <c r="D1" s="179"/>
      <c r="E1" s="179"/>
      <c r="F1" s="179"/>
      <c r="G1" s="179"/>
      <c r="H1" s="179"/>
    </row>
    <row r="2" spans="1:9">
      <c r="A2" s="178" t="s">
        <v>135</v>
      </c>
      <c r="B2" s="193">
        <v>2563</v>
      </c>
      <c r="C2" s="180">
        <v>2564</v>
      </c>
      <c r="D2" s="180">
        <v>2565</v>
      </c>
      <c r="E2" s="180">
        <v>2566</v>
      </c>
      <c r="F2" s="180">
        <v>2567</v>
      </c>
      <c r="G2" s="180">
        <v>2568</v>
      </c>
      <c r="H2" s="179" t="s">
        <v>136</v>
      </c>
      <c r="I2" s="190" t="s">
        <v>518</v>
      </c>
    </row>
    <row r="3" spans="1:9">
      <c r="A3" s="181" t="s">
        <v>331</v>
      </c>
      <c r="B3" s="182"/>
      <c r="C3" s="182"/>
      <c r="D3" s="182"/>
      <c r="E3" s="182">
        <v>1</v>
      </c>
      <c r="F3" s="182">
        <v>2</v>
      </c>
      <c r="G3" s="182">
        <v>1</v>
      </c>
      <c r="H3" s="183">
        <v>4</v>
      </c>
      <c r="I3" s="185">
        <f>SUM(E3:G3)</f>
        <v>4</v>
      </c>
    </row>
    <row r="4" spans="1:9">
      <c r="A4" s="184" t="s">
        <v>424</v>
      </c>
      <c r="B4" s="182"/>
      <c r="C4" s="182"/>
      <c r="D4" s="182"/>
      <c r="E4" s="182">
        <v>1</v>
      </c>
      <c r="F4" s="182">
        <v>2</v>
      </c>
      <c r="G4" s="182">
        <v>1</v>
      </c>
      <c r="H4" s="183">
        <v>4</v>
      </c>
      <c r="I4" s="2">
        <f t="shared" ref="I4:I25" si="0">SUM(E4:G4)</f>
        <v>4</v>
      </c>
    </row>
    <row r="5" spans="1:9">
      <c r="A5" s="181" t="s">
        <v>329</v>
      </c>
      <c r="B5" s="182">
        <v>2</v>
      </c>
      <c r="C5" s="182">
        <v>1</v>
      </c>
      <c r="D5" s="182"/>
      <c r="E5" s="182">
        <v>1</v>
      </c>
      <c r="F5" s="182"/>
      <c r="G5" s="182">
        <v>7</v>
      </c>
      <c r="H5" s="183">
        <v>11</v>
      </c>
      <c r="I5" s="185">
        <f t="shared" si="0"/>
        <v>8</v>
      </c>
    </row>
    <row r="6" spans="1:9">
      <c r="A6" s="184" t="s">
        <v>424</v>
      </c>
      <c r="B6" s="182">
        <v>2</v>
      </c>
      <c r="C6" s="182"/>
      <c r="D6" s="182"/>
      <c r="E6" s="182">
        <v>1</v>
      </c>
      <c r="F6" s="182"/>
      <c r="G6" s="182">
        <v>7</v>
      </c>
      <c r="H6" s="183">
        <v>10</v>
      </c>
      <c r="I6" s="2">
        <f t="shared" si="0"/>
        <v>8</v>
      </c>
    </row>
    <row r="7" spans="1:9">
      <c r="A7" s="184" t="s">
        <v>448</v>
      </c>
      <c r="B7" s="182"/>
      <c r="C7" s="182">
        <v>1</v>
      </c>
      <c r="D7" s="182"/>
      <c r="E7" s="182"/>
      <c r="F7" s="182"/>
      <c r="G7" s="182"/>
      <c r="H7" s="183">
        <v>1</v>
      </c>
      <c r="I7" s="2">
        <f t="shared" si="0"/>
        <v>0</v>
      </c>
    </row>
    <row r="8" spans="1:9">
      <c r="A8" s="181" t="s">
        <v>337</v>
      </c>
      <c r="B8" s="182"/>
      <c r="C8" s="182">
        <v>1</v>
      </c>
      <c r="D8" s="182">
        <v>1</v>
      </c>
      <c r="E8" s="182">
        <v>2</v>
      </c>
      <c r="F8" s="182"/>
      <c r="G8" s="182">
        <v>1</v>
      </c>
      <c r="H8" s="183">
        <v>5</v>
      </c>
      <c r="I8" s="185">
        <f t="shared" si="0"/>
        <v>3</v>
      </c>
    </row>
    <row r="9" spans="1:9">
      <c r="A9" s="184" t="s">
        <v>424</v>
      </c>
      <c r="B9" s="182"/>
      <c r="C9" s="182">
        <v>1</v>
      </c>
      <c r="D9" s="182">
        <v>1</v>
      </c>
      <c r="E9" s="182">
        <v>2</v>
      </c>
      <c r="F9" s="182"/>
      <c r="G9" s="182">
        <v>1</v>
      </c>
      <c r="H9" s="183">
        <v>5</v>
      </c>
      <c r="I9" s="2">
        <f t="shared" si="0"/>
        <v>3</v>
      </c>
    </row>
    <row r="10" spans="1:9">
      <c r="A10" s="181" t="s">
        <v>516</v>
      </c>
      <c r="B10" s="182">
        <v>1</v>
      </c>
      <c r="C10" s="182"/>
      <c r="D10" s="182"/>
      <c r="E10" s="182"/>
      <c r="F10" s="182"/>
      <c r="G10" s="182"/>
      <c r="H10" s="183">
        <v>1</v>
      </c>
      <c r="I10" s="185">
        <f t="shared" si="0"/>
        <v>0</v>
      </c>
    </row>
    <row r="11" spans="1:9">
      <c r="A11" s="184" t="s">
        <v>424</v>
      </c>
      <c r="B11" s="182">
        <v>1</v>
      </c>
      <c r="C11" s="182"/>
      <c r="D11" s="182"/>
      <c r="E11" s="182"/>
      <c r="F11" s="182"/>
      <c r="G11" s="182"/>
      <c r="H11" s="183">
        <v>1</v>
      </c>
      <c r="I11" s="2">
        <f t="shared" si="0"/>
        <v>0</v>
      </c>
    </row>
    <row r="12" spans="1:9">
      <c r="A12" s="181" t="s">
        <v>325</v>
      </c>
      <c r="B12" s="182">
        <v>1</v>
      </c>
      <c r="C12" s="182"/>
      <c r="D12" s="182"/>
      <c r="E12" s="182">
        <v>1</v>
      </c>
      <c r="F12" s="182"/>
      <c r="G12" s="182"/>
      <c r="H12" s="183">
        <v>2</v>
      </c>
      <c r="I12" s="185">
        <f t="shared" si="0"/>
        <v>1</v>
      </c>
    </row>
    <row r="13" spans="1:9">
      <c r="A13" s="184" t="s">
        <v>424</v>
      </c>
      <c r="B13" s="182">
        <v>1</v>
      </c>
      <c r="C13" s="182"/>
      <c r="D13" s="182"/>
      <c r="E13" s="182">
        <v>1</v>
      </c>
      <c r="F13" s="182"/>
      <c r="G13" s="182"/>
      <c r="H13" s="183">
        <v>2</v>
      </c>
      <c r="I13" s="2">
        <f t="shared" si="0"/>
        <v>1</v>
      </c>
    </row>
    <row r="14" spans="1:9">
      <c r="A14" s="181" t="s">
        <v>289</v>
      </c>
      <c r="B14" s="182">
        <v>2</v>
      </c>
      <c r="C14" s="182"/>
      <c r="D14" s="182">
        <v>2</v>
      </c>
      <c r="E14" s="182">
        <v>1</v>
      </c>
      <c r="F14" s="182">
        <v>1</v>
      </c>
      <c r="G14" s="182">
        <v>1</v>
      </c>
      <c r="H14" s="183">
        <v>7</v>
      </c>
      <c r="I14" s="185">
        <f t="shared" si="0"/>
        <v>3</v>
      </c>
    </row>
    <row r="15" spans="1:9">
      <c r="A15" s="184" t="s">
        <v>424</v>
      </c>
      <c r="B15" s="182">
        <v>2</v>
      </c>
      <c r="C15" s="182"/>
      <c r="D15" s="182">
        <v>2</v>
      </c>
      <c r="E15" s="182">
        <v>1</v>
      </c>
      <c r="F15" s="182">
        <v>1</v>
      </c>
      <c r="G15" s="182">
        <v>1</v>
      </c>
      <c r="H15" s="183">
        <v>7</v>
      </c>
      <c r="I15" s="2">
        <f t="shared" si="0"/>
        <v>3</v>
      </c>
    </row>
    <row r="16" spans="1:9">
      <c r="A16" s="181" t="s">
        <v>445</v>
      </c>
      <c r="B16" s="182"/>
      <c r="C16" s="182">
        <v>1</v>
      </c>
      <c r="D16" s="182"/>
      <c r="E16" s="182"/>
      <c r="F16" s="182"/>
      <c r="G16" s="182"/>
      <c r="H16" s="183">
        <v>1</v>
      </c>
      <c r="I16" s="185">
        <f t="shared" si="0"/>
        <v>0</v>
      </c>
    </row>
    <row r="17" spans="1:9">
      <c r="A17" s="184" t="s">
        <v>448</v>
      </c>
      <c r="B17" s="182"/>
      <c r="C17" s="182">
        <v>1</v>
      </c>
      <c r="D17" s="182"/>
      <c r="E17" s="182"/>
      <c r="F17" s="182"/>
      <c r="G17" s="182"/>
      <c r="H17" s="183">
        <v>1</v>
      </c>
      <c r="I17" s="2">
        <f t="shared" si="0"/>
        <v>0</v>
      </c>
    </row>
    <row r="18" spans="1:9">
      <c r="A18" s="181" t="s">
        <v>379</v>
      </c>
      <c r="B18" s="182"/>
      <c r="C18" s="182"/>
      <c r="D18" s="182"/>
      <c r="E18" s="182"/>
      <c r="F18" s="182"/>
      <c r="G18" s="182">
        <v>1</v>
      </c>
      <c r="H18" s="183">
        <v>1</v>
      </c>
      <c r="I18" s="185">
        <f t="shared" si="0"/>
        <v>1</v>
      </c>
    </row>
    <row r="19" spans="1:9">
      <c r="A19" s="184" t="s">
        <v>424</v>
      </c>
      <c r="B19" s="182"/>
      <c r="C19" s="182"/>
      <c r="D19" s="182"/>
      <c r="E19" s="182"/>
      <c r="F19" s="182"/>
      <c r="G19" s="182">
        <v>1</v>
      </c>
      <c r="H19" s="183">
        <v>1</v>
      </c>
      <c r="I19" s="2">
        <f t="shared" si="0"/>
        <v>1</v>
      </c>
    </row>
    <row r="20" spans="1:9">
      <c r="A20" s="181" t="s">
        <v>433</v>
      </c>
      <c r="B20" s="182"/>
      <c r="C20" s="182"/>
      <c r="D20" s="182"/>
      <c r="E20" s="182"/>
      <c r="F20" s="182"/>
      <c r="G20" s="182">
        <v>1</v>
      </c>
      <c r="H20" s="183">
        <v>1</v>
      </c>
      <c r="I20" s="185">
        <f t="shared" si="0"/>
        <v>1</v>
      </c>
    </row>
    <row r="21" spans="1:9">
      <c r="A21" s="184" t="s">
        <v>448</v>
      </c>
      <c r="B21" s="182"/>
      <c r="C21" s="182"/>
      <c r="D21" s="182"/>
      <c r="E21" s="182"/>
      <c r="F21" s="182"/>
      <c r="G21" s="182">
        <v>1</v>
      </c>
      <c r="H21" s="183">
        <v>1</v>
      </c>
      <c r="I21" s="2">
        <f t="shared" si="0"/>
        <v>1</v>
      </c>
    </row>
    <row r="22" spans="1:9">
      <c r="A22" s="181" t="s">
        <v>334</v>
      </c>
      <c r="B22" s="182"/>
      <c r="C22" s="182"/>
      <c r="D22" s="182"/>
      <c r="E22" s="182">
        <v>1</v>
      </c>
      <c r="F22" s="182"/>
      <c r="G22" s="182">
        <v>1</v>
      </c>
      <c r="H22" s="183">
        <v>2</v>
      </c>
      <c r="I22" s="185">
        <f t="shared" si="0"/>
        <v>2</v>
      </c>
    </row>
    <row r="23" spans="1:9">
      <c r="A23" s="184" t="s">
        <v>424</v>
      </c>
      <c r="B23" s="182"/>
      <c r="C23" s="182"/>
      <c r="D23" s="182"/>
      <c r="E23" s="182">
        <v>1</v>
      </c>
      <c r="F23" s="182"/>
      <c r="G23" s="182"/>
      <c r="H23" s="183">
        <v>1</v>
      </c>
      <c r="I23" s="2">
        <f t="shared" si="0"/>
        <v>1</v>
      </c>
    </row>
    <row r="24" spans="1:9">
      <c r="A24" s="184" t="s">
        <v>448</v>
      </c>
      <c r="B24" s="182"/>
      <c r="C24" s="182"/>
      <c r="D24" s="182"/>
      <c r="E24" s="182"/>
      <c r="F24" s="182"/>
      <c r="G24" s="182">
        <v>1</v>
      </c>
      <c r="H24" s="183">
        <v>1</v>
      </c>
      <c r="I24" s="2">
        <f t="shared" si="0"/>
        <v>1</v>
      </c>
    </row>
    <row r="25" spans="1:9">
      <c r="A25" s="186" t="s">
        <v>136</v>
      </c>
      <c r="B25" s="187">
        <v>6</v>
      </c>
      <c r="C25" s="187">
        <v>3</v>
      </c>
      <c r="D25" s="187">
        <v>3</v>
      </c>
      <c r="E25" s="187">
        <v>7</v>
      </c>
      <c r="F25" s="187">
        <v>3</v>
      </c>
      <c r="G25" s="187">
        <v>13</v>
      </c>
      <c r="H25" s="188">
        <v>35</v>
      </c>
      <c r="I25" s="189">
        <f t="shared" si="0"/>
        <v>23</v>
      </c>
    </row>
    <row r="26" spans="1:9">
      <c r="A26"/>
      <c r="B26"/>
      <c r="C26"/>
      <c r="D26"/>
      <c r="E26"/>
      <c r="F26"/>
      <c r="G26"/>
      <c r="H26"/>
    </row>
    <row r="27" spans="1:9">
      <c r="A27"/>
      <c r="B27"/>
      <c r="C27"/>
      <c r="D27"/>
      <c r="E27"/>
      <c r="F27"/>
      <c r="G27"/>
      <c r="H27"/>
    </row>
    <row r="28" spans="1:9">
      <c r="A28"/>
      <c r="B28"/>
      <c r="C28"/>
      <c r="D28"/>
      <c r="E28"/>
      <c r="F28"/>
      <c r="G28" s="191" t="s">
        <v>519</v>
      </c>
      <c r="H28" s="23">
        <f>H4+H6+H9+H11+H13+H15+H19+H23</f>
        <v>31</v>
      </c>
      <c r="I28" s="23">
        <f>I4+I6+I9+I11+I13+I15+I19+I23</f>
        <v>21</v>
      </c>
    </row>
    <row r="29" spans="1:9">
      <c r="A29"/>
      <c r="B29"/>
      <c r="C29"/>
      <c r="D29"/>
      <c r="E29"/>
      <c r="F29"/>
      <c r="G29" s="191" t="s">
        <v>520</v>
      </c>
      <c r="H29" s="23">
        <f>H7+H17+H21+H24</f>
        <v>4</v>
      </c>
      <c r="I29" s="23">
        <f>I7+I21+I24</f>
        <v>2</v>
      </c>
    </row>
    <row r="30" spans="1:9">
      <c r="G30" s="191" t="s">
        <v>521</v>
      </c>
      <c r="H30" s="192">
        <f>SUM(H28:H29)</f>
        <v>35</v>
      </c>
      <c r="I30" s="192">
        <f>SUM(I28:I29)</f>
        <v>23</v>
      </c>
    </row>
    <row r="41" spans="8:15" ht="25.8">
      <c r="H41" s="26"/>
      <c r="I41" s="22"/>
      <c r="O41" s="22"/>
    </row>
  </sheetData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191E0-44F9-4A76-87EA-D0F76F1832CD}">
  <sheetPr>
    <tabColor rgb="FFFF0000"/>
  </sheetPr>
  <dimension ref="A1:Y8"/>
  <sheetViews>
    <sheetView zoomScale="60" zoomScaleNormal="60" workbookViewId="0">
      <pane ySplit="1" topLeftCell="A2" activePane="bottomLeft" state="frozen"/>
      <selection activeCell="B1" sqref="B1"/>
      <selection pane="bottomLeft" activeCell="G27" sqref="G27"/>
    </sheetView>
  </sheetViews>
  <sheetFormatPr defaultRowHeight="14.4"/>
  <cols>
    <col min="1" max="1" width="21.88671875" customWidth="1"/>
    <col min="2" max="2" width="18.109375" customWidth="1"/>
    <col min="3" max="3" width="23.44140625" hidden="1" customWidth="1"/>
    <col min="4" max="4" width="65.44140625" hidden="1" customWidth="1"/>
    <col min="5" max="5" width="52.21875" customWidth="1"/>
    <col min="6" max="6" width="171.6640625" hidden="1" customWidth="1"/>
    <col min="7" max="7" width="33.44140625" customWidth="1"/>
    <col min="8" max="8" width="40.6640625" customWidth="1"/>
    <col min="9" max="9" width="9.44140625" customWidth="1"/>
    <col min="10" max="10" width="15.5546875" customWidth="1"/>
    <col min="11" max="11" width="16.21875" customWidth="1"/>
    <col min="12" max="12" width="15.88671875" customWidth="1"/>
    <col min="13" max="13" width="15.5546875" customWidth="1"/>
    <col min="14" max="14" width="16.77734375" customWidth="1"/>
    <col min="15" max="15" width="16.88671875" customWidth="1"/>
    <col min="16" max="16" width="13.44140625" hidden="1" customWidth="1"/>
    <col min="17" max="17" width="12.44140625" hidden="1" customWidth="1"/>
    <col min="18" max="18" width="21" customWidth="1"/>
    <col min="19" max="19" width="20.6640625" customWidth="1"/>
    <col min="20" max="20" width="21.44140625" customWidth="1"/>
    <col min="21" max="21" width="20.21875" customWidth="1"/>
    <col min="22" max="22" width="13.88671875" customWidth="1"/>
    <col min="23" max="23" width="20.5546875" customWidth="1"/>
    <col min="24" max="24" width="20.6640625" customWidth="1"/>
    <col min="25" max="25" width="12.44140625" hidden="1" customWidth="1"/>
    <col min="26" max="26" width="0" hidden="1" customWidth="1"/>
    <col min="27" max="27" width="24.109375" customWidth="1"/>
    <col min="28" max="28" width="19" customWidth="1"/>
    <col min="29" max="29" width="19.21875" customWidth="1"/>
    <col min="30" max="30" width="4.109375" bestFit="1" customWidth="1"/>
    <col min="31" max="31" width="15.21875" customWidth="1"/>
  </cols>
  <sheetData>
    <row r="1" spans="1:22" ht="30.75" customHeight="1">
      <c r="A1" s="152" t="s">
        <v>471</v>
      </c>
      <c r="B1" s="152"/>
      <c r="C1" s="152"/>
      <c r="D1" s="152"/>
      <c r="E1" s="152"/>
      <c r="F1" s="152"/>
      <c r="G1" s="152"/>
      <c r="V1">
        <v>0</v>
      </c>
    </row>
    <row r="2" spans="1:22" ht="18">
      <c r="A2" s="137" t="s">
        <v>21</v>
      </c>
      <c r="B2" s="137" t="s">
        <v>472</v>
      </c>
      <c r="C2" s="138" t="s">
        <v>473</v>
      </c>
      <c r="D2" s="138" t="s">
        <v>474</v>
      </c>
      <c r="E2" s="137" t="s">
        <v>475</v>
      </c>
      <c r="F2" s="138" t="s">
        <v>476</v>
      </c>
      <c r="G2" s="137" t="s">
        <v>477</v>
      </c>
      <c r="H2" s="137" t="s">
        <v>478</v>
      </c>
      <c r="I2" s="139" t="s">
        <v>479</v>
      </c>
      <c r="J2" s="137" t="s">
        <v>480</v>
      </c>
      <c r="K2" s="137" t="s">
        <v>481</v>
      </c>
      <c r="L2" s="137" t="s">
        <v>482</v>
      </c>
      <c r="M2" s="137" t="s">
        <v>483</v>
      </c>
      <c r="N2" s="137" t="s">
        <v>484</v>
      </c>
      <c r="O2" s="137" t="s">
        <v>485</v>
      </c>
      <c r="P2" s="138" t="s">
        <v>486</v>
      </c>
      <c r="Q2" s="138" t="s">
        <v>303</v>
      </c>
      <c r="R2" s="137" t="s">
        <v>291</v>
      </c>
      <c r="S2" s="140" t="s">
        <v>487</v>
      </c>
      <c r="T2" s="140" t="s">
        <v>487</v>
      </c>
      <c r="U2" s="141" t="s">
        <v>292</v>
      </c>
    </row>
    <row r="3" spans="1:22" ht="21">
      <c r="A3" s="142" t="s">
        <v>450</v>
      </c>
      <c r="B3" s="143" t="s">
        <v>331</v>
      </c>
      <c r="C3" s="143" t="s">
        <v>488</v>
      </c>
      <c r="D3" s="143" t="s">
        <v>489</v>
      </c>
      <c r="E3" s="79" t="str">
        <f>HYPERLINK(D3,F3)</f>
        <v>โครงการมหกรรมวัฒนธรรม สืบสานงานศิลป์วิถีถิ่นเมอนารอ</v>
      </c>
      <c r="F3" s="142" t="s">
        <v>490</v>
      </c>
      <c r="G3" s="142" t="s">
        <v>348</v>
      </c>
      <c r="H3" s="142" t="s">
        <v>217</v>
      </c>
      <c r="I3" s="142" t="s">
        <v>294</v>
      </c>
      <c r="J3" s="144">
        <v>0.375</v>
      </c>
      <c r="K3" s="144">
        <v>1.25</v>
      </c>
      <c r="L3" s="144">
        <v>3.125</v>
      </c>
      <c r="M3" s="144">
        <v>2.7137500000000001</v>
      </c>
      <c r="N3" s="145">
        <v>3.5</v>
      </c>
      <c r="O3" s="146">
        <v>5</v>
      </c>
      <c r="P3" s="147">
        <v>0</v>
      </c>
      <c r="Q3" s="148">
        <v>0</v>
      </c>
      <c r="R3" s="149" t="s">
        <v>301</v>
      </c>
      <c r="S3" s="150" t="s">
        <v>491</v>
      </c>
      <c r="T3" s="150" t="s">
        <v>302</v>
      </c>
      <c r="U3" s="148" t="s">
        <v>300</v>
      </c>
    </row>
    <row r="4" spans="1:22" ht="21">
      <c r="A4" s="142" t="s">
        <v>450</v>
      </c>
      <c r="B4" s="143" t="s">
        <v>329</v>
      </c>
      <c r="C4" s="143" t="s">
        <v>492</v>
      </c>
      <c r="D4" s="143" t="s">
        <v>493</v>
      </c>
      <c r="E4" s="79" t="str">
        <f t="shared" ref="E4:E8" si="0">HYPERLINK(D4,F4)</f>
        <v>โครงการ “การสร้างและการยกระดับ Soft power ด้วยการท่องเที่ยวเชิงสร้างสรรค์ผ่านอาหารพื้นถิ่น เพื่อการเป็นสินค้าทางการท่องเที่ยวในการรองรับการเป็นเมืองไมซ์ด้วยเศรษฐกิจฐานรากอย่างยั่งยืน ในเขตจังหวัดประจวบคีรีขันธ์”</v>
      </c>
      <c r="F4" s="142" t="s">
        <v>494</v>
      </c>
      <c r="G4" s="142" t="s">
        <v>495</v>
      </c>
      <c r="H4" s="142" t="s">
        <v>38</v>
      </c>
      <c r="I4" s="142" t="s">
        <v>294</v>
      </c>
      <c r="J4" s="144">
        <v>0.5</v>
      </c>
      <c r="K4" s="145">
        <v>4.125</v>
      </c>
      <c r="L4" s="145">
        <v>4.375</v>
      </c>
      <c r="M4" s="145">
        <v>5.01</v>
      </c>
      <c r="N4" s="145">
        <v>4.125</v>
      </c>
      <c r="O4" s="146">
        <v>5</v>
      </c>
      <c r="P4" s="147">
        <v>0</v>
      </c>
      <c r="Q4" s="148">
        <v>0</v>
      </c>
      <c r="R4" s="149" t="s">
        <v>301</v>
      </c>
      <c r="S4" s="150" t="s">
        <v>491</v>
      </c>
      <c r="T4" s="150" t="s">
        <v>302</v>
      </c>
      <c r="U4" s="148" t="s">
        <v>300</v>
      </c>
    </row>
    <row r="5" spans="1:22" ht="21">
      <c r="A5" s="142" t="s">
        <v>449</v>
      </c>
      <c r="B5" s="143" t="s">
        <v>325</v>
      </c>
      <c r="C5" s="143" t="s">
        <v>496</v>
      </c>
      <c r="D5" s="143" t="s">
        <v>497</v>
      </c>
      <c r="E5" s="79" t="str">
        <f t="shared" si="0"/>
        <v>โครงการ “การยกระดับศักยภาพบุคลากรด้านท่องเที่ยวเชิงสร้างสรรค์และวัฒนธรรมเพื่อเพิ่มขีดความสามารถในการแข่งขันของสินค้าและบริการบนฐานอัตลักษณ์ชุมชนสู่การเป็นผู้ประกอบการยุคใหม่</v>
      </c>
      <c r="F5" s="142" t="s">
        <v>498</v>
      </c>
      <c r="G5" s="142" t="s">
        <v>499</v>
      </c>
      <c r="H5" s="142" t="s">
        <v>38</v>
      </c>
      <c r="I5" s="142" t="s">
        <v>294</v>
      </c>
      <c r="J5" s="145">
        <v>0.875</v>
      </c>
      <c r="K5" s="144">
        <v>1.625</v>
      </c>
      <c r="L5" s="144">
        <v>2.125</v>
      </c>
      <c r="M5" s="144">
        <v>1.67</v>
      </c>
      <c r="N5" s="144">
        <v>2.25</v>
      </c>
      <c r="O5" s="146">
        <v>5</v>
      </c>
      <c r="P5" s="147">
        <v>0</v>
      </c>
      <c r="Q5" s="148">
        <v>1</v>
      </c>
      <c r="R5" s="149" t="s">
        <v>301</v>
      </c>
      <c r="S5" s="151" t="s">
        <v>300</v>
      </c>
      <c r="T5" s="150" t="s">
        <v>302</v>
      </c>
      <c r="U5" s="148" t="s">
        <v>300</v>
      </c>
    </row>
    <row r="6" spans="1:22" ht="21">
      <c r="A6" s="142" t="s">
        <v>288</v>
      </c>
      <c r="B6" s="143" t="s">
        <v>379</v>
      </c>
      <c r="C6" s="143" t="s">
        <v>500</v>
      </c>
      <c r="D6" s="143" t="s">
        <v>501</v>
      </c>
      <c r="E6" s="79" t="str">
        <f t="shared" si="0"/>
        <v>คุ้มครองทรัพย์สินทางปัญญาผลงานสร้างสรรค์จากวัฒนธรรมและภูมิปัญญาเพื่อการใช้ประโยชน์เชิงพาณิชย์</v>
      </c>
      <c r="F6" s="142" t="s">
        <v>502</v>
      </c>
      <c r="G6" s="142" t="s">
        <v>503</v>
      </c>
      <c r="H6" s="142" t="s">
        <v>38</v>
      </c>
      <c r="I6" s="142" t="s">
        <v>294</v>
      </c>
      <c r="J6" s="145">
        <v>0.75</v>
      </c>
      <c r="K6" s="145">
        <v>4.5</v>
      </c>
      <c r="L6" s="145">
        <v>4.5</v>
      </c>
      <c r="M6" s="145">
        <v>5.01</v>
      </c>
      <c r="N6" s="145">
        <v>4.375</v>
      </c>
      <c r="O6" s="146">
        <v>5</v>
      </c>
      <c r="P6" s="147">
        <v>1</v>
      </c>
      <c r="Q6" s="148">
        <v>0</v>
      </c>
      <c r="R6" s="149" t="s">
        <v>301</v>
      </c>
      <c r="S6" s="150" t="s">
        <v>491</v>
      </c>
      <c r="T6" s="151" t="s">
        <v>300</v>
      </c>
      <c r="U6" s="148" t="s">
        <v>300</v>
      </c>
    </row>
    <row r="7" spans="1:22" ht="21">
      <c r="A7" s="142" t="s">
        <v>288</v>
      </c>
      <c r="B7" s="143" t="s">
        <v>379</v>
      </c>
      <c r="C7" s="143" t="s">
        <v>504</v>
      </c>
      <c r="D7" s="143" t="s">
        <v>505</v>
      </c>
      <c r="E7" s="79" t="str">
        <f t="shared" si="0"/>
        <v>การยกระดับศักยภาพและเพิ่มขีดความสามารถชุมชนท่องเที่ยววัฒนธรรม 9 ราชมงคลด้วยนวัตกรรมเชิงสร้างสรรค์สู่การท่องเที่ยวมูลค่าสูง</v>
      </c>
      <c r="F7" s="142" t="s">
        <v>506</v>
      </c>
      <c r="G7" s="142" t="s">
        <v>507</v>
      </c>
      <c r="H7" s="142" t="s">
        <v>38</v>
      </c>
      <c r="I7" s="142" t="s">
        <v>294</v>
      </c>
      <c r="J7" s="145">
        <v>0.875</v>
      </c>
      <c r="K7" s="145">
        <v>3.75</v>
      </c>
      <c r="L7" s="145">
        <v>3.75</v>
      </c>
      <c r="M7" s="144">
        <v>2.9224999999999999</v>
      </c>
      <c r="N7" s="144">
        <v>3.375</v>
      </c>
      <c r="O7" s="146">
        <v>5</v>
      </c>
      <c r="P7" s="147">
        <v>0</v>
      </c>
      <c r="Q7" s="148">
        <v>0</v>
      </c>
      <c r="R7" s="149" t="s">
        <v>301</v>
      </c>
      <c r="S7" s="150" t="s">
        <v>491</v>
      </c>
      <c r="T7" s="150" t="s">
        <v>302</v>
      </c>
      <c r="U7" s="148" t="s">
        <v>300</v>
      </c>
    </row>
    <row r="8" spans="1:22" ht="21">
      <c r="A8" s="142" t="s">
        <v>451</v>
      </c>
      <c r="B8" s="143" t="s">
        <v>508</v>
      </c>
      <c r="C8" s="143" t="s">
        <v>509</v>
      </c>
      <c r="D8" s="143" t="s">
        <v>510</v>
      </c>
      <c r="E8" s="79" t="str">
        <f t="shared" si="0"/>
        <v>(ร่าง) โครงการพัฒนาศักยภาพบุคลากรด้านการท่องเที่ยวจังหวัดชัยนาท ประจำปีงบประมาณ 2569</v>
      </c>
      <c r="F8" s="142" t="s">
        <v>511</v>
      </c>
      <c r="G8" s="142" t="s">
        <v>239</v>
      </c>
      <c r="H8" s="142" t="s">
        <v>240</v>
      </c>
      <c r="I8" s="142" t="s">
        <v>294</v>
      </c>
      <c r="J8" s="144">
        <v>0.25</v>
      </c>
      <c r="K8" s="144">
        <v>0.5</v>
      </c>
      <c r="L8" s="144">
        <v>0.625</v>
      </c>
      <c r="M8" s="144">
        <v>1.04375</v>
      </c>
      <c r="N8" s="144">
        <v>1.5</v>
      </c>
      <c r="O8" s="146">
        <v>5</v>
      </c>
      <c r="P8" s="147">
        <v>0</v>
      </c>
      <c r="Q8" s="148">
        <v>1</v>
      </c>
      <c r="R8" s="149" t="s">
        <v>301</v>
      </c>
      <c r="S8" s="151" t="s">
        <v>300</v>
      </c>
      <c r="T8" s="150" t="s">
        <v>302</v>
      </c>
      <c r="U8" s="148" t="s">
        <v>300</v>
      </c>
    </row>
  </sheetData>
  <autoFilter ref="A2:U8" xr:uid="{3CA1AB42-0035-4FB8-9012-C467576362EE}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027A6-833C-4742-AF60-001C7A0952D5}">
  <sheetPr>
    <tabColor rgb="FF00B050"/>
  </sheetPr>
  <dimension ref="A1:T12"/>
  <sheetViews>
    <sheetView topLeftCell="E1" zoomScale="60" zoomScaleNormal="60" workbookViewId="0">
      <pane ySplit="3" topLeftCell="A4" activePane="bottomLeft" state="frozen"/>
      <selection activeCell="B1" sqref="B1"/>
      <selection pane="bottomLeft" activeCell="O19" sqref="O19"/>
    </sheetView>
  </sheetViews>
  <sheetFormatPr defaultRowHeight="14.4"/>
  <cols>
    <col min="1" max="1" width="16.44140625" hidden="1" customWidth="1"/>
    <col min="2" max="2" width="88.6640625" customWidth="1"/>
    <col min="3" max="3" width="29.21875" hidden="1" customWidth="1"/>
    <col min="4" max="4" width="11.5546875" hidden="1" customWidth="1"/>
    <col min="5" max="5" width="13.5546875" customWidth="1"/>
    <col min="6" max="6" width="14.5546875" hidden="1" customWidth="1"/>
    <col min="7" max="7" width="15.88671875" hidden="1" customWidth="1"/>
    <col min="8" max="8" width="25.88671875" hidden="1" customWidth="1"/>
    <col min="9" max="9" width="40.5546875" customWidth="1"/>
    <col min="10" max="10" width="49.109375" customWidth="1"/>
    <col min="11" max="11" width="42.44140625" customWidth="1"/>
    <col min="12" max="12" width="18.5546875" customWidth="1"/>
    <col min="13" max="13" width="17" customWidth="1"/>
    <col min="14" max="14" width="16.6640625" customWidth="1"/>
    <col min="15" max="15" width="34.44140625" customWidth="1"/>
    <col min="16" max="16" width="17.5546875" hidden="1" customWidth="1"/>
    <col min="17" max="17" width="12.6640625" hidden="1" customWidth="1"/>
    <col min="18" max="18" width="12.5546875" hidden="1" customWidth="1"/>
    <col min="19" max="19" width="15.5546875" hidden="1" customWidth="1"/>
  </cols>
  <sheetData>
    <row r="1" spans="1:20" ht="34.5" customHeight="1">
      <c r="A1" s="80" t="s">
        <v>307</v>
      </c>
      <c r="B1" s="80" t="s">
        <v>307</v>
      </c>
    </row>
    <row r="2" spans="1:20" ht="21">
      <c r="A2" s="93" t="s">
        <v>1</v>
      </c>
      <c r="B2" s="94" t="s">
        <v>2</v>
      </c>
      <c r="C2" s="92" t="s">
        <v>2</v>
      </c>
      <c r="D2" s="91" t="s">
        <v>6</v>
      </c>
      <c r="E2" s="105" t="s">
        <v>127</v>
      </c>
      <c r="F2" s="135" t="s">
        <v>13</v>
      </c>
      <c r="G2" s="90" t="s">
        <v>14</v>
      </c>
      <c r="H2" s="102" t="s">
        <v>17</v>
      </c>
      <c r="I2" s="107" t="s">
        <v>18</v>
      </c>
      <c r="J2" s="107" t="s">
        <v>19</v>
      </c>
      <c r="K2" s="95" t="s">
        <v>20</v>
      </c>
      <c r="L2" s="209" t="s">
        <v>309</v>
      </c>
      <c r="M2" s="210"/>
      <c r="N2" s="211" t="s">
        <v>310</v>
      </c>
      <c r="O2" s="211"/>
      <c r="P2" s="66"/>
      <c r="Q2" s="66"/>
      <c r="R2" s="66"/>
      <c r="S2" s="66"/>
    </row>
    <row r="3" spans="1:20" ht="21">
      <c r="A3" s="82"/>
      <c r="B3" s="106"/>
      <c r="C3" s="81"/>
      <c r="D3" s="81"/>
      <c r="E3" s="101"/>
      <c r="F3" s="100"/>
      <c r="G3" s="95"/>
      <c r="H3" s="103"/>
      <c r="I3" s="108"/>
      <c r="J3" s="108"/>
      <c r="K3" s="104"/>
      <c r="L3" s="100" t="s">
        <v>21</v>
      </c>
      <c r="M3" s="95" t="s">
        <v>22</v>
      </c>
      <c r="N3" s="96" t="s">
        <v>21</v>
      </c>
      <c r="O3" s="96" t="s">
        <v>22</v>
      </c>
      <c r="P3" s="66"/>
      <c r="Q3" s="66"/>
      <c r="R3" s="66"/>
      <c r="S3" s="66"/>
      <c r="T3" s="111" t="s">
        <v>311</v>
      </c>
    </row>
    <row r="4" spans="1:20" ht="21">
      <c r="A4" s="136" t="s">
        <v>109</v>
      </c>
      <c r="B4" s="61" t="str">
        <f t="shared" ref="B4:B9" si="0">HYPERLINK(P4,C4)</f>
        <v>พัฒนาสินค้าของที่ระลึกและผลิตภัณฑ์ของฝากการท่องเที่ยวเชิงโหยหาอดีต “เลย...มาโดน” : รื้อฟื้น คืนวิถีวัฒนธรรมเชิงสร้างสรรค์สู่การขึ้นทะเบียนทรัพย์สินทางปัญญา</v>
      </c>
      <c r="C4" s="58" t="s">
        <v>110</v>
      </c>
      <c r="D4" s="58" t="s">
        <v>42</v>
      </c>
      <c r="E4" s="86">
        <v>2566</v>
      </c>
      <c r="F4" s="87" t="s">
        <v>94</v>
      </c>
      <c r="G4" s="87" t="s">
        <v>95</v>
      </c>
      <c r="H4" s="87" t="s">
        <v>112</v>
      </c>
      <c r="I4" s="87" t="s">
        <v>113</v>
      </c>
      <c r="J4" s="87" t="s">
        <v>38</v>
      </c>
      <c r="K4" s="87" t="s">
        <v>105</v>
      </c>
      <c r="L4" s="87" t="s">
        <v>78</v>
      </c>
      <c r="M4" s="87" t="s">
        <v>203</v>
      </c>
      <c r="N4" s="87" t="s">
        <v>78</v>
      </c>
      <c r="O4" s="87" t="s">
        <v>203</v>
      </c>
      <c r="P4" s="67" t="s">
        <v>204</v>
      </c>
      <c r="Q4" s="2" t="str">
        <f t="shared" ref="Q4:Q9" si="1">IF(LEN(M4=11),_xlfn.CONCAT(L4,"F",RIGHT(M4,2)),M4)</f>
        <v>050103V01F02</v>
      </c>
      <c r="R4" s="2"/>
      <c r="S4" s="2"/>
    </row>
    <row r="5" spans="1:20" ht="21">
      <c r="A5" s="136" t="s">
        <v>116</v>
      </c>
      <c r="B5" s="61" t="str">
        <f t="shared" si="0"/>
        <v>การพัฒนาผลิตภัณฑ์ภูมิปัญญาท้องถิ่นบนเส้นทางท่องเที่ยวเชิงพุทธของชาวไทเลย</v>
      </c>
      <c r="C5" s="58" t="s">
        <v>117</v>
      </c>
      <c r="D5" s="58" t="s">
        <v>42</v>
      </c>
      <c r="E5" s="86">
        <v>2566</v>
      </c>
      <c r="F5" s="87" t="s">
        <v>94</v>
      </c>
      <c r="G5" s="87" t="s">
        <v>95</v>
      </c>
      <c r="H5" s="87" t="s">
        <v>112</v>
      </c>
      <c r="I5" s="87" t="s">
        <v>113</v>
      </c>
      <c r="J5" s="87" t="s">
        <v>38</v>
      </c>
      <c r="K5" s="87" t="s">
        <v>105</v>
      </c>
      <c r="L5" s="87" t="s">
        <v>78</v>
      </c>
      <c r="M5" s="87" t="s">
        <v>203</v>
      </c>
      <c r="N5" s="87" t="s">
        <v>78</v>
      </c>
      <c r="O5" s="87" t="s">
        <v>203</v>
      </c>
      <c r="P5" s="67" t="s">
        <v>206</v>
      </c>
      <c r="Q5" s="2" t="str">
        <f t="shared" si="1"/>
        <v>050103V01F02</v>
      </c>
      <c r="R5" s="2"/>
      <c r="S5" s="2"/>
    </row>
    <row r="6" spans="1:20" ht="21">
      <c r="A6" s="136" t="s">
        <v>100</v>
      </c>
      <c r="B6" s="61" t="str">
        <f t="shared" si="0"/>
        <v>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</v>
      </c>
      <c r="C6" s="58" t="s">
        <v>101</v>
      </c>
      <c r="D6" s="58" t="s">
        <v>42</v>
      </c>
      <c r="E6" s="86">
        <v>2566</v>
      </c>
      <c r="F6" s="87" t="s">
        <v>94</v>
      </c>
      <c r="G6" s="87" t="s">
        <v>95</v>
      </c>
      <c r="H6" s="87" t="s">
        <v>103</v>
      </c>
      <c r="I6" s="87" t="s">
        <v>104</v>
      </c>
      <c r="J6" s="87" t="s">
        <v>38</v>
      </c>
      <c r="K6" s="87" t="s">
        <v>105</v>
      </c>
      <c r="L6" s="87" t="s">
        <v>86</v>
      </c>
      <c r="M6" s="87" t="s">
        <v>200</v>
      </c>
      <c r="N6" s="110" t="s">
        <v>86</v>
      </c>
      <c r="O6" s="110" t="s">
        <v>211</v>
      </c>
      <c r="P6" s="67" t="s">
        <v>201</v>
      </c>
      <c r="Q6" s="2" t="str">
        <f t="shared" si="1"/>
        <v>050103V02F04</v>
      </c>
      <c r="R6" s="2"/>
      <c r="S6" s="2"/>
    </row>
    <row r="7" spans="1:20" ht="21">
      <c r="A7" s="136" t="s">
        <v>257</v>
      </c>
      <c r="B7" s="61" t="str">
        <f t="shared" si="0"/>
        <v>โครงการ “การขับเคลื่อนการท่องเที่ยวเชิงเกษตรสู่การสร้างอัตลักษณ์ล้านนาสร้างสรรค์”</v>
      </c>
      <c r="C7" s="58" t="s">
        <v>258</v>
      </c>
      <c r="D7" s="58" t="s">
        <v>42</v>
      </c>
      <c r="E7" s="86">
        <v>2567</v>
      </c>
      <c r="F7" s="87" t="s">
        <v>249</v>
      </c>
      <c r="G7" s="87" t="s">
        <v>250</v>
      </c>
      <c r="H7" s="87" t="s">
        <v>259</v>
      </c>
      <c r="I7" s="87" t="s">
        <v>260</v>
      </c>
      <c r="J7" s="87" t="s">
        <v>38</v>
      </c>
      <c r="K7" s="87" t="s">
        <v>261</v>
      </c>
      <c r="L7" s="87" t="s">
        <v>78</v>
      </c>
      <c r="M7" s="87" t="s">
        <v>208</v>
      </c>
      <c r="N7" s="87" t="s">
        <v>78</v>
      </c>
      <c r="O7" s="87" t="s">
        <v>208</v>
      </c>
      <c r="P7" s="67" t="s">
        <v>262</v>
      </c>
      <c r="Q7" s="2" t="str">
        <f t="shared" si="1"/>
        <v>050103V01F01</v>
      </c>
      <c r="R7" s="71" t="s">
        <v>114</v>
      </c>
      <c r="S7" s="71" t="s">
        <v>122</v>
      </c>
    </row>
    <row r="8" spans="1:20" ht="21">
      <c r="A8" s="136" t="s">
        <v>267</v>
      </c>
      <c r="B8" s="61" t="str">
        <f t="shared" si="0"/>
        <v>โครงการ “การออกแบบพัฒนาสินค้าผลิตภัณฑ์เครื่องเงินของชุมชนหายยา เพื่อเพิ่มศักยภาพทางการแข่งขันและการขึ้นทะเบียนทรัพย์สินทางปัญญา”</v>
      </c>
      <c r="C8" s="58" t="s">
        <v>268</v>
      </c>
      <c r="D8" s="58" t="s">
        <v>42</v>
      </c>
      <c r="E8" s="86">
        <v>2567</v>
      </c>
      <c r="F8" s="87" t="s">
        <v>249</v>
      </c>
      <c r="G8" s="87" t="s">
        <v>250</v>
      </c>
      <c r="H8" s="87" t="s">
        <v>269</v>
      </c>
      <c r="I8" s="87" t="s">
        <v>260</v>
      </c>
      <c r="J8" s="87" t="s">
        <v>38</v>
      </c>
      <c r="K8" s="87" t="s">
        <v>261</v>
      </c>
      <c r="L8" s="87" t="s">
        <v>78</v>
      </c>
      <c r="M8" s="87" t="s">
        <v>208</v>
      </c>
      <c r="N8" s="87" t="s">
        <v>78</v>
      </c>
      <c r="O8" s="87" t="s">
        <v>208</v>
      </c>
      <c r="P8" s="67" t="s">
        <v>270</v>
      </c>
      <c r="Q8" s="2" t="str">
        <f t="shared" si="1"/>
        <v>050103V01F01</v>
      </c>
      <c r="R8" s="71" t="s">
        <v>114</v>
      </c>
      <c r="S8" s="71" t="s">
        <v>122</v>
      </c>
    </row>
    <row r="9" spans="1:20" ht="21">
      <c r="A9" s="136" t="s">
        <v>284</v>
      </c>
      <c r="B9" s="61" t="str">
        <f t="shared" si="0"/>
        <v>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</v>
      </c>
      <c r="C9" s="58" t="s">
        <v>285</v>
      </c>
      <c r="D9" s="58" t="s">
        <v>42</v>
      </c>
      <c r="E9" s="86">
        <v>2567</v>
      </c>
      <c r="F9" s="87" t="s">
        <v>249</v>
      </c>
      <c r="G9" s="87" t="s">
        <v>250</v>
      </c>
      <c r="H9" s="87" t="s">
        <v>112</v>
      </c>
      <c r="I9" s="87" t="s">
        <v>113</v>
      </c>
      <c r="J9" s="87" t="s">
        <v>38</v>
      </c>
      <c r="K9" s="87" t="s">
        <v>261</v>
      </c>
      <c r="L9" s="87" t="s">
        <v>78</v>
      </c>
      <c r="M9" s="87" t="s">
        <v>208</v>
      </c>
      <c r="N9" s="87" t="s">
        <v>78</v>
      </c>
      <c r="O9" s="87" t="s">
        <v>208</v>
      </c>
      <c r="P9" s="67" t="s">
        <v>286</v>
      </c>
      <c r="Q9" s="2" t="str">
        <f t="shared" si="1"/>
        <v>050103V01F01</v>
      </c>
      <c r="R9" s="71" t="s">
        <v>114</v>
      </c>
      <c r="S9" s="71" t="s">
        <v>122</v>
      </c>
    </row>
    <row r="10" spans="1:20" ht="21">
      <c r="B10" s="83" t="str">
        <f>HYPERLINK(P10, C10)</f>
        <v>โครงการยกระดับสินค้าและบริการจากฐานภูมิปัญญาการแพทย์แผนไทย การแพทย์พื้นบ้านไทยและสมุนไพรสู่การเสริมสร้างเศรษฐกิจเชื่อมโยงการท่องเที่ยวเชิงสร้างสรรค์ทางวัฒนธรรม</v>
      </c>
      <c r="C10" s="84" t="s">
        <v>293</v>
      </c>
      <c r="D10" s="97"/>
      <c r="E10" s="86">
        <v>2568</v>
      </c>
      <c r="F10" s="97"/>
      <c r="G10" s="97"/>
      <c r="H10" s="97"/>
      <c r="I10" s="85" t="s">
        <v>52</v>
      </c>
      <c r="J10" s="85" t="s">
        <v>46</v>
      </c>
      <c r="K10" s="87" t="s">
        <v>308</v>
      </c>
      <c r="L10" s="98"/>
      <c r="M10" s="98"/>
      <c r="N10" s="69" t="s">
        <v>78</v>
      </c>
      <c r="O10" s="69" t="s">
        <v>203</v>
      </c>
      <c r="P10" s="78" t="s">
        <v>304</v>
      </c>
    </row>
    <row r="11" spans="1:20" ht="21">
      <c r="B11" s="83" t="str">
        <f t="shared" ref="B11:B12" si="2">HYPERLINK(P11, C11)</f>
        <v>โครงการพัฒนาเพื่อต่อยอดรูปแบบผลิตภัณฑ์ของที่ระลึก สำหรับการท่องเที่ยวเชิงสร้างสรรค์และวัฒนธรรม กลุ่มจังหวัดเมืองรองภาคกลาง ด้วยทรัพย์สินทางปัญญา</v>
      </c>
      <c r="C11" s="84" t="s">
        <v>295</v>
      </c>
      <c r="D11" s="97"/>
      <c r="E11" s="86">
        <v>2568</v>
      </c>
      <c r="F11" s="97"/>
      <c r="G11" s="97"/>
      <c r="H11" s="97"/>
      <c r="I11" s="85" t="s">
        <v>296</v>
      </c>
      <c r="J11" s="85" t="s">
        <v>38</v>
      </c>
      <c r="K11" s="87" t="s">
        <v>308</v>
      </c>
      <c r="L11" s="98"/>
      <c r="M11" s="98"/>
      <c r="N11" s="69" t="s">
        <v>69</v>
      </c>
      <c r="O11" s="69" t="s">
        <v>173</v>
      </c>
      <c r="P11" s="78" t="s">
        <v>305</v>
      </c>
    </row>
    <row r="12" spans="1:20" ht="21">
      <c r="B12" s="83" t="str">
        <f t="shared" si="2"/>
        <v>ส่งเสริมและพัฒนาสินค้าท่องเที่ยวและผลิตภัณฑ์ท้องถิ่นของจังหวัดยะลาสู่การคุ้มครองทรัพย์สินทางปัญญา</v>
      </c>
      <c r="C12" s="84" t="s">
        <v>298</v>
      </c>
      <c r="D12" s="97"/>
      <c r="E12" s="86">
        <v>2568</v>
      </c>
      <c r="F12" s="97"/>
      <c r="G12" s="97"/>
      <c r="H12" s="97"/>
      <c r="I12" s="85" t="s">
        <v>299</v>
      </c>
      <c r="J12" s="85" t="s">
        <v>38</v>
      </c>
      <c r="K12" s="87" t="s">
        <v>308</v>
      </c>
      <c r="L12" s="98"/>
      <c r="M12" s="98"/>
      <c r="N12" s="69" t="s">
        <v>69</v>
      </c>
      <c r="O12" s="69" t="s">
        <v>173</v>
      </c>
      <c r="P12" s="78" t="s">
        <v>306</v>
      </c>
    </row>
  </sheetData>
  <autoFilter ref="B3:O12" xr:uid="{5E92B710-814A-48CA-8DD8-6128CB5CBB45}"/>
  <mergeCells count="2">
    <mergeCell ref="L2:M2"/>
    <mergeCell ref="N2:O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61F6-69FE-4046-A233-076B20CA0680}">
  <sheetPr>
    <tabColor rgb="FF00B050"/>
  </sheetPr>
  <dimension ref="A1:T12"/>
  <sheetViews>
    <sheetView topLeftCell="B1" zoomScale="60" zoomScaleNormal="60" workbookViewId="0">
      <pane ySplit="3" topLeftCell="A4" activePane="bottomLeft" state="frozen"/>
      <selection activeCell="B1" sqref="B1"/>
      <selection pane="bottomLeft" activeCell="K29" sqref="K29"/>
    </sheetView>
  </sheetViews>
  <sheetFormatPr defaultRowHeight="14.4"/>
  <cols>
    <col min="1" max="1" width="16.44140625" hidden="1" customWidth="1"/>
    <col min="2" max="2" width="88.6640625" customWidth="1"/>
    <col min="3" max="3" width="29.21875" hidden="1" customWidth="1"/>
    <col min="4" max="4" width="11.5546875" hidden="1" customWidth="1"/>
    <col min="5" max="5" width="13.5546875" customWidth="1"/>
    <col min="6" max="6" width="14.5546875" hidden="1" customWidth="1"/>
    <col min="7" max="7" width="15.88671875" hidden="1" customWidth="1"/>
    <col min="8" max="8" width="25.88671875" hidden="1" customWidth="1"/>
    <col min="9" max="9" width="40.5546875" customWidth="1"/>
    <col min="10" max="10" width="49.109375" customWidth="1"/>
    <col min="11" max="11" width="42.44140625" customWidth="1"/>
    <col min="12" max="12" width="18.5546875" customWidth="1"/>
    <col min="13" max="13" width="17" customWidth="1"/>
    <col min="14" max="14" width="17.44140625" customWidth="1"/>
    <col min="15" max="15" width="32.44140625" customWidth="1"/>
    <col min="16" max="16" width="17.5546875" hidden="1" customWidth="1"/>
    <col min="17" max="17" width="12.6640625" hidden="1" customWidth="1"/>
    <col min="18" max="18" width="12.5546875" hidden="1" customWidth="1"/>
    <col min="19" max="19" width="15.5546875" hidden="1" customWidth="1"/>
  </cols>
  <sheetData>
    <row r="1" spans="1:20" ht="34.5" customHeight="1">
      <c r="A1" s="80" t="s">
        <v>307</v>
      </c>
      <c r="B1" s="80" t="s">
        <v>512</v>
      </c>
    </row>
    <row r="2" spans="1:20" ht="21">
      <c r="A2" s="93" t="s">
        <v>1</v>
      </c>
      <c r="B2" s="94" t="s">
        <v>2</v>
      </c>
      <c r="C2" s="92" t="s">
        <v>2</v>
      </c>
      <c r="D2" s="91" t="s">
        <v>6</v>
      </c>
      <c r="E2" s="105" t="s">
        <v>127</v>
      </c>
      <c r="F2" s="99" t="s">
        <v>13</v>
      </c>
      <c r="G2" s="90" t="s">
        <v>14</v>
      </c>
      <c r="H2" s="102" t="s">
        <v>17</v>
      </c>
      <c r="I2" s="107" t="s">
        <v>18</v>
      </c>
      <c r="J2" s="107" t="s">
        <v>19</v>
      </c>
      <c r="K2" s="95" t="s">
        <v>20</v>
      </c>
      <c r="L2" s="209" t="s">
        <v>309</v>
      </c>
      <c r="M2" s="210"/>
      <c r="N2" s="211" t="s">
        <v>310</v>
      </c>
      <c r="O2" s="211"/>
      <c r="P2" s="66"/>
      <c r="Q2" s="66"/>
      <c r="R2" s="66"/>
      <c r="S2" s="66"/>
    </row>
    <row r="3" spans="1:20" ht="21">
      <c r="A3" s="82"/>
      <c r="B3" s="106"/>
      <c r="C3" s="81"/>
      <c r="D3" s="81"/>
      <c r="E3" s="101"/>
      <c r="F3" s="100"/>
      <c r="G3" s="95"/>
      <c r="H3" s="103"/>
      <c r="I3" s="108"/>
      <c r="J3" s="108"/>
      <c r="K3" s="104"/>
      <c r="L3" s="100" t="s">
        <v>21</v>
      </c>
      <c r="M3" s="95" t="s">
        <v>22</v>
      </c>
      <c r="N3" s="96" t="s">
        <v>21</v>
      </c>
      <c r="O3" s="96" t="s">
        <v>22</v>
      </c>
      <c r="P3" s="66"/>
      <c r="Q3" s="66"/>
      <c r="R3" s="66"/>
      <c r="S3" s="66"/>
      <c r="T3" s="111" t="s">
        <v>311</v>
      </c>
    </row>
    <row r="4" spans="1:20" ht="21">
      <c r="A4" s="77" t="s">
        <v>109</v>
      </c>
      <c r="B4" s="61" t="str">
        <f t="shared" ref="B4:B9" si="0">HYPERLINK(P4,C4)</f>
        <v>พัฒนาสินค้าของที่ระลึกและผลิตภัณฑ์ของฝากการท่องเที่ยวเชิงโหยหาอดีต “เลย...มาโดน” : รื้อฟื้น คืนวิถีวัฒนธรรมเชิงสร้างสรรค์สู่การขึ้นทะเบียนทรัพย์สินทางปัญญา</v>
      </c>
      <c r="C4" s="58" t="s">
        <v>110</v>
      </c>
      <c r="D4" s="58" t="s">
        <v>42</v>
      </c>
      <c r="E4" s="86">
        <v>2566</v>
      </c>
      <c r="F4" s="87" t="s">
        <v>94</v>
      </c>
      <c r="G4" s="87" t="s">
        <v>95</v>
      </c>
      <c r="H4" s="87" t="s">
        <v>112</v>
      </c>
      <c r="I4" s="87" t="s">
        <v>113</v>
      </c>
      <c r="J4" s="87" t="s">
        <v>38</v>
      </c>
      <c r="K4" s="87" t="s">
        <v>105</v>
      </c>
      <c r="L4" s="87" t="s">
        <v>114</v>
      </c>
      <c r="M4" s="87" t="s">
        <v>115</v>
      </c>
      <c r="N4" s="87" t="s">
        <v>450</v>
      </c>
      <c r="O4" s="87" t="s">
        <v>329</v>
      </c>
      <c r="P4" s="67" t="s">
        <v>204</v>
      </c>
      <c r="Q4" s="2" t="str">
        <f t="shared" ref="Q4:Q9" si="1">IF(LEN(M4=11),_xlfn.CONCAT(L4,"F",RIGHT(M4,2)),M4)</f>
        <v>v2_050103V01F02</v>
      </c>
      <c r="R4" s="2"/>
      <c r="S4" s="2"/>
    </row>
    <row r="5" spans="1:20" ht="21">
      <c r="A5" s="77" t="s">
        <v>116</v>
      </c>
      <c r="B5" s="61" t="str">
        <f t="shared" si="0"/>
        <v>การพัฒนาผลิตภัณฑ์ภูมิปัญญาท้องถิ่นบนเส้นทางท่องเที่ยวเชิงพุทธของชาวไทเลย</v>
      </c>
      <c r="C5" s="58" t="s">
        <v>117</v>
      </c>
      <c r="D5" s="58" t="s">
        <v>42</v>
      </c>
      <c r="E5" s="86">
        <v>2566</v>
      </c>
      <c r="F5" s="87" t="s">
        <v>94</v>
      </c>
      <c r="G5" s="87" t="s">
        <v>95</v>
      </c>
      <c r="H5" s="87" t="s">
        <v>112</v>
      </c>
      <c r="I5" s="87" t="s">
        <v>113</v>
      </c>
      <c r="J5" s="87" t="s">
        <v>38</v>
      </c>
      <c r="K5" s="87" t="s">
        <v>105</v>
      </c>
      <c r="L5" s="87" t="s">
        <v>114</v>
      </c>
      <c r="M5" s="87" t="s">
        <v>115</v>
      </c>
      <c r="N5" s="87" t="s">
        <v>450</v>
      </c>
      <c r="O5" s="87" t="s">
        <v>329</v>
      </c>
      <c r="P5" s="67" t="s">
        <v>206</v>
      </c>
      <c r="Q5" s="2" t="str">
        <f t="shared" si="1"/>
        <v>v2_050103V01F02</v>
      </c>
      <c r="R5" s="2"/>
      <c r="S5" s="2"/>
    </row>
    <row r="6" spans="1:20" ht="21">
      <c r="A6" s="77" t="s">
        <v>100</v>
      </c>
      <c r="B6" s="61" t="str">
        <f t="shared" si="0"/>
        <v>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</v>
      </c>
      <c r="C6" s="58" t="s">
        <v>101</v>
      </c>
      <c r="D6" s="58" t="s">
        <v>42</v>
      </c>
      <c r="E6" s="86">
        <v>2566</v>
      </c>
      <c r="F6" s="87" t="s">
        <v>94</v>
      </c>
      <c r="G6" s="87" t="s">
        <v>95</v>
      </c>
      <c r="H6" s="87" t="s">
        <v>103</v>
      </c>
      <c r="I6" s="87" t="s">
        <v>104</v>
      </c>
      <c r="J6" s="87" t="s">
        <v>38</v>
      </c>
      <c r="K6" s="87" t="s">
        <v>105</v>
      </c>
      <c r="L6" s="87" t="s">
        <v>106</v>
      </c>
      <c r="M6" s="87" t="s">
        <v>107</v>
      </c>
      <c r="N6" s="110" t="s">
        <v>449</v>
      </c>
      <c r="O6" s="110" t="s">
        <v>325</v>
      </c>
      <c r="P6" s="67" t="s">
        <v>201</v>
      </c>
      <c r="Q6" s="2" t="str">
        <f t="shared" si="1"/>
        <v>v2_050103V02F04</v>
      </c>
      <c r="R6" s="2"/>
      <c r="S6" s="2"/>
    </row>
    <row r="7" spans="1:20" ht="21">
      <c r="A7" s="77" t="s">
        <v>257</v>
      </c>
      <c r="B7" s="61" t="str">
        <f t="shared" si="0"/>
        <v>โครงการ “การขับเคลื่อนการท่องเที่ยวเชิงเกษตรสู่การสร้างอัตลักษณ์ล้านนาสร้างสรรค์”</v>
      </c>
      <c r="C7" s="58" t="s">
        <v>258</v>
      </c>
      <c r="D7" s="58" t="s">
        <v>42</v>
      </c>
      <c r="E7" s="86">
        <v>2567</v>
      </c>
      <c r="F7" s="87" t="s">
        <v>249</v>
      </c>
      <c r="G7" s="87" t="s">
        <v>250</v>
      </c>
      <c r="H7" s="87" t="s">
        <v>259</v>
      </c>
      <c r="I7" s="87" t="s">
        <v>260</v>
      </c>
      <c r="J7" s="87" t="s">
        <v>38</v>
      </c>
      <c r="K7" s="87" t="s">
        <v>261</v>
      </c>
      <c r="L7" s="87" t="s">
        <v>114</v>
      </c>
      <c r="M7" s="87" t="s">
        <v>122</v>
      </c>
      <c r="N7" s="87" t="s">
        <v>450</v>
      </c>
      <c r="O7" s="87" t="s">
        <v>331</v>
      </c>
      <c r="P7" s="67" t="s">
        <v>262</v>
      </c>
      <c r="Q7" s="2" t="str">
        <f t="shared" si="1"/>
        <v>v2_050103V01F01</v>
      </c>
      <c r="R7" s="71" t="s">
        <v>114</v>
      </c>
      <c r="S7" s="71" t="s">
        <v>122</v>
      </c>
    </row>
    <row r="8" spans="1:20" ht="21">
      <c r="A8" s="77" t="s">
        <v>267</v>
      </c>
      <c r="B8" s="61" t="str">
        <f t="shared" si="0"/>
        <v>โครงการ “การออกแบบพัฒนาสินค้าผลิตภัณฑ์เครื่องเงินของชุมชนหายยา เพื่อเพิ่มศักยภาพทางการแข่งขันและการขึ้นทะเบียนทรัพย์สินทางปัญญา”</v>
      </c>
      <c r="C8" s="58" t="s">
        <v>268</v>
      </c>
      <c r="D8" s="58" t="s">
        <v>42</v>
      </c>
      <c r="E8" s="86">
        <v>2567</v>
      </c>
      <c r="F8" s="87" t="s">
        <v>249</v>
      </c>
      <c r="G8" s="87" t="s">
        <v>250</v>
      </c>
      <c r="H8" s="87" t="s">
        <v>269</v>
      </c>
      <c r="I8" s="87" t="s">
        <v>260</v>
      </c>
      <c r="J8" s="87" t="s">
        <v>38</v>
      </c>
      <c r="K8" s="87" t="s">
        <v>261</v>
      </c>
      <c r="L8" s="87" t="s">
        <v>114</v>
      </c>
      <c r="M8" s="87" t="s">
        <v>122</v>
      </c>
      <c r="N8" s="87" t="s">
        <v>450</v>
      </c>
      <c r="O8" s="87" t="s">
        <v>331</v>
      </c>
      <c r="P8" s="67" t="s">
        <v>270</v>
      </c>
      <c r="Q8" s="2" t="str">
        <f t="shared" si="1"/>
        <v>v2_050103V01F01</v>
      </c>
      <c r="R8" s="71" t="s">
        <v>114</v>
      </c>
      <c r="S8" s="71" t="s">
        <v>122</v>
      </c>
    </row>
    <row r="9" spans="1:20" ht="21">
      <c r="A9" s="77" t="s">
        <v>284</v>
      </c>
      <c r="B9" s="61" t="str">
        <f t="shared" si="0"/>
        <v>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</v>
      </c>
      <c r="C9" s="58" t="s">
        <v>285</v>
      </c>
      <c r="D9" s="58" t="s">
        <v>42</v>
      </c>
      <c r="E9" s="86">
        <v>2567</v>
      </c>
      <c r="F9" s="87" t="s">
        <v>249</v>
      </c>
      <c r="G9" s="87" t="s">
        <v>250</v>
      </c>
      <c r="H9" s="87" t="s">
        <v>112</v>
      </c>
      <c r="I9" s="87" t="s">
        <v>113</v>
      </c>
      <c r="J9" s="87" t="s">
        <v>38</v>
      </c>
      <c r="K9" s="87" t="s">
        <v>261</v>
      </c>
      <c r="L9" s="87" t="s">
        <v>114</v>
      </c>
      <c r="M9" s="87" t="s">
        <v>122</v>
      </c>
      <c r="N9" s="87" t="s">
        <v>450</v>
      </c>
      <c r="O9" s="87" t="s">
        <v>331</v>
      </c>
      <c r="P9" s="67" t="s">
        <v>286</v>
      </c>
      <c r="Q9" s="2" t="str">
        <f t="shared" si="1"/>
        <v>v2_050103V01F01</v>
      </c>
      <c r="R9" s="71" t="s">
        <v>114</v>
      </c>
      <c r="S9" s="71" t="s">
        <v>122</v>
      </c>
    </row>
    <row r="10" spans="1:20" ht="21">
      <c r="B10" s="83" t="str">
        <f>HYPERLINK(P10, C10)</f>
        <v>โครงการยกระดับสินค้าและบริการจากฐานภูมิปัญญาการแพทย์แผนไทย การแพทย์พื้นบ้านไทยและสมุนไพรสู่การเสริมสร้างเศรษฐกิจเชื่อมโยงการท่องเที่ยวเชิงสร้างสรรค์ทางวัฒนธรรม</v>
      </c>
      <c r="C10" s="84" t="s">
        <v>293</v>
      </c>
      <c r="D10" s="97"/>
      <c r="E10" s="86">
        <v>2568</v>
      </c>
      <c r="F10" s="97"/>
      <c r="G10" s="97"/>
      <c r="H10" s="97"/>
      <c r="I10" s="85" t="s">
        <v>52</v>
      </c>
      <c r="J10" s="85" t="s">
        <v>46</v>
      </c>
      <c r="K10" s="87" t="s">
        <v>308</v>
      </c>
      <c r="L10" s="212"/>
      <c r="M10" s="213"/>
      <c r="N10" s="69" t="s">
        <v>450</v>
      </c>
      <c r="O10" s="69" t="s">
        <v>329</v>
      </c>
      <c r="P10" s="78" t="s">
        <v>304</v>
      </c>
    </row>
    <row r="11" spans="1:20" ht="21">
      <c r="B11" s="83" t="str">
        <f t="shared" ref="B11:B12" si="2">HYPERLINK(P11, C11)</f>
        <v>โครงการพัฒนาเพื่อต่อยอดรูปแบบผลิตภัณฑ์ของที่ระลึก สำหรับการท่องเที่ยวเชิงสร้างสรรค์และวัฒนธรรม กลุ่มจังหวัดเมืองรองภาคกลาง ด้วยทรัพย์สินทางปัญญา</v>
      </c>
      <c r="C11" s="84" t="s">
        <v>295</v>
      </c>
      <c r="D11" s="97"/>
      <c r="E11" s="86">
        <v>2568</v>
      </c>
      <c r="F11" s="97"/>
      <c r="G11" s="97"/>
      <c r="H11" s="97"/>
      <c r="I11" s="85" t="s">
        <v>296</v>
      </c>
      <c r="J11" s="85" t="s">
        <v>38</v>
      </c>
      <c r="K11" s="87" t="s">
        <v>308</v>
      </c>
      <c r="L11" s="214"/>
      <c r="M11" s="215"/>
      <c r="N11" s="153" t="s">
        <v>288</v>
      </c>
      <c r="O11" s="153" t="s">
        <v>289</v>
      </c>
      <c r="P11" s="78" t="s">
        <v>305</v>
      </c>
    </row>
    <row r="12" spans="1:20" ht="21">
      <c r="B12" s="83" t="str">
        <f t="shared" si="2"/>
        <v>ส่งเสริมและพัฒนาสินค้าท่องเที่ยวและผลิตภัณฑ์ท้องถิ่นของจังหวัดยะลาสู่การคุ้มครองทรัพย์สินทางปัญญา</v>
      </c>
      <c r="C12" s="84" t="s">
        <v>298</v>
      </c>
      <c r="D12" s="97"/>
      <c r="E12" s="86">
        <v>2568</v>
      </c>
      <c r="F12" s="97"/>
      <c r="G12" s="97"/>
      <c r="H12" s="97"/>
      <c r="I12" s="85" t="s">
        <v>299</v>
      </c>
      <c r="J12" s="85" t="s">
        <v>38</v>
      </c>
      <c r="K12" s="87" t="s">
        <v>308</v>
      </c>
      <c r="L12" s="216"/>
      <c r="M12" s="217"/>
      <c r="N12" s="153" t="s">
        <v>288</v>
      </c>
      <c r="O12" s="153" t="s">
        <v>289</v>
      </c>
      <c r="P12" s="78" t="s">
        <v>306</v>
      </c>
    </row>
  </sheetData>
  <autoFilter ref="B3:O12" xr:uid="{5E92B710-814A-48CA-8DD8-6128CB5CBB45}"/>
  <mergeCells count="3">
    <mergeCell ref="L2:M2"/>
    <mergeCell ref="N2:O2"/>
    <mergeCell ref="L10:M1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F9510-23EE-47DA-A426-B29879617238}">
  <dimension ref="A2:U33"/>
  <sheetViews>
    <sheetView topLeftCell="M7" zoomScale="90" zoomScaleNormal="90" workbookViewId="0">
      <selection activeCell="R38" sqref="R38"/>
    </sheetView>
  </sheetViews>
  <sheetFormatPr defaultRowHeight="14.4"/>
  <cols>
    <col min="1" max="1" width="18.77734375" customWidth="1"/>
    <col min="2" max="2" width="30.21875" customWidth="1"/>
    <col min="3" max="3" width="21.44140625" customWidth="1"/>
    <col min="4" max="4" width="13.77734375" customWidth="1"/>
    <col min="5" max="5" width="23.44140625" customWidth="1"/>
    <col min="6" max="6" width="17.5546875" customWidth="1"/>
    <col min="7" max="7" width="22.33203125" customWidth="1"/>
    <col min="8" max="8" width="17.21875" customWidth="1"/>
    <col min="9" max="9" width="38.6640625" customWidth="1"/>
    <col min="10" max="10" width="37.77734375" customWidth="1"/>
    <col min="11" max="11" width="38.6640625" customWidth="1"/>
    <col min="12" max="12" width="27" customWidth="1"/>
    <col min="13" max="13" width="12.44140625" customWidth="1"/>
    <col min="14" max="14" width="32.5546875" customWidth="1"/>
    <col min="15" max="15" width="18.44140625" customWidth="1"/>
    <col min="16" max="16" width="35" customWidth="1"/>
    <col min="17" max="17" width="14.5546875" customWidth="1"/>
    <col min="18" max="18" width="31.88671875" customWidth="1"/>
    <col min="19" max="19" width="15.109375" customWidth="1"/>
    <col min="20" max="20" width="35.109375" customWidth="1"/>
    <col min="21" max="21" width="18.44140625" customWidth="1"/>
  </cols>
  <sheetData>
    <row r="2" spans="1:21" ht="21">
      <c r="A2" s="113" t="s">
        <v>1</v>
      </c>
      <c r="B2" s="114" t="s">
        <v>2</v>
      </c>
      <c r="C2" s="115" t="s">
        <v>6</v>
      </c>
      <c r="D2" s="115" t="s">
        <v>127</v>
      </c>
      <c r="E2" s="116" t="s">
        <v>312</v>
      </c>
      <c r="F2" s="114" t="s">
        <v>13</v>
      </c>
      <c r="G2" s="117" t="s">
        <v>313</v>
      </c>
      <c r="H2" s="114" t="s">
        <v>14</v>
      </c>
      <c r="I2" s="114" t="s">
        <v>19</v>
      </c>
      <c r="J2" s="114" t="s">
        <v>18</v>
      </c>
      <c r="K2" s="114" t="s">
        <v>17</v>
      </c>
      <c r="L2" s="114" t="s">
        <v>20</v>
      </c>
      <c r="M2" s="117" t="s">
        <v>314</v>
      </c>
      <c r="N2" s="118" t="s">
        <v>315</v>
      </c>
      <c r="O2" s="114" t="s">
        <v>316</v>
      </c>
      <c r="P2" s="119" t="s">
        <v>317</v>
      </c>
      <c r="Q2" s="117" t="s">
        <v>318</v>
      </c>
      <c r="R2" s="118" t="s">
        <v>319</v>
      </c>
      <c r="S2" s="114" t="s">
        <v>320</v>
      </c>
      <c r="T2" s="119" t="s">
        <v>321</v>
      </c>
      <c r="U2" s="114" t="s">
        <v>322</v>
      </c>
    </row>
    <row r="3" spans="1:21">
      <c r="A3" s="120" t="s">
        <v>242</v>
      </c>
      <c r="B3" s="121" t="s">
        <v>101</v>
      </c>
      <c r="C3" s="121" t="s">
        <v>42</v>
      </c>
      <c r="D3" s="121">
        <v>2566</v>
      </c>
      <c r="E3" s="121" t="s">
        <v>94</v>
      </c>
      <c r="F3" s="122">
        <v>243162</v>
      </c>
      <c r="G3" s="122" t="s">
        <v>95</v>
      </c>
      <c r="H3" s="122">
        <v>243526</v>
      </c>
      <c r="I3" s="121" t="s">
        <v>38</v>
      </c>
      <c r="J3" s="121" t="s">
        <v>104</v>
      </c>
      <c r="K3" s="121" t="s">
        <v>103</v>
      </c>
      <c r="L3" s="121" t="s">
        <v>323</v>
      </c>
      <c r="M3" s="121" t="s">
        <v>30</v>
      </c>
      <c r="N3" s="120" t="s">
        <v>324</v>
      </c>
      <c r="O3" s="120" t="s">
        <v>107</v>
      </c>
      <c r="P3" s="123" t="s">
        <v>325</v>
      </c>
      <c r="Q3" s="120"/>
      <c r="R3" s="121"/>
      <c r="S3" s="121"/>
      <c r="T3" s="121"/>
      <c r="U3" s="121" t="s">
        <v>326</v>
      </c>
    </row>
    <row r="4" spans="1:21">
      <c r="A4" s="120" t="s">
        <v>219</v>
      </c>
      <c r="B4" s="121" t="s">
        <v>220</v>
      </c>
      <c r="C4" s="121" t="s">
        <v>42</v>
      </c>
      <c r="D4" s="121">
        <v>2566</v>
      </c>
      <c r="E4" s="121" t="s">
        <v>94</v>
      </c>
      <c r="F4" s="122">
        <v>243162</v>
      </c>
      <c r="G4" s="122" t="s">
        <v>95</v>
      </c>
      <c r="H4" s="122">
        <v>243526</v>
      </c>
      <c r="I4" s="121" t="s">
        <v>67</v>
      </c>
      <c r="J4" s="121" t="s">
        <v>66</v>
      </c>
      <c r="K4" s="121" t="s">
        <v>125</v>
      </c>
      <c r="L4" s="121" t="s">
        <v>327</v>
      </c>
      <c r="M4" s="121" t="s">
        <v>30</v>
      </c>
      <c r="N4" s="120" t="s">
        <v>324</v>
      </c>
      <c r="O4" s="120" t="s">
        <v>98</v>
      </c>
      <c r="P4" s="123" t="s">
        <v>289</v>
      </c>
      <c r="Q4" s="120"/>
      <c r="R4" s="121"/>
      <c r="S4" s="121"/>
      <c r="T4" s="121"/>
      <c r="U4" s="121" t="s">
        <v>328</v>
      </c>
    </row>
    <row r="5" spans="1:21">
      <c r="A5" s="120" t="s">
        <v>213</v>
      </c>
      <c r="B5" s="121" t="s">
        <v>214</v>
      </c>
      <c r="C5" s="121" t="s">
        <v>42</v>
      </c>
      <c r="D5" s="121">
        <v>2566</v>
      </c>
      <c r="E5" s="121" t="s">
        <v>94</v>
      </c>
      <c r="F5" s="122">
        <v>243162</v>
      </c>
      <c r="G5" s="122" t="s">
        <v>95</v>
      </c>
      <c r="H5" s="122">
        <v>243526</v>
      </c>
      <c r="I5" s="121" t="s">
        <v>217</v>
      </c>
      <c r="J5" s="121" t="s">
        <v>216</v>
      </c>
      <c r="K5" s="121" t="s">
        <v>215</v>
      </c>
      <c r="L5" s="121" t="s">
        <v>327</v>
      </c>
      <c r="M5" s="121" t="s">
        <v>30</v>
      </c>
      <c r="N5" s="120" t="s">
        <v>324</v>
      </c>
      <c r="O5" s="120" t="s">
        <v>115</v>
      </c>
      <c r="P5" s="123" t="s">
        <v>329</v>
      </c>
      <c r="Q5" s="120"/>
      <c r="R5" s="121"/>
      <c r="S5" s="121"/>
      <c r="T5" s="121"/>
      <c r="U5" s="121" t="s">
        <v>330</v>
      </c>
    </row>
    <row r="6" spans="1:21">
      <c r="A6" s="120" t="s">
        <v>222</v>
      </c>
      <c r="B6" s="121" t="s">
        <v>223</v>
      </c>
      <c r="C6" s="121" t="s">
        <v>42</v>
      </c>
      <c r="D6" s="121">
        <v>2566</v>
      </c>
      <c r="E6" s="121" t="s">
        <v>224</v>
      </c>
      <c r="F6" s="122">
        <v>243344</v>
      </c>
      <c r="G6" s="122" t="s">
        <v>225</v>
      </c>
      <c r="H6" s="122">
        <v>243434</v>
      </c>
      <c r="I6" s="121" t="s">
        <v>228</v>
      </c>
      <c r="J6" s="121" t="s">
        <v>227</v>
      </c>
      <c r="K6" s="121" t="s">
        <v>226</v>
      </c>
      <c r="L6" s="121" t="s">
        <v>327</v>
      </c>
      <c r="M6" s="121" t="s">
        <v>30</v>
      </c>
      <c r="N6" s="120" t="s">
        <v>324</v>
      </c>
      <c r="O6" s="120" t="s">
        <v>122</v>
      </c>
      <c r="P6" s="123" t="s">
        <v>331</v>
      </c>
      <c r="Q6" s="120"/>
      <c r="R6" s="121"/>
      <c r="S6" s="121"/>
      <c r="T6" s="121"/>
      <c r="U6" s="121" t="s">
        <v>332</v>
      </c>
    </row>
    <row r="7" spans="1:21">
      <c r="A7" s="120" t="s">
        <v>230</v>
      </c>
      <c r="B7" s="121" t="s">
        <v>231</v>
      </c>
      <c r="C7" s="121" t="s">
        <v>42</v>
      </c>
      <c r="D7" s="121">
        <v>2566</v>
      </c>
      <c r="E7" s="121" t="s">
        <v>94</v>
      </c>
      <c r="F7" s="122">
        <v>243162</v>
      </c>
      <c r="G7" s="122" t="s">
        <v>95</v>
      </c>
      <c r="H7" s="122">
        <v>243526</v>
      </c>
      <c r="I7" s="121" t="s">
        <v>184</v>
      </c>
      <c r="J7" s="121" t="s">
        <v>183</v>
      </c>
      <c r="K7" s="121" t="s">
        <v>232</v>
      </c>
      <c r="L7" s="121" t="s">
        <v>327</v>
      </c>
      <c r="M7" s="121" t="s">
        <v>30</v>
      </c>
      <c r="N7" s="120" t="s">
        <v>324</v>
      </c>
      <c r="O7" s="120" t="s">
        <v>333</v>
      </c>
      <c r="P7" s="123" t="s">
        <v>334</v>
      </c>
      <c r="Q7" s="120"/>
      <c r="R7" s="121"/>
      <c r="S7" s="121"/>
      <c r="T7" s="121"/>
      <c r="U7" s="121" t="s">
        <v>335</v>
      </c>
    </row>
    <row r="8" spans="1:21">
      <c r="A8" s="120" t="s">
        <v>245</v>
      </c>
      <c r="B8" s="121" t="s">
        <v>246</v>
      </c>
      <c r="C8" s="121" t="s">
        <v>42</v>
      </c>
      <c r="D8" s="121">
        <v>2566</v>
      </c>
      <c r="E8" s="121" t="s">
        <v>94</v>
      </c>
      <c r="F8" s="122">
        <v>243162</v>
      </c>
      <c r="G8" s="122" t="s">
        <v>95</v>
      </c>
      <c r="H8" s="122">
        <v>243526</v>
      </c>
      <c r="I8" s="121" t="s">
        <v>38</v>
      </c>
      <c r="J8" s="121" t="s">
        <v>37</v>
      </c>
      <c r="K8" s="121" t="s">
        <v>36</v>
      </c>
      <c r="L8" s="121" t="s">
        <v>327</v>
      </c>
      <c r="M8" s="121" t="s">
        <v>30</v>
      </c>
      <c r="N8" s="120" t="s">
        <v>324</v>
      </c>
      <c r="O8" s="120" t="s">
        <v>336</v>
      </c>
      <c r="P8" s="123" t="s">
        <v>337</v>
      </c>
      <c r="Q8" s="120"/>
      <c r="R8" s="121"/>
      <c r="S8" s="121"/>
      <c r="T8" s="121"/>
      <c r="U8" s="121" t="s">
        <v>338</v>
      </c>
    </row>
    <row r="9" spans="1:21">
      <c r="A9" s="120" t="s">
        <v>339</v>
      </c>
      <c r="B9" s="121" t="s">
        <v>285</v>
      </c>
      <c r="C9" s="121" t="s">
        <v>42</v>
      </c>
      <c r="D9" s="121">
        <v>2567</v>
      </c>
      <c r="E9" s="121" t="s">
        <v>249</v>
      </c>
      <c r="F9" s="122">
        <v>243527</v>
      </c>
      <c r="G9" s="122" t="s">
        <v>250</v>
      </c>
      <c r="H9" s="122">
        <v>243891</v>
      </c>
      <c r="I9" s="121" t="s">
        <v>38</v>
      </c>
      <c r="J9" s="121" t="s">
        <v>113</v>
      </c>
      <c r="K9" s="121" t="s">
        <v>112</v>
      </c>
      <c r="L9" s="121" t="s">
        <v>340</v>
      </c>
      <c r="M9" s="121" t="s">
        <v>30</v>
      </c>
      <c r="N9" s="121" t="s">
        <v>324</v>
      </c>
      <c r="O9" s="121" t="s">
        <v>331</v>
      </c>
      <c r="P9" s="123" t="s">
        <v>331</v>
      </c>
      <c r="Q9" s="121"/>
      <c r="R9" s="121"/>
      <c r="S9" s="121"/>
      <c r="T9" s="121"/>
      <c r="U9" s="121" t="s">
        <v>341</v>
      </c>
    </row>
    <row r="10" spans="1:21">
      <c r="A10" s="120" t="s">
        <v>287</v>
      </c>
      <c r="B10" s="121" t="s">
        <v>92</v>
      </c>
      <c r="C10" s="121" t="s">
        <v>42</v>
      </c>
      <c r="D10" s="121">
        <v>2567</v>
      </c>
      <c r="E10" s="121" t="s">
        <v>249</v>
      </c>
      <c r="F10" s="122">
        <v>243527</v>
      </c>
      <c r="G10" s="122" t="s">
        <v>250</v>
      </c>
      <c r="H10" s="122">
        <v>243891</v>
      </c>
      <c r="I10" s="121" t="s">
        <v>67</v>
      </c>
      <c r="J10" s="121" t="s">
        <v>66</v>
      </c>
      <c r="K10" s="121" t="s">
        <v>125</v>
      </c>
      <c r="L10" s="121" t="s">
        <v>342</v>
      </c>
      <c r="M10" s="121" t="s">
        <v>30</v>
      </c>
      <c r="N10" s="121" t="s">
        <v>324</v>
      </c>
      <c r="O10" s="121" t="s">
        <v>289</v>
      </c>
      <c r="P10" s="123" t="s">
        <v>289</v>
      </c>
      <c r="Q10" s="121"/>
      <c r="R10" s="121"/>
      <c r="S10" s="121"/>
      <c r="T10" s="121"/>
      <c r="U10" s="121" t="s">
        <v>343</v>
      </c>
    </row>
    <row r="11" spans="1:21">
      <c r="A11" s="120" t="s">
        <v>344</v>
      </c>
      <c r="B11" s="121" t="s">
        <v>345</v>
      </c>
      <c r="C11" s="121" t="s">
        <v>42</v>
      </c>
      <c r="D11" s="121">
        <v>2568</v>
      </c>
      <c r="E11" s="121" t="s">
        <v>346</v>
      </c>
      <c r="F11" s="122">
        <v>243892</v>
      </c>
      <c r="G11" s="122" t="s">
        <v>347</v>
      </c>
      <c r="H11" s="122">
        <v>244104</v>
      </c>
      <c r="I11" s="121" t="s">
        <v>217</v>
      </c>
      <c r="J11" s="121" t="s">
        <v>348</v>
      </c>
      <c r="K11" s="121" t="s">
        <v>349</v>
      </c>
      <c r="L11" s="121" t="s">
        <v>350</v>
      </c>
      <c r="M11" s="121" t="s">
        <v>30</v>
      </c>
      <c r="N11" s="121" t="s">
        <v>324</v>
      </c>
      <c r="O11" s="121" t="s">
        <v>329</v>
      </c>
      <c r="P11" s="123" t="s">
        <v>329</v>
      </c>
      <c r="Q11" s="121"/>
      <c r="R11" s="121"/>
      <c r="S11" s="121"/>
      <c r="T11" s="121"/>
      <c r="U11" s="121" t="s">
        <v>351</v>
      </c>
    </row>
    <row r="12" spans="1:21">
      <c r="A12" s="120" t="s">
        <v>352</v>
      </c>
      <c r="B12" s="121" t="s">
        <v>353</v>
      </c>
      <c r="C12" s="121" t="s">
        <v>42</v>
      </c>
      <c r="D12" s="121">
        <v>2568</v>
      </c>
      <c r="E12" s="121" t="s">
        <v>346</v>
      </c>
      <c r="F12" s="122">
        <v>243892</v>
      </c>
      <c r="G12" s="122" t="s">
        <v>354</v>
      </c>
      <c r="H12" s="122">
        <v>244257</v>
      </c>
      <c r="I12" s="121" t="s">
        <v>355</v>
      </c>
      <c r="J12" s="121" t="s">
        <v>356</v>
      </c>
      <c r="K12" s="121" t="s">
        <v>357</v>
      </c>
      <c r="L12" s="121" t="s">
        <v>350</v>
      </c>
      <c r="M12" s="121" t="s">
        <v>30</v>
      </c>
      <c r="N12" s="121" t="s">
        <v>324</v>
      </c>
      <c r="O12" s="121" t="s">
        <v>337</v>
      </c>
      <c r="P12" s="123" t="s">
        <v>337</v>
      </c>
      <c r="Q12" s="121"/>
      <c r="R12" s="121"/>
      <c r="S12" s="121"/>
      <c r="T12" s="121"/>
      <c r="U12" s="121" t="s">
        <v>358</v>
      </c>
    </row>
    <row r="13" spans="1:21">
      <c r="A13" s="120" t="s">
        <v>359</v>
      </c>
      <c r="B13" s="121" t="s">
        <v>360</v>
      </c>
      <c r="C13" s="121" t="s">
        <v>42</v>
      </c>
      <c r="D13" s="121">
        <v>2568</v>
      </c>
      <c r="E13" s="121" t="s">
        <v>361</v>
      </c>
      <c r="F13" s="122">
        <v>244166</v>
      </c>
      <c r="G13" s="122" t="s">
        <v>354</v>
      </c>
      <c r="H13" s="122">
        <v>244257</v>
      </c>
      <c r="I13" s="121" t="s">
        <v>362</v>
      </c>
      <c r="J13" s="121" t="s">
        <v>363</v>
      </c>
      <c r="K13" s="121"/>
      <c r="L13" s="121" t="s">
        <v>350</v>
      </c>
      <c r="M13" s="121" t="s">
        <v>30</v>
      </c>
      <c r="N13" s="121" t="s">
        <v>324</v>
      </c>
      <c r="O13" s="121" t="s">
        <v>329</v>
      </c>
      <c r="P13" s="123" t="s">
        <v>329</v>
      </c>
      <c r="Q13" s="121"/>
      <c r="R13" s="121"/>
      <c r="S13" s="121"/>
      <c r="T13" s="121"/>
      <c r="U13" s="121" t="s">
        <v>364</v>
      </c>
    </row>
    <row r="14" spans="1:21">
      <c r="A14" s="120" t="s">
        <v>365</v>
      </c>
      <c r="B14" s="121" t="s">
        <v>366</v>
      </c>
      <c r="C14" s="121" t="s">
        <v>42</v>
      </c>
      <c r="D14" s="121">
        <v>2568</v>
      </c>
      <c r="E14" s="121" t="s">
        <v>346</v>
      </c>
      <c r="F14" s="122">
        <v>243892</v>
      </c>
      <c r="G14" s="122" t="s">
        <v>354</v>
      </c>
      <c r="H14" s="122">
        <v>244257</v>
      </c>
      <c r="I14" s="121" t="s">
        <v>38</v>
      </c>
      <c r="J14" s="121" t="s">
        <v>37</v>
      </c>
      <c r="K14" s="121" t="s">
        <v>36</v>
      </c>
      <c r="L14" s="121" t="s">
        <v>350</v>
      </c>
      <c r="M14" s="121" t="s">
        <v>30</v>
      </c>
      <c r="N14" s="121" t="s">
        <v>324</v>
      </c>
      <c r="O14" s="121" t="s">
        <v>331</v>
      </c>
      <c r="P14" s="123" t="s">
        <v>331</v>
      </c>
      <c r="Q14" s="121"/>
      <c r="R14" s="121"/>
      <c r="S14" s="121"/>
      <c r="T14" s="121"/>
      <c r="U14" s="121" t="s">
        <v>367</v>
      </c>
    </row>
    <row r="15" spans="1:21">
      <c r="A15" s="120" t="s">
        <v>368</v>
      </c>
      <c r="B15" s="121" t="s">
        <v>369</v>
      </c>
      <c r="C15" s="121" t="s">
        <v>42</v>
      </c>
      <c r="D15" s="121">
        <v>2568</v>
      </c>
      <c r="E15" s="121" t="s">
        <v>370</v>
      </c>
      <c r="F15" s="122">
        <v>243953</v>
      </c>
      <c r="G15" s="122" t="s">
        <v>371</v>
      </c>
      <c r="H15" s="122">
        <v>244227</v>
      </c>
      <c r="I15" s="121" t="s">
        <v>38</v>
      </c>
      <c r="J15" s="121" t="s">
        <v>372</v>
      </c>
      <c r="K15" s="121" t="s">
        <v>373</v>
      </c>
      <c r="L15" s="121" t="s">
        <v>350</v>
      </c>
      <c r="M15" s="121" t="s">
        <v>30</v>
      </c>
      <c r="N15" s="121" t="s">
        <v>324</v>
      </c>
      <c r="O15" s="121" t="s">
        <v>329</v>
      </c>
      <c r="P15" s="123" t="s">
        <v>329</v>
      </c>
      <c r="Q15" s="121"/>
      <c r="R15" s="121"/>
      <c r="S15" s="121"/>
      <c r="T15" s="121"/>
      <c r="U15" s="121" t="s">
        <v>374</v>
      </c>
    </row>
    <row r="16" spans="1:21">
      <c r="A16" s="120" t="s">
        <v>375</v>
      </c>
      <c r="B16" s="121" t="s">
        <v>298</v>
      </c>
      <c r="C16" s="121" t="s">
        <v>42</v>
      </c>
      <c r="D16" s="121">
        <v>2568</v>
      </c>
      <c r="E16" s="121" t="s">
        <v>346</v>
      </c>
      <c r="F16" s="122">
        <v>243892</v>
      </c>
      <c r="G16" s="122" t="s">
        <v>354</v>
      </c>
      <c r="H16" s="122">
        <v>244257</v>
      </c>
      <c r="I16" s="121" t="s">
        <v>38</v>
      </c>
      <c r="J16" s="121" t="s">
        <v>299</v>
      </c>
      <c r="K16" s="121" t="s">
        <v>376</v>
      </c>
      <c r="L16" s="121" t="s">
        <v>350</v>
      </c>
      <c r="M16" s="121" t="s">
        <v>30</v>
      </c>
      <c r="N16" s="121" t="s">
        <v>324</v>
      </c>
      <c r="O16" s="121" t="s">
        <v>289</v>
      </c>
      <c r="P16" s="123" t="s">
        <v>289</v>
      </c>
      <c r="Q16" s="121"/>
      <c r="R16" s="121"/>
      <c r="S16" s="121"/>
      <c r="T16" s="121"/>
      <c r="U16" s="121" t="s">
        <v>377</v>
      </c>
    </row>
    <row r="17" spans="1:21">
      <c r="A17" s="120" t="s">
        <v>378</v>
      </c>
      <c r="B17" s="121" t="s">
        <v>297</v>
      </c>
      <c r="C17" s="121" t="s">
        <v>42</v>
      </c>
      <c r="D17" s="121">
        <v>2568</v>
      </c>
      <c r="E17" s="121" t="s">
        <v>346</v>
      </c>
      <c r="F17" s="122">
        <v>243892</v>
      </c>
      <c r="G17" s="122" t="s">
        <v>354</v>
      </c>
      <c r="H17" s="122">
        <v>244257</v>
      </c>
      <c r="I17" s="121" t="s">
        <v>67</v>
      </c>
      <c r="J17" s="121" t="s">
        <v>66</v>
      </c>
      <c r="K17" s="121" t="s">
        <v>125</v>
      </c>
      <c r="L17" s="121" t="s">
        <v>350</v>
      </c>
      <c r="M17" s="121" t="s">
        <v>30</v>
      </c>
      <c r="N17" s="121" t="s">
        <v>324</v>
      </c>
      <c r="O17" s="121" t="s">
        <v>379</v>
      </c>
      <c r="P17" s="123" t="s">
        <v>379</v>
      </c>
      <c r="Q17" s="121"/>
      <c r="R17" s="121"/>
      <c r="S17" s="121"/>
      <c r="T17" s="121"/>
      <c r="U17" s="121" t="s">
        <v>380</v>
      </c>
    </row>
    <row r="18" spans="1:21">
      <c r="A18" s="120" t="s">
        <v>381</v>
      </c>
      <c r="B18" s="121" t="s">
        <v>382</v>
      </c>
      <c r="C18" s="121" t="s">
        <v>42</v>
      </c>
      <c r="D18" s="121">
        <v>2568</v>
      </c>
      <c r="E18" s="121" t="s">
        <v>346</v>
      </c>
      <c r="F18" s="122">
        <v>243892</v>
      </c>
      <c r="G18" s="122" t="s">
        <v>354</v>
      </c>
      <c r="H18" s="122">
        <v>244257</v>
      </c>
      <c r="I18" s="121" t="s">
        <v>362</v>
      </c>
      <c r="J18" s="121" t="s">
        <v>383</v>
      </c>
      <c r="K18" s="121"/>
      <c r="L18" s="121" t="s">
        <v>350</v>
      </c>
      <c r="M18" s="121" t="s">
        <v>30</v>
      </c>
      <c r="N18" s="121" t="s">
        <v>324</v>
      </c>
      <c r="O18" s="121" t="s">
        <v>329</v>
      </c>
      <c r="P18" s="123" t="s">
        <v>329</v>
      </c>
      <c r="Q18" s="121"/>
      <c r="R18" s="121"/>
      <c r="S18" s="121"/>
      <c r="T18" s="121"/>
      <c r="U18" s="121" t="s">
        <v>384</v>
      </c>
    </row>
    <row r="19" spans="1:21">
      <c r="A19" s="120" t="s">
        <v>385</v>
      </c>
      <c r="B19" s="121" t="s">
        <v>386</v>
      </c>
      <c r="C19" s="121" t="s">
        <v>42</v>
      </c>
      <c r="D19" s="121">
        <v>2568</v>
      </c>
      <c r="E19" s="121" t="s">
        <v>346</v>
      </c>
      <c r="F19" s="122">
        <v>243892</v>
      </c>
      <c r="G19" s="122" t="s">
        <v>354</v>
      </c>
      <c r="H19" s="122">
        <v>244257</v>
      </c>
      <c r="I19" s="121" t="s">
        <v>362</v>
      </c>
      <c r="J19" s="121" t="s">
        <v>383</v>
      </c>
      <c r="K19" s="121"/>
      <c r="L19" s="121" t="s">
        <v>350</v>
      </c>
      <c r="M19" s="121" t="s">
        <v>30</v>
      </c>
      <c r="N19" s="121" t="s">
        <v>324</v>
      </c>
      <c r="O19" s="121" t="s">
        <v>329</v>
      </c>
      <c r="P19" s="123" t="s">
        <v>329</v>
      </c>
      <c r="Q19" s="121"/>
      <c r="R19" s="121"/>
      <c r="S19" s="121"/>
      <c r="T19" s="121"/>
      <c r="U19" s="121" t="s">
        <v>387</v>
      </c>
    </row>
    <row r="20" spans="1:21">
      <c r="A20" s="120" t="s">
        <v>88</v>
      </c>
      <c r="B20" s="121" t="s">
        <v>61</v>
      </c>
      <c r="C20" s="121" t="s">
        <v>42</v>
      </c>
      <c r="D20" s="121">
        <v>2563</v>
      </c>
      <c r="E20" s="121" t="s">
        <v>63</v>
      </c>
      <c r="F20" s="122">
        <v>242797</v>
      </c>
      <c r="G20" s="122" t="s">
        <v>64</v>
      </c>
      <c r="H20" s="122">
        <v>243132</v>
      </c>
      <c r="I20" s="121" t="s">
        <v>67</v>
      </c>
      <c r="J20" s="121" t="s">
        <v>66</v>
      </c>
      <c r="K20" s="121" t="s">
        <v>85</v>
      </c>
      <c r="L20" s="122" t="s">
        <v>388</v>
      </c>
      <c r="M20" s="122" t="s">
        <v>30</v>
      </c>
      <c r="N20" s="120">
        <v>50103</v>
      </c>
      <c r="O20" s="121" t="s">
        <v>70</v>
      </c>
      <c r="P20" s="123" t="s">
        <v>289</v>
      </c>
      <c r="Q20" s="121"/>
      <c r="R20" s="120"/>
      <c r="S20" s="121"/>
      <c r="T20" s="121"/>
      <c r="U20" s="121" t="s">
        <v>389</v>
      </c>
    </row>
    <row r="21" spans="1:21">
      <c r="A21" s="120" t="s">
        <v>81</v>
      </c>
      <c r="B21" s="121" t="s">
        <v>61</v>
      </c>
      <c r="C21" s="121" t="s">
        <v>42</v>
      </c>
      <c r="D21" s="121">
        <v>2564</v>
      </c>
      <c r="E21" s="121" t="s">
        <v>83</v>
      </c>
      <c r="F21" s="122">
        <v>242431</v>
      </c>
      <c r="G21" s="122" t="s">
        <v>84</v>
      </c>
      <c r="H21" s="122">
        <v>242767</v>
      </c>
      <c r="I21" s="121" t="s">
        <v>67</v>
      </c>
      <c r="J21" s="121" t="s">
        <v>66</v>
      </c>
      <c r="K21" s="121" t="s">
        <v>85</v>
      </c>
      <c r="L21" s="122" t="s">
        <v>390</v>
      </c>
      <c r="M21" s="122" t="s">
        <v>30</v>
      </c>
      <c r="N21" s="120">
        <v>50103</v>
      </c>
      <c r="O21" s="121" t="s">
        <v>87</v>
      </c>
      <c r="P21" s="123" t="s">
        <v>337</v>
      </c>
      <c r="Q21" s="121"/>
      <c r="R21" s="120"/>
      <c r="S21" s="121"/>
      <c r="T21" s="121"/>
      <c r="U21" s="121" t="s">
        <v>391</v>
      </c>
    </row>
    <row r="22" spans="1:21">
      <c r="A22" s="120" t="s">
        <v>189</v>
      </c>
      <c r="B22" s="121" t="s">
        <v>392</v>
      </c>
      <c r="C22" s="121" t="s">
        <v>42</v>
      </c>
      <c r="D22" s="121">
        <v>2565</v>
      </c>
      <c r="E22" s="121" t="s">
        <v>63</v>
      </c>
      <c r="F22" s="122">
        <v>242797</v>
      </c>
      <c r="G22" s="122" t="s">
        <v>64</v>
      </c>
      <c r="H22" s="122">
        <v>243132</v>
      </c>
      <c r="I22" s="121" t="s">
        <v>38</v>
      </c>
      <c r="J22" s="121" t="s">
        <v>193</v>
      </c>
      <c r="K22" s="121" t="s">
        <v>192</v>
      </c>
      <c r="L22" s="122" t="s">
        <v>393</v>
      </c>
      <c r="M22" s="122" t="s">
        <v>30</v>
      </c>
      <c r="N22" s="120">
        <v>50103</v>
      </c>
      <c r="O22" s="121" t="s">
        <v>130</v>
      </c>
      <c r="P22" s="123" t="s">
        <v>337</v>
      </c>
      <c r="Q22" s="121"/>
      <c r="R22" s="120"/>
      <c r="S22" s="121"/>
      <c r="T22" s="121"/>
      <c r="U22" s="121" t="s">
        <v>196</v>
      </c>
    </row>
    <row r="23" spans="1:21">
      <c r="A23" s="120" t="s">
        <v>177</v>
      </c>
      <c r="B23" s="121" t="s">
        <v>178</v>
      </c>
      <c r="C23" s="121" t="s">
        <v>42</v>
      </c>
      <c r="D23" s="121">
        <v>2565</v>
      </c>
      <c r="E23" s="121" t="s">
        <v>180</v>
      </c>
      <c r="F23" s="122">
        <v>242858</v>
      </c>
      <c r="G23" s="122" t="s">
        <v>181</v>
      </c>
      <c r="H23" s="122">
        <v>242948</v>
      </c>
      <c r="I23" s="121" t="s">
        <v>184</v>
      </c>
      <c r="J23" s="121" t="s">
        <v>183</v>
      </c>
      <c r="K23" s="121" t="s">
        <v>182</v>
      </c>
      <c r="L23" s="122" t="s">
        <v>393</v>
      </c>
      <c r="M23" s="122" t="s">
        <v>30</v>
      </c>
      <c r="N23" s="120">
        <v>50103</v>
      </c>
      <c r="O23" s="121" t="s">
        <v>132</v>
      </c>
      <c r="P23" s="123" t="s">
        <v>289</v>
      </c>
      <c r="Q23" s="121"/>
      <c r="R23" s="120"/>
      <c r="S23" s="121"/>
      <c r="T23" s="121"/>
      <c r="U23" s="121" t="s">
        <v>187</v>
      </c>
    </row>
    <row r="24" spans="1:21">
      <c r="A24" s="120" t="s">
        <v>123</v>
      </c>
      <c r="B24" s="121" t="s">
        <v>61</v>
      </c>
      <c r="C24" s="121" t="s">
        <v>42</v>
      </c>
      <c r="D24" s="121">
        <v>2565</v>
      </c>
      <c r="E24" s="121" t="s">
        <v>63</v>
      </c>
      <c r="F24" s="122">
        <v>242797</v>
      </c>
      <c r="G24" s="122" t="s">
        <v>64</v>
      </c>
      <c r="H24" s="122">
        <v>243132</v>
      </c>
      <c r="I24" s="121" t="s">
        <v>67</v>
      </c>
      <c r="J24" s="121" t="s">
        <v>66</v>
      </c>
      <c r="K24" s="121" t="s">
        <v>125</v>
      </c>
      <c r="L24" s="122" t="s">
        <v>393</v>
      </c>
      <c r="M24" s="122" t="s">
        <v>30</v>
      </c>
      <c r="N24" s="120">
        <v>50103</v>
      </c>
      <c r="O24" s="121" t="s">
        <v>70</v>
      </c>
      <c r="P24" s="123" t="s">
        <v>289</v>
      </c>
      <c r="Q24" s="121"/>
      <c r="R24" s="120"/>
      <c r="S24" s="121"/>
      <c r="T24" s="121"/>
      <c r="U24" s="121" t="s">
        <v>175</v>
      </c>
    </row>
    <row r="25" spans="1:21">
      <c r="A25" s="120" t="s">
        <v>394</v>
      </c>
      <c r="B25" s="121" t="s">
        <v>395</v>
      </c>
      <c r="C25" s="121" t="s">
        <v>42</v>
      </c>
      <c r="D25" s="121">
        <v>2567</v>
      </c>
      <c r="E25" s="121" t="s">
        <v>396</v>
      </c>
      <c r="F25" s="122">
        <v>243619</v>
      </c>
      <c r="G25" s="122" t="s">
        <v>250</v>
      </c>
      <c r="H25" s="122">
        <v>243891</v>
      </c>
      <c r="I25" s="121" t="s">
        <v>184</v>
      </c>
      <c r="J25" s="121" t="s">
        <v>183</v>
      </c>
      <c r="K25" s="121" t="s">
        <v>397</v>
      </c>
      <c r="L25" s="121" t="s">
        <v>342</v>
      </c>
      <c r="M25" s="121" t="s">
        <v>30</v>
      </c>
      <c r="N25" s="121" t="s">
        <v>324</v>
      </c>
      <c r="O25" s="121" t="s">
        <v>331</v>
      </c>
      <c r="P25" s="124" t="s">
        <v>331</v>
      </c>
      <c r="Q25" s="121" t="s">
        <v>30</v>
      </c>
      <c r="R25" s="121" t="s">
        <v>324</v>
      </c>
      <c r="S25" s="121" t="s">
        <v>331</v>
      </c>
      <c r="T25" s="121" t="s">
        <v>331</v>
      </c>
      <c r="U25" s="121" t="s">
        <v>398</v>
      </c>
    </row>
    <row r="26" spans="1:21">
      <c r="A26" s="120" t="s">
        <v>235</v>
      </c>
      <c r="B26" s="121" t="s">
        <v>236</v>
      </c>
      <c r="C26" s="121" t="s">
        <v>42</v>
      </c>
      <c r="D26" s="121">
        <v>2566</v>
      </c>
      <c r="E26" s="121" t="s">
        <v>237</v>
      </c>
      <c r="F26" s="122">
        <v>243435</v>
      </c>
      <c r="G26" s="122" t="s">
        <v>95</v>
      </c>
      <c r="H26" s="122">
        <v>243526</v>
      </c>
      <c r="I26" s="121" t="s">
        <v>240</v>
      </c>
      <c r="J26" s="121" t="s">
        <v>239</v>
      </c>
      <c r="K26" s="121" t="s">
        <v>238</v>
      </c>
      <c r="L26" s="121" t="s">
        <v>327</v>
      </c>
      <c r="M26" s="121" t="s">
        <v>30</v>
      </c>
      <c r="N26" s="120" t="s">
        <v>324</v>
      </c>
      <c r="O26" s="120" t="s">
        <v>399</v>
      </c>
      <c r="P26" s="125" t="s">
        <v>337</v>
      </c>
      <c r="Q26" s="121" t="s">
        <v>400</v>
      </c>
      <c r="R26" s="121" t="s">
        <v>401</v>
      </c>
      <c r="S26" s="121" t="s">
        <v>402</v>
      </c>
      <c r="T26" s="121" t="s">
        <v>403</v>
      </c>
      <c r="U26" s="121" t="s">
        <v>404</v>
      </c>
    </row>
    <row r="27" spans="1:21">
      <c r="A27" s="120" t="s">
        <v>394</v>
      </c>
      <c r="B27" s="121" t="s">
        <v>395</v>
      </c>
      <c r="C27" s="121" t="s">
        <v>42</v>
      </c>
      <c r="D27" s="121">
        <v>2567</v>
      </c>
      <c r="E27" s="121" t="s">
        <v>396</v>
      </c>
      <c r="F27" s="122">
        <v>243619</v>
      </c>
      <c r="G27" s="122" t="s">
        <v>250</v>
      </c>
      <c r="H27" s="122">
        <v>243891</v>
      </c>
      <c r="I27" s="121" t="s">
        <v>184</v>
      </c>
      <c r="J27" s="121" t="s">
        <v>183</v>
      </c>
      <c r="K27" s="121" t="s">
        <v>397</v>
      </c>
      <c r="L27" s="121" t="s">
        <v>342</v>
      </c>
      <c r="M27" s="121" t="s">
        <v>30</v>
      </c>
      <c r="N27" s="121" t="s">
        <v>324</v>
      </c>
      <c r="O27" s="121" t="s">
        <v>331</v>
      </c>
      <c r="P27" s="125" t="s">
        <v>331</v>
      </c>
      <c r="Q27" s="121" t="s">
        <v>400</v>
      </c>
      <c r="R27" s="121" t="s">
        <v>401</v>
      </c>
      <c r="S27" s="121" t="s">
        <v>405</v>
      </c>
      <c r="T27" s="121" t="s">
        <v>405</v>
      </c>
      <c r="U27" s="121" t="s">
        <v>398</v>
      </c>
    </row>
    <row r="28" spans="1:21">
      <c r="A28" s="120" t="s">
        <v>406</v>
      </c>
      <c r="B28" s="121" t="s">
        <v>407</v>
      </c>
      <c r="C28" s="121" t="s">
        <v>42</v>
      </c>
      <c r="D28" s="121">
        <v>2568</v>
      </c>
      <c r="E28" s="121" t="s">
        <v>346</v>
      </c>
      <c r="F28" s="122">
        <v>243892</v>
      </c>
      <c r="G28" s="122" t="s">
        <v>354</v>
      </c>
      <c r="H28" s="122">
        <v>244257</v>
      </c>
      <c r="I28" s="121" t="s">
        <v>46</v>
      </c>
      <c r="J28" s="121" t="s">
        <v>45</v>
      </c>
      <c r="K28" s="121" t="s">
        <v>408</v>
      </c>
      <c r="L28" s="121" t="s">
        <v>350</v>
      </c>
      <c r="M28" s="121" t="s">
        <v>30</v>
      </c>
      <c r="N28" s="121" t="s">
        <v>324</v>
      </c>
      <c r="O28" s="121" t="s">
        <v>329</v>
      </c>
      <c r="P28" s="125" t="s">
        <v>329</v>
      </c>
      <c r="Q28" s="121" t="s">
        <v>409</v>
      </c>
      <c r="R28" s="121" t="s">
        <v>410</v>
      </c>
      <c r="S28" s="121" t="s">
        <v>411</v>
      </c>
      <c r="T28" s="121" t="s">
        <v>411</v>
      </c>
      <c r="U28" s="121" t="s">
        <v>412</v>
      </c>
    </row>
    <row r="29" spans="1:21">
      <c r="A29" s="120" t="s">
        <v>413</v>
      </c>
      <c r="B29" s="121" t="s">
        <v>414</v>
      </c>
      <c r="C29" s="121" t="s">
        <v>42</v>
      </c>
      <c r="D29" s="121">
        <v>2568</v>
      </c>
      <c r="E29" s="121" t="s">
        <v>346</v>
      </c>
      <c r="F29" s="122">
        <v>243892</v>
      </c>
      <c r="G29" s="122" t="s">
        <v>354</v>
      </c>
      <c r="H29" s="122">
        <v>244257</v>
      </c>
      <c r="I29" s="121" t="s">
        <v>184</v>
      </c>
      <c r="J29" s="121" t="s">
        <v>415</v>
      </c>
      <c r="K29" s="121" t="s">
        <v>416</v>
      </c>
      <c r="L29" s="121" t="s">
        <v>350</v>
      </c>
      <c r="M29" s="121" t="s">
        <v>30</v>
      </c>
      <c r="N29" s="121" t="s">
        <v>324</v>
      </c>
      <c r="O29" s="121" t="s">
        <v>329</v>
      </c>
      <c r="P29" s="125" t="s">
        <v>329</v>
      </c>
      <c r="Q29" s="121" t="s">
        <v>417</v>
      </c>
      <c r="R29" s="121" t="s">
        <v>418</v>
      </c>
      <c r="S29" s="121" t="s">
        <v>419</v>
      </c>
      <c r="T29" s="121" t="s">
        <v>419</v>
      </c>
      <c r="U29" s="121" t="s">
        <v>420</v>
      </c>
    </row>
    <row r="30" spans="1:21">
      <c r="A30" t="s">
        <v>425</v>
      </c>
      <c r="B30" t="s">
        <v>426</v>
      </c>
      <c r="C30" t="s">
        <v>42</v>
      </c>
      <c r="D30">
        <v>2568</v>
      </c>
      <c r="E30" t="s">
        <v>346</v>
      </c>
      <c r="F30">
        <v>243892</v>
      </c>
      <c r="G30" t="s">
        <v>354</v>
      </c>
      <c r="H30">
        <v>244257</v>
      </c>
      <c r="I30" t="s">
        <v>362</v>
      </c>
      <c r="J30" t="s">
        <v>427</v>
      </c>
      <c r="L30" t="s">
        <v>350</v>
      </c>
      <c r="M30" t="s">
        <v>400</v>
      </c>
      <c r="N30" t="s">
        <v>401</v>
      </c>
      <c r="O30" t="s">
        <v>428</v>
      </c>
      <c r="P30" s="132" t="s">
        <v>428</v>
      </c>
      <c r="Q30" t="s">
        <v>30</v>
      </c>
      <c r="R30" t="s">
        <v>324</v>
      </c>
      <c r="S30" t="s">
        <v>334</v>
      </c>
      <c r="T30" t="s">
        <v>334</v>
      </c>
      <c r="U30" t="s">
        <v>429</v>
      </c>
    </row>
    <row r="31" spans="1:21">
      <c r="A31" t="s">
        <v>430</v>
      </c>
      <c r="B31" t="s">
        <v>431</v>
      </c>
      <c r="C31" t="s">
        <v>42</v>
      </c>
      <c r="D31">
        <v>2568</v>
      </c>
      <c r="E31" t="s">
        <v>346</v>
      </c>
      <c r="F31">
        <v>243892</v>
      </c>
      <c r="G31" t="s">
        <v>354</v>
      </c>
      <c r="H31">
        <v>244257</v>
      </c>
      <c r="I31" t="s">
        <v>184</v>
      </c>
      <c r="J31" t="s">
        <v>415</v>
      </c>
      <c r="K31" t="s">
        <v>416</v>
      </c>
      <c r="L31" t="s">
        <v>350</v>
      </c>
      <c r="M31" t="s">
        <v>417</v>
      </c>
      <c r="N31" t="s">
        <v>418</v>
      </c>
      <c r="O31" t="s">
        <v>432</v>
      </c>
      <c r="P31" s="132" t="s">
        <v>432</v>
      </c>
      <c r="Q31" t="s">
        <v>30</v>
      </c>
      <c r="R31" t="s">
        <v>324</v>
      </c>
      <c r="S31" t="s">
        <v>433</v>
      </c>
      <c r="T31" t="s">
        <v>433</v>
      </c>
      <c r="U31" t="s">
        <v>434</v>
      </c>
    </row>
    <row r="32" spans="1:21">
      <c r="A32" t="s">
        <v>435</v>
      </c>
      <c r="B32" t="s">
        <v>436</v>
      </c>
      <c r="C32" t="s">
        <v>28</v>
      </c>
      <c r="D32">
        <v>2564</v>
      </c>
      <c r="E32" t="s">
        <v>83</v>
      </c>
      <c r="F32">
        <v>242431</v>
      </c>
      <c r="G32" t="s">
        <v>84</v>
      </c>
      <c r="H32">
        <v>242767</v>
      </c>
      <c r="I32" t="s">
        <v>46</v>
      </c>
      <c r="J32" t="s">
        <v>52</v>
      </c>
      <c r="K32" t="s">
        <v>51</v>
      </c>
      <c r="L32" t="s">
        <v>390</v>
      </c>
      <c r="M32">
        <v>130201</v>
      </c>
      <c r="N32">
        <v>130201</v>
      </c>
      <c r="O32" t="s">
        <v>437</v>
      </c>
      <c r="P32" s="132" t="s">
        <v>438</v>
      </c>
      <c r="Q32" t="s">
        <v>30</v>
      </c>
      <c r="R32">
        <v>50103</v>
      </c>
      <c r="S32" t="s">
        <v>79</v>
      </c>
      <c r="T32" t="s">
        <v>329</v>
      </c>
      <c r="U32" t="s">
        <v>439</v>
      </c>
    </row>
    <row r="33" spans="1:21">
      <c r="A33" t="s">
        <v>440</v>
      </c>
      <c r="B33" t="s">
        <v>441</v>
      </c>
      <c r="C33" t="s">
        <v>42</v>
      </c>
      <c r="D33">
        <v>2564</v>
      </c>
      <c r="E33" t="s">
        <v>83</v>
      </c>
      <c r="F33">
        <v>242431</v>
      </c>
      <c r="G33" t="s">
        <v>84</v>
      </c>
      <c r="H33">
        <v>242767</v>
      </c>
      <c r="I33" t="s">
        <v>46</v>
      </c>
      <c r="J33" t="s">
        <v>52</v>
      </c>
      <c r="K33" t="s">
        <v>51</v>
      </c>
      <c r="L33" t="s">
        <v>390</v>
      </c>
      <c r="M33">
        <v>230101</v>
      </c>
      <c r="N33">
        <v>230101</v>
      </c>
      <c r="O33" t="s">
        <v>442</v>
      </c>
      <c r="P33" s="132" t="s">
        <v>443</v>
      </c>
      <c r="Q33" t="s">
        <v>30</v>
      </c>
      <c r="R33">
        <v>50103</v>
      </c>
      <c r="S33" t="s">
        <v>444</v>
      </c>
      <c r="T33" t="s">
        <v>445</v>
      </c>
      <c r="U33" t="s">
        <v>446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15672-8AC5-4D83-8E33-B4215B6C3ED3}">
  <dimension ref="A2:R33"/>
  <sheetViews>
    <sheetView zoomScale="60" zoomScaleNormal="60" workbookViewId="0">
      <selection activeCell="A3" sqref="A3:R33"/>
    </sheetView>
  </sheetViews>
  <sheetFormatPr defaultRowHeight="14.4"/>
  <cols>
    <col min="1" max="1" width="18.77734375" customWidth="1"/>
    <col min="2" max="2" width="30.21875" customWidth="1"/>
    <col min="3" max="3" width="35.44140625" customWidth="1"/>
    <col min="4" max="4" width="27.109375" customWidth="1"/>
    <col min="5" max="5" width="16.77734375" customWidth="1"/>
    <col min="6" max="7" width="22.33203125" customWidth="1"/>
    <col min="8" max="8" width="38.6640625" customWidth="1"/>
    <col min="9" max="9" width="37.77734375" customWidth="1"/>
    <col min="10" max="10" width="17.44140625" customWidth="1"/>
    <col min="11" max="11" width="44.5546875" customWidth="1"/>
    <col min="12" max="12" width="27" customWidth="1"/>
    <col min="13" max="13" width="24.88671875" customWidth="1"/>
    <col min="14" max="14" width="22" customWidth="1"/>
    <col min="15" max="15" width="21.6640625" customWidth="1"/>
    <col min="16" max="16" width="15.6640625" customWidth="1"/>
    <col min="17" max="18" width="18.44140625" customWidth="1"/>
  </cols>
  <sheetData>
    <row r="2" spans="1:18" ht="21">
      <c r="A2" s="113" t="s">
        <v>1</v>
      </c>
      <c r="B2" s="113" t="s">
        <v>2</v>
      </c>
      <c r="C2" s="114" t="s">
        <v>2</v>
      </c>
      <c r="D2" s="115" t="s">
        <v>6</v>
      </c>
      <c r="E2" s="115" t="s">
        <v>127</v>
      </c>
      <c r="F2" s="116" t="s">
        <v>312</v>
      </c>
      <c r="G2" s="117" t="s">
        <v>313</v>
      </c>
      <c r="H2" s="114" t="s">
        <v>17</v>
      </c>
      <c r="I2" s="114" t="s">
        <v>18</v>
      </c>
      <c r="J2" s="114" t="s">
        <v>421</v>
      </c>
      <c r="K2" s="114" t="s">
        <v>19</v>
      </c>
      <c r="L2" s="114" t="s">
        <v>20</v>
      </c>
      <c r="M2" s="114" t="s">
        <v>21</v>
      </c>
      <c r="N2" s="119" t="s">
        <v>22</v>
      </c>
      <c r="O2" s="119" t="s">
        <v>447</v>
      </c>
      <c r="P2" s="119" t="s">
        <v>423</v>
      </c>
      <c r="Q2" s="114" t="s">
        <v>322</v>
      </c>
      <c r="R2" s="114" t="s">
        <v>422</v>
      </c>
    </row>
    <row r="3" spans="1:18" ht="21">
      <c r="A3" s="126" t="s">
        <v>242</v>
      </c>
      <c r="B3" s="126"/>
      <c r="C3" s="127" t="s">
        <v>101</v>
      </c>
      <c r="D3" s="127" t="s">
        <v>42</v>
      </c>
      <c r="E3" s="127">
        <v>2566</v>
      </c>
      <c r="F3" s="127" t="s">
        <v>94</v>
      </c>
      <c r="G3" s="128" t="s">
        <v>95</v>
      </c>
      <c r="H3" s="127" t="s">
        <v>103</v>
      </c>
      <c r="I3" s="127" t="s">
        <v>104</v>
      </c>
      <c r="J3" s="127" t="s">
        <v>455</v>
      </c>
      <c r="K3" s="127" t="s">
        <v>38</v>
      </c>
      <c r="L3" s="127" t="s">
        <v>323</v>
      </c>
      <c r="M3" s="127" t="s">
        <v>449</v>
      </c>
      <c r="N3" s="129" t="s">
        <v>325</v>
      </c>
      <c r="O3" s="129" t="s">
        <v>424</v>
      </c>
      <c r="P3" s="129"/>
      <c r="Q3" s="127" t="s">
        <v>326</v>
      </c>
      <c r="R3" s="126" t="s">
        <v>107</v>
      </c>
    </row>
    <row r="4" spans="1:18" ht="21">
      <c r="A4" s="126" t="s">
        <v>219</v>
      </c>
      <c r="B4" s="126"/>
      <c r="C4" s="127" t="s">
        <v>220</v>
      </c>
      <c r="D4" s="127" t="s">
        <v>42</v>
      </c>
      <c r="E4" s="127">
        <v>2566</v>
      </c>
      <c r="F4" s="127" t="s">
        <v>94</v>
      </c>
      <c r="G4" s="128" t="s">
        <v>95</v>
      </c>
      <c r="H4" s="127" t="s">
        <v>125</v>
      </c>
      <c r="I4" s="127" t="s">
        <v>66</v>
      </c>
      <c r="J4" s="127" t="s">
        <v>456</v>
      </c>
      <c r="K4" s="127" t="s">
        <v>67</v>
      </c>
      <c r="L4" s="127" t="s">
        <v>327</v>
      </c>
      <c r="M4" s="127" t="s">
        <v>288</v>
      </c>
      <c r="N4" s="129" t="s">
        <v>289</v>
      </c>
      <c r="O4" s="129" t="s">
        <v>424</v>
      </c>
      <c r="P4" s="129"/>
      <c r="Q4" s="127" t="s">
        <v>328</v>
      </c>
      <c r="R4" s="126" t="s">
        <v>98</v>
      </c>
    </row>
    <row r="5" spans="1:18" ht="21">
      <c r="A5" s="126" t="s">
        <v>213</v>
      </c>
      <c r="B5" s="126"/>
      <c r="C5" s="127" t="s">
        <v>214</v>
      </c>
      <c r="D5" s="127" t="s">
        <v>42</v>
      </c>
      <c r="E5" s="127">
        <v>2566</v>
      </c>
      <c r="F5" s="127" t="s">
        <v>94</v>
      </c>
      <c r="G5" s="128" t="s">
        <v>95</v>
      </c>
      <c r="H5" s="127" t="s">
        <v>215</v>
      </c>
      <c r="I5" s="127" t="s">
        <v>216</v>
      </c>
      <c r="J5" s="127" t="s">
        <v>457</v>
      </c>
      <c r="K5" s="127" t="s">
        <v>217</v>
      </c>
      <c r="L5" s="127" t="s">
        <v>327</v>
      </c>
      <c r="M5" s="127" t="s">
        <v>450</v>
      </c>
      <c r="N5" s="129" t="s">
        <v>329</v>
      </c>
      <c r="O5" s="129" t="s">
        <v>424</v>
      </c>
      <c r="P5" s="129"/>
      <c r="Q5" s="127" t="s">
        <v>330</v>
      </c>
      <c r="R5" s="126" t="s">
        <v>115</v>
      </c>
    </row>
    <row r="6" spans="1:18" ht="21">
      <c r="A6" s="126" t="s">
        <v>222</v>
      </c>
      <c r="B6" s="126"/>
      <c r="C6" s="127" t="s">
        <v>223</v>
      </c>
      <c r="D6" s="127" t="s">
        <v>42</v>
      </c>
      <c r="E6" s="127">
        <v>2566</v>
      </c>
      <c r="F6" s="127" t="s">
        <v>224</v>
      </c>
      <c r="G6" s="128" t="s">
        <v>225</v>
      </c>
      <c r="H6" s="127" t="s">
        <v>226</v>
      </c>
      <c r="I6" s="127" t="s">
        <v>227</v>
      </c>
      <c r="J6" s="127" t="s">
        <v>458</v>
      </c>
      <c r="K6" s="127" t="s">
        <v>228</v>
      </c>
      <c r="L6" s="127" t="s">
        <v>327</v>
      </c>
      <c r="M6" s="127" t="s">
        <v>450</v>
      </c>
      <c r="N6" s="129" t="s">
        <v>331</v>
      </c>
      <c r="O6" s="129" t="s">
        <v>424</v>
      </c>
      <c r="P6" s="129"/>
      <c r="Q6" s="127" t="s">
        <v>332</v>
      </c>
      <c r="R6" s="126" t="s">
        <v>122</v>
      </c>
    </row>
    <row r="7" spans="1:18" ht="21">
      <c r="A7" s="126" t="s">
        <v>230</v>
      </c>
      <c r="B7" s="126"/>
      <c r="C7" s="127" t="s">
        <v>231</v>
      </c>
      <c r="D7" s="127" t="s">
        <v>42</v>
      </c>
      <c r="E7" s="127">
        <v>2566</v>
      </c>
      <c r="F7" s="127" t="s">
        <v>94</v>
      </c>
      <c r="G7" s="128" t="s">
        <v>95</v>
      </c>
      <c r="H7" s="127" t="s">
        <v>232</v>
      </c>
      <c r="I7" s="127" t="s">
        <v>183</v>
      </c>
      <c r="J7" s="127" t="s">
        <v>459</v>
      </c>
      <c r="K7" s="127" t="s">
        <v>184</v>
      </c>
      <c r="L7" s="127" t="s">
        <v>327</v>
      </c>
      <c r="M7" s="127" t="s">
        <v>451</v>
      </c>
      <c r="N7" s="129" t="s">
        <v>334</v>
      </c>
      <c r="O7" s="129" t="s">
        <v>424</v>
      </c>
      <c r="P7" s="129"/>
      <c r="Q7" s="127" t="s">
        <v>335</v>
      </c>
      <c r="R7" s="126" t="s">
        <v>333</v>
      </c>
    </row>
    <row r="8" spans="1:18" ht="21">
      <c r="A8" s="126" t="s">
        <v>245</v>
      </c>
      <c r="B8" s="126"/>
      <c r="C8" s="127" t="s">
        <v>246</v>
      </c>
      <c r="D8" s="127" t="s">
        <v>42</v>
      </c>
      <c r="E8" s="127">
        <v>2566</v>
      </c>
      <c r="F8" s="127" t="s">
        <v>94</v>
      </c>
      <c r="G8" s="128" t="s">
        <v>95</v>
      </c>
      <c r="H8" s="127" t="s">
        <v>36</v>
      </c>
      <c r="I8" s="127" t="s">
        <v>37</v>
      </c>
      <c r="J8" s="127" t="s">
        <v>460</v>
      </c>
      <c r="K8" s="127" t="s">
        <v>38</v>
      </c>
      <c r="L8" s="127" t="s">
        <v>327</v>
      </c>
      <c r="M8" s="127" t="s">
        <v>449</v>
      </c>
      <c r="N8" s="129" t="s">
        <v>337</v>
      </c>
      <c r="O8" s="129" t="s">
        <v>424</v>
      </c>
      <c r="P8" s="129"/>
      <c r="Q8" s="127" t="s">
        <v>338</v>
      </c>
      <c r="R8" s="126" t="s">
        <v>336</v>
      </c>
    </row>
    <row r="9" spans="1:18" ht="21">
      <c r="A9" s="126" t="s">
        <v>339</v>
      </c>
      <c r="B9" s="126"/>
      <c r="C9" s="127" t="s">
        <v>285</v>
      </c>
      <c r="D9" s="127" t="s">
        <v>42</v>
      </c>
      <c r="E9" s="127">
        <v>2567</v>
      </c>
      <c r="F9" s="127" t="s">
        <v>249</v>
      </c>
      <c r="G9" s="128" t="s">
        <v>250</v>
      </c>
      <c r="H9" s="127" t="s">
        <v>112</v>
      </c>
      <c r="I9" s="127" t="s">
        <v>113</v>
      </c>
      <c r="J9" s="127" t="s">
        <v>461</v>
      </c>
      <c r="K9" s="127" t="s">
        <v>38</v>
      </c>
      <c r="L9" s="127" t="s">
        <v>340</v>
      </c>
      <c r="M9" s="127" t="s">
        <v>450</v>
      </c>
      <c r="N9" s="129" t="s">
        <v>331</v>
      </c>
      <c r="O9" s="129" t="s">
        <v>424</v>
      </c>
      <c r="P9" s="129"/>
      <c r="Q9" s="127" t="s">
        <v>341</v>
      </c>
      <c r="R9" s="127" t="s">
        <v>331</v>
      </c>
    </row>
    <row r="10" spans="1:18" ht="21">
      <c r="A10" s="126" t="s">
        <v>287</v>
      </c>
      <c r="B10" s="126"/>
      <c r="C10" s="127" t="s">
        <v>92</v>
      </c>
      <c r="D10" s="127" t="s">
        <v>42</v>
      </c>
      <c r="E10" s="127">
        <v>2567</v>
      </c>
      <c r="F10" s="127" t="s">
        <v>249</v>
      </c>
      <c r="G10" s="128" t="s">
        <v>250</v>
      </c>
      <c r="H10" s="127" t="s">
        <v>125</v>
      </c>
      <c r="I10" s="127" t="s">
        <v>66</v>
      </c>
      <c r="J10" s="127" t="s">
        <v>456</v>
      </c>
      <c r="K10" s="127" t="s">
        <v>67</v>
      </c>
      <c r="L10" s="127" t="s">
        <v>342</v>
      </c>
      <c r="M10" s="127" t="s">
        <v>288</v>
      </c>
      <c r="N10" s="129" t="s">
        <v>289</v>
      </c>
      <c r="O10" s="129" t="s">
        <v>424</v>
      </c>
      <c r="P10" s="129"/>
      <c r="Q10" s="127" t="s">
        <v>343</v>
      </c>
      <c r="R10" s="127" t="s">
        <v>289</v>
      </c>
    </row>
    <row r="11" spans="1:18" ht="21">
      <c r="A11" s="126" t="s">
        <v>344</v>
      </c>
      <c r="B11" s="126"/>
      <c r="C11" s="127" t="s">
        <v>345</v>
      </c>
      <c r="D11" s="127" t="s">
        <v>42</v>
      </c>
      <c r="E11" s="127">
        <v>2568</v>
      </c>
      <c r="F11" s="127" t="s">
        <v>346</v>
      </c>
      <c r="G11" s="128" t="s">
        <v>347</v>
      </c>
      <c r="H11" s="127" t="s">
        <v>349</v>
      </c>
      <c r="I11" s="127" t="s">
        <v>348</v>
      </c>
      <c r="J11" s="127" t="s">
        <v>462</v>
      </c>
      <c r="K11" s="127" t="s">
        <v>217</v>
      </c>
      <c r="L11" s="127" t="s">
        <v>350</v>
      </c>
      <c r="M11" s="127" t="s">
        <v>450</v>
      </c>
      <c r="N11" s="129" t="s">
        <v>329</v>
      </c>
      <c r="O11" s="129" t="s">
        <v>424</v>
      </c>
      <c r="P11" s="129"/>
      <c r="Q11" s="127" t="s">
        <v>351</v>
      </c>
      <c r="R11" s="127" t="s">
        <v>329</v>
      </c>
    </row>
    <row r="12" spans="1:18" ht="21">
      <c r="A12" s="126" t="s">
        <v>352</v>
      </c>
      <c r="B12" s="126"/>
      <c r="C12" s="127" t="s">
        <v>353</v>
      </c>
      <c r="D12" s="127" t="s">
        <v>42</v>
      </c>
      <c r="E12" s="127">
        <v>2568</v>
      </c>
      <c r="F12" s="127" t="s">
        <v>346</v>
      </c>
      <c r="G12" s="128" t="s">
        <v>354</v>
      </c>
      <c r="H12" s="127" t="s">
        <v>357</v>
      </c>
      <c r="I12" s="127" t="s">
        <v>356</v>
      </c>
      <c r="J12" s="127" t="s">
        <v>463</v>
      </c>
      <c r="K12" s="127" t="s">
        <v>355</v>
      </c>
      <c r="L12" s="127" t="s">
        <v>350</v>
      </c>
      <c r="M12" s="127" t="s">
        <v>449</v>
      </c>
      <c r="N12" s="129" t="s">
        <v>337</v>
      </c>
      <c r="O12" s="129" t="s">
        <v>424</v>
      </c>
      <c r="P12" s="129"/>
      <c r="Q12" s="127" t="s">
        <v>358</v>
      </c>
      <c r="R12" s="127" t="s">
        <v>337</v>
      </c>
    </row>
    <row r="13" spans="1:18" ht="21">
      <c r="A13" s="126" t="s">
        <v>359</v>
      </c>
      <c r="B13" s="126"/>
      <c r="C13" s="127" t="s">
        <v>360</v>
      </c>
      <c r="D13" s="127" t="s">
        <v>42</v>
      </c>
      <c r="E13" s="127">
        <v>2568</v>
      </c>
      <c r="F13" s="127" t="s">
        <v>361</v>
      </c>
      <c r="G13" s="128" t="s">
        <v>354</v>
      </c>
      <c r="H13" s="127"/>
      <c r="I13" s="127" t="s">
        <v>452</v>
      </c>
      <c r="J13" s="127" t="s">
        <v>363</v>
      </c>
      <c r="K13" s="127" t="s">
        <v>362</v>
      </c>
      <c r="L13" s="127" t="s">
        <v>350</v>
      </c>
      <c r="M13" s="127" t="s">
        <v>450</v>
      </c>
      <c r="N13" s="129" t="s">
        <v>329</v>
      </c>
      <c r="O13" s="129" t="s">
        <v>424</v>
      </c>
      <c r="P13" s="129"/>
      <c r="Q13" s="127" t="s">
        <v>364</v>
      </c>
      <c r="R13" s="127" t="s">
        <v>329</v>
      </c>
    </row>
    <row r="14" spans="1:18" ht="21">
      <c r="A14" s="126" t="s">
        <v>365</v>
      </c>
      <c r="B14" s="126"/>
      <c r="C14" s="127" t="s">
        <v>366</v>
      </c>
      <c r="D14" s="127" t="s">
        <v>42</v>
      </c>
      <c r="E14" s="127">
        <v>2568</v>
      </c>
      <c r="F14" s="127" t="s">
        <v>346</v>
      </c>
      <c r="G14" s="128" t="s">
        <v>354</v>
      </c>
      <c r="H14" s="127" t="s">
        <v>36</v>
      </c>
      <c r="I14" s="127" t="s">
        <v>37</v>
      </c>
      <c r="J14" s="127" t="s">
        <v>460</v>
      </c>
      <c r="K14" s="127" t="s">
        <v>38</v>
      </c>
      <c r="L14" s="127" t="s">
        <v>350</v>
      </c>
      <c r="M14" s="127" t="s">
        <v>450</v>
      </c>
      <c r="N14" s="129" t="s">
        <v>331</v>
      </c>
      <c r="O14" s="129" t="s">
        <v>424</v>
      </c>
      <c r="P14" s="129"/>
      <c r="Q14" s="127" t="s">
        <v>367</v>
      </c>
      <c r="R14" s="127" t="s">
        <v>331</v>
      </c>
    </row>
    <row r="15" spans="1:18" ht="21">
      <c r="A15" s="126" t="s">
        <v>368</v>
      </c>
      <c r="B15" s="126"/>
      <c r="C15" s="127" t="s">
        <v>369</v>
      </c>
      <c r="D15" s="127" t="s">
        <v>42</v>
      </c>
      <c r="E15" s="127">
        <v>2568</v>
      </c>
      <c r="F15" s="127" t="s">
        <v>370</v>
      </c>
      <c r="G15" s="128" t="s">
        <v>371</v>
      </c>
      <c r="H15" s="127" t="s">
        <v>373</v>
      </c>
      <c r="I15" s="127" t="s">
        <v>372</v>
      </c>
      <c r="J15" s="127" t="s">
        <v>464</v>
      </c>
      <c r="K15" s="127" t="s">
        <v>38</v>
      </c>
      <c r="L15" s="127" t="s">
        <v>350</v>
      </c>
      <c r="M15" s="127" t="s">
        <v>450</v>
      </c>
      <c r="N15" s="129" t="s">
        <v>329</v>
      </c>
      <c r="O15" s="129" t="s">
        <v>424</v>
      </c>
      <c r="P15" s="129"/>
      <c r="Q15" s="127" t="s">
        <v>374</v>
      </c>
      <c r="R15" s="127" t="s">
        <v>329</v>
      </c>
    </row>
    <row r="16" spans="1:18" ht="21">
      <c r="A16" s="126" t="s">
        <v>375</v>
      </c>
      <c r="B16" s="126"/>
      <c r="C16" s="127" t="s">
        <v>298</v>
      </c>
      <c r="D16" s="127" t="s">
        <v>42</v>
      </c>
      <c r="E16" s="127">
        <v>2568</v>
      </c>
      <c r="F16" s="127" t="s">
        <v>346</v>
      </c>
      <c r="G16" s="128" t="s">
        <v>354</v>
      </c>
      <c r="H16" s="127" t="s">
        <v>376</v>
      </c>
      <c r="I16" s="127" t="s">
        <v>299</v>
      </c>
      <c r="J16" s="127" t="s">
        <v>465</v>
      </c>
      <c r="K16" s="127" t="s">
        <v>38</v>
      </c>
      <c r="L16" s="127" t="s">
        <v>350</v>
      </c>
      <c r="M16" s="127" t="s">
        <v>288</v>
      </c>
      <c r="N16" s="129" t="s">
        <v>289</v>
      </c>
      <c r="O16" s="129" t="s">
        <v>424</v>
      </c>
      <c r="P16" s="129"/>
      <c r="Q16" s="127" t="s">
        <v>377</v>
      </c>
      <c r="R16" s="127" t="s">
        <v>289</v>
      </c>
    </row>
    <row r="17" spans="1:18" ht="21">
      <c r="A17" s="126" t="s">
        <v>378</v>
      </c>
      <c r="B17" s="126"/>
      <c r="C17" s="127" t="s">
        <v>297</v>
      </c>
      <c r="D17" s="127" t="s">
        <v>42</v>
      </c>
      <c r="E17" s="127">
        <v>2568</v>
      </c>
      <c r="F17" s="127" t="s">
        <v>346</v>
      </c>
      <c r="G17" s="128" t="s">
        <v>354</v>
      </c>
      <c r="H17" s="127" t="s">
        <v>125</v>
      </c>
      <c r="I17" s="127" t="s">
        <v>66</v>
      </c>
      <c r="J17" s="127" t="s">
        <v>456</v>
      </c>
      <c r="K17" s="127" t="s">
        <v>67</v>
      </c>
      <c r="L17" s="127" t="s">
        <v>350</v>
      </c>
      <c r="M17" s="127" t="s">
        <v>288</v>
      </c>
      <c r="N17" s="129" t="s">
        <v>379</v>
      </c>
      <c r="O17" s="129" t="s">
        <v>424</v>
      </c>
      <c r="P17" s="129"/>
      <c r="Q17" s="127" t="s">
        <v>380</v>
      </c>
      <c r="R17" s="127" t="s">
        <v>379</v>
      </c>
    </row>
    <row r="18" spans="1:18" ht="21">
      <c r="A18" s="126" t="s">
        <v>381</v>
      </c>
      <c r="B18" s="126"/>
      <c r="C18" s="127" t="s">
        <v>382</v>
      </c>
      <c r="D18" s="127" t="s">
        <v>42</v>
      </c>
      <c r="E18" s="127">
        <v>2568</v>
      </c>
      <c r="F18" s="127" t="s">
        <v>346</v>
      </c>
      <c r="G18" s="128" t="s">
        <v>354</v>
      </c>
      <c r="H18" s="127"/>
      <c r="I18" s="127" t="s">
        <v>453</v>
      </c>
      <c r="J18" s="127" t="s">
        <v>383</v>
      </c>
      <c r="K18" s="127" t="s">
        <v>362</v>
      </c>
      <c r="L18" s="127" t="s">
        <v>350</v>
      </c>
      <c r="M18" s="127" t="s">
        <v>450</v>
      </c>
      <c r="N18" s="129" t="s">
        <v>329</v>
      </c>
      <c r="O18" s="129" t="s">
        <v>424</v>
      </c>
      <c r="P18" s="129"/>
      <c r="Q18" s="127" t="s">
        <v>384</v>
      </c>
      <c r="R18" s="127" t="s">
        <v>329</v>
      </c>
    </row>
    <row r="19" spans="1:18" ht="21">
      <c r="A19" s="126" t="s">
        <v>385</v>
      </c>
      <c r="B19" s="126"/>
      <c r="C19" s="127" t="s">
        <v>386</v>
      </c>
      <c r="D19" s="127" t="s">
        <v>42</v>
      </c>
      <c r="E19" s="127">
        <v>2568</v>
      </c>
      <c r="F19" s="127" t="s">
        <v>346</v>
      </c>
      <c r="G19" s="128" t="s">
        <v>354</v>
      </c>
      <c r="H19" s="127"/>
      <c r="I19" s="127" t="s">
        <v>453</v>
      </c>
      <c r="J19" s="127" t="s">
        <v>383</v>
      </c>
      <c r="K19" s="127" t="s">
        <v>362</v>
      </c>
      <c r="L19" s="127" t="s">
        <v>350</v>
      </c>
      <c r="M19" s="127" t="s">
        <v>450</v>
      </c>
      <c r="N19" s="129" t="s">
        <v>329</v>
      </c>
      <c r="O19" s="129" t="s">
        <v>424</v>
      </c>
      <c r="P19" s="129"/>
      <c r="Q19" s="127" t="s">
        <v>387</v>
      </c>
      <c r="R19" s="127" t="s">
        <v>329</v>
      </c>
    </row>
    <row r="20" spans="1:18" ht="21">
      <c r="A20" s="126" t="s">
        <v>88</v>
      </c>
      <c r="B20" s="126"/>
      <c r="C20" s="127" t="s">
        <v>61</v>
      </c>
      <c r="D20" s="127" t="s">
        <v>42</v>
      </c>
      <c r="E20" s="127">
        <v>2563</v>
      </c>
      <c r="F20" s="127" t="s">
        <v>63</v>
      </c>
      <c r="G20" s="128" t="s">
        <v>64</v>
      </c>
      <c r="H20" s="127" t="s">
        <v>85</v>
      </c>
      <c r="I20" s="127" t="s">
        <v>66</v>
      </c>
      <c r="J20" s="127" t="s">
        <v>456</v>
      </c>
      <c r="K20" s="127" t="s">
        <v>67</v>
      </c>
      <c r="L20" s="128" t="s">
        <v>388</v>
      </c>
      <c r="M20" s="127" t="s">
        <v>288</v>
      </c>
      <c r="N20" s="129" t="s">
        <v>289</v>
      </c>
      <c r="O20" s="129" t="s">
        <v>424</v>
      </c>
      <c r="P20" s="129"/>
      <c r="Q20" s="127" t="s">
        <v>389</v>
      </c>
      <c r="R20" s="127" t="s">
        <v>70</v>
      </c>
    </row>
    <row r="21" spans="1:18" ht="21">
      <c r="A21" s="126" t="s">
        <v>81</v>
      </c>
      <c r="B21" s="126"/>
      <c r="C21" s="127" t="s">
        <v>61</v>
      </c>
      <c r="D21" s="127" t="s">
        <v>42</v>
      </c>
      <c r="E21" s="127">
        <v>2564</v>
      </c>
      <c r="F21" s="127" t="s">
        <v>83</v>
      </c>
      <c r="G21" s="128" t="s">
        <v>84</v>
      </c>
      <c r="H21" s="127" t="s">
        <v>85</v>
      </c>
      <c r="I21" s="127" t="s">
        <v>66</v>
      </c>
      <c r="J21" s="127" t="s">
        <v>456</v>
      </c>
      <c r="K21" s="127" t="s">
        <v>67</v>
      </c>
      <c r="L21" s="128" t="s">
        <v>390</v>
      </c>
      <c r="M21" s="127" t="s">
        <v>449</v>
      </c>
      <c r="N21" s="129" t="s">
        <v>337</v>
      </c>
      <c r="O21" s="129" t="s">
        <v>424</v>
      </c>
      <c r="P21" s="129"/>
      <c r="Q21" s="127" t="s">
        <v>391</v>
      </c>
      <c r="R21" s="127" t="s">
        <v>87</v>
      </c>
    </row>
    <row r="22" spans="1:18" ht="21">
      <c r="A22" s="126" t="s">
        <v>189</v>
      </c>
      <c r="B22" s="126"/>
      <c r="C22" s="127" t="s">
        <v>392</v>
      </c>
      <c r="D22" s="127" t="s">
        <v>42</v>
      </c>
      <c r="E22" s="127">
        <v>2565</v>
      </c>
      <c r="F22" s="127" t="s">
        <v>63</v>
      </c>
      <c r="G22" s="128" t="s">
        <v>64</v>
      </c>
      <c r="H22" s="127" t="s">
        <v>192</v>
      </c>
      <c r="I22" s="127" t="s">
        <v>193</v>
      </c>
      <c r="J22" s="127" t="s">
        <v>466</v>
      </c>
      <c r="K22" s="127" t="s">
        <v>38</v>
      </c>
      <c r="L22" s="128" t="s">
        <v>393</v>
      </c>
      <c r="M22" s="127" t="s">
        <v>449</v>
      </c>
      <c r="N22" s="129" t="s">
        <v>337</v>
      </c>
      <c r="O22" s="129" t="s">
        <v>424</v>
      </c>
      <c r="P22" s="129"/>
      <c r="Q22" s="127" t="s">
        <v>196</v>
      </c>
      <c r="R22" s="127" t="s">
        <v>130</v>
      </c>
    </row>
    <row r="23" spans="1:18" ht="21">
      <c r="A23" s="126" t="s">
        <v>177</v>
      </c>
      <c r="B23" s="126"/>
      <c r="C23" s="127" t="s">
        <v>178</v>
      </c>
      <c r="D23" s="127" t="s">
        <v>42</v>
      </c>
      <c r="E23" s="127">
        <v>2565</v>
      </c>
      <c r="F23" s="127" t="s">
        <v>180</v>
      </c>
      <c r="G23" s="128" t="s">
        <v>181</v>
      </c>
      <c r="H23" s="127" t="s">
        <v>182</v>
      </c>
      <c r="I23" s="127" t="s">
        <v>183</v>
      </c>
      <c r="J23" s="127" t="s">
        <v>459</v>
      </c>
      <c r="K23" s="127" t="s">
        <v>184</v>
      </c>
      <c r="L23" s="128" t="s">
        <v>393</v>
      </c>
      <c r="M23" s="127" t="s">
        <v>288</v>
      </c>
      <c r="N23" s="129" t="s">
        <v>289</v>
      </c>
      <c r="O23" s="129" t="s">
        <v>424</v>
      </c>
      <c r="P23" s="129"/>
      <c r="Q23" s="127" t="s">
        <v>187</v>
      </c>
      <c r="R23" s="127" t="s">
        <v>132</v>
      </c>
    </row>
    <row r="24" spans="1:18" ht="21">
      <c r="A24" s="126" t="s">
        <v>123</v>
      </c>
      <c r="B24" s="126"/>
      <c r="C24" s="127" t="s">
        <v>61</v>
      </c>
      <c r="D24" s="127" t="s">
        <v>42</v>
      </c>
      <c r="E24" s="127">
        <v>2565</v>
      </c>
      <c r="F24" s="127" t="s">
        <v>63</v>
      </c>
      <c r="G24" s="128" t="s">
        <v>64</v>
      </c>
      <c r="H24" s="127" t="s">
        <v>125</v>
      </c>
      <c r="I24" s="127" t="s">
        <v>66</v>
      </c>
      <c r="J24" s="127" t="s">
        <v>456</v>
      </c>
      <c r="K24" s="127" t="s">
        <v>67</v>
      </c>
      <c r="L24" s="128" t="s">
        <v>393</v>
      </c>
      <c r="M24" s="127" t="s">
        <v>288</v>
      </c>
      <c r="N24" s="129" t="s">
        <v>289</v>
      </c>
      <c r="O24" s="129" t="s">
        <v>424</v>
      </c>
      <c r="P24" s="129"/>
      <c r="Q24" s="127" t="s">
        <v>175</v>
      </c>
      <c r="R24" s="127" t="s">
        <v>70</v>
      </c>
    </row>
    <row r="25" spans="1:18" ht="21">
      <c r="A25" s="126" t="s">
        <v>394</v>
      </c>
      <c r="B25" s="126"/>
      <c r="C25" s="127" t="s">
        <v>395</v>
      </c>
      <c r="D25" s="127" t="s">
        <v>42</v>
      </c>
      <c r="E25" s="127">
        <v>2567</v>
      </c>
      <c r="F25" s="127" t="s">
        <v>396</v>
      </c>
      <c r="G25" s="128" t="s">
        <v>250</v>
      </c>
      <c r="H25" s="127" t="s">
        <v>397</v>
      </c>
      <c r="I25" s="127" t="s">
        <v>183</v>
      </c>
      <c r="J25" s="127" t="s">
        <v>459</v>
      </c>
      <c r="K25" s="127" t="s">
        <v>184</v>
      </c>
      <c r="L25" s="127" t="s">
        <v>342</v>
      </c>
      <c r="M25" s="127" t="s">
        <v>450</v>
      </c>
      <c r="N25" s="129" t="s">
        <v>331</v>
      </c>
      <c r="O25" s="129" t="s">
        <v>424</v>
      </c>
      <c r="P25" s="130"/>
      <c r="Q25" s="127" t="s">
        <v>398</v>
      </c>
      <c r="R25" s="127" t="s">
        <v>331</v>
      </c>
    </row>
    <row r="26" spans="1:18" ht="21">
      <c r="A26" s="126" t="s">
        <v>235</v>
      </c>
      <c r="B26" s="126"/>
      <c r="C26" s="127" t="s">
        <v>236</v>
      </c>
      <c r="D26" s="127" t="s">
        <v>42</v>
      </c>
      <c r="E26" s="127">
        <v>2566</v>
      </c>
      <c r="F26" s="127" t="s">
        <v>237</v>
      </c>
      <c r="G26" s="128" t="s">
        <v>95</v>
      </c>
      <c r="H26" s="127" t="s">
        <v>238</v>
      </c>
      <c r="I26" s="127" t="s">
        <v>239</v>
      </c>
      <c r="J26" s="127" t="s">
        <v>467</v>
      </c>
      <c r="K26" s="127" t="s">
        <v>240</v>
      </c>
      <c r="L26" s="127" t="s">
        <v>327</v>
      </c>
      <c r="M26" s="127" t="s">
        <v>449</v>
      </c>
      <c r="N26" s="131" t="s">
        <v>337</v>
      </c>
      <c r="O26" s="131" t="s">
        <v>424</v>
      </c>
      <c r="P26" s="131"/>
      <c r="Q26" s="127" t="s">
        <v>404</v>
      </c>
      <c r="R26" s="126" t="s">
        <v>399</v>
      </c>
    </row>
    <row r="27" spans="1:18" ht="21">
      <c r="A27" s="126" t="s">
        <v>394</v>
      </c>
      <c r="B27" s="126"/>
      <c r="C27" s="127" t="s">
        <v>395</v>
      </c>
      <c r="D27" s="127" t="s">
        <v>42</v>
      </c>
      <c r="E27" s="127">
        <v>2567</v>
      </c>
      <c r="F27" s="127" t="s">
        <v>396</v>
      </c>
      <c r="G27" s="128" t="s">
        <v>250</v>
      </c>
      <c r="H27" s="127" t="s">
        <v>397</v>
      </c>
      <c r="I27" s="127" t="s">
        <v>183</v>
      </c>
      <c r="J27" s="127" t="s">
        <v>459</v>
      </c>
      <c r="K27" s="127" t="s">
        <v>184</v>
      </c>
      <c r="L27" s="127" t="s">
        <v>342</v>
      </c>
      <c r="M27" s="127" t="s">
        <v>450</v>
      </c>
      <c r="N27" s="131" t="s">
        <v>331</v>
      </c>
      <c r="O27" s="131" t="s">
        <v>424</v>
      </c>
      <c r="P27" s="131"/>
      <c r="Q27" s="127" t="s">
        <v>398</v>
      </c>
      <c r="R27" s="127" t="s">
        <v>331</v>
      </c>
    </row>
    <row r="28" spans="1:18" ht="21">
      <c r="A28" s="126" t="s">
        <v>406</v>
      </c>
      <c r="B28" s="126"/>
      <c r="C28" s="127" t="s">
        <v>407</v>
      </c>
      <c r="D28" s="127" t="s">
        <v>42</v>
      </c>
      <c r="E28" s="127">
        <v>2568</v>
      </c>
      <c r="F28" s="127" t="s">
        <v>346</v>
      </c>
      <c r="G28" s="128" t="s">
        <v>354</v>
      </c>
      <c r="H28" s="127" t="s">
        <v>408</v>
      </c>
      <c r="I28" s="127" t="s">
        <v>45</v>
      </c>
      <c r="J28" s="127" t="s">
        <v>468</v>
      </c>
      <c r="K28" s="127" t="s">
        <v>46</v>
      </c>
      <c r="L28" s="127" t="s">
        <v>350</v>
      </c>
      <c r="M28" s="127" t="s">
        <v>450</v>
      </c>
      <c r="N28" s="131" t="s">
        <v>329</v>
      </c>
      <c r="O28" s="131" t="s">
        <v>424</v>
      </c>
      <c r="P28" s="131"/>
      <c r="Q28" s="127" t="s">
        <v>412</v>
      </c>
      <c r="R28" s="127" t="s">
        <v>329</v>
      </c>
    </row>
    <row r="29" spans="1:18" ht="21">
      <c r="A29" s="126" t="s">
        <v>413</v>
      </c>
      <c r="B29" s="126"/>
      <c r="C29" s="127" t="s">
        <v>414</v>
      </c>
      <c r="D29" s="127" t="s">
        <v>42</v>
      </c>
      <c r="E29" s="127">
        <v>2568</v>
      </c>
      <c r="F29" s="127" t="s">
        <v>346</v>
      </c>
      <c r="G29" s="128" t="s">
        <v>354</v>
      </c>
      <c r="H29" s="127" t="s">
        <v>416</v>
      </c>
      <c r="I29" s="127" t="s">
        <v>415</v>
      </c>
      <c r="J29" s="127" t="s">
        <v>469</v>
      </c>
      <c r="K29" s="127" t="s">
        <v>184</v>
      </c>
      <c r="L29" s="127" t="s">
        <v>350</v>
      </c>
      <c r="M29" s="127" t="s">
        <v>450</v>
      </c>
      <c r="N29" s="131" t="s">
        <v>329</v>
      </c>
      <c r="O29" s="131" t="s">
        <v>424</v>
      </c>
      <c r="P29" s="131"/>
      <c r="Q29" s="127" t="s">
        <v>420</v>
      </c>
      <c r="R29" s="127" t="s">
        <v>329</v>
      </c>
    </row>
    <row r="30" spans="1:18" ht="21">
      <c r="A30" s="133" t="s">
        <v>425</v>
      </c>
      <c r="B30" s="133"/>
      <c r="C30" s="133" t="s">
        <v>426</v>
      </c>
      <c r="D30" s="133" t="s">
        <v>42</v>
      </c>
      <c r="E30" s="133">
        <v>2568</v>
      </c>
      <c r="F30" s="133" t="s">
        <v>346</v>
      </c>
      <c r="G30" s="133" t="s">
        <v>354</v>
      </c>
      <c r="H30" s="133"/>
      <c r="I30" s="133" t="s">
        <v>454</v>
      </c>
      <c r="J30" s="127" t="s">
        <v>427</v>
      </c>
      <c r="K30" s="133" t="s">
        <v>362</v>
      </c>
      <c r="L30" s="133" t="s">
        <v>350</v>
      </c>
      <c r="M30" s="127" t="s">
        <v>451</v>
      </c>
      <c r="N30" s="134" t="s">
        <v>334</v>
      </c>
      <c r="O30" s="134" t="s">
        <v>448</v>
      </c>
      <c r="P30" s="134"/>
      <c r="Q30" s="133" t="s">
        <v>429</v>
      </c>
      <c r="R30" s="133" t="s">
        <v>428</v>
      </c>
    </row>
    <row r="31" spans="1:18" ht="21">
      <c r="A31" s="133" t="s">
        <v>430</v>
      </c>
      <c r="B31" s="133"/>
      <c r="C31" s="133" t="s">
        <v>431</v>
      </c>
      <c r="D31" s="133" t="s">
        <v>42</v>
      </c>
      <c r="E31" s="133">
        <v>2568</v>
      </c>
      <c r="F31" s="133" t="s">
        <v>346</v>
      </c>
      <c r="G31" s="133" t="s">
        <v>354</v>
      </c>
      <c r="H31" s="133" t="s">
        <v>416</v>
      </c>
      <c r="I31" s="133" t="s">
        <v>415</v>
      </c>
      <c r="J31" s="127" t="s">
        <v>469</v>
      </c>
      <c r="K31" s="133" t="s">
        <v>184</v>
      </c>
      <c r="L31" s="133" t="s">
        <v>350</v>
      </c>
      <c r="M31" s="127" t="s">
        <v>451</v>
      </c>
      <c r="N31" s="134" t="s">
        <v>433</v>
      </c>
      <c r="O31" s="134" t="s">
        <v>448</v>
      </c>
      <c r="P31" s="134"/>
      <c r="Q31" s="133" t="s">
        <v>434</v>
      </c>
      <c r="R31" s="133" t="s">
        <v>432</v>
      </c>
    </row>
    <row r="32" spans="1:18" ht="21">
      <c r="A32" s="133" t="s">
        <v>435</v>
      </c>
      <c r="B32" s="133"/>
      <c r="C32" s="133" t="s">
        <v>436</v>
      </c>
      <c r="D32" s="133" t="s">
        <v>28</v>
      </c>
      <c r="E32" s="133">
        <v>2564</v>
      </c>
      <c r="F32" s="133" t="s">
        <v>83</v>
      </c>
      <c r="G32" s="133" t="s">
        <v>84</v>
      </c>
      <c r="H32" s="133" t="s">
        <v>51</v>
      </c>
      <c r="I32" s="133" t="s">
        <v>52</v>
      </c>
      <c r="J32" s="127" t="s">
        <v>470</v>
      </c>
      <c r="K32" s="133" t="s">
        <v>46</v>
      </c>
      <c r="L32" s="133" t="s">
        <v>390</v>
      </c>
      <c r="M32" s="127" t="s">
        <v>450</v>
      </c>
      <c r="N32" s="134" t="s">
        <v>329</v>
      </c>
      <c r="O32" s="134" t="s">
        <v>448</v>
      </c>
      <c r="P32" s="134"/>
      <c r="Q32" s="133" t="s">
        <v>439</v>
      </c>
      <c r="R32" s="133" t="s">
        <v>437</v>
      </c>
    </row>
    <row r="33" spans="1:18" ht="21">
      <c r="A33" s="133" t="s">
        <v>440</v>
      </c>
      <c r="B33" s="133"/>
      <c r="C33" s="133" t="s">
        <v>441</v>
      </c>
      <c r="D33" s="133" t="s">
        <v>42</v>
      </c>
      <c r="E33" s="133">
        <v>2564</v>
      </c>
      <c r="F33" s="133" t="s">
        <v>83</v>
      </c>
      <c r="G33" s="133" t="s">
        <v>84</v>
      </c>
      <c r="H33" s="133" t="s">
        <v>51</v>
      </c>
      <c r="I33" s="133" t="s">
        <v>52</v>
      </c>
      <c r="J33" s="127" t="s">
        <v>470</v>
      </c>
      <c r="K33" s="133" t="s">
        <v>46</v>
      </c>
      <c r="L33" s="133" t="s">
        <v>390</v>
      </c>
      <c r="M33" s="127" t="s">
        <v>288</v>
      </c>
      <c r="N33" s="134" t="s">
        <v>445</v>
      </c>
      <c r="O33" s="134" t="s">
        <v>448</v>
      </c>
      <c r="P33" s="134"/>
      <c r="Q33" s="133" t="s">
        <v>446</v>
      </c>
      <c r="R33" s="133" t="s">
        <v>442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851D-DF73-47D2-8BAF-09C7904A935E}">
  <sheetPr codeName="Sheet10" filterMode="1"/>
  <dimension ref="A1:N14"/>
  <sheetViews>
    <sheetView zoomScaleNormal="100" workbookViewId="0">
      <selection activeCell="A2" sqref="A2"/>
    </sheetView>
  </sheetViews>
  <sheetFormatPr defaultColWidth="9" defaultRowHeight="14.4"/>
  <cols>
    <col min="1" max="1" width="20.109375" style="63" customWidth="1"/>
    <col min="2" max="2" width="20.109375" style="64" customWidth="1"/>
    <col min="3" max="4" width="47.21875" style="63" customWidth="1"/>
    <col min="5" max="5" width="11.6640625" style="63" customWidth="1"/>
    <col min="6" max="6" width="24.6640625" style="63" customWidth="1"/>
    <col min="7" max="7" width="23.5546875" style="63" customWidth="1"/>
    <col min="8" max="8" width="47.21875" style="63" customWidth="1"/>
    <col min="9" max="9" width="46.109375" style="63" customWidth="1"/>
    <col min="10" max="11" width="47.21875" style="63" customWidth="1"/>
    <col min="12" max="12" width="11.6640625" style="63" customWidth="1"/>
    <col min="13" max="13" width="14.109375" style="63" customWidth="1"/>
    <col min="14" max="14" width="63.44140625" style="63" customWidth="1"/>
    <col min="15" max="16384" width="9" style="63"/>
  </cols>
  <sheetData>
    <row r="1" spans="1:14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>
      <c r="A2" s="50" t="s">
        <v>1</v>
      </c>
      <c r="B2" s="50"/>
      <c r="C2" s="50" t="s">
        <v>2</v>
      </c>
      <c r="D2" s="50" t="s">
        <v>6</v>
      </c>
      <c r="E2" s="50" t="s">
        <v>127</v>
      </c>
      <c r="F2" s="50" t="s">
        <v>13</v>
      </c>
      <c r="G2" s="50" t="s">
        <v>14</v>
      </c>
      <c r="H2" s="50" t="s">
        <v>17</v>
      </c>
      <c r="I2" s="50" t="s">
        <v>18</v>
      </c>
      <c r="J2" s="50" t="s">
        <v>19</v>
      </c>
      <c r="K2" s="50" t="s">
        <v>20</v>
      </c>
      <c r="L2" s="50" t="s">
        <v>21</v>
      </c>
      <c r="M2" s="50" t="s">
        <v>22</v>
      </c>
      <c r="N2" s="50" t="s">
        <v>171</v>
      </c>
    </row>
    <row r="3" spans="1:14">
      <c r="A3" s="63" t="s">
        <v>109</v>
      </c>
      <c r="C3" s="63" t="s">
        <v>110</v>
      </c>
      <c r="D3" s="63" t="s">
        <v>42</v>
      </c>
      <c r="E3" s="51">
        <v>2566</v>
      </c>
      <c r="F3" s="63" t="s">
        <v>94</v>
      </c>
      <c r="G3" s="63" t="s">
        <v>95</v>
      </c>
      <c r="H3" s="63" t="s">
        <v>112</v>
      </c>
      <c r="I3" s="63" t="s">
        <v>113</v>
      </c>
      <c r="J3" s="63" t="s">
        <v>38</v>
      </c>
      <c r="K3" s="63" t="s">
        <v>105</v>
      </c>
      <c r="L3" s="63" t="s">
        <v>78</v>
      </c>
      <c r="M3" s="63" t="s">
        <v>203</v>
      </c>
      <c r="N3" s="63" t="s">
        <v>204</v>
      </c>
    </row>
    <row r="4" spans="1:14">
      <c r="A4" s="63" t="s">
        <v>116</v>
      </c>
      <c r="C4" s="63" t="s">
        <v>117</v>
      </c>
      <c r="D4" s="63" t="s">
        <v>42</v>
      </c>
      <c r="E4" s="51">
        <v>2566</v>
      </c>
      <c r="F4" s="63" t="s">
        <v>94</v>
      </c>
      <c r="G4" s="63" t="s">
        <v>95</v>
      </c>
      <c r="H4" s="63" t="s">
        <v>112</v>
      </c>
      <c r="I4" s="63" t="s">
        <v>113</v>
      </c>
      <c r="J4" s="63" t="s">
        <v>38</v>
      </c>
      <c r="K4" s="63" t="s">
        <v>105</v>
      </c>
      <c r="L4" s="63" t="s">
        <v>78</v>
      </c>
      <c r="M4" s="63" t="s">
        <v>203</v>
      </c>
      <c r="N4" s="63" t="s">
        <v>206</v>
      </c>
    </row>
    <row r="5" spans="1:14" hidden="1">
      <c r="A5" s="63" t="s">
        <v>119</v>
      </c>
      <c r="C5" s="63" t="s">
        <v>120</v>
      </c>
      <c r="D5" s="63" t="s">
        <v>42</v>
      </c>
      <c r="E5" s="51">
        <v>2566</v>
      </c>
      <c r="F5" s="63" t="s">
        <v>94</v>
      </c>
      <c r="G5" s="63" t="s">
        <v>95</v>
      </c>
      <c r="H5" s="63" t="s">
        <v>112</v>
      </c>
      <c r="I5" s="63" t="s">
        <v>113</v>
      </c>
      <c r="J5" s="63" t="s">
        <v>38</v>
      </c>
      <c r="K5" s="63" t="s">
        <v>96</v>
      </c>
      <c r="L5" s="63" t="s">
        <v>78</v>
      </c>
      <c r="M5" s="63" t="s">
        <v>208</v>
      </c>
      <c r="N5" s="63" t="s">
        <v>209</v>
      </c>
    </row>
    <row r="6" spans="1:14">
      <c r="A6" s="63" t="s">
        <v>213</v>
      </c>
      <c r="C6" s="63" t="s">
        <v>214</v>
      </c>
      <c r="D6" s="63" t="s">
        <v>42</v>
      </c>
      <c r="E6" s="51">
        <v>2566</v>
      </c>
      <c r="F6" s="63" t="s">
        <v>94</v>
      </c>
      <c r="G6" s="63" t="s">
        <v>95</v>
      </c>
      <c r="H6" s="63" t="s">
        <v>215</v>
      </c>
      <c r="I6" s="63" t="s">
        <v>216</v>
      </c>
      <c r="J6" s="63" t="s">
        <v>217</v>
      </c>
      <c r="L6" s="63" t="s">
        <v>78</v>
      </c>
      <c r="M6" s="63" t="s">
        <v>203</v>
      </c>
      <c r="N6" s="63" t="s">
        <v>218</v>
      </c>
    </row>
    <row r="7" spans="1:14" hidden="1">
      <c r="A7" s="63" t="s">
        <v>91</v>
      </c>
      <c r="C7" s="63" t="s">
        <v>92</v>
      </c>
      <c r="D7" s="63" t="s">
        <v>42</v>
      </c>
      <c r="E7" s="51">
        <v>2566</v>
      </c>
      <c r="F7" s="63" t="s">
        <v>94</v>
      </c>
      <c r="G7" s="63" t="s">
        <v>95</v>
      </c>
      <c r="H7" s="63" t="s">
        <v>85</v>
      </c>
      <c r="I7" s="63" t="s">
        <v>66</v>
      </c>
      <c r="J7" s="63" t="s">
        <v>67</v>
      </c>
      <c r="K7" s="63" t="s">
        <v>96</v>
      </c>
      <c r="L7" s="63" t="s">
        <v>69</v>
      </c>
      <c r="M7" s="63" t="s">
        <v>197</v>
      </c>
      <c r="N7" s="63" t="s">
        <v>198</v>
      </c>
    </row>
    <row r="8" spans="1:14">
      <c r="A8" s="63" t="s">
        <v>219</v>
      </c>
      <c r="C8" s="63" t="s">
        <v>220</v>
      </c>
      <c r="D8" s="63" t="s">
        <v>42</v>
      </c>
      <c r="E8" s="51">
        <v>2566</v>
      </c>
      <c r="F8" s="63" t="s">
        <v>94</v>
      </c>
      <c r="G8" s="63" t="s">
        <v>95</v>
      </c>
      <c r="H8" s="63" t="s">
        <v>125</v>
      </c>
      <c r="I8" s="63" t="s">
        <v>66</v>
      </c>
      <c r="J8" s="63" t="s">
        <v>67</v>
      </c>
      <c r="L8" s="63" t="s">
        <v>69</v>
      </c>
      <c r="M8" s="63" t="s">
        <v>197</v>
      </c>
      <c r="N8" s="63" t="s">
        <v>221</v>
      </c>
    </row>
    <row r="9" spans="1:14">
      <c r="A9" s="63" t="s">
        <v>222</v>
      </c>
      <c r="C9" s="63" t="s">
        <v>223</v>
      </c>
      <c r="D9" s="63" t="s">
        <v>42</v>
      </c>
      <c r="E9" s="51">
        <v>2566</v>
      </c>
      <c r="F9" s="63" t="s">
        <v>224</v>
      </c>
      <c r="G9" s="63" t="s">
        <v>225</v>
      </c>
      <c r="H9" s="63" t="s">
        <v>226</v>
      </c>
      <c r="I9" s="63" t="s">
        <v>227</v>
      </c>
      <c r="J9" s="63" t="s">
        <v>228</v>
      </c>
      <c r="L9" s="63" t="s">
        <v>78</v>
      </c>
      <c r="M9" s="63" t="s">
        <v>208</v>
      </c>
      <c r="N9" s="63" t="s">
        <v>229</v>
      </c>
    </row>
    <row r="10" spans="1:14">
      <c r="A10" s="63" t="s">
        <v>230</v>
      </c>
      <c r="C10" s="63" t="s">
        <v>231</v>
      </c>
      <c r="D10" s="63" t="s">
        <v>42</v>
      </c>
      <c r="E10" s="51">
        <v>2566</v>
      </c>
      <c r="F10" s="63" t="s">
        <v>94</v>
      </c>
      <c r="G10" s="63" t="s">
        <v>95</v>
      </c>
      <c r="H10" s="63" t="s">
        <v>232</v>
      </c>
      <c r="I10" s="63" t="s">
        <v>183</v>
      </c>
      <c r="J10" s="63" t="s">
        <v>184</v>
      </c>
      <c r="L10" s="63" t="s">
        <v>131</v>
      </c>
      <c r="M10" s="63" t="s">
        <v>233</v>
      </c>
      <c r="N10" s="63" t="s">
        <v>234</v>
      </c>
    </row>
    <row r="11" spans="1:14">
      <c r="A11" s="63" t="s">
        <v>235</v>
      </c>
      <c r="C11" s="63" t="s">
        <v>236</v>
      </c>
      <c r="D11" s="63" t="s">
        <v>42</v>
      </c>
      <c r="E11" s="51">
        <v>2566</v>
      </c>
      <c r="F11" s="63" t="s">
        <v>237</v>
      </c>
      <c r="G11" s="63" t="s">
        <v>95</v>
      </c>
      <c r="H11" s="63" t="s">
        <v>238</v>
      </c>
      <c r="I11" s="63" t="s">
        <v>239</v>
      </c>
      <c r="J11" s="63" t="s">
        <v>240</v>
      </c>
      <c r="L11" s="63" t="s">
        <v>86</v>
      </c>
      <c r="M11" s="63" t="s">
        <v>194</v>
      </c>
      <c r="N11" s="63" t="s">
        <v>241</v>
      </c>
    </row>
    <row r="12" spans="1:14">
      <c r="A12" s="63" t="s">
        <v>100</v>
      </c>
      <c r="C12" s="63" t="s">
        <v>101</v>
      </c>
      <c r="D12" s="63" t="s">
        <v>42</v>
      </c>
      <c r="E12" s="51">
        <v>2566</v>
      </c>
      <c r="F12" s="63" t="s">
        <v>94</v>
      </c>
      <c r="G12" s="63" t="s">
        <v>95</v>
      </c>
      <c r="H12" s="63" t="s">
        <v>103</v>
      </c>
      <c r="I12" s="63" t="s">
        <v>104</v>
      </c>
      <c r="J12" s="63" t="s">
        <v>38</v>
      </c>
      <c r="K12" s="63" t="s">
        <v>105</v>
      </c>
      <c r="L12" s="63" t="s">
        <v>86</v>
      </c>
      <c r="M12" s="63" t="s">
        <v>200</v>
      </c>
      <c r="N12" s="63" t="s">
        <v>201</v>
      </c>
    </row>
    <row r="13" spans="1:14" hidden="1">
      <c r="A13" s="63" t="s">
        <v>242</v>
      </c>
      <c r="C13" s="63" t="s">
        <v>101</v>
      </c>
      <c r="D13" s="63" t="s">
        <v>42</v>
      </c>
      <c r="E13" s="51">
        <v>2566</v>
      </c>
      <c r="F13" s="63" t="s">
        <v>94</v>
      </c>
      <c r="G13" s="63" t="s">
        <v>95</v>
      </c>
      <c r="H13" s="63" t="s">
        <v>103</v>
      </c>
      <c r="I13" s="63" t="s">
        <v>104</v>
      </c>
      <c r="J13" s="63" t="s">
        <v>38</v>
      </c>
      <c r="K13" s="63" t="s">
        <v>243</v>
      </c>
      <c r="L13" s="63" t="s">
        <v>86</v>
      </c>
      <c r="M13" s="63" t="s">
        <v>200</v>
      </c>
      <c r="N13" s="63" t="s">
        <v>244</v>
      </c>
    </row>
    <row r="14" spans="1:14">
      <c r="A14" s="63" t="s">
        <v>245</v>
      </c>
      <c r="C14" s="63" t="s">
        <v>246</v>
      </c>
      <c r="D14" s="63" t="s">
        <v>42</v>
      </c>
      <c r="E14" s="51">
        <v>2566</v>
      </c>
      <c r="F14" s="63" t="s">
        <v>94</v>
      </c>
      <c r="G14" s="63" t="s">
        <v>95</v>
      </c>
      <c r="H14" s="63" t="s">
        <v>36</v>
      </c>
      <c r="I14" s="63" t="s">
        <v>37</v>
      </c>
      <c r="J14" s="63" t="s">
        <v>38</v>
      </c>
      <c r="L14" s="63" t="s">
        <v>86</v>
      </c>
      <c r="M14" s="63" t="s">
        <v>212</v>
      </c>
      <c r="N14" s="63" t="s">
        <v>247</v>
      </c>
    </row>
  </sheetData>
  <autoFilter ref="A2:N14" xr:uid="{B1C2239E-9D94-4244-B678-ECC66DB0F152}">
    <filterColumn colId="10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82E5-1F67-4B76-BA86-3C50998305D2}">
  <sheetPr codeName="Sheet15" filterMode="1"/>
  <dimension ref="A1:Q12"/>
  <sheetViews>
    <sheetView zoomScale="90" zoomScaleNormal="90" workbookViewId="0">
      <selection activeCell="A5" sqref="A5:Q12"/>
    </sheetView>
  </sheetViews>
  <sheetFormatPr defaultColWidth="9" defaultRowHeight="14.4"/>
  <cols>
    <col min="1" max="1" width="22.44140625" style="63" customWidth="1"/>
    <col min="2" max="2" width="22.44140625" style="64" customWidth="1"/>
    <col min="3" max="4" width="47.21875" style="63" customWidth="1"/>
    <col min="5" max="5" width="11.6640625" style="63" customWidth="1"/>
    <col min="6" max="6" width="24.6640625" style="63" customWidth="1"/>
    <col min="7" max="7" width="23.5546875" style="63" customWidth="1"/>
    <col min="8" max="8" width="47.21875" style="63" customWidth="1"/>
    <col min="9" max="9" width="46.109375" style="63" customWidth="1"/>
    <col min="10" max="11" width="47.21875" style="63" customWidth="1"/>
    <col min="12" max="12" width="11.6640625" style="63" customWidth="1"/>
    <col min="13" max="13" width="14.109375" style="63" customWidth="1"/>
    <col min="14" max="14" width="60.44140625" style="63" customWidth="1"/>
    <col min="15" max="15" width="16.44140625" style="64" customWidth="1"/>
    <col min="16" max="16" width="23.109375" style="64" customWidth="1"/>
    <col min="17" max="17" width="17.5546875" style="64" customWidth="1"/>
    <col min="18" max="16384" width="9" style="63"/>
  </cols>
  <sheetData>
    <row r="1" spans="1:17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P1" s="63"/>
      <c r="Q1" s="63"/>
    </row>
    <row r="2" spans="1:17">
      <c r="A2" s="50" t="s">
        <v>1</v>
      </c>
      <c r="B2" s="50"/>
      <c r="C2" s="50" t="s">
        <v>2</v>
      </c>
      <c r="D2" s="50" t="s">
        <v>6</v>
      </c>
      <c r="E2" s="50" t="s">
        <v>127</v>
      </c>
      <c r="F2" s="50" t="s">
        <v>13</v>
      </c>
      <c r="G2" s="50" t="s">
        <v>14</v>
      </c>
      <c r="H2" s="50" t="s">
        <v>17</v>
      </c>
      <c r="I2" s="50" t="s">
        <v>18</v>
      </c>
      <c r="J2" s="50" t="s">
        <v>19</v>
      </c>
      <c r="K2" s="50" t="s">
        <v>20</v>
      </c>
      <c r="L2" s="50" t="s">
        <v>21</v>
      </c>
      <c r="M2" s="50" t="s">
        <v>22</v>
      </c>
      <c r="N2" s="50" t="s">
        <v>171</v>
      </c>
      <c r="O2" s="50"/>
      <c r="P2" s="50" t="s">
        <v>169</v>
      </c>
      <c r="Q2" s="50" t="s">
        <v>170</v>
      </c>
    </row>
    <row r="3" spans="1:17" hidden="1">
      <c r="A3" s="63" t="s">
        <v>248</v>
      </c>
      <c r="C3" s="63" t="s">
        <v>92</v>
      </c>
      <c r="D3" s="63" t="s">
        <v>42</v>
      </c>
      <c r="E3" s="51">
        <v>2567</v>
      </c>
      <c r="F3" s="63" t="s">
        <v>249</v>
      </c>
      <c r="G3" s="63" t="s">
        <v>250</v>
      </c>
      <c r="H3" s="63" t="s">
        <v>125</v>
      </c>
      <c r="I3" s="63" t="s">
        <v>66</v>
      </c>
      <c r="J3" s="63" t="s">
        <v>67</v>
      </c>
      <c r="K3" s="63" t="s">
        <v>251</v>
      </c>
      <c r="L3" s="63" t="s">
        <v>69</v>
      </c>
      <c r="M3" s="63" t="s">
        <v>173</v>
      </c>
      <c r="N3" s="63" t="s">
        <v>253</v>
      </c>
      <c r="P3" s="64" t="s">
        <v>97</v>
      </c>
      <c r="Q3" s="64" t="s">
        <v>252</v>
      </c>
    </row>
    <row r="4" spans="1:17" hidden="1">
      <c r="A4" s="63" t="s">
        <v>254</v>
      </c>
      <c r="C4" s="63" t="s">
        <v>255</v>
      </c>
      <c r="D4" s="63" t="s">
        <v>42</v>
      </c>
      <c r="E4" s="51">
        <v>2567</v>
      </c>
      <c r="F4" s="63" t="s">
        <v>249</v>
      </c>
      <c r="G4" s="63" t="s">
        <v>250</v>
      </c>
      <c r="H4" s="63" t="s">
        <v>103</v>
      </c>
      <c r="I4" s="63" t="s">
        <v>104</v>
      </c>
      <c r="J4" s="63" t="s">
        <v>38</v>
      </c>
      <c r="K4" s="63" t="s">
        <v>251</v>
      </c>
      <c r="L4" s="63" t="s">
        <v>86</v>
      </c>
      <c r="M4" s="63" t="s">
        <v>200</v>
      </c>
      <c r="N4" s="63" t="s">
        <v>256</v>
      </c>
      <c r="P4" s="64" t="s">
        <v>106</v>
      </c>
      <c r="Q4" s="64" t="s">
        <v>107</v>
      </c>
    </row>
    <row r="5" spans="1:17">
      <c r="A5" s="63" t="s">
        <v>257</v>
      </c>
      <c r="C5" s="63" t="s">
        <v>258</v>
      </c>
      <c r="D5" s="63" t="s">
        <v>42</v>
      </c>
      <c r="E5" s="51">
        <v>2567</v>
      </c>
      <c r="F5" s="63" t="s">
        <v>249</v>
      </c>
      <c r="G5" s="63" t="s">
        <v>250</v>
      </c>
      <c r="H5" s="63" t="s">
        <v>259</v>
      </c>
      <c r="I5" s="63" t="s">
        <v>260</v>
      </c>
      <c r="J5" s="63" t="s">
        <v>38</v>
      </c>
      <c r="K5" s="63" t="s">
        <v>261</v>
      </c>
      <c r="L5" s="63" t="s">
        <v>78</v>
      </c>
      <c r="M5" s="63" t="s">
        <v>208</v>
      </c>
      <c r="N5" s="63" t="s">
        <v>262</v>
      </c>
      <c r="P5" s="64" t="s">
        <v>114</v>
      </c>
      <c r="Q5" s="64" t="s">
        <v>122</v>
      </c>
    </row>
    <row r="6" spans="1:17" hidden="1">
      <c r="A6" s="63" t="s">
        <v>263</v>
      </c>
      <c r="C6" s="63" t="s">
        <v>264</v>
      </c>
      <c r="D6" s="63" t="s">
        <v>42</v>
      </c>
      <c r="E6" s="51">
        <v>2567</v>
      </c>
      <c r="F6" s="63" t="s">
        <v>249</v>
      </c>
      <c r="G6" s="63" t="s">
        <v>250</v>
      </c>
      <c r="H6" s="63" t="s">
        <v>265</v>
      </c>
      <c r="I6" s="63" t="s">
        <v>216</v>
      </c>
      <c r="J6" s="63" t="s">
        <v>217</v>
      </c>
      <c r="K6" s="63" t="s">
        <v>251</v>
      </c>
      <c r="L6" s="63" t="s">
        <v>78</v>
      </c>
      <c r="M6" s="63" t="s">
        <v>203</v>
      </c>
      <c r="N6" s="63" t="s">
        <v>266</v>
      </c>
      <c r="P6" s="64" t="s">
        <v>114</v>
      </c>
      <c r="Q6" s="64" t="s">
        <v>115</v>
      </c>
    </row>
    <row r="7" spans="1:17">
      <c r="A7" s="63" t="s">
        <v>267</v>
      </c>
      <c r="C7" s="63" t="s">
        <v>268</v>
      </c>
      <c r="D7" s="63" t="s">
        <v>42</v>
      </c>
      <c r="E7" s="51">
        <v>2567</v>
      </c>
      <c r="F7" s="63" t="s">
        <v>249</v>
      </c>
      <c r="G7" s="63" t="s">
        <v>250</v>
      </c>
      <c r="H7" s="63" t="s">
        <v>269</v>
      </c>
      <c r="I7" s="63" t="s">
        <v>260</v>
      </c>
      <c r="J7" s="63" t="s">
        <v>38</v>
      </c>
      <c r="K7" s="63" t="s">
        <v>261</v>
      </c>
      <c r="L7" s="63" t="s">
        <v>78</v>
      </c>
      <c r="M7" s="63" t="s">
        <v>208</v>
      </c>
      <c r="N7" s="63" t="s">
        <v>270</v>
      </c>
      <c r="P7" s="64" t="s">
        <v>114</v>
      </c>
      <c r="Q7" s="64" t="s">
        <v>122</v>
      </c>
    </row>
    <row r="8" spans="1:17" hidden="1">
      <c r="A8" s="63" t="s">
        <v>271</v>
      </c>
      <c r="C8" s="63" t="s">
        <v>272</v>
      </c>
      <c r="D8" s="63" t="s">
        <v>42</v>
      </c>
      <c r="E8" s="51">
        <v>2567</v>
      </c>
      <c r="F8" s="63" t="s">
        <v>249</v>
      </c>
      <c r="G8" s="63" t="s">
        <v>250</v>
      </c>
      <c r="H8" s="63" t="s">
        <v>269</v>
      </c>
      <c r="I8" s="63" t="s">
        <v>260</v>
      </c>
      <c r="J8" s="63" t="s">
        <v>38</v>
      </c>
      <c r="K8" s="63" t="s">
        <v>251</v>
      </c>
      <c r="L8" s="63" t="s">
        <v>78</v>
      </c>
      <c r="M8" s="63" t="s">
        <v>208</v>
      </c>
      <c r="N8" s="63" t="s">
        <v>273</v>
      </c>
      <c r="P8" s="64" t="s">
        <v>114</v>
      </c>
      <c r="Q8" s="64" t="s">
        <v>122</v>
      </c>
    </row>
    <row r="9" spans="1:17" hidden="1">
      <c r="A9" s="63" t="s">
        <v>274</v>
      </c>
      <c r="C9" s="63" t="s">
        <v>275</v>
      </c>
      <c r="D9" s="63" t="s">
        <v>42</v>
      </c>
      <c r="E9" s="51">
        <v>2567</v>
      </c>
      <c r="F9" s="63" t="s">
        <v>249</v>
      </c>
      <c r="G9" s="63" t="s">
        <v>250</v>
      </c>
      <c r="H9" s="63" t="s">
        <v>276</v>
      </c>
      <c r="I9" s="63" t="s">
        <v>239</v>
      </c>
      <c r="J9" s="63" t="s">
        <v>240</v>
      </c>
      <c r="K9" s="63" t="s">
        <v>251</v>
      </c>
      <c r="L9" s="63" t="s">
        <v>86</v>
      </c>
      <c r="M9" s="63" t="s">
        <v>211</v>
      </c>
      <c r="N9" s="63" t="s">
        <v>278</v>
      </c>
      <c r="P9" s="64" t="s">
        <v>106</v>
      </c>
      <c r="Q9" s="64" t="s">
        <v>277</v>
      </c>
    </row>
    <row r="10" spans="1:17" hidden="1">
      <c r="A10" s="63" t="s">
        <v>279</v>
      </c>
      <c r="C10" s="63" t="s">
        <v>280</v>
      </c>
      <c r="D10" s="63" t="s">
        <v>42</v>
      </c>
      <c r="E10" s="51">
        <v>2567</v>
      </c>
      <c r="F10" s="63" t="s">
        <v>249</v>
      </c>
      <c r="G10" s="63" t="s">
        <v>281</v>
      </c>
      <c r="H10" s="63" t="s">
        <v>103</v>
      </c>
      <c r="I10" s="63" t="s">
        <v>282</v>
      </c>
      <c r="J10" s="63" t="s">
        <v>38</v>
      </c>
      <c r="K10" s="63" t="s">
        <v>251</v>
      </c>
      <c r="L10" s="63" t="s">
        <v>78</v>
      </c>
      <c r="M10" s="63" t="s">
        <v>203</v>
      </c>
      <c r="N10" s="63" t="s">
        <v>283</v>
      </c>
      <c r="P10" s="64" t="s">
        <v>114</v>
      </c>
      <c r="Q10" s="64" t="s">
        <v>115</v>
      </c>
    </row>
    <row r="11" spans="1:17">
      <c r="A11" s="63" t="s">
        <v>284</v>
      </c>
      <c r="C11" s="63" t="s">
        <v>285</v>
      </c>
      <c r="D11" s="63" t="s">
        <v>42</v>
      </c>
      <c r="E11" s="51">
        <v>2567</v>
      </c>
      <c r="F11" s="63" t="s">
        <v>249</v>
      </c>
      <c r="G11" s="63" t="s">
        <v>250</v>
      </c>
      <c r="H11" s="63" t="s">
        <v>112</v>
      </c>
      <c r="I11" s="63" t="s">
        <v>113</v>
      </c>
      <c r="J11" s="63" t="s">
        <v>38</v>
      </c>
      <c r="K11" s="63" t="s">
        <v>261</v>
      </c>
      <c r="L11" s="63" t="s">
        <v>78</v>
      </c>
      <c r="M11" s="63" t="s">
        <v>208</v>
      </c>
      <c r="N11" s="63" t="s">
        <v>286</v>
      </c>
      <c r="P11" s="64" t="s">
        <v>114</v>
      </c>
      <c r="Q11" s="64" t="s">
        <v>122</v>
      </c>
    </row>
    <row r="12" spans="1:17">
      <c r="A12" s="63" t="s">
        <v>287</v>
      </c>
      <c r="C12" s="63" t="s">
        <v>92</v>
      </c>
      <c r="D12" s="63" t="s">
        <v>42</v>
      </c>
      <c r="E12" s="51">
        <v>2567</v>
      </c>
      <c r="F12" s="63" t="s">
        <v>249</v>
      </c>
      <c r="G12" s="63" t="s">
        <v>250</v>
      </c>
      <c r="H12" s="63" t="s">
        <v>125</v>
      </c>
      <c r="I12" s="63" t="s">
        <v>66</v>
      </c>
      <c r="J12" s="63" t="s">
        <v>67</v>
      </c>
      <c r="L12" s="63" t="s">
        <v>69</v>
      </c>
      <c r="M12" s="63" t="s">
        <v>173</v>
      </c>
      <c r="N12" s="63" t="s">
        <v>290</v>
      </c>
      <c r="P12" s="64" t="s">
        <v>288</v>
      </c>
      <c r="Q12" s="64" t="s">
        <v>289</v>
      </c>
    </row>
  </sheetData>
  <autoFilter ref="I2:Q12" xr:uid="{6D0A6CFD-817F-4E5D-982F-1C4ABED90EFE}">
    <filterColumn colId="2">
      <filters blank="1"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P10"/>
  <sheetViews>
    <sheetView workbookViewId="0">
      <selection activeCell="C28" sqref="C28"/>
    </sheetView>
  </sheetViews>
  <sheetFormatPr defaultColWidth="9" defaultRowHeight="14.4"/>
  <cols>
    <col min="1" max="2" width="13" style="14" customWidth="1"/>
    <col min="3" max="3" width="84.88671875" style="14" customWidth="1"/>
    <col min="4" max="4" width="45.44140625" style="14" bestFit="1" customWidth="1"/>
    <col min="5" max="5" width="46.109375" style="14" bestFit="1" customWidth="1"/>
    <col min="6" max="6" width="21.44140625" style="14" bestFit="1" customWidth="1"/>
    <col min="7" max="7" width="69.5546875" style="14" bestFit="1" customWidth="1"/>
    <col min="8" max="8" width="15.109375" style="14" customWidth="1"/>
    <col min="9" max="9" width="15.109375" style="14" bestFit="1" customWidth="1"/>
    <col min="10" max="10" width="14.44140625" style="14" bestFit="1" customWidth="1"/>
    <col min="11" max="11" width="22.44140625" style="14" bestFit="1" customWidth="1"/>
    <col min="12" max="12" width="31.6640625" style="14" bestFit="1" customWidth="1"/>
    <col min="13" max="13" width="53.44140625" style="14" bestFit="1" customWidth="1"/>
    <col min="14" max="14" width="33.44140625" style="14" bestFit="1" customWidth="1"/>
    <col min="15" max="15" width="40.21875" style="14" bestFit="1" customWidth="1"/>
    <col min="16" max="16" width="12.5546875" style="14" bestFit="1" customWidth="1"/>
    <col min="17" max="16384" width="9" style="14"/>
  </cols>
  <sheetData>
    <row r="1" spans="1:16" customFormat="1" ht="23.4">
      <c r="A1" s="41" t="s">
        <v>137</v>
      </c>
    </row>
    <row r="2" spans="1:16" customFormat="1" ht="12" customHeight="1">
      <c r="A2" s="25"/>
    </row>
    <row r="3" spans="1:16" s="12" customFormat="1" ht="21">
      <c r="A3" s="7" t="s">
        <v>21</v>
      </c>
      <c r="B3" s="7" t="s">
        <v>22</v>
      </c>
      <c r="C3" s="7" t="s">
        <v>2</v>
      </c>
      <c r="D3" s="7" t="s">
        <v>6</v>
      </c>
      <c r="E3" s="7" t="s">
        <v>8</v>
      </c>
      <c r="F3" s="7" t="s">
        <v>9</v>
      </c>
      <c r="G3" s="7" t="s">
        <v>10</v>
      </c>
      <c r="H3" s="7" t="s">
        <v>127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</row>
    <row r="4" spans="1:16" ht="21">
      <c r="A4" s="11" t="s">
        <v>78</v>
      </c>
      <c r="B4" s="11" t="s">
        <v>79</v>
      </c>
      <c r="C4" s="13" t="s">
        <v>54</v>
      </c>
      <c r="D4" s="5" t="s">
        <v>42</v>
      </c>
      <c r="E4" s="5" t="s">
        <v>27</v>
      </c>
      <c r="F4" s="5" t="s">
        <v>30</v>
      </c>
      <c r="G4" s="5" t="s">
        <v>31</v>
      </c>
      <c r="H4" s="8">
        <v>2563</v>
      </c>
      <c r="I4" s="5" t="s">
        <v>34</v>
      </c>
      <c r="J4" s="5" t="s">
        <v>35</v>
      </c>
      <c r="K4" s="6">
        <v>350400</v>
      </c>
      <c r="L4" s="6">
        <v>350400</v>
      </c>
      <c r="M4" s="5" t="s">
        <v>51</v>
      </c>
      <c r="N4" s="5" t="s">
        <v>52</v>
      </c>
      <c r="O4" s="5" t="s">
        <v>46</v>
      </c>
      <c r="P4" s="5"/>
    </row>
    <row r="5" spans="1:16" ht="21">
      <c r="A5" s="11" t="s">
        <v>78</v>
      </c>
      <c r="B5" s="11" t="s">
        <v>79</v>
      </c>
      <c r="C5" s="13" t="s">
        <v>57</v>
      </c>
      <c r="D5" s="5" t="s">
        <v>42</v>
      </c>
      <c r="E5" s="5" t="s">
        <v>27</v>
      </c>
      <c r="F5" s="5" t="s">
        <v>30</v>
      </c>
      <c r="G5" s="5" t="s">
        <v>31</v>
      </c>
      <c r="H5" s="8">
        <v>2563</v>
      </c>
      <c r="I5" s="5" t="s">
        <v>34</v>
      </c>
      <c r="J5" s="5" t="s">
        <v>35</v>
      </c>
      <c r="K5" s="6">
        <v>120000</v>
      </c>
      <c r="L5" s="6">
        <v>120000</v>
      </c>
      <c r="M5" s="5" t="s">
        <v>51</v>
      </c>
      <c r="N5" s="5" t="s">
        <v>52</v>
      </c>
      <c r="O5" s="5" t="s">
        <v>46</v>
      </c>
      <c r="P5" s="5"/>
    </row>
    <row r="6" spans="1:16" ht="21">
      <c r="A6" s="10" t="s">
        <v>86</v>
      </c>
      <c r="B6" s="10" t="s">
        <v>87</v>
      </c>
      <c r="C6" s="13" t="s">
        <v>61</v>
      </c>
      <c r="D6" s="5" t="s">
        <v>42</v>
      </c>
      <c r="E6" s="5" t="s">
        <v>27</v>
      </c>
      <c r="F6" s="5" t="s">
        <v>30</v>
      </c>
      <c r="G6" s="5" t="s">
        <v>31</v>
      </c>
      <c r="H6" s="8">
        <v>2564</v>
      </c>
      <c r="I6" s="5" t="s">
        <v>83</v>
      </c>
      <c r="J6" s="5" t="s">
        <v>84</v>
      </c>
      <c r="K6" s="6">
        <v>3420800</v>
      </c>
      <c r="L6" s="6">
        <v>3420800</v>
      </c>
      <c r="M6" s="5" t="s">
        <v>85</v>
      </c>
      <c r="N6" s="5" t="s">
        <v>66</v>
      </c>
      <c r="O6" s="5" t="s">
        <v>67</v>
      </c>
      <c r="P6" s="5"/>
    </row>
    <row r="7" spans="1:16" ht="21">
      <c r="A7" s="18" t="s">
        <v>86</v>
      </c>
      <c r="B7" s="18" t="s">
        <v>129</v>
      </c>
      <c r="C7" s="13" t="s">
        <v>41</v>
      </c>
      <c r="D7" s="5" t="s">
        <v>42</v>
      </c>
      <c r="E7" s="5" t="s">
        <v>27</v>
      </c>
      <c r="F7" s="5" t="s">
        <v>30</v>
      </c>
      <c r="G7" s="5" t="s">
        <v>31</v>
      </c>
      <c r="H7" s="8">
        <v>2563</v>
      </c>
      <c r="I7" s="5" t="s">
        <v>34</v>
      </c>
      <c r="J7" s="5" t="s">
        <v>35</v>
      </c>
      <c r="K7" s="6">
        <v>3383100</v>
      </c>
      <c r="L7" s="6">
        <v>3383100</v>
      </c>
      <c r="M7" s="5" t="s">
        <v>44</v>
      </c>
      <c r="N7" s="5" t="s">
        <v>45</v>
      </c>
      <c r="O7" s="5" t="s">
        <v>46</v>
      </c>
      <c r="P7" s="5"/>
    </row>
    <row r="8" spans="1:16" ht="21">
      <c r="A8" s="19" t="s">
        <v>86</v>
      </c>
      <c r="B8" s="19" t="s">
        <v>128</v>
      </c>
      <c r="C8" s="13" t="s">
        <v>26</v>
      </c>
      <c r="D8" s="5" t="s">
        <v>28</v>
      </c>
      <c r="E8" s="5" t="s">
        <v>27</v>
      </c>
      <c r="F8" s="5" t="s">
        <v>30</v>
      </c>
      <c r="G8" s="5" t="s">
        <v>31</v>
      </c>
      <c r="H8" s="8">
        <v>2563</v>
      </c>
      <c r="I8" s="5" t="s">
        <v>34</v>
      </c>
      <c r="J8" s="5" t="s">
        <v>35</v>
      </c>
      <c r="K8" s="6">
        <v>30000</v>
      </c>
      <c r="L8" s="6">
        <v>30000</v>
      </c>
      <c r="M8" s="5" t="s">
        <v>36</v>
      </c>
      <c r="N8" s="5" t="s">
        <v>37</v>
      </c>
      <c r="O8" s="5" t="s">
        <v>38</v>
      </c>
      <c r="P8" s="5"/>
    </row>
    <row r="9" spans="1:16" ht="21">
      <c r="A9" s="20" t="s">
        <v>69</v>
      </c>
      <c r="B9" s="20" t="s">
        <v>70</v>
      </c>
      <c r="C9" s="13" t="s">
        <v>49</v>
      </c>
      <c r="D9" s="5" t="s">
        <v>42</v>
      </c>
      <c r="E9" s="5" t="s">
        <v>27</v>
      </c>
      <c r="F9" s="5" t="s">
        <v>30</v>
      </c>
      <c r="G9" s="5" t="s">
        <v>31</v>
      </c>
      <c r="H9" s="8">
        <v>2563</v>
      </c>
      <c r="I9" s="5" t="s">
        <v>34</v>
      </c>
      <c r="J9" s="5" t="s">
        <v>35</v>
      </c>
      <c r="K9" s="6">
        <v>400000</v>
      </c>
      <c r="L9" s="6">
        <v>400000</v>
      </c>
      <c r="M9" s="5" t="s">
        <v>51</v>
      </c>
      <c r="N9" s="5" t="s">
        <v>52</v>
      </c>
      <c r="O9" s="5" t="s">
        <v>46</v>
      </c>
      <c r="P9" s="5"/>
    </row>
    <row r="10" spans="1:16" ht="21">
      <c r="A10" s="20" t="s">
        <v>69</v>
      </c>
      <c r="B10" s="20" t="s">
        <v>70</v>
      </c>
      <c r="C10" s="13" t="s">
        <v>61</v>
      </c>
      <c r="D10" s="5" t="s">
        <v>42</v>
      </c>
      <c r="E10" s="5" t="s">
        <v>27</v>
      </c>
      <c r="F10" s="5" t="s">
        <v>30</v>
      </c>
      <c r="G10" s="5" t="s">
        <v>31</v>
      </c>
      <c r="H10" s="8">
        <v>2565</v>
      </c>
      <c r="I10" s="5" t="s">
        <v>63</v>
      </c>
      <c r="J10" s="5" t="s">
        <v>64</v>
      </c>
      <c r="K10" s="6">
        <v>2094600</v>
      </c>
      <c r="L10" s="6">
        <v>2094600</v>
      </c>
      <c r="M10" s="5" t="s">
        <v>125</v>
      </c>
      <c r="N10" s="5" t="s">
        <v>66</v>
      </c>
      <c r="O10" s="5" t="s">
        <v>67</v>
      </c>
      <c r="P10" s="5"/>
    </row>
  </sheetData>
  <autoFilter ref="A3:AF3" xr:uid="{00000000-0009-0000-0000-000008000000}">
    <sortState ref="A2:AF8">
      <sortCondition ref="B1"/>
    </sortState>
  </autoFilter>
  <hyperlinks>
    <hyperlink ref="C8" r:id="rId1" display="https://emenscr.nesdc.go.th/viewer/view.html?id=5dc10e84efbbb90303acae87&amp;username=rus0585141" xr:uid="{00000000-0004-0000-0800-000000000000}"/>
    <hyperlink ref="C7" r:id="rId2" display="https://emenscr.nesdc.go.th/viewer/view.html?id=5df9d0f7caa0dc3f63b8c4d1&amp;username=moph0032831" xr:uid="{00000000-0004-0000-0800-000001000000}"/>
    <hyperlink ref="C9" r:id="rId3" display="https://emenscr.nesdc.go.th/viewer/view.html?id=5dfb00eee02dae1a6dd4bb7b&amp;username=moph05031" xr:uid="{00000000-0004-0000-0800-000002000000}"/>
    <hyperlink ref="C4" r:id="rId4" display="https://emenscr.nesdc.go.th/viewer/view.html?id=5dfc3c7ce02dae1a6dd4bd44&amp;username=moph05031" xr:uid="{00000000-0004-0000-0800-000003000000}"/>
    <hyperlink ref="C5" r:id="rId5" display="https://emenscr.nesdc.go.th/viewer/view.html?id=5dfc639bd2f24a1a689b4e5e&amp;username=moph05031" xr:uid="{00000000-0004-0000-0800-000004000000}"/>
    <hyperlink ref="C6" r:id="rId6" display="https://emenscr.nesdc.go.th/viewer/view.html?id=5fa3c954613c8b25686f473f&amp;username=moc07081" xr:uid="{00000000-0004-0000-0800-000005000000}"/>
    <hyperlink ref="C10" r:id="rId7" display="https://emenscr.nesdc.go.th/viewer/view.html?id=61820df2f828697512d26993&amp;username=moc07081" xr:uid="{00000000-0004-0000-0800-000006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13C9-CF28-4C77-BF7E-AC737D3AD819}">
  <sheetPr codeName="Sheet12"/>
  <dimension ref="A1:AV10"/>
  <sheetViews>
    <sheetView workbookViewId="0">
      <selection activeCell="B18" sqref="B18"/>
    </sheetView>
  </sheetViews>
  <sheetFormatPr defaultColWidth="9" defaultRowHeight="14.4"/>
  <cols>
    <col min="1" max="1" width="11.6640625" style="49" customWidth="1"/>
    <col min="2" max="2" width="20.109375" style="49" customWidth="1"/>
    <col min="3" max="3" width="47.21875" style="49" customWidth="1"/>
    <col min="4" max="4" width="39" style="49" customWidth="1"/>
    <col min="5" max="5" width="33.109375" style="49" customWidth="1"/>
    <col min="6" max="6" width="29.44140625" style="49" customWidth="1"/>
    <col min="7" max="7" width="31.88671875" style="49" customWidth="1"/>
    <col min="8" max="9" width="47.21875" style="49" customWidth="1"/>
    <col min="10" max="10" width="44.88671875" style="49" customWidth="1"/>
    <col min="11" max="12" width="47.21875" style="49" customWidth="1"/>
    <col min="13" max="13" width="27.109375" style="49" customWidth="1"/>
    <col min="14" max="14" width="47.21875" style="49" customWidth="1"/>
    <col min="15" max="15" width="21.21875" style="49" customWidth="1"/>
    <col min="16" max="16" width="24.6640625" style="49" customWidth="1"/>
    <col min="17" max="17" width="30.6640625" style="49" customWidth="1"/>
    <col min="18" max="18" width="24.6640625" style="49" customWidth="1"/>
    <col min="19" max="19" width="30.6640625" style="49" customWidth="1"/>
    <col min="20" max="20" width="26" style="49" customWidth="1"/>
    <col min="21" max="21" width="43.6640625" style="49" customWidth="1"/>
    <col min="22" max="22" width="39" style="49" customWidth="1"/>
    <col min="23" max="24" width="24.6640625" style="49" customWidth="1"/>
    <col min="25" max="26" width="17.6640625" style="49" customWidth="1"/>
    <col min="27" max="28" width="29.44140625" style="49" customWidth="1"/>
    <col min="29" max="31" width="34.21875" style="49" customWidth="1"/>
    <col min="32" max="32" width="13" style="49" customWidth="1"/>
    <col min="33" max="33" width="11.6640625" style="49" customWidth="1"/>
    <col min="34" max="34" width="24.6640625" style="49" customWidth="1"/>
    <col min="35" max="35" width="23.5546875" style="49" customWidth="1"/>
    <col min="36" max="36" width="28.44140625" style="49" customWidth="1"/>
    <col min="37" max="37" width="40.109375" style="49" customWidth="1"/>
    <col min="38" max="38" width="43.6640625" style="49" customWidth="1"/>
    <col min="39" max="39" width="37.6640625" style="49" customWidth="1"/>
    <col min="40" max="40" width="47.21875" style="49" customWidth="1"/>
    <col min="41" max="41" width="15.44140625" style="49" customWidth="1"/>
    <col min="42" max="42" width="29.44140625" style="49" customWidth="1"/>
    <col min="43" max="43" width="24.6640625" style="49" customWidth="1"/>
    <col min="44" max="44" width="11.6640625" style="49" customWidth="1"/>
    <col min="45" max="45" width="14.109375" style="49" customWidth="1"/>
    <col min="46" max="47" width="47.21875" style="49" customWidth="1"/>
    <col min="48" max="48" width="15.44140625" style="49" customWidth="1"/>
    <col min="49" max="16384" width="9" style="49"/>
  </cols>
  <sheetData>
    <row r="1" spans="1:48">
      <c r="A1" s="219" t="s">
        <v>149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</row>
    <row r="2" spans="1:48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150</v>
      </c>
      <c r="G2" s="50" t="s">
        <v>151</v>
      </c>
      <c r="H2" s="50" t="s">
        <v>5</v>
      </c>
      <c r="I2" s="50" t="s">
        <v>6</v>
      </c>
      <c r="J2" s="50" t="s">
        <v>7</v>
      </c>
      <c r="K2" s="50" t="s">
        <v>8</v>
      </c>
      <c r="L2" s="50" t="s">
        <v>152</v>
      </c>
      <c r="M2" s="50" t="s">
        <v>9</v>
      </c>
      <c r="N2" s="50" t="s">
        <v>10</v>
      </c>
      <c r="O2" s="50" t="s">
        <v>153</v>
      </c>
      <c r="P2" s="50" t="s">
        <v>154</v>
      </c>
      <c r="Q2" s="50" t="s">
        <v>155</v>
      </c>
      <c r="R2" s="50" t="s">
        <v>156</v>
      </c>
      <c r="S2" s="50" t="s">
        <v>157</v>
      </c>
      <c r="T2" s="50" t="s">
        <v>158</v>
      </c>
      <c r="U2" s="50" t="s">
        <v>159</v>
      </c>
      <c r="V2" s="50" t="s">
        <v>160</v>
      </c>
      <c r="W2" s="50" t="s">
        <v>161</v>
      </c>
      <c r="X2" s="50" t="s">
        <v>162</v>
      </c>
      <c r="Y2" s="50" t="s">
        <v>163</v>
      </c>
      <c r="Z2" s="50" t="s">
        <v>164</v>
      </c>
      <c r="AA2" s="50" t="s">
        <v>165</v>
      </c>
      <c r="AB2" s="50" t="s">
        <v>166</v>
      </c>
      <c r="AC2" s="50" t="s">
        <v>167</v>
      </c>
      <c r="AD2" s="50" t="s">
        <v>168</v>
      </c>
      <c r="AE2" s="50" t="s">
        <v>11</v>
      </c>
      <c r="AF2" s="50" t="s">
        <v>12</v>
      </c>
      <c r="AG2" s="50" t="s">
        <v>127</v>
      </c>
      <c r="AH2" s="50" t="s">
        <v>13</v>
      </c>
      <c r="AI2" s="50" t="s">
        <v>14</v>
      </c>
      <c r="AJ2" s="50" t="s">
        <v>15</v>
      </c>
      <c r="AK2" s="50" t="s">
        <v>16</v>
      </c>
      <c r="AL2" s="50" t="s">
        <v>17</v>
      </c>
      <c r="AM2" s="50" t="s">
        <v>18</v>
      </c>
      <c r="AN2" s="50" t="s">
        <v>19</v>
      </c>
      <c r="AO2" s="50" t="s">
        <v>20</v>
      </c>
      <c r="AP2" s="50" t="s">
        <v>169</v>
      </c>
      <c r="AQ2" s="50" t="s">
        <v>170</v>
      </c>
      <c r="AR2" s="50" t="s">
        <v>21</v>
      </c>
      <c r="AS2" s="50" t="s">
        <v>22</v>
      </c>
      <c r="AT2" s="50" t="s">
        <v>171</v>
      </c>
      <c r="AU2" s="50" t="s">
        <v>172</v>
      </c>
      <c r="AV2" s="50" t="s">
        <v>23</v>
      </c>
    </row>
    <row r="3" spans="1:48">
      <c r="A3" s="49" t="s">
        <v>80</v>
      </c>
      <c r="B3" s="49" t="s">
        <v>123</v>
      </c>
      <c r="C3" s="49" t="s">
        <v>61</v>
      </c>
      <c r="H3" s="49" t="s">
        <v>27</v>
      </c>
      <c r="I3" s="49" t="s">
        <v>42</v>
      </c>
      <c r="K3" s="49" t="s">
        <v>27</v>
      </c>
      <c r="L3" s="49" t="s">
        <v>30</v>
      </c>
      <c r="N3" s="49" t="s">
        <v>31</v>
      </c>
      <c r="AE3" s="49" t="s">
        <v>124</v>
      </c>
      <c r="AF3" s="49" t="s">
        <v>33</v>
      </c>
      <c r="AG3" s="51">
        <v>2565</v>
      </c>
      <c r="AH3" s="49" t="s">
        <v>63</v>
      </c>
      <c r="AI3" s="49" t="s">
        <v>64</v>
      </c>
      <c r="AJ3" s="52">
        <v>2094600</v>
      </c>
      <c r="AK3" s="52">
        <v>2094600</v>
      </c>
      <c r="AL3" s="49" t="s">
        <v>125</v>
      </c>
      <c r="AM3" s="49" t="s">
        <v>66</v>
      </c>
      <c r="AN3" s="49" t="s">
        <v>67</v>
      </c>
      <c r="AP3" s="49" t="s">
        <v>69</v>
      </c>
      <c r="AQ3" s="49" t="s">
        <v>70</v>
      </c>
      <c r="AR3" s="49" t="s">
        <v>69</v>
      </c>
      <c r="AS3" s="49" t="s">
        <v>173</v>
      </c>
      <c r="AT3" s="49" t="s">
        <v>174</v>
      </c>
      <c r="AU3" s="49" t="s">
        <v>175</v>
      </c>
    </row>
    <row r="4" spans="1:48">
      <c r="A4" s="49" t="s">
        <v>176</v>
      </c>
      <c r="B4" s="49" t="s">
        <v>177</v>
      </c>
      <c r="C4" s="49" t="s">
        <v>178</v>
      </c>
      <c r="H4" s="49" t="s">
        <v>27</v>
      </c>
      <c r="I4" s="49" t="s">
        <v>42</v>
      </c>
      <c r="K4" s="49" t="s">
        <v>27</v>
      </c>
      <c r="L4" s="49" t="s">
        <v>30</v>
      </c>
      <c r="N4" s="49" t="s">
        <v>31</v>
      </c>
      <c r="AE4" s="49" t="s">
        <v>179</v>
      </c>
      <c r="AF4" s="49" t="s">
        <v>33</v>
      </c>
      <c r="AG4" s="51">
        <v>2565</v>
      </c>
      <c r="AH4" s="49" t="s">
        <v>180</v>
      </c>
      <c r="AI4" s="49" t="s">
        <v>181</v>
      </c>
      <c r="AJ4" s="52">
        <v>6000000</v>
      </c>
      <c r="AK4" s="52">
        <v>6000000</v>
      </c>
      <c r="AL4" s="49" t="s">
        <v>182</v>
      </c>
      <c r="AM4" s="49" t="s">
        <v>183</v>
      </c>
      <c r="AN4" s="49" t="s">
        <v>184</v>
      </c>
      <c r="AP4" s="49" t="s">
        <v>131</v>
      </c>
      <c r="AQ4" s="49" t="s">
        <v>132</v>
      </c>
      <c r="AR4" s="49" t="s">
        <v>131</v>
      </c>
      <c r="AS4" s="49" t="s">
        <v>185</v>
      </c>
      <c r="AT4" s="49" t="s">
        <v>186</v>
      </c>
      <c r="AU4" s="49" t="s">
        <v>187</v>
      </c>
    </row>
    <row r="5" spans="1:48">
      <c r="A5" s="49" t="s">
        <v>188</v>
      </c>
      <c r="B5" s="49" t="s">
        <v>189</v>
      </c>
      <c r="C5" s="49" t="s">
        <v>190</v>
      </c>
      <c r="H5" s="49" t="s">
        <v>27</v>
      </c>
      <c r="I5" s="49" t="s">
        <v>42</v>
      </c>
      <c r="K5" s="49" t="s">
        <v>27</v>
      </c>
      <c r="L5" s="49" t="s">
        <v>30</v>
      </c>
      <c r="N5" s="49" t="s">
        <v>31</v>
      </c>
      <c r="AE5" s="49" t="s">
        <v>191</v>
      </c>
      <c r="AF5" s="49" t="s">
        <v>33</v>
      </c>
      <c r="AG5" s="51">
        <v>2565</v>
      </c>
      <c r="AH5" s="49" t="s">
        <v>63</v>
      </c>
      <c r="AI5" s="49" t="s">
        <v>64</v>
      </c>
      <c r="AJ5" s="52">
        <v>5513600</v>
      </c>
      <c r="AK5" s="52">
        <v>5513600</v>
      </c>
      <c r="AL5" s="49" t="s">
        <v>192</v>
      </c>
      <c r="AM5" s="49" t="s">
        <v>193</v>
      </c>
      <c r="AN5" s="49" t="s">
        <v>38</v>
      </c>
      <c r="AP5" s="49" t="s">
        <v>86</v>
      </c>
      <c r="AQ5" s="49" t="s">
        <v>130</v>
      </c>
      <c r="AR5" s="49" t="s">
        <v>86</v>
      </c>
      <c r="AS5" s="49" t="s">
        <v>194</v>
      </c>
      <c r="AT5" s="49" t="s">
        <v>195</v>
      </c>
      <c r="AU5" s="49" t="s">
        <v>196</v>
      </c>
    </row>
    <row r="6" spans="1:48">
      <c r="A6" s="49" t="s">
        <v>80</v>
      </c>
      <c r="B6" s="49" t="s">
        <v>91</v>
      </c>
      <c r="C6" s="49" t="s">
        <v>92</v>
      </c>
      <c r="H6" s="49" t="s">
        <v>27</v>
      </c>
      <c r="I6" s="49" t="s">
        <v>42</v>
      </c>
      <c r="K6" s="49" t="s">
        <v>27</v>
      </c>
      <c r="L6" s="49" t="s">
        <v>30</v>
      </c>
      <c r="N6" s="49" t="s">
        <v>31</v>
      </c>
      <c r="AE6" s="49" t="s">
        <v>93</v>
      </c>
      <c r="AF6" s="49" t="s">
        <v>33</v>
      </c>
      <c r="AG6" s="51">
        <v>2566</v>
      </c>
      <c r="AH6" s="49" t="s">
        <v>94</v>
      </c>
      <c r="AI6" s="49" t="s">
        <v>95</v>
      </c>
      <c r="AJ6" s="52">
        <v>5500000</v>
      </c>
      <c r="AK6" s="52">
        <v>5500000</v>
      </c>
      <c r="AL6" s="49" t="s">
        <v>85</v>
      </c>
      <c r="AM6" s="49" t="s">
        <v>66</v>
      </c>
      <c r="AN6" s="49" t="s">
        <v>67</v>
      </c>
      <c r="AO6" s="49" t="s">
        <v>96</v>
      </c>
      <c r="AP6" s="49" t="s">
        <v>97</v>
      </c>
      <c r="AQ6" s="49" t="s">
        <v>98</v>
      </c>
      <c r="AR6" s="49" t="s">
        <v>69</v>
      </c>
      <c r="AS6" s="49" t="s">
        <v>197</v>
      </c>
      <c r="AT6" s="49" t="s">
        <v>198</v>
      </c>
      <c r="AU6" s="49" t="s">
        <v>199</v>
      </c>
    </row>
    <row r="7" spans="1:48">
      <c r="A7" s="49" t="s">
        <v>99</v>
      </c>
      <c r="B7" s="49" t="s">
        <v>100</v>
      </c>
      <c r="C7" s="49" t="s">
        <v>101</v>
      </c>
      <c r="H7" s="49" t="s">
        <v>27</v>
      </c>
      <c r="I7" s="49" t="s">
        <v>42</v>
      </c>
      <c r="K7" s="49" t="s">
        <v>27</v>
      </c>
      <c r="L7" s="49" t="s">
        <v>30</v>
      </c>
      <c r="N7" s="49" t="s">
        <v>31</v>
      </c>
      <c r="AE7" s="49" t="s">
        <v>102</v>
      </c>
      <c r="AF7" s="49" t="s">
        <v>33</v>
      </c>
      <c r="AG7" s="51">
        <v>2566</v>
      </c>
      <c r="AH7" s="49" t="s">
        <v>94</v>
      </c>
      <c r="AI7" s="49" t="s">
        <v>95</v>
      </c>
      <c r="AJ7" s="52">
        <v>5500000</v>
      </c>
      <c r="AK7" s="52">
        <v>5500000</v>
      </c>
      <c r="AL7" s="49" t="s">
        <v>103</v>
      </c>
      <c r="AM7" s="49" t="s">
        <v>104</v>
      </c>
      <c r="AN7" s="49" t="s">
        <v>38</v>
      </c>
      <c r="AO7" s="49" t="s">
        <v>105</v>
      </c>
      <c r="AP7" s="49" t="s">
        <v>106</v>
      </c>
      <c r="AQ7" s="49" t="s">
        <v>107</v>
      </c>
      <c r="AR7" s="49" t="s">
        <v>86</v>
      </c>
      <c r="AS7" s="49" t="s">
        <v>200</v>
      </c>
      <c r="AT7" s="49" t="s">
        <v>201</v>
      </c>
      <c r="AU7" s="49" t="s">
        <v>202</v>
      </c>
    </row>
    <row r="8" spans="1:48">
      <c r="A8" s="49" t="s">
        <v>108</v>
      </c>
      <c r="B8" s="49" t="s">
        <v>109</v>
      </c>
      <c r="C8" s="49" t="s">
        <v>110</v>
      </c>
      <c r="H8" s="49" t="s">
        <v>27</v>
      </c>
      <c r="I8" s="49" t="s">
        <v>42</v>
      </c>
      <c r="K8" s="49" t="s">
        <v>27</v>
      </c>
      <c r="L8" s="49" t="s">
        <v>30</v>
      </c>
      <c r="N8" s="49" t="s">
        <v>31</v>
      </c>
      <c r="AE8" s="49" t="s">
        <v>111</v>
      </c>
      <c r="AF8" s="49" t="s">
        <v>33</v>
      </c>
      <c r="AG8" s="51">
        <v>2566</v>
      </c>
      <c r="AH8" s="49" t="s">
        <v>94</v>
      </c>
      <c r="AI8" s="49" t="s">
        <v>95</v>
      </c>
      <c r="AJ8" s="52">
        <v>3849604</v>
      </c>
      <c r="AK8" s="52">
        <v>3849604</v>
      </c>
      <c r="AL8" s="49" t="s">
        <v>112</v>
      </c>
      <c r="AM8" s="49" t="s">
        <v>113</v>
      </c>
      <c r="AN8" s="49" t="s">
        <v>38</v>
      </c>
      <c r="AO8" s="49" t="s">
        <v>105</v>
      </c>
      <c r="AP8" s="49" t="s">
        <v>114</v>
      </c>
      <c r="AQ8" s="49" t="s">
        <v>115</v>
      </c>
      <c r="AR8" s="49" t="s">
        <v>78</v>
      </c>
      <c r="AS8" s="49" t="s">
        <v>203</v>
      </c>
      <c r="AT8" s="49" t="s">
        <v>204</v>
      </c>
      <c r="AU8" s="49" t="s">
        <v>205</v>
      </c>
    </row>
    <row r="9" spans="1:48">
      <c r="A9" s="49" t="s">
        <v>108</v>
      </c>
      <c r="B9" s="49" t="s">
        <v>116</v>
      </c>
      <c r="C9" s="49" t="s">
        <v>117</v>
      </c>
      <c r="H9" s="49" t="s">
        <v>27</v>
      </c>
      <c r="I9" s="49" t="s">
        <v>42</v>
      </c>
      <c r="K9" s="49" t="s">
        <v>27</v>
      </c>
      <c r="L9" s="49" t="s">
        <v>30</v>
      </c>
      <c r="N9" s="49" t="s">
        <v>31</v>
      </c>
      <c r="AE9" s="49" t="s">
        <v>118</v>
      </c>
      <c r="AF9" s="49" t="s">
        <v>33</v>
      </c>
      <c r="AG9" s="51">
        <v>2566</v>
      </c>
      <c r="AH9" s="49" t="s">
        <v>94</v>
      </c>
      <c r="AI9" s="49" t="s">
        <v>95</v>
      </c>
      <c r="AJ9" s="52">
        <v>338000</v>
      </c>
      <c r="AK9" s="52">
        <v>338000</v>
      </c>
      <c r="AL9" s="49" t="s">
        <v>112</v>
      </c>
      <c r="AM9" s="49" t="s">
        <v>113</v>
      </c>
      <c r="AN9" s="49" t="s">
        <v>38</v>
      </c>
      <c r="AO9" s="49" t="s">
        <v>105</v>
      </c>
      <c r="AP9" s="49" t="s">
        <v>114</v>
      </c>
      <c r="AQ9" s="49" t="s">
        <v>115</v>
      </c>
      <c r="AR9" s="49" t="s">
        <v>78</v>
      </c>
      <c r="AS9" s="49" t="s">
        <v>203</v>
      </c>
      <c r="AT9" s="49" t="s">
        <v>206</v>
      </c>
      <c r="AU9" s="49" t="s">
        <v>207</v>
      </c>
    </row>
    <row r="10" spans="1:48">
      <c r="A10" s="49" t="s">
        <v>108</v>
      </c>
      <c r="B10" s="49" t="s">
        <v>119</v>
      </c>
      <c r="C10" s="49" t="s">
        <v>120</v>
      </c>
      <c r="H10" s="49" t="s">
        <v>27</v>
      </c>
      <c r="I10" s="49" t="s">
        <v>42</v>
      </c>
      <c r="K10" s="49" t="s">
        <v>27</v>
      </c>
      <c r="L10" s="49" t="s">
        <v>30</v>
      </c>
      <c r="N10" s="49" t="s">
        <v>31</v>
      </c>
      <c r="AE10" s="49" t="s">
        <v>121</v>
      </c>
      <c r="AF10" s="49" t="s">
        <v>33</v>
      </c>
      <c r="AG10" s="51">
        <v>2566</v>
      </c>
      <c r="AH10" s="49" t="s">
        <v>94</v>
      </c>
      <c r="AI10" s="49" t="s">
        <v>95</v>
      </c>
      <c r="AJ10" s="52">
        <v>1500000</v>
      </c>
      <c r="AK10" s="52">
        <v>1500000</v>
      </c>
      <c r="AL10" s="49" t="s">
        <v>112</v>
      </c>
      <c r="AM10" s="49" t="s">
        <v>113</v>
      </c>
      <c r="AN10" s="49" t="s">
        <v>38</v>
      </c>
      <c r="AO10" s="49" t="s">
        <v>96</v>
      </c>
      <c r="AP10" s="49" t="s">
        <v>114</v>
      </c>
      <c r="AQ10" s="49" t="s">
        <v>122</v>
      </c>
      <c r="AR10" s="49" t="s">
        <v>78</v>
      </c>
      <c r="AS10" s="49" t="s">
        <v>208</v>
      </c>
      <c r="AT10" s="49" t="s">
        <v>209</v>
      </c>
      <c r="AU10" s="49" t="s">
        <v>210</v>
      </c>
    </row>
  </sheetData>
  <mergeCells count="1">
    <mergeCell ref="A1:A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 filterMode="1"/>
  <dimension ref="A1:AB16"/>
  <sheetViews>
    <sheetView zoomScale="85" zoomScaleNormal="85" workbookViewId="0">
      <selection activeCell="O34" sqref="O34"/>
    </sheetView>
  </sheetViews>
  <sheetFormatPr defaultRowHeight="21"/>
  <cols>
    <col min="1" max="1" width="18.88671875" bestFit="1" customWidth="1"/>
    <col min="2" max="2" width="25.21875" bestFit="1" customWidth="1"/>
    <col min="3" max="3" width="84.88671875" style="2" customWidth="1"/>
    <col min="4" max="4" width="81.21875" customWidth="1"/>
    <col min="5" max="5" width="25.109375" bestFit="1" customWidth="1"/>
    <col min="6" max="6" width="21.5546875" bestFit="1" customWidth="1"/>
    <col min="7" max="7" width="37.88671875" bestFit="1" customWidth="1"/>
    <col min="8" max="8" width="45.44140625" bestFit="1" customWidth="1"/>
    <col min="9" max="9" width="30" bestFit="1" customWidth="1"/>
    <col min="10" max="10" width="46.109375" bestFit="1" customWidth="1"/>
    <col min="11" max="11" width="21.44140625" bestFit="1" customWidth="1"/>
    <col min="12" max="12" width="69.5546875" bestFit="1" customWidth="1"/>
    <col min="13" max="13" width="25.5546875" bestFit="1" customWidth="1"/>
    <col min="14" max="14" width="7.88671875" bestFit="1" customWidth="1"/>
    <col min="15" max="15" width="15.109375" bestFit="1" customWidth="1"/>
    <col min="16" max="17" width="15.109375" customWidth="1"/>
    <col min="18" max="18" width="15.109375" style="9" customWidth="1"/>
    <col min="19" max="19" width="14.44140625" bestFit="1" customWidth="1"/>
    <col min="20" max="20" width="22.44140625" bestFit="1" customWidth="1"/>
    <col min="21" max="21" width="31.6640625" bestFit="1" customWidth="1"/>
    <col min="22" max="22" width="60.44140625" bestFit="1" customWidth="1"/>
    <col min="23" max="23" width="58.88671875" bestFit="1" customWidth="1"/>
    <col min="24" max="24" width="40.44140625" bestFit="1" customWidth="1"/>
    <col min="25" max="25" width="34" bestFit="1" customWidth="1"/>
    <col min="26" max="26" width="12.6640625" bestFit="1" customWidth="1"/>
    <col min="27" max="27" width="15.6640625" bestFit="1" customWidth="1"/>
    <col min="28" max="28" width="11.88671875" bestFit="1" customWidth="1"/>
  </cols>
  <sheetData>
    <row r="1" spans="1:28">
      <c r="A1" s="3" t="s">
        <v>0</v>
      </c>
      <c r="B1" s="3" t="s">
        <v>1</v>
      </c>
      <c r="C1" s="4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/>
      <c r="Q1" s="3"/>
      <c r="R1" s="7" t="s">
        <v>127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</row>
    <row r="2" spans="1:28">
      <c r="A2" s="5" t="s">
        <v>24</v>
      </c>
      <c r="B2" s="5" t="s">
        <v>25</v>
      </c>
      <c r="C2" s="1" t="s">
        <v>26</v>
      </c>
      <c r="D2" s="5" t="s">
        <v>26</v>
      </c>
      <c r="E2" s="5"/>
      <c r="F2" s="5"/>
      <c r="G2" s="5" t="s">
        <v>27</v>
      </c>
      <c r="H2" s="5" t="s">
        <v>28</v>
      </c>
      <c r="I2" s="5" t="s">
        <v>29</v>
      </c>
      <c r="J2" s="5" t="s">
        <v>27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126</v>
      </c>
      <c r="Q2" s="5">
        <v>2562</v>
      </c>
      <c r="R2" s="8">
        <v>2563</v>
      </c>
      <c r="S2" s="5" t="s">
        <v>35</v>
      </c>
      <c r="T2" s="6">
        <v>30000</v>
      </c>
      <c r="U2" s="6">
        <v>30000</v>
      </c>
      <c r="V2" s="5" t="s">
        <v>36</v>
      </c>
      <c r="W2" s="5" t="s">
        <v>37</v>
      </c>
      <c r="X2" s="5" t="s">
        <v>38</v>
      </c>
      <c r="Y2" s="5"/>
      <c r="Z2" s="5"/>
      <c r="AA2" s="5"/>
      <c r="AB2" s="5"/>
    </row>
    <row r="3" spans="1:28">
      <c r="A3" s="5" t="s">
        <v>39</v>
      </c>
      <c r="B3" s="5" t="s">
        <v>40</v>
      </c>
      <c r="C3" s="1" t="s">
        <v>41</v>
      </c>
      <c r="D3" s="5" t="s">
        <v>41</v>
      </c>
      <c r="E3" s="5"/>
      <c r="F3" s="5"/>
      <c r="G3" s="5" t="s">
        <v>27</v>
      </c>
      <c r="H3" s="5" t="s">
        <v>42</v>
      </c>
      <c r="I3" s="5"/>
      <c r="J3" s="5" t="s">
        <v>27</v>
      </c>
      <c r="K3" s="5" t="s">
        <v>30</v>
      </c>
      <c r="L3" s="5" t="s">
        <v>31</v>
      </c>
      <c r="M3" s="5" t="s">
        <v>43</v>
      </c>
      <c r="N3" s="5" t="s">
        <v>33</v>
      </c>
      <c r="O3" s="5" t="s">
        <v>34</v>
      </c>
      <c r="P3" s="5" t="s">
        <v>126</v>
      </c>
      <c r="Q3" s="5">
        <v>2562</v>
      </c>
      <c r="R3" s="8">
        <v>2563</v>
      </c>
      <c r="S3" s="5" t="s">
        <v>35</v>
      </c>
      <c r="T3" s="6">
        <v>3383100</v>
      </c>
      <c r="U3" s="6">
        <v>3383100</v>
      </c>
      <c r="V3" s="5" t="s">
        <v>44</v>
      </c>
      <c r="W3" s="5" t="s">
        <v>45</v>
      </c>
      <c r="X3" s="5" t="s">
        <v>46</v>
      </c>
      <c r="Y3" s="5"/>
      <c r="Z3" s="5"/>
      <c r="AA3" s="5"/>
      <c r="AB3" s="5"/>
    </row>
    <row r="4" spans="1:28">
      <c r="A4" s="5" t="s">
        <v>47</v>
      </c>
      <c r="B4" s="5" t="s">
        <v>48</v>
      </c>
      <c r="C4" s="1" t="s">
        <v>49</v>
      </c>
      <c r="D4" s="5" t="s">
        <v>49</v>
      </c>
      <c r="E4" s="5"/>
      <c r="F4" s="5"/>
      <c r="G4" s="5" t="s">
        <v>27</v>
      </c>
      <c r="H4" s="5" t="s">
        <v>42</v>
      </c>
      <c r="I4" s="5"/>
      <c r="J4" s="5" t="s">
        <v>27</v>
      </c>
      <c r="K4" s="5" t="s">
        <v>30</v>
      </c>
      <c r="L4" s="5" t="s">
        <v>31</v>
      </c>
      <c r="M4" s="5" t="s">
        <v>50</v>
      </c>
      <c r="N4" s="5" t="s">
        <v>33</v>
      </c>
      <c r="O4" s="5" t="s">
        <v>34</v>
      </c>
      <c r="P4" s="5" t="s">
        <v>126</v>
      </c>
      <c r="Q4" s="5">
        <v>2562</v>
      </c>
      <c r="R4" s="8">
        <v>2563</v>
      </c>
      <c r="S4" s="5" t="s">
        <v>35</v>
      </c>
      <c r="T4" s="6">
        <v>400000</v>
      </c>
      <c r="U4" s="6">
        <v>400000</v>
      </c>
      <c r="V4" s="5" t="s">
        <v>51</v>
      </c>
      <c r="W4" s="5" t="s">
        <v>52</v>
      </c>
      <c r="X4" s="5" t="s">
        <v>46</v>
      </c>
      <c r="Y4" s="5"/>
      <c r="Z4" s="5"/>
      <c r="AA4" s="5"/>
      <c r="AB4" s="5"/>
    </row>
    <row r="5" spans="1:28">
      <c r="A5" s="5" t="s">
        <v>47</v>
      </c>
      <c r="B5" s="5" t="s">
        <v>53</v>
      </c>
      <c r="C5" s="1" t="s">
        <v>54</v>
      </c>
      <c r="D5" s="5" t="s">
        <v>54</v>
      </c>
      <c r="E5" s="5"/>
      <c r="F5" s="5"/>
      <c r="G5" s="5" t="s">
        <v>27</v>
      </c>
      <c r="H5" s="5" t="s">
        <v>42</v>
      </c>
      <c r="I5" s="5"/>
      <c r="J5" s="5" t="s">
        <v>27</v>
      </c>
      <c r="K5" s="5" t="s">
        <v>30</v>
      </c>
      <c r="L5" s="5" t="s">
        <v>31</v>
      </c>
      <c r="M5" s="5" t="s">
        <v>55</v>
      </c>
      <c r="N5" s="5" t="s">
        <v>33</v>
      </c>
      <c r="O5" s="5" t="s">
        <v>34</v>
      </c>
      <c r="P5" s="5" t="s">
        <v>126</v>
      </c>
      <c r="Q5" s="5">
        <v>2562</v>
      </c>
      <c r="R5" s="8">
        <v>2563</v>
      </c>
      <c r="S5" s="5" t="s">
        <v>35</v>
      </c>
      <c r="T5" s="6">
        <v>350400</v>
      </c>
      <c r="U5" s="6">
        <v>350400</v>
      </c>
      <c r="V5" s="5" t="s">
        <v>51</v>
      </c>
      <c r="W5" s="5" t="s">
        <v>52</v>
      </c>
      <c r="X5" s="5" t="s">
        <v>46</v>
      </c>
      <c r="Y5" s="5"/>
      <c r="Z5" s="5"/>
      <c r="AA5" s="5"/>
      <c r="AB5" s="5"/>
    </row>
    <row r="6" spans="1:28">
      <c r="A6" s="5" t="s">
        <v>47</v>
      </c>
      <c r="B6" s="5" t="s">
        <v>56</v>
      </c>
      <c r="C6" s="1" t="s">
        <v>57</v>
      </c>
      <c r="D6" s="5" t="s">
        <v>57</v>
      </c>
      <c r="E6" s="5"/>
      <c r="F6" s="5"/>
      <c r="G6" s="5" t="s">
        <v>27</v>
      </c>
      <c r="H6" s="5" t="s">
        <v>42</v>
      </c>
      <c r="I6" s="5"/>
      <c r="J6" s="5" t="s">
        <v>27</v>
      </c>
      <c r="K6" s="5" t="s">
        <v>30</v>
      </c>
      <c r="L6" s="5" t="s">
        <v>31</v>
      </c>
      <c r="M6" s="5" t="s">
        <v>58</v>
      </c>
      <c r="N6" s="5" t="s">
        <v>33</v>
      </c>
      <c r="O6" s="5" t="s">
        <v>34</v>
      </c>
      <c r="P6" s="5" t="s">
        <v>126</v>
      </c>
      <c r="Q6" s="5">
        <v>2562</v>
      </c>
      <c r="R6" s="8">
        <v>2563</v>
      </c>
      <c r="S6" s="5" t="s">
        <v>35</v>
      </c>
      <c r="T6" s="6">
        <v>120000</v>
      </c>
      <c r="U6" s="6">
        <v>120000</v>
      </c>
      <c r="V6" s="5" t="s">
        <v>51</v>
      </c>
      <c r="W6" s="5" t="s">
        <v>52</v>
      </c>
      <c r="X6" s="5" t="s">
        <v>46</v>
      </c>
      <c r="Y6" s="5"/>
      <c r="Z6" s="5"/>
      <c r="AA6" s="5"/>
      <c r="AB6" s="5"/>
    </row>
    <row r="7" spans="1:28" hidden="1">
      <c r="A7" s="5" t="s">
        <v>59</v>
      </c>
      <c r="B7" s="5" t="s">
        <v>60</v>
      </c>
      <c r="C7" s="1" t="s">
        <v>61</v>
      </c>
      <c r="D7" s="5" t="s">
        <v>61</v>
      </c>
      <c r="E7" s="5"/>
      <c r="F7" s="5"/>
      <c r="G7" s="5" t="s">
        <v>27</v>
      </c>
      <c r="H7" s="5" t="s">
        <v>42</v>
      </c>
      <c r="I7" s="5"/>
      <c r="J7" s="5" t="s">
        <v>27</v>
      </c>
      <c r="K7" s="5" t="s">
        <v>30</v>
      </c>
      <c r="L7" s="5" t="s">
        <v>31</v>
      </c>
      <c r="M7" s="5" t="s">
        <v>62</v>
      </c>
      <c r="N7" s="5" t="s">
        <v>33</v>
      </c>
      <c r="O7" s="5" t="s">
        <v>63</v>
      </c>
      <c r="P7" s="5" t="s">
        <v>126</v>
      </c>
      <c r="Q7" s="5">
        <v>2564</v>
      </c>
      <c r="R7" s="8">
        <v>2565</v>
      </c>
      <c r="S7" s="5" t="s">
        <v>64</v>
      </c>
      <c r="T7" s="6">
        <v>8000000</v>
      </c>
      <c r="U7" s="6">
        <v>8000000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/>
    </row>
    <row r="8" spans="1:28" hidden="1">
      <c r="A8" s="5" t="s">
        <v>71</v>
      </c>
      <c r="B8" s="5" t="s">
        <v>72</v>
      </c>
      <c r="C8" s="1" t="s">
        <v>73</v>
      </c>
      <c r="D8" s="5" t="s">
        <v>73</v>
      </c>
      <c r="E8" s="5"/>
      <c r="F8" s="5"/>
      <c r="G8" s="5" t="s">
        <v>27</v>
      </c>
      <c r="H8" s="5" t="s">
        <v>42</v>
      </c>
      <c r="I8" s="5"/>
      <c r="J8" s="5" t="s">
        <v>27</v>
      </c>
      <c r="K8" s="5" t="s">
        <v>30</v>
      </c>
      <c r="L8" s="5" t="s">
        <v>31</v>
      </c>
      <c r="M8" s="5" t="s">
        <v>74</v>
      </c>
      <c r="N8" s="5" t="s">
        <v>33</v>
      </c>
      <c r="O8" s="5" t="s">
        <v>63</v>
      </c>
      <c r="P8" s="5" t="s">
        <v>126</v>
      </c>
      <c r="Q8" s="5">
        <v>2564</v>
      </c>
      <c r="R8" s="8">
        <v>2565</v>
      </c>
      <c r="S8" s="5" t="s">
        <v>64</v>
      </c>
      <c r="T8" s="6">
        <v>49200000</v>
      </c>
      <c r="U8" s="6">
        <v>49200000</v>
      </c>
      <c r="V8" s="5" t="s">
        <v>75</v>
      </c>
      <c r="W8" s="5" t="s">
        <v>76</v>
      </c>
      <c r="X8" s="5" t="s">
        <v>38</v>
      </c>
      <c r="Y8" s="5" t="s">
        <v>77</v>
      </c>
      <c r="Z8" s="5" t="s">
        <v>78</v>
      </c>
      <c r="AA8" s="5" t="s">
        <v>79</v>
      </c>
      <c r="AB8" s="5"/>
    </row>
    <row r="9" spans="1:28">
      <c r="A9" s="5" t="s">
        <v>80</v>
      </c>
      <c r="B9" s="5" t="s">
        <v>81</v>
      </c>
      <c r="C9" s="1" t="s">
        <v>61</v>
      </c>
      <c r="D9" s="5" t="s">
        <v>61</v>
      </c>
      <c r="E9" s="5"/>
      <c r="F9" s="5"/>
      <c r="G9" s="5" t="s">
        <v>27</v>
      </c>
      <c r="H9" s="5" t="s">
        <v>42</v>
      </c>
      <c r="I9" s="5"/>
      <c r="J9" s="5" t="s">
        <v>27</v>
      </c>
      <c r="K9" s="5" t="s">
        <v>30</v>
      </c>
      <c r="L9" s="5" t="s">
        <v>31</v>
      </c>
      <c r="M9" s="5" t="s">
        <v>82</v>
      </c>
      <c r="N9" s="5" t="s">
        <v>33</v>
      </c>
      <c r="O9" s="5" t="s">
        <v>83</v>
      </c>
      <c r="P9" s="5" t="s">
        <v>126</v>
      </c>
      <c r="Q9" s="5">
        <v>2563</v>
      </c>
      <c r="R9" s="8">
        <v>2564</v>
      </c>
      <c r="S9" s="5" t="s">
        <v>84</v>
      </c>
      <c r="T9" s="6">
        <v>3420800</v>
      </c>
      <c r="U9" s="6">
        <v>3420800</v>
      </c>
      <c r="V9" s="5" t="s">
        <v>85</v>
      </c>
      <c r="W9" s="5" t="s">
        <v>66</v>
      </c>
      <c r="X9" s="5" t="s">
        <v>67</v>
      </c>
      <c r="Y9" s="5"/>
      <c r="Z9" s="5" t="s">
        <v>86</v>
      </c>
      <c r="AA9" s="5" t="s">
        <v>87</v>
      </c>
      <c r="AB9" s="5"/>
    </row>
    <row r="10" spans="1:28" hidden="1">
      <c r="A10" s="5" t="s">
        <v>80</v>
      </c>
      <c r="B10" s="5" t="s">
        <v>88</v>
      </c>
      <c r="C10" s="1" t="s">
        <v>61</v>
      </c>
      <c r="D10" s="5" t="s">
        <v>61</v>
      </c>
      <c r="E10" s="5"/>
      <c r="F10" s="5"/>
      <c r="G10" s="5" t="s">
        <v>27</v>
      </c>
      <c r="H10" s="5" t="s">
        <v>42</v>
      </c>
      <c r="I10" s="5"/>
      <c r="J10" s="5" t="s">
        <v>27</v>
      </c>
      <c r="K10" s="5" t="s">
        <v>30</v>
      </c>
      <c r="L10" s="5" t="s">
        <v>31</v>
      </c>
      <c r="M10" s="5" t="s">
        <v>89</v>
      </c>
      <c r="N10" s="5" t="s">
        <v>33</v>
      </c>
      <c r="O10" s="5" t="s">
        <v>63</v>
      </c>
      <c r="P10" s="5" t="s">
        <v>126</v>
      </c>
      <c r="Q10" s="5">
        <v>2564</v>
      </c>
      <c r="R10" s="8">
        <v>2565</v>
      </c>
      <c r="S10" s="5" t="s">
        <v>64</v>
      </c>
      <c r="T10" s="6">
        <v>8000000</v>
      </c>
      <c r="U10" s="6">
        <v>8000000</v>
      </c>
      <c r="V10" s="5" t="s">
        <v>85</v>
      </c>
      <c r="W10" s="5" t="s">
        <v>66</v>
      </c>
      <c r="X10" s="5" t="s">
        <v>67</v>
      </c>
      <c r="Y10" s="5" t="s">
        <v>90</v>
      </c>
      <c r="Z10" s="5" t="s">
        <v>69</v>
      </c>
      <c r="AA10" s="5" t="s">
        <v>70</v>
      </c>
      <c r="AB10" s="5"/>
    </row>
    <row r="11" spans="1:28" hidden="1">
      <c r="A11" s="5" t="s">
        <v>80</v>
      </c>
      <c r="B11" s="5" t="s">
        <v>91</v>
      </c>
      <c r="C11" s="1" t="s">
        <v>92</v>
      </c>
      <c r="D11" s="5" t="s">
        <v>92</v>
      </c>
      <c r="E11" s="5"/>
      <c r="F11" s="5"/>
      <c r="G11" s="5" t="s">
        <v>27</v>
      </c>
      <c r="H11" s="5" t="s">
        <v>42</v>
      </c>
      <c r="I11" s="5"/>
      <c r="J11" s="5" t="s">
        <v>27</v>
      </c>
      <c r="K11" s="5" t="s">
        <v>30</v>
      </c>
      <c r="L11" s="5" t="s">
        <v>31</v>
      </c>
      <c r="M11" s="5" t="s">
        <v>93</v>
      </c>
      <c r="N11" s="5" t="s">
        <v>33</v>
      </c>
      <c r="O11" s="5" t="s">
        <v>94</v>
      </c>
      <c r="P11" s="5" t="s">
        <v>126</v>
      </c>
      <c r="Q11" s="5">
        <v>2565</v>
      </c>
      <c r="R11" s="8">
        <v>2566</v>
      </c>
      <c r="S11" s="5" t="s">
        <v>95</v>
      </c>
      <c r="T11" s="6">
        <v>5500000</v>
      </c>
      <c r="U11" s="6">
        <v>5500000</v>
      </c>
      <c r="V11" s="5" t="s">
        <v>85</v>
      </c>
      <c r="W11" s="5" t="s">
        <v>66</v>
      </c>
      <c r="X11" s="5" t="s">
        <v>67</v>
      </c>
      <c r="Y11" s="5" t="s">
        <v>96</v>
      </c>
      <c r="Z11" s="5" t="s">
        <v>97</v>
      </c>
      <c r="AA11" s="5" t="s">
        <v>98</v>
      </c>
      <c r="AB11" s="5"/>
    </row>
    <row r="12" spans="1:28" hidden="1">
      <c r="A12" s="5" t="s">
        <v>99</v>
      </c>
      <c r="B12" s="5" t="s">
        <v>100</v>
      </c>
      <c r="C12" s="1" t="s">
        <v>101</v>
      </c>
      <c r="D12" s="5" t="s">
        <v>101</v>
      </c>
      <c r="E12" s="5"/>
      <c r="F12" s="5"/>
      <c r="G12" s="5" t="s">
        <v>27</v>
      </c>
      <c r="H12" s="5" t="s">
        <v>42</v>
      </c>
      <c r="I12" s="5"/>
      <c r="J12" s="5" t="s">
        <v>27</v>
      </c>
      <c r="K12" s="5" t="s">
        <v>30</v>
      </c>
      <c r="L12" s="5" t="s">
        <v>31</v>
      </c>
      <c r="M12" s="5" t="s">
        <v>102</v>
      </c>
      <c r="N12" s="5" t="s">
        <v>33</v>
      </c>
      <c r="O12" s="5" t="s">
        <v>94</v>
      </c>
      <c r="P12" s="5" t="s">
        <v>126</v>
      </c>
      <c r="Q12" s="5">
        <v>2565</v>
      </c>
      <c r="R12" s="8">
        <v>2566</v>
      </c>
      <c r="S12" s="5" t="s">
        <v>95</v>
      </c>
      <c r="T12" s="6">
        <v>5500000</v>
      </c>
      <c r="U12" s="6">
        <v>5500000</v>
      </c>
      <c r="V12" s="5" t="s">
        <v>103</v>
      </c>
      <c r="W12" s="5" t="s">
        <v>104</v>
      </c>
      <c r="X12" s="5" t="s">
        <v>38</v>
      </c>
      <c r="Y12" s="5" t="s">
        <v>105</v>
      </c>
      <c r="Z12" s="5" t="s">
        <v>106</v>
      </c>
      <c r="AA12" s="5" t="s">
        <v>107</v>
      </c>
      <c r="AB12" s="5"/>
    </row>
    <row r="13" spans="1:28" hidden="1">
      <c r="A13" s="5" t="s">
        <v>108</v>
      </c>
      <c r="B13" s="5" t="s">
        <v>109</v>
      </c>
      <c r="C13" s="1" t="s">
        <v>110</v>
      </c>
      <c r="D13" s="5" t="s">
        <v>110</v>
      </c>
      <c r="E13" s="5"/>
      <c r="F13" s="5"/>
      <c r="G13" s="5" t="s">
        <v>27</v>
      </c>
      <c r="H13" s="5" t="s">
        <v>42</v>
      </c>
      <c r="I13" s="5"/>
      <c r="J13" s="5" t="s">
        <v>27</v>
      </c>
      <c r="K13" s="5" t="s">
        <v>30</v>
      </c>
      <c r="L13" s="5" t="s">
        <v>31</v>
      </c>
      <c r="M13" s="5" t="s">
        <v>111</v>
      </c>
      <c r="N13" s="5" t="s">
        <v>33</v>
      </c>
      <c r="O13" s="5" t="s">
        <v>94</v>
      </c>
      <c r="P13" s="5" t="s">
        <v>126</v>
      </c>
      <c r="Q13" s="5">
        <v>2565</v>
      </c>
      <c r="R13" s="8">
        <v>2566</v>
      </c>
      <c r="S13" s="5" t="s">
        <v>95</v>
      </c>
      <c r="T13" s="6">
        <v>3849604</v>
      </c>
      <c r="U13" s="6">
        <v>3849604</v>
      </c>
      <c r="V13" s="5" t="s">
        <v>112</v>
      </c>
      <c r="W13" s="5" t="s">
        <v>113</v>
      </c>
      <c r="X13" s="5" t="s">
        <v>38</v>
      </c>
      <c r="Y13" s="5" t="s">
        <v>105</v>
      </c>
      <c r="Z13" s="5" t="s">
        <v>114</v>
      </c>
      <c r="AA13" s="5" t="s">
        <v>115</v>
      </c>
      <c r="AB13" s="5"/>
    </row>
    <row r="14" spans="1:28" hidden="1">
      <c r="A14" s="5" t="s">
        <v>108</v>
      </c>
      <c r="B14" s="5" t="s">
        <v>116</v>
      </c>
      <c r="C14" s="1" t="s">
        <v>117</v>
      </c>
      <c r="D14" s="5" t="s">
        <v>117</v>
      </c>
      <c r="E14" s="5"/>
      <c r="F14" s="5"/>
      <c r="G14" s="5" t="s">
        <v>27</v>
      </c>
      <c r="H14" s="5" t="s">
        <v>42</v>
      </c>
      <c r="I14" s="5"/>
      <c r="J14" s="5" t="s">
        <v>27</v>
      </c>
      <c r="K14" s="5" t="s">
        <v>30</v>
      </c>
      <c r="L14" s="5" t="s">
        <v>31</v>
      </c>
      <c r="M14" s="5" t="s">
        <v>118</v>
      </c>
      <c r="N14" s="5" t="s">
        <v>33</v>
      </c>
      <c r="O14" s="5" t="s">
        <v>94</v>
      </c>
      <c r="P14" s="5" t="s">
        <v>126</v>
      </c>
      <c r="Q14" s="5">
        <v>2565</v>
      </c>
      <c r="R14" s="8">
        <v>2566</v>
      </c>
      <c r="S14" s="5" t="s">
        <v>95</v>
      </c>
      <c r="T14" s="6">
        <v>338000</v>
      </c>
      <c r="U14" s="6">
        <v>338000</v>
      </c>
      <c r="V14" s="5" t="s">
        <v>112</v>
      </c>
      <c r="W14" s="5" t="s">
        <v>113</v>
      </c>
      <c r="X14" s="5" t="s">
        <v>38</v>
      </c>
      <c r="Y14" s="5" t="s">
        <v>105</v>
      </c>
      <c r="Z14" s="5" t="s">
        <v>114</v>
      </c>
      <c r="AA14" s="5" t="s">
        <v>115</v>
      </c>
      <c r="AB14" s="5"/>
    </row>
    <row r="15" spans="1:28" hidden="1">
      <c r="A15" s="5" t="s">
        <v>108</v>
      </c>
      <c r="B15" s="5" t="s">
        <v>119</v>
      </c>
      <c r="C15" s="1" t="s">
        <v>120</v>
      </c>
      <c r="D15" s="5" t="s">
        <v>120</v>
      </c>
      <c r="E15" s="5"/>
      <c r="F15" s="5"/>
      <c r="G15" s="5" t="s">
        <v>27</v>
      </c>
      <c r="H15" s="5" t="s">
        <v>42</v>
      </c>
      <c r="I15" s="5"/>
      <c r="J15" s="5" t="s">
        <v>27</v>
      </c>
      <c r="K15" s="5" t="s">
        <v>30</v>
      </c>
      <c r="L15" s="5" t="s">
        <v>31</v>
      </c>
      <c r="M15" s="5" t="s">
        <v>121</v>
      </c>
      <c r="N15" s="5" t="s">
        <v>33</v>
      </c>
      <c r="O15" s="5" t="s">
        <v>94</v>
      </c>
      <c r="P15" s="5" t="s">
        <v>126</v>
      </c>
      <c r="Q15" s="5">
        <v>2565</v>
      </c>
      <c r="R15" s="8">
        <v>2566</v>
      </c>
      <c r="S15" s="5" t="s">
        <v>95</v>
      </c>
      <c r="T15" s="6">
        <v>1500000</v>
      </c>
      <c r="U15" s="6">
        <v>1500000</v>
      </c>
      <c r="V15" s="5" t="s">
        <v>112</v>
      </c>
      <c r="W15" s="5" t="s">
        <v>113</v>
      </c>
      <c r="X15" s="5" t="s">
        <v>38</v>
      </c>
      <c r="Y15" s="5" t="s">
        <v>96</v>
      </c>
      <c r="Z15" s="5" t="s">
        <v>114</v>
      </c>
      <c r="AA15" s="5" t="s">
        <v>122</v>
      </c>
      <c r="AB15" s="5"/>
    </row>
    <row r="16" spans="1:28">
      <c r="A16" s="5" t="s">
        <v>80</v>
      </c>
      <c r="B16" s="5" t="s">
        <v>123</v>
      </c>
      <c r="C16" s="1" t="s">
        <v>61</v>
      </c>
      <c r="D16" s="5" t="s">
        <v>61</v>
      </c>
      <c r="E16" s="5"/>
      <c r="F16" s="5"/>
      <c r="G16" s="5" t="s">
        <v>27</v>
      </c>
      <c r="H16" s="5" t="s">
        <v>42</v>
      </c>
      <c r="I16" s="5"/>
      <c r="J16" s="5" t="s">
        <v>27</v>
      </c>
      <c r="K16" s="5" t="s">
        <v>30</v>
      </c>
      <c r="L16" s="5" t="s">
        <v>31</v>
      </c>
      <c r="M16" s="5" t="s">
        <v>124</v>
      </c>
      <c r="N16" s="5" t="s">
        <v>33</v>
      </c>
      <c r="O16" s="5" t="s">
        <v>63</v>
      </c>
      <c r="P16" s="5" t="s">
        <v>126</v>
      </c>
      <c r="Q16" s="5">
        <v>2564</v>
      </c>
      <c r="R16" s="8">
        <v>2565</v>
      </c>
      <c r="S16" s="5" t="s">
        <v>64</v>
      </c>
      <c r="T16" s="6">
        <v>2094600</v>
      </c>
      <c r="U16" s="6">
        <v>2094600</v>
      </c>
      <c r="V16" s="5" t="s">
        <v>125</v>
      </c>
      <c r="W16" s="5" t="s">
        <v>66</v>
      </c>
      <c r="X16" s="5" t="s">
        <v>67</v>
      </c>
      <c r="Y16" s="5"/>
      <c r="Z16" s="5" t="s">
        <v>69</v>
      </c>
      <c r="AA16" s="5" t="s">
        <v>70</v>
      </c>
      <c r="AB16" s="5"/>
    </row>
  </sheetData>
  <autoFilter ref="A1:AB16" xr:uid="{00000000-0009-0000-0000-000001000000}">
    <filterColumn colId="24">
      <filters blank="1"/>
    </filterColumn>
    <sortState ref="A2:AB16">
      <sortCondition ref="R1:R16"/>
    </sortState>
  </autoFilter>
  <hyperlinks>
    <hyperlink ref="C2" r:id="rId1" display="https://emenscr.nesdc.go.th/viewer/view.html?id=5dc10e84efbbb90303acae87&amp;username=rus0585141" xr:uid="{00000000-0004-0000-0100-000000000000}"/>
    <hyperlink ref="C3" r:id="rId2" display="https://emenscr.nesdc.go.th/viewer/view.html?id=5df9d0f7caa0dc3f63b8c4d1&amp;username=moph0032831" xr:uid="{00000000-0004-0000-0100-000001000000}"/>
    <hyperlink ref="C4" r:id="rId3" display="https://emenscr.nesdc.go.th/viewer/view.html?id=5dfb00eee02dae1a6dd4bb7b&amp;username=moph05031" xr:uid="{00000000-0004-0000-0100-000002000000}"/>
    <hyperlink ref="C5" r:id="rId4" display="https://emenscr.nesdc.go.th/viewer/view.html?id=5dfc3c7ce02dae1a6dd4bd44&amp;username=moph05031" xr:uid="{00000000-0004-0000-0100-000003000000}"/>
    <hyperlink ref="C6" r:id="rId5" display="https://emenscr.nesdc.go.th/viewer/view.html?id=5dfc639bd2f24a1a689b4e5e&amp;username=moph05031" xr:uid="{00000000-0004-0000-0100-000004000000}"/>
    <hyperlink ref="C7" r:id="rId6" display="https://emenscr.nesdc.go.th/viewer/view.html?id=5f2911e14ae89a0c1450de83&amp;username=moc07011" xr:uid="{00000000-0004-0000-0100-000005000000}"/>
    <hyperlink ref="C8" r:id="rId7" display="https://emenscr.nesdc.go.th/viewer/view.html?id=5f2d22751e9bcf1b6a3368cf&amp;username=mfu590131" xr:uid="{00000000-0004-0000-0100-000006000000}"/>
    <hyperlink ref="C9" r:id="rId8" display="https://emenscr.nesdc.go.th/viewer/view.html?id=5fa3c954613c8b25686f473f&amp;username=moc07081" xr:uid="{00000000-0004-0000-0100-000007000000}"/>
    <hyperlink ref="C10" r:id="rId9" display="https://emenscr.nesdc.go.th/viewer/view.html?id=5ff5411890971b235dd2127c&amp;username=moc07081" xr:uid="{00000000-0004-0000-0100-000008000000}"/>
    <hyperlink ref="C11" r:id="rId10" display="https://emenscr.nesdc.go.th/viewer/view.html?id=611200e92482000361ae7ee4&amp;username=moc07081" xr:uid="{00000000-0004-0000-0100-000009000000}"/>
    <hyperlink ref="C12" r:id="rId11" display="https://emenscr.nesdc.go.th/viewer/view.html?id=6119f26083a6677074486173&amp;username=nrru0544091" xr:uid="{00000000-0004-0000-0100-00000A000000}"/>
    <hyperlink ref="C13" r:id="rId12" display="https://emenscr.nesdc.go.th/viewer/view.html?id=611a47dbe587a9706c8ae2fd&amp;username=lru05411" xr:uid="{00000000-0004-0000-0100-00000B000000}"/>
    <hyperlink ref="C14" r:id="rId13" display="https://emenscr.nesdc.go.th/viewer/view.html?id=611a4aa8e587a9706c8ae306&amp;username=lru05411" xr:uid="{00000000-0004-0000-0100-00000C000000}"/>
    <hyperlink ref="C15" r:id="rId14" display="https://emenscr.nesdc.go.th/viewer/view.html?id=611a4cd0e587a9706c8ae30f&amp;username=lru05411" xr:uid="{00000000-0004-0000-0100-00000D000000}"/>
    <hyperlink ref="C16" r:id="rId15" display="https://emenscr.nesdc.go.th/viewer/view.html?id=61820df2f828697512d26993&amp;username=moc07081" xr:uid="{00000000-0004-0000-0100-00000E000000}"/>
  </hyperlinks>
  <pageMargins left="0.7" right="0.7" top="0.75" bottom="0.75" header="0.3" footer="0.3"/>
  <pageSetup paperSize="9" orientation="portrait" r:id="rId1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ED9F-CE70-4E23-8635-15E7C4C9D225}">
  <sheetPr codeName="Sheet13"/>
  <dimension ref="A1:AV7"/>
  <sheetViews>
    <sheetView workbookViewId="0">
      <selection activeCell="A3" sqref="A3:AV7"/>
    </sheetView>
  </sheetViews>
  <sheetFormatPr defaultColWidth="9" defaultRowHeight="14.4"/>
  <cols>
    <col min="1" max="1" width="13" style="49" customWidth="1"/>
    <col min="2" max="2" width="18.88671875" style="49" customWidth="1"/>
    <col min="3" max="3" width="47.21875" style="49" customWidth="1"/>
    <col min="4" max="4" width="39" style="49" customWidth="1"/>
    <col min="5" max="5" width="33.109375" style="49" customWidth="1"/>
    <col min="6" max="6" width="29.44140625" style="49" customWidth="1"/>
    <col min="7" max="7" width="31.88671875" style="49" customWidth="1"/>
    <col min="8" max="9" width="47.21875" style="49" customWidth="1"/>
    <col min="10" max="10" width="44.88671875" style="49" customWidth="1"/>
    <col min="11" max="12" width="47.21875" style="49" customWidth="1"/>
    <col min="13" max="13" width="27.109375" style="49" customWidth="1"/>
    <col min="14" max="14" width="47.21875" style="49" customWidth="1"/>
    <col min="15" max="15" width="21.21875" style="49" customWidth="1"/>
    <col min="16" max="16" width="24.6640625" style="49" customWidth="1"/>
    <col min="17" max="17" width="30.6640625" style="49" customWidth="1"/>
    <col min="18" max="18" width="24.6640625" style="49" customWidth="1"/>
    <col min="19" max="19" width="30.6640625" style="49" customWidth="1"/>
    <col min="20" max="20" width="26" style="49" customWidth="1"/>
    <col min="21" max="21" width="43.6640625" style="49" customWidth="1"/>
    <col min="22" max="22" width="39" style="49" customWidth="1"/>
    <col min="23" max="24" width="24.6640625" style="49" customWidth="1"/>
    <col min="25" max="26" width="17.6640625" style="49" customWidth="1"/>
    <col min="27" max="28" width="29.44140625" style="49" customWidth="1"/>
    <col min="29" max="30" width="34.21875" style="49" customWidth="1"/>
    <col min="31" max="31" width="30.6640625" style="49" customWidth="1"/>
    <col min="32" max="32" width="13" style="49" customWidth="1"/>
    <col min="33" max="33" width="11.6640625" style="49" customWidth="1"/>
    <col min="34" max="34" width="24.6640625" style="49" customWidth="1"/>
    <col min="35" max="35" width="23.5546875" style="49" customWidth="1"/>
    <col min="36" max="36" width="28.44140625" style="49" customWidth="1"/>
    <col min="37" max="38" width="40.109375" style="49" customWidth="1"/>
    <col min="39" max="39" width="34.21875" style="49" customWidth="1"/>
    <col min="40" max="41" width="47.21875" style="49" customWidth="1"/>
    <col min="42" max="42" width="29.44140625" style="49" customWidth="1"/>
    <col min="43" max="43" width="24.6640625" style="49" customWidth="1"/>
    <col min="44" max="44" width="11.6640625" style="49" customWidth="1"/>
    <col min="45" max="45" width="14.109375" style="49" customWidth="1"/>
    <col min="46" max="47" width="47.21875" style="49" customWidth="1"/>
    <col min="48" max="48" width="15.44140625" style="49" customWidth="1"/>
    <col min="49" max="16384" width="9" style="49"/>
  </cols>
  <sheetData>
    <row r="1" spans="1:48">
      <c r="A1" s="219" t="s">
        <v>149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</row>
    <row r="2" spans="1:48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150</v>
      </c>
      <c r="G2" s="50" t="s">
        <v>151</v>
      </c>
      <c r="H2" s="50" t="s">
        <v>5</v>
      </c>
      <c r="I2" s="50" t="s">
        <v>6</v>
      </c>
      <c r="J2" s="50" t="s">
        <v>7</v>
      </c>
      <c r="K2" s="50" t="s">
        <v>8</v>
      </c>
      <c r="L2" s="50" t="s">
        <v>152</v>
      </c>
      <c r="M2" s="50" t="s">
        <v>9</v>
      </c>
      <c r="N2" s="50" t="s">
        <v>10</v>
      </c>
      <c r="O2" s="50" t="s">
        <v>153</v>
      </c>
      <c r="P2" s="50" t="s">
        <v>154</v>
      </c>
      <c r="Q2" s="50" t="s">
        <v>155</v>
      </c>
      <c r="R2" s="50" t="s">
        <v>156</v>
      </c>
      <c r="S2" s="50" t="s">
        <v>157</v>
      </c>
      <c r="T2" s="50" t="s">
        <v>158</v>
      </c>
      <c r="U2" s="50" t="s">
        <v>159</v>
      </c>
      <c r="V2" s="50" t="s">
        <v>160</v>
      </c>
      <c r="W2" s="50" t="s">
        <v>161</v>
      </c>
      <c r="X2" s="50" t="s">
        <v>162</v>
      </c>
      <c r="Y2" s="50" t="s">
        <v>163</v>
      </c>
      <c r="Z2" s="50" t="s">
        <v>164</v>
      </c>
      <c r="AA2" s="50" t="s">
        <v>165</v>
      </c>
      <c r="AB2" s="50" t="s">
        <v>166</v>
      </c>
      <c r="AC2" s="50" t="s">
        <v>167</v>
      </c>
      <c r="AD2" s="50" t="s">
        <v>168</v>
      </c>
      <c r="AE2" s="50" t="s">
        <v>11</v>
      </c>
      <c r="AF2" s="50" t="s">
        <v>12</v>
      </c>
      <c r="AG2" s="50" t="s">
        <v>127</v>
      </c>
      <c r="AH2" s="50" t="s">
        <v>13</v>
      </c>
      <c r="AI2" s="50" t="s">
        <v>14</v>
      </c>
      <c r="AJ2" s="50" t="s">
        <v>15</v>
      </c>
      <c r="AK2" s="50" t="s">
        <v>16</v>
      </c>
      <c r="AL2" s="50" t="s">
        <v>17</v>
      </c>
      <c r="AM2" s="50" t="s">
        <v>18</v>
      </c>
      <c r="AN2" s="50" t="s">
        <v>19</v>
      </c>
      <c r="AO2" s="50" t="s">
        <v>20</v>
      </c>
      <c r="AP2" s="50" t="s">
        <v>169</v>
      </c>
      <c r="AQ2" s="50" t="s">
        <v>170</v>
      </c>
      <c r="AR2" s="50" t="s">
        <v>21</v>
      </c>
      <c r="AS2" s="50" t="s">
        <v>22</v>
      </c>
      <c r="AT2" s="50" t="s">
        <v>171</v>
      </c>
      <c r="AU2" s="50" t="s">
        <v>172</v>
      </c>
      <c r="AV2" s="50" t="s">
        <v>23</v>
      </c>
    </row>
    <row r="3" spans="1:48">
      <c r="A3" s="49" t="s">
        <v>80</v>
      </c>
      <c r="B3" s="49" t="s">
        <v>91</v>
      </c>
      <c r="C3" s="49" t="s">
        <v>92</v>
      </c>
      <c r="H3" s="49" t="s">
        <v>27</v>
      </c>
      <c r="I3" s="49" t="s">
        <v>42</v>
      </c>
      <c r="K3" s="49" t="s">
        <v>27</v>
      </c>
      <c r="L3" s="49" t="s">
        <v>30</v>
      </c>
      <c r="N3" s="49" t="s">
        <v>31</v>
      </c>
      <c r="AE3" s="49" t="s">
        <v>93</v>
      </c>
      <c r="AF3" s="49" t="s">
        <v>33</v>
      </c>
      <c r="AG3" s="51">
        <v>2566</v>
      </c>
      <c r="AH3" s="49" t="s">
        <v>94</v>
      </c>
      <c r="AI3" s="49" t="s">
        <v>95</v>
      </c>
      <c r="AJ3" s="52">
        <v>5500000</v>
      </c>
      <c r="AK3" s="52">
        <v>5500000</v>
      </c>
      <c r="AL3" s="49" t="s">
        <v>85</v>
      </c>
      <c r="AM3" s="49" t="s">
        <v>66</v>
      </c>
      <c r="AN3" s="49" t="s">
        <v>67</v>
      </c>
      <c r="AO3" s="49" t="s">
        <v>96</v>
      </c>
      <c r="AP3" s="49" t="s">
        <v>97</v>
      </c>
      <c r="AQ3" s="49" t="s">
        <v>98</v>
      </c>
      <c r="AR3" s="49" t="s">
        <v>69</v>
      </c>
      <c r="AS3" s="49" t="s">
        <v>197</v>
      </c>
      <c r="AT3" s="49" t="s">
        <v>198</v>
      </c>
      <c r="AU3" s="49" t="s">
        <v>199</v>
      </c>
    </row>
    <row r="4" spans="1:48">
      <c r="A4" s="49" t="s">
        <v>99</v>
      </c>
      <c r="B4" s="49" t="s">
        <v>100</v>
      </c>
      <c r="C4" s="49" t="s">
        <v>101</v>
      </c>
      <c r="H4" s="49" t="s">
        <v>27</v>
      </c>
      <c r="I4" s="49" t="s">
        <v>42</v>
      </c>
      <c r="K4" s="49" t="s">
        <v>27</v>
      </c>
      <c r="L4" s="49" t="s">
        <v>30</v>
      </c>
      <c r="N4" s="49" t="s">
        <v>31</v>
      </c>
      <c r="AE4" s="49" t="s">
        <v>102</v>
      </c>
      <c r="AF4" s="49" t="s">
        <v>33</v>
      </c>
      <c r="AG4" s="51">
        <v>2566</v>
      </c>
      <c r="AH4" s="49" t="s">
        <v>94</v>
      </c>
      <c r="AI4" s="49" t="s">
        <v>95</v>
      </c>
      <c r="AJ4" s="52">
        <v>5500000</v>
      </c>
      <c r="AK4" s="52">
        <v>5500000</v>
      </c>
      <c r="AL4" s="49" t="s">
        <v>103</v>
      </c>
      <c r="AM4" s="49" t="s">
        <v>104</v>
      </c>
      <c r="AN4" s="49" t="s">
        <v>38</v>
      </c>
      <c r="AO4" s="49" t="s">
        <v>105</v>
      </c>
      <c r="AP4" s="49" t="s">
        <v>106</v>
      </c>
      <c r="AQ4" s="49" t="s">
        <v>107</v>
      </c>
      <c r="AR4" s="49" t="s">
        <v>86</v>
      </c>
      <c r="AS4" s="49" t="s">
        <v>200</v>
      </c>
      <c r="AT4" s="49" t="s">
        <v>201</v>
      </c>
      <c r="AU4" s="49" t="s">
        <v>202</v>
      </c>
    </row>
    <row r="5" spans="1:48">
      <c r="A5" s="49" t="s">
        <v>108</v>
      </c>
      <c r="B5" s="49" t="s">
        <v>109</v>
      </c>
      <c r="C5" s="49" t="s">
        <v>110</v>
      </c>
      <c r="H5" s="49" t="s">
        <v>27</v>
      </c>
      <c r="I5" s="49" t="s">
        <v>42</v>
      </c>
      <c r="K5" s="49" t="s">
        <v>27</v>
      </c>
      <c r="L5" s="49" t="s">
        <v>30</v>
      </c>
      <c r="N5" s="49" t="s">
        <v>31</v>
      </c>
      <c r="AE5" s="49" t="s">
        <v>111</v>
      </c>
      <c r="AF5" s="49" t="s">
        <v>33</v>
      </c>
      <c r="AG5" s="51">
        <v>2566</v>
      </c>
      <c r="AH5" s="49" t="s">
        <v>94</v>
      </c>
      <c r="AI5" s="49" t="s">
        <v>95</v>
      </c>
      <c r="AJ5" s="52">
        <v>3849604</v>
      </c>
      <c r="AK5" s="52">
        <v>3849604</v>
      </c>
      <c r="AL5" s="49" t="s">
        <v>112</v>
      </c>
      <c r="AM5" s="49" t="s">
        <v>113</v>
      </c>
      <c r="AN5" s="49" t="s">
        <v>38</v>
      </c>
      <c r="AO5" s="49" t="s">
        <v>105</v>
      </c>
      <c r="AP5" s="49" t="s">
        <v>114</v>
      </c>
      <c r="AQ5" s="49" t="s">
        <v>115</v>
      </c>
      <c r="AR5" s="49" t="s">
        <v>78</v>
      </c>
      <c r="AS5" s="49" t="s">
        <v>203</v>
      </c>
      <c r="AT5" s="49" t="s">
        <v>204</v>
      </c>
      <c r="AU5" s="49" t="s">
        <v>205</v>
      </c>
    </row>
    <row r="6" spans="1:48">
      <c r="A6" s="49" t="s">
        <v>108</v>
      </c>
      <c r="B6" s="49" t="s">
        <v>116</v>
      </c>
      <c r="C6" s="49" t="s">
        <v>117</v>
      </c>
      <c r="H6" s="49" t="s">
        <v>27</v>
      </c>
      <c r="I6" s="49" t="s">
        <v>42</v>
      </c>
      <c r="K6" s="49" t="s">
        <v>27</v>
      </c>
      <c r="L6" s="49" t="s">
        <v>30</v>
      </c>
      <c r="N6" s="49" t="s">
        <v>31</v>
      </c>
      <c r="AE6" s="49" t="s">
        <v>118</v>
      </c>
      <c r="AF6" s="49" t="s">
        <v>33</v>
      </c>
      <c r="AG6" s="51">
        <v>2566</v>
      </c>
      <c r="AH6" s="49" t="s">
        <v>94</v>
      </c>
      <c r="AI6" s="49" t="s">
        <v>95</v>
      </c>
      <c r="AJ6" s="52">
        <v>338000</v>
      </c>
      <c r="AK6" s="52">
        <v>338000</v>
      </c>
      <c r="AL6" s="49" t="s">
        <v>112</v>
      </c>
      <c r="AM6" s="49" t="s">
        <v>113</v>
      </c>
      <c r="AN6" s="49" t="s">
        <v>38</v>
      </c>
      <c r="AO6" s="49" t="s">
        <v>105</v>
      </c>
      <c r="AP6" s="49" t="s">
        <v>114</v>
      </c>
      <c r="AQ6" s="49" t="s">
        <v>115</v>
      </c>
      <c r="AR6" s="49" t="s">
        <v>78</v>
      </c>
      <c r="AS6" s="49" t="s">
        <v>203</v>
      </c>
      <c r="AT6" s="49" t="s">
        <v>206</v>
      </c>
      <c r="AU6" s="49" t="s">
        <v>207</v>
      </c>
    </row>
    <row r="7" spans="1:48">
      <c r="A7" s="49" t="s">
        <v>108</v>
      </c>
      <c r="B7" s="49" t="s">
        <v>119</v>
      </c>
      <c r="C7" s="49" t="s">
        <v>120</v>
      </c>
      <c r="H7" s="49" t="s">
        <v>27</v>
      </c>
      <c r="I7" s="49" t="s">
        <v>42</v>
      </c>
      <c r="K7" s="49" t="s">
        <v>27</v>
      </c>
      <c r="L7" s="49" t="s">
        <v>30</v>
      </c>
      <c r="N7" s="49" t="s">
        <v>31</v>
      </c>
      <c r="AE7" s="49" t="s">
        <v>121</v>
      </c>
      <c r="AF7" s="49" t="s">
        <v>33</v>
      </c>
      <c r="AG7" s="51">
        <v>2566</v>
      </c>
      <c r="AH7" s="49" t="s">
        <v>94</v>
      </c>
      <c r="AI7" s="49" t="s">
        <v>95</v>
      </c>
      <c r="AJ7" s="52">
        <v>1500000</v>
      </c>
      <c r="AK7" s="52">
        <v>1500000</v>
      </c>
      <c r="AL7" s="49" t="s">
        <v>112</v>
      </c>
      <c r="AM7" s="49" t="s">
        <v>113</v>
      </c>
      <c r="AN7" s="49" t="s">
        <v>38</v>
      </c>
      <c r="AO7" s="49" t="s">
        <v>96</v>
      </c>
      <c r="AP7" s="49" t="s">
        <v>114</v>
      </c>
      <c r="AQ7" s="49" t="s">
        <v>122</v>
      </c>
      <c r="AR7" s="49" t="s">
        <v>78</v>
      </c>
      <c r="AS7" s="49" t="s">
        <v>208</v>
      </c>
      <c r="AT7" s="49" t="s">
        <v>209</v>
      </c>
      <c r="AU7" s="49" t="s">
        <v>210</v>
      </c>
    </row>
  </sheetData>
  <mergeCells count="1">
    <mergeCell ref="A1:AV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1D277-0457-4E0B-A83E-EE12C9B54E0B}">
  <sheetPr codeName="Sheet14" filterMode="1"/>
  <dimension ref="A1:L10"/>
  <sheetViews>
    <sheetView workbookViewId="0">
      <selection activeCell="B3" sqref="B3:L9"/>
    </sheetView>
  </sheetViews>
  <sheetFormatPr defaultColWidth="9" defaultRowHeight="14.4"/>
  <cols>
    <col min="1" max="1" width="20.109375" style="49" customWidth="1"/>
    <col min="2" max="2" width="47.21875" style="49" customWidth="1"/>
    <col min="3" max="3" width="11.6640625" style="49" customWidth="1"/>
    <col min="4" max="4" width="24.6640625" style="49" customWidth="1"/>
    <col min="5" max="5" width="23.5546875" style="49" customWidth="1"/>
    <col min="6" max="6" width="43.6640625" style="49" customWidth="1"/>
    <col min="7" max="7" width="37.6640625" style="49" customWidth="1"/>
    <col min="8" max="8" width="47.21875" style="49" customWidth="1"/>
    <col min="9" max="9" width="15.44140625" style="49" customWidth="1"/>
    <col min="10" max="10" width="11.6640625" style="49" customWidth="1"/>
    <col min="11" max="11" width="14.109375" style="49" customWidth="1"/>
    <col min="12" max="12" width="47.21875" style="49" customWidth="1"/>
    <col min="13" max="16384" width="9" style="49"/>
  </cols>
  <sheetData>
    <row r="1" spans="1:12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>
      <c r="A2" s="50" t="s">
        <v>1</v>
      </c>
      <c r="B2" s="50" t="s">
        <v>2</v>
      </c>
      <c r="C2" s="50" t="s">
        <v>127</v>
      </c>
      <c r="D2" s="50" t="s">
        <v>13</v>
      </c>
      <c r="E2" s="50" t="s">
        <v>14</v>
      </c>
      <c r="F2" s="50" t="s">
        <v>17</v>
      </c>
      <c r="G2" s="50" t="s">
        <v>18</v>
      </c>
      <c r="H2" s="50" t="s">
        <v>19</v>
      </c>
      <c r="I2" s="50" t="s">
        <v>20</v>
      </c>
      <c r="J2" s="50" t="s">
        <v>21</v>
      </c>
      <c r="K2" s="50" t="s">
        <v>22</v>
      </c>
      <c r="L2" s="50" t="s">
        <v>171</v>
      </c>
    </row>
    <row r="3" spans="1:12">
      <c r="A3" s="49" t="s">
        <v>123</v>
      </c>
      <c r="B3" s="49" t="s">
        <v>61</v>
      </c>
      <c r="C3" s="51">
        <v>2565</v>
      </c>
      <c r="D3" s="49" t="s">
        <v>63</v>
      </c>
      <c r="E3" s="49" t="s">
        <v>64</v>
      </c>
      <c r="F3" s="49" t="s">
        <v>125</v>
      </c>
      <c r="G3" s="49" t="s">
        <v>66</v>
      </c>
      <c r="H3" s="49" t="s">
        <v>67</v>
      </c>
      <c r="J3" s="49" t="s">
        <v>69</v>
      </c>
      <c r="K3" s="49" t="s">
        <v>173</v>
      </c>
      <c r="L3" s="49" t="s">
        <v>174</v>
      </c>
    </row>
    <row r="4" spans="1:12">
      <c r="A4" s="49" t="s">
        <v>177</v>
      </c>
      <c r="B4" s="49" t="s">
        <v>178</v>
      </c>
      <c r="C4" s="51">
        <v>2565</v>
      </c>
      <c r="D4" s="49" t="s">
        <v>180</v>
      </c>
      <c r="E4" s="49" t="s">
        <v>181</v>
      </c>
      <c r="F4" s="49" t="s">
        <v>182</v>
      </c>
      <c r="G4" s="49" t="s">
        <v>183</v>
      </c>
      <c r="H4" s="49" t="s">
        <v>184</v>
      </c>
      <c r="J4" s="49" t="s">
        <v>131</v>
      </c>
      <c r="K4" s="49" t="s">
        <v>185</v>
      </c>
      <c r="L4" s="49" t="s">
        <v>186</v>
      </c>
    </row>
    <row r="5" spans="1:12">
      <c r="A5" s="49" t="s">
        <v>189</v>
      </c>
      <c r="B5" s="49" t="s">
        <v>190</v>
      </c>
      <c r="C5" s="51">
        <v>2565</v>
      </c>
      <c r="D5" s="49" t="s">
        <v>63</v>
      </c>
      <c r="E5" s="49" t="s">
        <v>64</v>
      </c>
      <c r="F5" s="49" t="s">
        <v>192</v>
      </c>
      <c r="G5" s="49" t="s">
        <v>193</v>
      </c>
      <c r="H5" s="49" t="s">
        <v>38</v>
      </c>
      <c r="J5" s="49" t="s">
        <v>86</v>
      </c>
      <c r="K5" s="49" t="s">
        <v>194</v>
      </c>
      <c r="L5" s="49" t="s">
        <v>195</v>
      </c>
    </row>
    <row r="6" spans="1:12" hidden="1">
      <c r="A6" s="49" t="s">
        <v>91</v>
      </c>
      <c r="B6" s="49" t="s">
        <v>92</v>
      </c>
      <c r="C6" s="51">
        <v>2566</v>
      </c>
      <c r="D6" s="49" t="s">
        <v>94</v>
      </c>
      <c r="E6" s="49" t="s">
        <v>95</v>
      </c>
      <c r="F6" s="49" t="s">
        <v>85</v>
      </c>
      <c r="G6" s="49" t="s">
        <v>66</v>
      </c>
      <c r="H6" s="49" t="s">
        <v>67</v>
      </c>
      <c r="I6" s="49" t="s">
        <v>96</v>
      </c>
      <c r="J6" s="49" t="s">
        <v>69</v>
      </c>
      <c r="K6" s="49" t="s">
        <v>197</v>
      </c>
      <c r="L6" s="49" t="s">
        <v>198</v>
      </c>
    </row>
    <row r="7" spans="1:12">
      <c r="A7" s="49" t="s">
        <v>100</v>
      </c>
      <c r="B7" s="49" t="s">
        <v>101</v>
      </c>
      <c r="C7" s="51">
        <v>2566</v>
      </c>
      <c r="D7" s="49" t="s">
        <v>94</v>
      </c>
      <c r="E7" s="49" t="s">
        <v>95</v>
      </c>
      <c r="F7" s="49" t="s">
        <v>103</v>
      </c>
      <c r="G7" s="49" t="s">
        <v>104</v>
      </c>
      <c r="H7" s="49" t="s">
        <v>38</v>
      </c>
      <c r="I7" s="49" t="s">
        <v>105</v>
      </c>
      <c r="J7" s="49" t="s">
        <v>86</v>
      </c>
      <c r="K7" s="49" t="s">
        <v>200</v>
      </c>
      <c r="L7" s="49" t="s">
        <v>201</v>
      </c>
    </row>
    <row r="8" spans="1:12">
      <c r="A8" s="49" t="s">
        <v>109</v>
      </c>
      <c r="B8" s="49" t="s">
        <v>110</v>
      </c>
      <c r="C8" s="51">
        <v>2566</v>
      </c>
      <c r="D8" s="49" t="s">
        <v>94</v>
      </c>
      <c r="E8" s="49" t="s">
        <v>95</v>
      </c>
      <c r="F8" s="49" t="s">
        <v>112</v>
      </c>
      <c r="G8" s="49" t="s">
        <v>113</v>
      </c>
      <c r="H8" s="49" t="s">
        <v>38</v>
      </c>
      <c r="I8" s="49" t="s">
        <v>105</v>
      </c>
      <c r="J8" s="49" t="s">
        <v>78</v>
      </c>
      <c r="K8" s="49" t="s">
        <v>203</v>
      </c>
      <c r="L8" s="49" t="s">
        <v>204</v>
      </c>
    </row>
    <row r="9" spans="1:12">
      <c r="A9" s="49" t="s">
        <v>116</v>
      </c>
      <c r="B9" s="49" t="s">
        <v>117</v>
      </c>
      <c r="C9" s="51">
        <v>2566</v>
      </c>
      <c r="D9" s="49" t="s">
        <v>94</v>
      </c>
      <c r="E9" s="49" t="s">
        <v>95</v>
      </c>
      <c r="F9" s="49" t="s">
        <v>112</v>
      </c>
      <c r="G9" s="49" t="s">
        <v>113</v>
      </c>
      <c r="H9" s="49" t="s">
        <v>38</v>
      </c>
      <c r="I9" s="49" t="s">
        <v>105</v>
      </c>
      <c r="J9" s="49" t="s">
        <v>78</v>
      </c>
      <c r="K9" s="49" t="s">
        <v>203</v>
      </c>
      <c r="L9" s="49" t="s">
        <v>206</v>
      </c>
    </row>
    <row r="10" spans="1:12" hidden="1">
      <c r="A10" s="49" t="s">
        <v>119</v>
      </c>
      <c r="B10" s="49" t="s">
        <v>120</v>
      </c>
      <c r="C10" s="51">
        <v>2566</v>
      </c>
      <c r="D10" s="49" t="s">
        <v>94</v>
      </c>
      <c r="E10" s="49" t="s">
        <v>95</v>
      </c>
      <c r="F10" s="49" t="s">
        <v>112</v>
      </c>
      <c r="G10" s="49" t="s">
        <v>113</v>
      </c>
      <c r="H10" s="49" t="s">
        <v>38</v>
      </c>
      <c r="I10" s="49" t="s">
        <v>96</v>
      </c>
      <c r="J10" s="49" t="s">
        <v>78</v>
      </c>
      <c r="K10" s="49" t="s">
        <v>208</v>
      </c>
      <c r="L10" s="49" t="s">
        <v>209</v>
      </c>
    </row>
  </sheetData>
  <autoFilter ref="A2:L10" xr:uid="{CEF3F93D-3432-4A8D-A04C-4EF27CD7C133}">
    <filterColumn colId="8">
      <filters blank="1">
        <filter val="ข้อเสนอโครงการสำคัญ 2566 ที่ผ่านเข้ารอบ"/>
      </filters>
    </filterColumn>
  </autoFilter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8"/>
  <sheetViews>
    <sheetView topLeftCell="M1" workbookViewId="0">
      <selection activeCell="O34" sqref="O34"/>
    </sheetView>
  </sheetViews>
  <sheetFormatPr defaultRowHeight="14.4"/>
  <cols>
    <col min="1" max="1" width="18.88671875" bestFit="1" customWidth="1"/>
    <col min="2" max="2" width="25.21875" bestFit="1" customWidth="1"/>
    <col min="3" max="3" width="84.88671875" customWidth="1"/>
    <col min="4" max="4" width="81.21875" customWidth="1"/>
    <col min="5" max="5" width="25.109375" bestFit="1" customWidth="1"/>
    <col min="6" max="6" width="21.5546875" bestFit="1" customWidth="1"/>
    <col min="7" max="7" width="37.88671875" bestFit="1" customWidth="1"/>
    <col min="8" max="8" width="45.44140625" bestFit="1" customWidth="1"/>
    <col min="9" max="9" width="30" bestFit="1" customWidth="1"/>
    <col min="10" max="10" width="46.109375" bestFit="1" customWidth="1"/>
    <col min="11" max="11" width="21.44140625" bestFit="1" customWidth="1"/>
    <col min="12" max="12" width="69.5546875" bestFit="1" customWidth="1"/>
    <col min="13" max="13" width="25.5546875" bestFit="1" customWidth="1"/>
    <col min="14" max="14" width="7.88671875" bestFit="1" customWidth="1"/>
    <col min="15" max="15" width="15.109375" bestFit="1" customWidth="1"/>
    <col min="16" max="18" width="15.109375" customWidth="1"/>
    <col min="19" max="19" width="14.44140625" bestFit="1" customWidth="1"/>
    <col min="20" max="20" width="22.44140625" bestFit="1" customWidth="1"/>
    <col min="21" max="21" width="31.6640625" bestFit="1" customWidth="1"/>
    <col min="22" max="22" width="60.44140625" bestFit="1" customWidth="1"/>
    <col min="23" max="23" width="58.88671875" bestFit="1" customWidth="1"/>
    <col min="24" max="24" width="40.44140625" bestFit="1" customWidth="1"/>
    <col min="25" max="25" width="34" bestFit="1" customWidth="1"/>
    <col min="26" max="26" width="12.6640625" bestFit="1" customWidth="1"/>
    <col min="27" max="27" width="15.6640625" bestFit="1" customWidth="1"/>
    <col min="28" max="28" width="11.88671875" bestFit="1" customWidth="1"/>
  </cols>
  <sheetData>
    <row r="1" spans="1:28" ht="21">
      <c r="A1" s="3" t="s">
        <v>0</v>
      </c>
      <c r="B1" s="3" t="s">
        <v>1</v>
      </c>
      <c r="C1" s="4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/>
      <c r="Q1" s="3"/>
      <c r="R1" s="7" t="s">
        <v>127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</row>
    <row r="2" spans="1:28" ht="21">
      <c r="A2" s="5" t="s">
        <v>24</v>
      </c>
      <c r="B2" s="5" t="s">
        <v>25</v>
      </c>
      <c r="C2" s="1" t="s">
        <v>26</v>
      </c>
      <c r="D2" s="5" t="s">
        <v>26</v>
      </c>
      <c r="E2" s="5"/>
      <c r="F2" s="5"/>
      <c r="G2" s="5" t="s">
        <v>27</v>
      </c>
      <c r="H2" s="5" t="s">
        <v>28</v>
      </c>
      <c r="I2" s="5" t="s">
        <v>29</v>
      </c>
      <c r="J2" s="5" t="s">
        <v>27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126</v>
      </c>
      <c r="Q2" s="5">
        <v>2562</v>
      </c>
      <c r="R2" s="8">
        <v>2563</v>
      </c>
      <c r="S2" s="5" t="s">
        <v>35</v>
      </c>
      <c r="T2" s="6">
        <v>30000</v>
      </c>
      <c r="U2" s="6">
        <v>30000</v>
      </c>
      <c r="V2" s="5" t="s">
        <v>36</v>
      </c>
      <c r="W2" s="5" t="s">
        <v>37</v>
      </c>
      <c r="X2" s="5" t="s">
        <v>38</v>
      </c>
      <c r="Y2" s="5"/>
      <c r="Z2" s="5"/>
      <c r="AA2" s="5"/>
      <c r="AB2" s="5"/>
    </row>
    <row r="3" spans="1:28" ht="21">
      <c r="A3" s="5" t="s">
        <v>39</v>
      </c>
      <c r="B3" s="5" t="s">
        <v>40</v>
      </c>
      <c r="C3" s="1" t="s">
        <v>41</v>
      </c>
      <c r="D3" s="5" t="s">
        <v>41</v>
      </c>
      <c r="E3" s="5"/>
      <c r="F3" s="5"/>
      <c r="G3" s="5" t="s">
        <v>27</v>
      </c>
      <c r="H3" s="5" t="s">
        <v>42</v>
      </c>
      <c r="I3" s="5"/>
      <c r="J3" s="5" t="s">
        <v>27</v>
      </c>
      <c r="K3" s="5" t="s">
        <v>30</v>
      </c>
      <c r="L3" s="5" t="s">
        <v>31</v>
      </c>
      <c r="M3" s="5" t="s">
        <v>43</v>
      </c>
      <c r="N3" s="5" t="s">
        <v>33</v>
      </c>
      <c r="O3" s="5" t="s">
        <v>34</v>
      </c>
      <c r="P3" s="5" t="s">
        <v>126</v>
      </c>
      <c r="Q3" s="5">
        <v>2562</v>
      </c>
      <c r="R3" s="8">
        <v>2563</v>
      </c>
      <c r="S3" s="5" t="s">
        <v>35</v>
      </c>
      <c r="T3" s="6">
        <v>3383100</v>
      </c>
      <c r="U3" s="6">
        <v>3383100</v>
      </c>
      <c r="V3" s="5" t="s">
        <v>44</v>
      </c>
      <c r="W3" s="5" t="s">
        <v>45</v>
      </c>
      <c r="X3" s="5" t="s">
        <v>46</v>
      </c>
      <c r="Y3" s="5"/>
      <c r="Z3" s="5"/>
      <c r="AA3" s="5"/>
      <c r="AB3" s="5"/>
    </row>
    <row r="4" spans="1:28" ht="21">
      <c r="A4" s="5" t="s">
        <v>47</v>
      </c>
      <c r="B4" s="5" t="s">
        <v>48</v>
      </c>
      <c r="C4" s="1" t="s">
        <v>49</v>
      </c>
      <c r="D4" s="5" t="s">
        <v>49</v>
      </c>
      <c r="E4" s="5"/>
      <c r="F4" s="5"/>
      <c r="G4" s="5" t="s">
        <v>27</v>
      </c>
      <c r="H4" s="5" t="s">
        <v>42</v>
      </c>
      <c r="I4" s="5"/>
      <c r="J4" s="5" t="s">
        <v>27</v>
      </c>
      <c r="K4" s="5" t="s">
        <v>30</v>
      </c>
      <c r="L4" s="5" t="s">
        <v>31</v>
      </c>
      <c r="M4" s="5" t="s">
        <v>50</v>
      </c>
      <c r="N4" s="5" t="s">
        <v>33</v>
      </c>
      <c r="O4" s="5" t="s">
        <v>34</v>
      </c>
      <c r="P4" s="5" t="s">
        <v>126</v>
      </c>
      <c r="Q4" s="5">
        <v>2562</v>
      </c>
      <c r="R4" s="8">
        <v>2563</v>
      </c>
      <c r="S4" s="5" t="s">
        <v>35</v>
      </c>
      <c r="T4" s="6">
        <v>400000</v>
      </c>
      <c r="U4" s="6">
        <v>400000</v>
      </c>
      <c r="V4" s="5" t="s">
        <v>51</v>
      </c>
      <c r="W4" s="5" t="s">
        <v>52</v>
      </c>
      <c r="X4" s="5" t="s">
        <v>46</v>
      </c>
      <c r="Y4" s="5"/>
      <c r="Z4" s="5"/>
      <c r="AA4" s="5"/>
      <c r="AB4" s="5"/>
    </row>
    <row r="5" spans="1:28" ht="21">
      <c r="A5" s="5" t="s">
        <v>47</v>
      </c>
      <c r="B5" s="5" t="s">
        <v>53</v>
      </c>
      <c r="C5" s="1" t="s">
        <v>54</v>
      </c>
      <c r="D5" s="5" t="s">
        <v>54</v>
      </c>
      <c r="E5" s="5"/>
      <c r="F5" s="5"/>
      <c r="G5" s="5" t="s">
        <v>27</v>
      </c>
      <c r="H5" s="5" t="s">
        <v>42</v>
      </c>
      <c r="I5" s="5"/>
      <c r="J5" s="5" t="s">
        <v>27</v>
      </c>
      <c r="K5" s="5" t="s">
        <v>30</v>
      </c>
      <c r="L5" s="5" t="s">
        <v>31</v>
      </c>
      <c r="M5" s="5" t="s">
        <v>55</v>
      </c>
      <c r="N5" s="5" t="s">
        <v>33</v>
      </c>
      <c r="O5" s="5" t="s">
        <v>34</v>
      </c>
      <c r="P5" s="5" t="s">
        <v>126</v>
      </c>
      <c r="Q5" s="5">
        <v>2562</v>
      </c>
      <c r="R5" s="8">
        <v>2563</v>
      </c>
      <c r="S5" s="5" t="s">
        <v>35</v>
      </c>
      <c r="T5" s="6">
        <v>350400</v>
      </c>
      <c r="U5" s="6">
        <v>350400</v>
      </c>
      <c r="V5" s="5" t="s">
        <v>51</v>
      </c>
      <c r="W5" s="5" t="s">
        <v>52</v>
      </c>
      <c r="X5" s="5" t="s">
        <v>46</v>
      </c>
      <c r="Y5" s="5"/>
      <c r="Z5" s="5"/>
      <c r="AA5" s="5"/>
      <c r="AB5" s="5"/>
    </row>
    <row r="6" spans="1:28" ht="21">
      <c r="A6" s="5" t="s">
        <v>47</v>
      </c>
      <c r="B6" s="5" t="s">
        <v>56</v>
      </c>
      <c r="C6" s="1" t="s">
        <v>57</v>
      </c>
      <c r="D6" s="5" t="s">
        <v>57</v>
      </c>
      <c r="E6" s="5"/>
      <c r="F6" s="5"/>
      <c r="G6" s="5" t="s">
        <v>27</v>
      </c>
      <c r="H6" s="5" t="s">
        <v>42</v>
      </c>
      <c r="I6" s="5"/>
      <c r="J6" s="5" t="s">
        <v>27</v>
      </c>
      <c r="K6" s="5" t="s">
        <v>30</v>
      </c>
      <c r="L6" s="5" t="s">
        <v>31</v>
      </c>
      <c r="M6" s="5" t="s">
        <v>58</v>
      </c>
      <c r="N6" s="5" t="s">
        <v>33</v>
      </c>
      <c r="O6" s="5" t="s">
        <v>34</v>
      </c>
      <c r="P6" s="5" t="s">
        <v>126</v>
      </c>
      <c r="Q6" s="5">
        <v>2562</v>
      </c>
      <c r="R6" s="8">
        <v>2563</v>
      </c>
      <c r="S6" s="5" t="s">
        <v>35</v>
      </c>
      <c r="T6" s="6">
        <v>120000</v>
      </c>
      <c r="U6" s="6">
        <v>120000</v>
      </c>
      <c r="V6" s="5" t="s">
        <v>51</v>
      </c>
      <c r="W6" s="5" t="s">
        <v>52</v>
      </c>
      <c r="X6" s="5" t="s">
        <v>46</v>
      </c>
      <c r="Y6" s="5"/>
      <c r="Z6" s="5"/>
      <c r="AA6" s="5"/>
      <c r="AB6" s="5"/>
    </row>
    <row r="7" spans="1:28" ht="21">
      <c r="A7" s="5" t="s">
        <v>80</v>
      </c>
      <c r="B7" s="5" t="s">
        <v>81</v>
      </c>
      <c r="C7" s="1" t="s">
        <v>61</v>
      </c>
      <c r="D7" s="5" t="s">
        <v>61</v>
      </c>
      <c r="E7" s="5"/>
      <c r="F7" s="5"/>
      <c r="G7" s="5" t="s">
        <v>27</v>
      </c>
      <c r="H7" s="5" t="s">
        <v>42</v>
      </c>
      <c r="I7" s="5"/>
      <c r="J7" s="5" t="s">
        <v>27</v>
      </c>
      <c r="K7" s="5" t="s">
        <v>30</v>
      </c>
      <c r="L7" s="5" t="s">
        <v>31</v>
      </c>
      <c r="M7" s="5" t="s">
        <v>82</v>
      </c>
      <c r="N7" s="5" t="s">
        <v>33</v>
      </c>
      <c r="O7" s="5" t="s">
        <v>83</v>
      </c>
      <c r="P7" s="5" t="s">
        <v>126</v>
      </c>
      <c r="Q7" s="5">
        <v>2563</v>
      </c>
      <c r="R7" s="8">
        <v>2564</v>
      </c>
      <c r="S7" s="5" t="s">
        <v>84</v>
      </c>
      <c r="T7" s="6">
        <v>3420800</v>
      </c>
      <c r="U7" s="6">
        <v>3420800</v>
      </c>
      <c r="V7" s="5" t="s">
        <v>85</v>
      </c>
      <c r="W7" s="5" t="s">
        <v>66</v>
      </c>
      <c r="X7" s="5" t="s">
        <v>67</v>
      </c>
      <c r="Y7" s="5"/>
      <c r="Z7" s="5" t="s">
        <v>86</v>
      </c>
      <c r="AA7" s="5" t="s">
        <v>87</v>
      </c>
      <c r="AB7" s="5"/>
    </row>
    <row r="8" spans="1:28" ht="21">
      <c r="A8" s="5" t="s">
        <v>80</v>
      </c>
      <c r="B8" s="5" t="s">
        <v>123</v>
      </c>
      <c r="C8" s="1" t="s">
        <v>61</v>
      </c>
      <c r="D8" s="5" t="s">
        <v>61</v>
      </c>
      <c r="E8" s="5"/>
      <c r="F8" s="5"/>
      <c r="G8" s="5" t="s">
        <v>27</v>
      </c>
      <c r="H8" s="5" t="s">
        <v>42</v>
      </c>
      <c r="I8" s="5"/>
      <c r="J8" s="5" t="s">
        <v>27</v>
      </c>
      <c r="K8" s="5" t="s">
        <v>30</v>
      </c>
      <c r="L8" s="5" t="s">
        <v>31</v>
      </c>
      <c r="M8" s="5" t="s">
        <v>124</v>
      </c>
      <c r="N8" s="5" t="s">
        <v>33</v>
      </c>
      <c r="O8" s="5" t="s">
        <v>63</v>
      </c>
      <c r="P8" s="5" t="s">
        <v>126</v>
      </c>
      <c r="Q8" s="5">
        <v>2564</v>
      </c>
      <c r="R8" s="8">
        <v>2565</v>
      </c>
      <c r="S8" s="5" t="s">
        <v>64</v>
      </c>
      <c r="T8" s="6">
        <v>2094600</v>
      </c>
      <c r="U8" s="6">
        <v>2094600</v>
      </c>
      <c r="V8" s="5" t="s">
        <v>125</v>
      </c>
      <c r="W8" s="5" t="s">
        <v>66</v>
      </c>
      <c r="X8" s="5" t="s">
        <v>67</v>
      </c>
      <c r="Y8" s="5"/>
      <c r="Z8" s="5" t="s">
        <v>69</v>
      </c>
      <c r="AA8" s="5" t="s">
        <v>70</v>
      </c>
      <c r="AB8" s="5"/>
    </row>
  </sheetData>
  <hyperlinks>
    <hyperlink ref="C2" r:id="rId1" display="https://emenscr.nesdc.go.th/viewer/view.html?id=5dc10e84efbbb90303acae87&amp;username=rus0585141" xr:uid="{00000000-0004-0000-0200-000000000000}"/>
    <hyperlink ref="C3" r:id="rId2" display="https://emenscr.nesdc.go.th/viewer/view.html?id=5df9d0f7caa0dc3f63b8c4d1&amp;username=moph0032831" xr:uid="{00000000-0004-0000-0200-000001000000}"/>
    <hyperlink ref="C4" r:id="rId3" display="https://emenscr.nesdc.go.th/viewer/view.html?id=5dfb00eee02dae1a6dd4bb7b&amp;username=moph05031" xr:uid="{00000000-0004-0000-0200-000002000000}"/>
    <hyperlink ref="C5" r:id="rId4" display="https://emenscr.nesdc.go.th/viewer/view.html?id=5dfc3c7ce02dae1a6dd4bd44&amp;username=moph05031" xr:uid="{00000000-0004-0000-0200-000003000000}"/>
    <hyperlink ref="C6" r:id="rId5" display="https://emenscr.nesdc.go.th/viewer/view.html?id=5dfc639bd2f24a1a689b4e5e&amp;username=moph05031" xr:uid="{00000000-0004-0000-0200-000004000000}"/>
    <hyperlink ref="C7" r:id="rId6" display="https://emenscr.nesdc.go.th/viewer/view.html?id=5fa3c954613c8b25686f473f&amp;username=moc07081" xr:uid="{00000000-0004-0000-0200-000005000000}"/>
    <hyperlink ref="C8" r:id="rId7" display="https://emenscr.nesdc.go.th/viewer/view.html?id=61820df2f828697512d26993&amp;username=moc07081" xr:uid="{00000000-0004-0000-0200-000006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16"/>
  <sheetViews>
    <sheetView zoomScale="80" zoomScaleNormal="80" workbookViewId="0">
      <selection activeCell="J7" sqref="J7"/>
    </sheetView>
  </sheetViews>
  <sheetFormatPr defaultColWidth="9.109375" defaultRowHeight="25.8"/>
  <cols>
    <col min="1" max="1" width="9.109375" style="29"/>
    <col min="2" max="2" width="115.88671875" style="40" customWidth="1"/>
    <col min="3" max="5" width="9.109375" style="29"/>
    <col min="6" max="6" width="13.44140625" style="29" customWidth="1"/>
    <col min="7" max="16384" width="9.109375" style="29"/>
  </cols>
  <sheetData>
    <row r="1" spans="1:18" ht="48.75" customHeight="1">
      <c r="A1" s="27"/>
      <c r="B1" s="28" t="s">
        <v>138</v>
      </c>
      <c r="C1" s="27"/>
      <c r="D1" s="27"/>
      <c r="E1" s="27"/>
      <c r="F1" s="27"/>
    </row>
    <row r="2" spans="1:18" ht="38.25" customHeight="1">
      <c r="B2" s="30" t="s">
        <v>139</v>
      </c>
    </row>
    <row r="3" spans="1:18">
      <c r="A3" s="31"/>
      <c r="B3" s="32" t="s">
        <v>140</v>
      </c>
      <c r="C3" s="33"/>
      <c r="D3" s="33"/>
    </row>
    <row r="4" spans="1:18">
      <c r="A4" s="34"/>
      <c r="B4" s="35" t="s">
        <v>141</v>
      </c>
      <c r="C4" s="36"/>
      <c r="D4" s="36"/>
      <c r="E4" s="36"/>
      <c r="F4" s="36"/>
    </row>
    <row r="5" spans="1:18" ht="61.5" customHeight="1">
      <c r="A5" s="34"/>
      <c r="B5" s="37" t="s">
        <v>142</v>
      </c>
      <c r="C5" s="36"/>
      <c r="D5" s="36"/>
      <c r="E5" s="36"/>
      <c r="F5" s="36"/>
    </row>
    <row r="6" spans="1:18" ht="115.5" customHeight="1">
      <c r="A6" s="34"/>
      <c r="B6" s="37" t="s">
        <v>143</v>
      </c>
      <c r="C6" s="36"/>
      <c r="D6" s="36"/>
      <c r="E6" s="36"/>
      <c r="F6" s="36"/>
    </row>
    <row r="7" spans="1:18" ht="115.5" customHeight="1">
      <c r="A7" s="34"/>
      <c r="B7" s="37" t="s">
        <v>144</v>
      </c>
      <c r="C7" s="36"/>
      <c r="D7" s="36"/>
      <c r="E7" s="36"/>
      <c r="F7" s="36"/>
    </row>
    <row r="8" spans="1:18" ht="30.75" customHeight="1">
      <c r="A8" s="34"/>
      <c r="B8" s="35"/>
      <c r="C8" s="36"/>
      <c r="D8" s="36"/>
      <c r="E8" s="36"/>
      <c r="F8" s="36"/>
    </row>
    <row r="9" spans="1:18" ht="30" customHeight="1">
      <c r="A9" s="34"/>
      <c r="B9" s="38" t="s">
        <v>145</v>
      </c>
      <c r="C9" s="39"/>
      <c r="D9" s="39"/>
    </row>
    <row r="10" spans="1:18">
      <c r="A10" s="34"/>
      <c r="B10" s="35" t="s">
        <v>141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8" ht="63" customHeight="1">
      <c r="A11" s="34"/>
      <c r="B11" s="37" t="s">
        <v>146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8" ht="52.5" customHeight="1">
      <c r="A12" s="34"/>
      <c r="B12" s="37" t="s">
        <v>147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8" ht="140.25" customHeight="1">
      <c r="A13" s="34"/>
      <c r="B13" s="37" t="s">
        <v>148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8">
      <c r="A14" s="34"/>
      <c r="B14" s="35"/>
    </row>
    <row r="15" spans="1:18">
      <c r="A15" s="34"/>
      <c r="B15" s="35"/>
      <c r="C15" s="36"/>
      <c r="D15" s="36"/>
      <c r="E15" s="36"/>
      <c r="F15" s="36"/>
    </row>
    <row r="16" spans="1:18" ht="43.95" customHeight="1">
      <c r="A16" s="34"/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23"/>
  <sheetViews>
    <sheetView workbookViewId="0">
      <selection activeCell="E15" sqref="E15"/>
    </sheetView>
  </sheetViews>
  <sheetFormatPr defaultColWidth="9.109375" defaultRowHeight="21"/>
  <cols>
    <col min="1" max="1" width="43.109375" style="23" customWidth="1"/>
    <col min="2" max="2" width="24.6640625" style="23" customWidth="1"/>
    <col min="3" max="16384" width="9.109375" style="23"/>
  </cols>
  <sheetData>
    <row r="1" spans="1:2">
      <c r="A1" s="42" t="s">
        <v>133</v>
      </c>
      <c r="B1" s="43" t="s">
        <v>134</v>
      </c>
    </row>
    <row r="2" spans="1:2">
      <c r="A2" s="44" t="s">
        <v>38</v>
      </c>
      <c r="B2" s="45">
        <v>1</v>
      </c>
    </row>
    <row r="3" spans="1:2">
      <c r="A3" s="46" t="s">
        <v>37</v>
      </c>
      <c r="B3" s="45">
        <v>1</v>
      </c>
    </row>
    <row r="4" spans="1:2">
      <c r="A4" s="47" t="s">
        <v>86</v>
      </c>
      <c r="B4" s="45">
        <v>1</v>
      </c>
    </row>
    <row r="5" spans="1:2">
      <c r="A5" s="48" t="s">
        <v>128</v>
      </c>
      <c r="B5" s="45">
        <v>1</v>
      </c>
    </row>
    <row r="6" spans="1:2">
      <c r="A6" s="44" t="s">
        <v>67</v>
      </c>
      <c r="B6" s="45">
        <v>2</v>
      </c>
    </row>
    <row r="7" spans="1:2">
      <c r="A7" s="46" t="s">
        <v>66</v>
      </c>
      <c r="B7" s="45">
        <v>2</v>
      </c>
    </row>
    <row r="8" spans="1:2">
      <c r="A8" s="47" t="s">
        <v>86</v>
      </c>
      <c r="B8" s="45">
        <v>1</v>
      </c>
    </row>
    <row r="9" spans="1:2">
      <c r="A9" s="48" t="s">
        <v>87</v>
      </c>
      <c r="B9" s="45">
        <v>1</v>
      </c>
    </row>
    <row r="10" spans="1:2">
      <c r="A10" s="47" t="s">
        <v>69</v>
      </c>
      <c r="B10" s="45">
        <v>1</v>
      </c>
    </row>
    <row r="11" spans="1:2">
      <c r="A11" s="48" t="s">
        <v>70</v>
      </c>
      <c r="B11" s="45">
        <v>1</v>
      </c>
    </row>
    <row r="12" spans="1:2">
      <c r="A12" s="44" t="s">
        <v>46</v>
      </c>
      <c r="B12" s="45">
        <v>4</v>
      </c>
    </row>
    <row r="13" spans="1:2">
      <c r="A13" s="46" t="s">
        <v>52</v>
      </c>
      <c r="B13" s="45">
        <v>3</v>
      </c>
    </row>
    <row r="14" spans="1:2">
      <c r="A14" s="47" t="s">
        <v>78</v>
      </c>
      <c r="B14" s="45">
        <v>2</v>
      </c>
    </row>
    <row r="15" spans="1:2">
      <c r="A15" s="48" t="s">
        <v>79</v>
      </c>
      <c r="B15" s="45">
        <v>2</v>
      </c>
    </row>
    <row r="16" spans="1:2">
      <c r="A16" s="47" t="s">
        <v>69</v>
      </c>
      <c r="B16" s="45">
        <v>1</v>
      </c>
    </row>
    <row r="17" spans="1:2">
      <c r="A17" s="48" t="s">
        <v>70</v>
      </c>
      <c r="B17" s="45">
        <v>1</v>
      </c>
    </row>
    <row r="18" spans="1:2">
      <c r="A18" s="46" t="s">
        <v>45</v>
      </c>
      <c r="B18" s="45">
        <v>1</v>
      </c>
    </row>
    <row r="19" spans="1:2">
      <c r="A19" s="47" t="s">
        <v>86</v>
      </c>
      <c r="B19" s="45">
        <v>1</v>
      </c>
    </row>
    <row r="20" spans="1:2">
      <c r="A20" s="48" t="s">
        <v>129</v>
      </c>
      <c r="B20" s="45">
        <v>1</v>
      </c>
    </row>
    <row r="21" spans="1:2">
      <c r="A21" s="44" t="s">
        <v>136</v>
      </c>
      <c r="B21" s="45">
        <v>7</v>
      </c>
    </row>
    <row r="23" spans="1:2">
      <c r="A2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V188"/>
  <sheetViews>
    <sheetView tabSelected="1" topLeftCell="B1" zoomScale="50" zoomScaleNormal="50" workbookViewId="0">
      <pane ySplit="9" topLeftCell="A10" activePane="bottomLeft" state="frozen"/>
      <selection activeCell="B1" sqref="B1"/>
      <selection pane="bottomLeft" activeCell="M6" sqref="M6"/>
    </sheetView>
  </sheetViews>
  <sheetFormatPr defaultRowHeight="14.4"/>
  <cols>
    <col min="1" max="1" width="19.44140625" hidden="1" customWidth="1"/>
    <col min="2" max="2" width="64.44140625" style="57" customWidth="1"/>
    <col min="3" max="3" width="253.6640625" hidden="1" customWidth="1"/>
    <col min="4" max="4" width="46.44140625" hidden="1" customWidth="1"/>
    <col min="5" max="5" width="18.21875" style="55" customWidth="1"/>
    <col min="6" max="6" width="24.44140625" customWidth="1"/>
    <col min="7" max="7" width="23.6640625" customWidth="1"/>
    <col min="8" max="8" width="61.77734375" customWidth="1"/>
    <col min="9" max="9" width="64.77734375" customWidth="1"/>
    <col min="10" max="10" width="16.109375" customWidth="1"/>
    <col min="11" max="11" width="44.5546875" customWidth="1"/>
    <col min="12" max="12" width="27.88671875" customWidth="1"/>
    <col min="13" max="13" width="19.21875" customWidth="1"/>
    <col min="14" max="14" width="27.33203125" customWidth="1"/>
    <col min="15" max="15" width="26.88671875" customWidth="1"/>
    <col min="16" max="16" width="19.6640625" customWidth="1"/>
    <col min="17" max="17" width="38.33203125" hidden="1" customWidth="1"/>
    <col min="18" max="18" width="19.109375" hidden="1" customWidth="1"/>
    <col min="19" max="19" width="19.21875" customWidth="1"/>
    <col min="20" max="20" width="14.44140625" bestFit="1" customWidth="1"/>
    <col min="21" max="21" width="17.88671875" bestFit="1" customWidth="1"/>
  </cols>
  <sheetData>
    <row r="1" spans="1:22" ht="36">
      <c r="B1" s="220" t="s">
        <v>137</v>
      </c>
      <c r="C1" s="25"/>
      <c r="D1" s="25"/>
    </row>
    <row r="7" spans="1:22" ht="16.5" customHeight="1"/>
    <row r="9" spans="1:22" s="9" customFormat="1" ht="21">
      <c r="A9" s="65" t="s">
        <v>1</v>
      </c>
      <c r="B9" s="89" t="s">
        <v>2</v>
      </c>
      <c r="C9" s="90" t="s">
        <v>2</v>
      </c>
      <c r="D9" s="90" t="s">
        <v>6</v>
      </c>
      <c r="E9" s="88" t="s">
        <v>127</v>
      </c>
      <c r="F9" s="90" t="s">
        <v>13</v>
      </c>
      <c r="G9" s="90" t="s">
        <v>14</v>
      </c>
      <c r="H9" s="90" t="s">
        <v>17</v>
      </c>
      <c r="I9" s="90" t="s">
        <v>18</v>
      </c>
      <c r="J9" s="90" t="s">
        <v>421</v>
      </c>
      <c r="K9" s="90" t="s">
        <v>19</v>
      </c>
      <c r="L9" s="90" t="s">
        <v>20</v>
      </c>
      <c r="M9" s="90" t="s">
        <v>21</v>
      </c>
      <c r="N9" s="90" t="s">
        <v>22</v>
      </c>
      <c r="O9" s="90" t="s">
        <v>514</v>
      </c>
      <c r="P9" s="90" t="s">
        <v>423</v>
      </c>
      <c r="Q9" s="154" t="s">
        <v>513</v>
      </c>
      <c r="R9" s="90" t="s">
        <v>422</v>
      </c>
      <c r="S9" s="66"/>
      <c r="T9" s="66"/>
      <c r="U9" s="66"/>
      <c r="V9" s="66"/>
    </row>
    <row r="10" spans="1:22" ht="21">
      <c r="A10" s="126" t="s">
        <v>242</v>
      </c>
      <c r="B10" s="158" t="str">
        <f>HYPERLINK(Q10,C10)</f>
        <v>พัฒนาต่อยอดสินค้าท่องเที่ยวเชิงสร้างสรรค์และวัฒนธรรมด้วยทรัพย์สินทางปัญญา</v>
      </c>
      <c r="C10" s="127" t="s">
        <v>61</v>
      </c>
      <c r="D10" s="127" t="s">
        <v>42</v>
      </c>
      <c r="E10" s="155">
        <v>2563</v>
      </c>
      <c r="F10" s="127" t="s">
        <v>63</v>
      </c>
      <c r="G10" s="128" t="s">
        <v>64</v>
      </c>
      <c r="H10" s="127" t="s">
        <v>85</v>
      </c>
      <c r="I10" s="127" t="s">
        <v>66</v>
      </c>
      <c r="J10" s="127" t="s">
        <v>456</v>
      </c>
      <c r="K10" s="127" t="s">
        <v>67</v>
      </c>
      <c r="L10" s="128" t="s">
        <v>388</v>
      </c>
      <c r="M10" s="127" t="s">
        <v>288</v>
      </c>
      <c r="N10" s="127" t="s">
        <v>289</v>
      </c>
      <c r="O10" s="127" t="s">
        <v>424</v>
      </c>
      <c r="P10" s="129"/>
      <c r="Q10" s="127" t="s">
        <v>389</v>
      </c>
      <c r="R10" s="127" t="s">
        <v>70</v>
      </c>
    </row>
    <row r="11" spans="1:22" ht="21">
      <c r="A11" s="126" t="s">
        <v>219</v>
      </c>
      <c r="B11" s="158" t="s">
        <v>26</v>
      </c>
      <c r="C11" s="157" t="s">
        <v>26</v>
      </c>
      <c r="D11" s="157"/>
      <c r="E11" s="69">
        <v>2563</v>
      </c>
      <c r="F11" s="70" t="s">
        <v>34</v>
      </c>
      <c r="G11" s="70" t="s">
        <v>35</v>
      </c>
      <c r="H11" s="70" t="s">
        <v>36</v>
      </c>
      <c r="I11" s="70" t="s">
        <v>37</v>
      </c>
      <c r="J11" s="70" t="s">
        <v>460</v>
      </c>
      <c r="K11" s="70" t="s">
        <v>38</v>
      </c>
      <c r="L11" s="70"/>
      <c r="M11" s="70" t="s">
        <v>449</v>
      </c>
      <c r="N11" s="70" t="s">
        <v>325</v>
      </c>
      <c r="O11" s="70" t="s">
        <v>424</v>
      </c>
      <c r="P11" s="70"/>
      <c r="Q11" s="160" t="s">
        <v>515</v>
      </c>
      <c r="R11" s="70" t="s">
        <v>107</v>
      </c>
    </row>
    <row r="12" spans="1:22" ht="21">
      <c r="A12" s="126" t="s">
        <v>213</v>
      </c>
      <c r="B12" s="159" t="s">
        <v>41</v>
      </c>
      <c r="C12" s="53" t="s">
        <v>41</v>
      </c>
      <c r="D12" s="53"/>
      <c r="E12" s="69">
        <v>2563</v>
      </c>
      <c r="F12" s="70" t="s">
        <v>34</v>
      </c>
      <c r="G12" s="70" t="s">
        <v>35</v>
      </c>
      <c r="H12" s="70" t="s">
        <v>44</v>
      </c>
      <c r="I12" s="70" t="s">
        <v>45</v>
      </c>
      <c r="J12" s="70" t="s">
        <v>468</v>
      </c>
      <c r="K12" s="70" t="s">
        <v>46</v>
      </c>
      <c r="L12" s="70"/>
      <c r="M12" s="70" t="s">
        <v>449</v>
      </c>
      <c r="N12" s="70" t="s">
        <v>516</v>
      </c>
      <c r="O12" s="70" t="s">
        <v>424</v>
      </c>
      <c r="P12" s="70"/>
      <c r="Q12" s="160" t="s">
        <v>515</v>
      </c>
      <c r="R12" s="70" t="s">
        <v>277</v>
      </c>
    </row>
    <row r="13" spans="1:22" ht="21">
      <c r="A13" s="126" t="s">
        <v>222</v>
      </c>
      <c r="B13" s="159" t="s">
        <v>49</v>
      </c>
      <c r="C13" s="53" t="s">
        <v>49</v>
      </c>
      <c r="D13" s="53"/>
      <c r="E13" s="69">
        <v>2563</v>
      </c>
      <c r="F13" s="70" t="s">
        <v>34</v>
      </c>
      <c r="G13" s="70" t="s">
        <v>35</v>
      </c>
      <c r="H13" s="70" t="s">
        <v>51</v>
      </c>
      <c r="I13" s="70" t="s">
        <v>52</v>
      </c>
      <c r="J13" s="70" t="s">
        <v>470</v>
      </c>
      <c r="K13" s="70" t="s">
        <v>46</v>
      </c>
      <c r="L13" s="70"/>
      <c r="M13" s="70" t="s">
        <v>288</v>
      </c>
      <c r="N13" s="70" t="s">
        <v>289</v>
      </c>
      <c r="O13" s="70" t="s">
        <v>424</v>
      </c>
      <c r="P13" s="70"/>
      <c r="Q13" s="160" t="s">
        <v>515</v>
      </c>
      <c r="R13" s="70" t="s">
        <v>252</v>
      </c>
    </row>
    <row r="14" spans="1:22" ht="21">
      <c r="A14" s="126" t="s">
        <v>230</v>
      </c>
      <c r="B14" s="159" t="s">
        <v>54</v>
      </c>
      <c r="C14" s="53" t="s">
        <v>54</v>
      </c>
      <c r="D14" s="53"/>
      <c r="E14" s="69">
        <v>2563</v>
      </c>
      <c r="F14" s="70" t="s">
        <v>34</v>
      </c>
      <c r="G14" s="70" t="s">
        <v>35</v>
      </c>
      <c r="H14" s="70" t="s">
        <v>51</v>
      </c>
      <c r="I14" s="70" t="s">
        <v>52</v>
      </c>
      <c r="J14" s="70" t="s">
        <v>470</v>
      </c>
      <c r="K14" s="70" t="s">
        <v>46</v>
      </c>
      <c r="L14" s="70"/>
      <c r="M14" s="70" t="s">
        <v>450</v>
      </c>
      <c r="N14" s="70" t="s">
        <v>329</v>
      </c>
      <c r="O14" s="70" t="s">
        <v>424</v>
      </c>
      <c r="P14" s="70"/>
      <c r="Q14" s="160" t="s">
        <v>515</v>
      </c>
      <c r="R14" s="70" t="s">
        <v>115</v>
      </c>
    </row>
    <row r="15" spans="1:22" ht="21">
      <c r="A15" s="126" t="s">
        <v>245</v>
      </c>
      <c r="B15" s="159" t="s">
        <v>57</v>
      </c>
      <c r="C15" s="53" t="s">
        <v>57</v>
      </c>
      <c r="D15" s="53"/>
      <c r="E15" s="69">
        <v>2563</v>
      </c>
      <c r="F15" s="70" t="s">
        <v>34</v>
      </c>
      <c r="G15" s="70" t="s">
        <v>35</v>
      </c>
      <c r="H15" s="70" t="s">
        <v>51</v>
      </c>
      <c r="I15" s="70" t="s">
        <v>52</v>
      </c>
      <c r="J15" s="70" t="s">
        <v>470</v>
      </c>
      <c r="K15" s="70" t="s">
        <v>46</v>
      </c>
      <c r="L15" s="70"/>
      <c r="M15" s="70" t="s">
        <v>450</v>
      </c>
      <c r="N15" s="70" t="s">
        <v>329</v>
      </c>
      <c r="O15" s="70" t="s">
        <v>424</v>
      </c>
      <c r="P15" s="70"/>
      <c r="Q15" s="160" t="s">
        <v>515</v>
      </c>
      <c r="R15" s="70" t="s">
        <v>115</v>
      </c>
    </row>
    <row r="16" spans="1:22" ht="21">
      <c r="A16" s="126" t="s">
        <v>339</v>
      </c>
      <c r="B16" s="158" t="str">
        <f>HYPERLINK(Q16,C16)</f>
        <v>พัฒนาต่อยอดสินค้าท่องเที่ยวเชิงสร้างสรรค์และวัฒนธรรมด้วยทรัพย์สินทางปัญญา</v>
      </c>
      <c r="C16" s="127" t="s">
        <v>61</v>
      </c>
      <c r="D16" s="127" t="s">
        <v>42</v>
      </c>
      <c r="E16" s="155">
        <v>2564</v>
      </c>
      <c r="F16" s="127" t="s">
        <v>83</v>
      </c>
      <c r="G16" s="128" t="s">
        <v>84</v>
      </c>
      <c r="H16" s="127" t="s">
        <v>85</v>
      </c>
      <c r="I16" s="127" t="s">
        <v>66</v>
      </c>
      <c r="J16" s="127" t="s">
        <v>456</v>
      </c>
      <c r="K16" s="127" t="s">
        <v>67</v>
      </c>
      <c r="L16" s="128" t="s">
        <v>390</v>
      </c>
      <c r="M16" s="127" t="s">
        <v>449</v>
      </c>
      <c r="N16" s="127" t="s">
        <v>337</v>
      </c>
      <c r="O16" s="127" t="s">
        <v>424</v>
      </c>
      <c r="P16" s="129"/>
      <c r="Q16" s="127" t="s">
        <v>391</v>
      </c>
      <c r="R16" s="127" t="s">
        <v>87</v>
      </c>
    </row>
    <row r="17" spans="1:18" ht="21">
      <c r="A17" s="126" t="s">
        <v>287</v>
      </c>
      <c r="B17" s="158" t="str">
        <f>HYPERLINK(Q17,C17)</f>
        <v>โครงการคุ้มครอง อนุรักษ์ และพัฒนาองค์ความรู้ภูมิปัญญาการแพทย์แผนไทยและการแพทย์พื้นบ้านไทย ประจำปีงบประมาณ พ.ศ. 2564</v>
      </c>
      <c r="C17" s="133" t="s">
        <v>436</v>
      </c>
      <c r="D17" s="133" t="s">
        <v>28</v>
      </c>
      <c r="E17" s="155">
        <v>2564</v>
      </c>
      <c r="F17" s="133" t="s">
        <v>83</v>
      </c>
      <c r="G17" s="133" t="s">
        <v>84</v>
      </c>
      <c r="H17" s="133" t="s">
        <v>51</v>
      </c>
      <c r="I17" s="133" t="s">
        <v>52</v>
      </c>
      <c r="J17" s="127" t="s">
        <v>470</v>
      </c>
      <c r="K17" s="133" t="s">
        <v>46</v>
      </c>
      <c r="L17" s="133" t="s">
        <v>390</v>
      </c>
      <c r="M17" s="127" t="s">
        <v>450</v>
      </c>
      <c r="N17" s="133" t="s">
        <v>329</v>
      </c>
      <c r="O17" s="133" t="s">
        <v>448</v>
      </c>
      <c r="P17" s="134"/>
      <c r="Q17" s="133" t="s">
        <v>439</v>
      </c>
      <c r="R17" s="133" t="s">
        <v>437</v>
      </c>
    </row>
    <row r="18" spans="1:18" ht="21">
      <c r="A18" s="126" t="s">
        <v>344</v>
      </c>
      <c r="B18" s="158" t="str">
        <f>HYPERLINK(Q18,C18)</f>
        <v>โครงการ การศึกษาวิจัยระบบการคุ้มครองและใช้ประโยชน์ เพื่อกำหนดนโยบายทรัพย์สินทางปัญญาที่เกี่ยวข้องกับภูมิปัญญาการแพทย์แผนไทย</v>
      </c>
      <c r="C18" s="133" t="s">
        <v>441</v>
      </c>
      <c r="D18" s="133" t="s">
        <v>42</v>
      </c>
      <c r="E18" s="155">
        <v>2564</v>
      </c>
      <c r="F18" s="133" t="s">
        <v>83</v>
      </c>
      <c r="G18" s="133" t="s">
        <v>84</v>
      </c>
      <c r="H18" s="133" t="s">
        <v>51</v>
      </c>
      <c r="I18" s="133" t="s">
        <v>52</v>
      </c>
      <c r="J18" s="127" t="s">
        <v>470</v>
      </c>
      <c r="K18" s="133" t="s">
        <v>46</v>
      </c>
      <c r="L18" s="133" t="s">
        <v>390</v>
      </c>
      <c r="M18" s="127" t="s">
        <v>288</v>
      </c>
      <c r="N18" s="133" t="s">
        <v>445</v>
      </c>
      <c r="O18" s="133" t="s">
        <v>448</v>
      </c>
      <c r="P18" s="134"/>
      <c r="Q18" s="133" t="s">
        <v>446</v>
      </c>
      <c r="R18" s="133" t="s">
        <v>442</v>
      </c>
    </row>
    <row r="19" spans="1:18" ht="21">
      <c r="A19" s="126" t="s">
        <v>352</v>
      </c>
      <c r="B19" s="158" t="str">
        <f>HYPERLINK(Q19,C19)</f>
        <v xml:space="preserve">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 </v>
      </c>
      <c r="C19" s="127" t="s">
        <v>392</v>
      </c>
      <c r="D19" s="127" t="s">
        <v>42</v>
      </c>
      <c r="E19" s="155">
        <v>2565</v>
      </c>
      <c r="F19" s="127" t="s">
        <v>63</v>
      </c>
      <c r="G19" s="128" t="s">
        <v>64</v>
      </c>
      <c r="H19" s="127" t="s">
        <v>192</v>
      </c>
      <c r="I19" s="127" t="s">
        <v>193</v>
      </c>
      <c r="J19" s="127" t="s">
        <v>466</v>
      </c>
      <c r="K19" s="127" t="s">
        <v>38</v>
      </c>
      <c r="L19" s="128" t="s">
        <v>393</v>
      </c>
      <c r="M19" s="127" t="s">
        <v>449</v>
      </c>
      <c r="N19" s="127" t="s">
        <v>337</v>
      </c>
      <c r="O19" s="127" t="s">
        <v>424</v>
      </c>
      <c r="P19" s="129"/>
      <c r="Q19" s="127" t="s">
        <v>196</v>
      </c>
      <c r="R19" s="127" t="s">
        <v>130</v>
      </c>
    </row>
    <row r="20" spans="1:18" ht="21">
      <c r="A20" s="126" t="s">
        <v>359</v>
      </c>
      <c r="B20" s="158" t="s">
        <v>178</v>
      </c>
      <c r="C20" s="127" t="s">
        <v>178</v>
      </c>
      <c r="D20" s="127" t="s">
        <v>42</v>
      </c>
      <c r="E20" s="155">
        <v>2565</v>
      </c>
      <c r="F20" s="127" t="s">
        <v>180</v>
      </c>
      <c r="G20" s="128" t="s">
        <v>181</v>
      </c>
      <c r="H20" s="127" t="s">
        <v>182</v>
      </c>
      <c r="I20" s="127" t="s">
        <v>183</v>
      </c>
      <c r="J20" s="127" t="s">
        <v>459</v>
      </c>
      <c r="K20" s="127" t="s">
        <v>184</v>
      </c>
      <c r="L20" s="128" t="s">
        <v>393</v>
      </c>
      <c r="M20" s="127" t="s">
        <v>288</v>
      </c>
      <c r="N20" s="127" t="s">
        <v>289</v>
      </c>
      <c r="O20" s="127" t="s">
        <v>424</v>
      </c>
      <c r="P20" s="129"/>
      <c r="Q20" s="127" t="s">
        <v>187</v>
      </c>
      <c r="R20" s="127" t="s">
        <v>132</v>
      </c>
    </row>
    <row r="21" spans="1:18" ht="21">
      <c r="A21" s="126" t="s">
        <v>365</v>
      </c>
      <c r="B21" s="158" t="str">
        <f t="shared" ref="B21:B44" si="0">HYPERLINK(Q21,C21)</f>
        <v>พัฒนาต่อยอดสินค้าท่องเที่ยวเชิงสร้างสรรค์และวัฒนธรรมด้วยทรัพย์สินทางปัญญา</v>
      </c>
      <c r="C21" s="127" t="s">
        <v>61</v>
      </c>
      <c r="D21" s="127" t="s">
        <v>42</v>
      </c>
      <c r="E21" s="155">
        <v>2565</v>
      </c>
      <c r="F21" s="127" t="s">
        <v>63</v>
      </c>
      <c r="G21" s="128" t="s">
        <v>64</v>
      </c>
      <c r="H21" s="127" t="s">
        <v>125</v>
      </c>
      <c r="I21" s="127" t="s">
        <v>66</v>
      </c>
      <c r="J21" s="127" t="s">
        <v>456</v>
      </c>
      <c r="K21" s="127" t="s">
        <v>67</v>
      </c>
      <c r="L21" s="128" t="s">
        <v>393</v>
      </c>
      <c r="M21" s="127" t="s">
        <v>288</v>
      </c>
      <c r="N21" s="127" t="s">
        <v>289</v>
      </c>
      <c r="O21" s="127" t="s">
        <v>424</v>
      </c>
      <c r="P21" s="129"/>
      <c r="Q21" s="127" t="s">
        <v>175</v>
      </c>
      <c r="R21" s="127" t="s">
        <v>70</v>
      </c>
    </row>
    <row r="22" spans="1:18" ht="21">
      <c r="A22" s="126" t="s">
        <v>368</v>
      </c>
      <c r="B22" s="158" t="str">
        <f t="shared" si="0"/>
        <v>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</v>
      </c>
      <c r="C22" s="127" t="s">
        <v>101</v>
      </c>
      <c r="D22" s="127" t="s">
        <v>42</v>
      </c>
      <c r="E22" s="155">
        <v>2566</v>
      </c>
      <c r="F22" s="127" t="s">
        <v>94</v>
      </c>
      <c r="G22" s="128" t="s">
        <v>95</v>
      </c>
      <c r="H22" s="127" t="s">
        <v>103</v>
      </c>
      <c r="I22" s="127" t="s">
        <v>104</v>
      </c>
      <c r="J22" s="127" t="s">
        <v>455</v>
      </c>
      <c r="K22" s="127" t="s">
        <v>38</v>
      </c>
      <c r="L22" s="127" t="s">
        <v>323</v>
      </c>
      <c r="M22" s="127" t="s">
        <v>449</v>
      </c>
      <c r="N22" s="127" t="s">
        <v>325</v>
      </c>
      <c r="O22" s="127" t="s">
        <v>424</v>
      </c>
      <c r="P22" s="129"/>
      <c r="Q22" s="127" t="s">
        <v>326</v>
      </c>
      <c r="R22" s="126" t="s">
        <v>107</v>
      </c>
    </row>
    <row r="23" spans="1:18" ht="21">
      <c r="A23" s="126" t="s">
        <v>375</v>
      </c>
      <c r="B23" s="158" t="str">
        <f t="shared" si="0"/>
        <v>โครงการพัฒนาต่อยอดสินค้าชุมชนในแหล่งท่องเที่ยวด้วยทรัพย์สินทางปัญญา</v>
      </c>
      <c r="C23" s="127" t="s">
        <v>220</v>
      </c>
      <c r="D23" s="127" t="s">
        <v>42</v>
      </c>
      <c r="E23" s="155">
        <v>2566</v>
      </c>
      <c r="F23" s="127" t="s">
        <v>94</v>
      </c>
      <c r="G23" s="128" t="s">
        <v>95</v>
      </c>
      <c r="H23" s="127" t="s">
        <v>125</v>
      </c>
      <c r="I23" s="127" t="s">
        <v>66</v>
      </c>
      <c r="J23" s="127" t="s">
        <v>456</v>
      </c>
      <c r="K23" s="127" t="s">
        <v>67</v>
      </c>
      <c r="L23" s="127" t="s">
        <v>327</v>
      </c>
      <c r="M23" s="127" t="s">
        <v>288</v>
      </c>
      <c r="N23" s="127" t="s">
        <v>289</v>
      </c>
      <c r="O23" s="127" t="s">
        <v>424</v>
      </c>
      <c r="P23" s="129"/>
      <c r="Q23" s="127" t="s">
        <v>328</v>
      </c>
      <c r="R23" s="126" t="s">
        <v>98</v>
      </c>
    </row>
    <row r="24" spans="1:18" ht="21">
      <c r="A24" s="126" t="s">
        <v>378</v>
      </c>
      <c r="B24" s="158" t="str">
        <f t="shared" si="0"/>
        <v>โครงการสร้างสรรค์ศิลปะร่วมสมัยเพื่อต่อยอดทุนทางวัฒนธรรม</v>
      </c>
      <c r="C24" s="127" t="s">
        <v>214</v>
      </c>
      <c r="D24" s="127" t="s">
        <v>42</v>
      </c>
      <c r="E24" s="155">
        <v>2566</v>
      </c>
      <c r="F24" s="127" t="s">
        <v>94</v>
      </c>
      <c r="G24" s="128" t="s">
        <v>95</v>
      </c>
      <c r="H24" s="127" t="s">
        <v>215</v>
      </c>
      <c r="I24" s="127" t="s">
        <v>216</v>
      </c>
      <c r="J24" s="127" t="s">
        <v>457</v>
      </c>
      <c r="K24" s="127" t="s">
        <v>217</v>
      </c>
      <c r="L24" s="127" t="s">
        <v>327</v>
      </c>
      <c r="M24" s="127" t="s">
        <v>450</v>
      </c>
      <c r="N24" s="127" t="s">
        <v>329</v>
      </c>
      <c r="O24" s="127" t="s">
        <v>424</v>
      </c>
      <c r="P24" s="129"/>
      <c r="Q24" s="127" t="s">
        <v>330</v>
      </c>
      <c r="R24" s="126" t="s">
        <v>115</v>
      </c>
    </row>
    <row r="25" spans="1:18" ht="21">
      <c r="A25" s="126" t="s">
        <v>381</v>
      </c>
      <c r="B25" s="158" t="str">
        <f t="shared" si="0"/>
        <v>โครงการส่งเสริมและพัฒนาศักยภาพการท่องเที่ยวโดยชุมชนทะเลสาบฮาลา-บาลา</v>
      </c>
      <c r="C25" s="127" t="s">
        <v>223</v>
      </c>
      <c r="D25" s="127" t="s">
        <v>42</v>
      </c>
      <c r="E25" s="155">
        <v>2566</v>
      </c>
      <c r="F25" s="127" t="s">
        <v>224</v>
      </c>
      <c r="G25" s="128" t="s">
        <v>225</v>
      </c>
      <c r="H25" s="127" t="s">
        <v>226</v>
      </c>
      <c r="I25" s="127" t="s">
        <v>227</v>
      </c>
      <c r="J25" s="127" t="s">
        <v>458</v>
      </c>
      <c r="K25" s="127" t="s">
        <v>228</v>
      </c>
      <c r="L25" s="127" t="s">
        <v>327</v>
      </c>
      <c r="M25" s="127" t="s">
        <v>450</v>
      </c>
      <c r="N25" s="127" t="s">
        <v>331</v>
      </c>
      <c r="O25" s="127" t="s">
        <v>424</v>
      </c>
      <c r="P25" s="129"/>
      <c r="Q25" s="127" t="s">
        <v>332</v>
      </c>
      <c r="R25" s="126" t="s">
        <v>122</v>
      </c>
    </row>
    <row r="26" spans="1:18" ht="21">
      <c r="A26" s="126" t="s">
        <v>385</v>
      </c>
      <c r="B26" s="158" t="str">
        <f t="shared" si="0"/>
        <v>ปรับปรุงโครงสร้างพื้นฐาน และพัฒนาที่พักริมทางเพื่อรองรับการท่องเที่ยว ปรับปรุงผิวจราจร ทางหลวงหมายเลข 1417 ตอน ทางเข้าห้วยค้อนก้อม ตำบลแม่สรวย อำเภอแม่สรวย จังหวัดเชียงราย ปริมาณงาน 500 เมตร กม.0+000-กม. 0+500</v>
      </c>
      <c r="C26" s="127" t="s">
        <v>231</v>
      </c>
      <c r="D26" s="127" t="s">
        <v>42</v>
      </c>
      <c r="E26" s="155">
        <v>2566</v>
      </c>
      <c r="F26" s="127" t="s">
        <v>94</v>
      </c>
      <c r="G26" s="128" t="s">
        <v>95</v>
      </c>
      <c r="H26" s="127" t="s">
        <v>232</v>
      </c>
      <c r="I26" s="127" t="s">
        <v>183</v>
      </c>
      <c r="J26" s="127" t="s">
        <v>459</v>
      </c>
      <c r="K26" s="127" t="s">
        <v>184</v>
      </c>
      <c r="L26" s="127" t="s">
        <v>327</v>
      </c>
      <c r="M26" s="127" t="s">
        <v>451</v>
      </c>
      <c r="N26" s="127" t="s">
        <v>334</v>
      </c>
      <c r="O26" s="127" t="s">
        <v>424</v>
      </c>
      <c r="P26" s="129"/>
      <c r="Q26" s="127" t="s">
        <v>335</v>
      </c>
      <c r="R26" s="126" t="s">
        <v>333</v>
      </c>
    </row>
    <row r="27" spans="1:18" ht="21">
      <c r="A27" s="126" t="s">
        <v>88</v>
      </c>
      <c r="B27" s="158" t="str">
        <f t="shared" si="0"/>
        <v>โครงการศิลปข้ามวัฒนธรรม : Cross-cultural Integration 2023</v>
      </c>
      <c r="C27" s="127" t="s">
        <v>246</v>
      </c>
      <c r="D27" s="127" t="s">
        <v>42</v>
      </c>
      <c r="E27" s="155">
        <v>2566</v>
      </c>
      <c r="F27" s="127" t="s">
        <v>94</v>
      </c>
      <c r="G27" s="128" t="s">
        <v>95</v>
      </c>
      <c r="H27" s="127" t="s">
        <v>36</v>
      </c>
      <c r="I27" s="127" t="s">
        <v>37</v>
      </c>
      <c r="J27" s="127" t="s">
        <v>460</v>
      </c>
      <c r="K27" s="127" t="s">
        <v>38</v>
      </c>
      <c r="L27" s="127" t="s">
        <v>327</v>
      </c>
      <c r="M27" s="127" t="s">
        <v>449</v>
      </c>
      <c r="N27" s="127" t="s">
        <v>337</v>
      </c>
      <c r="O27" s="127" t="s">
        <v>424</v>
      </c>
      <c r="P27" s="129"/>
      <c r="Q27" s="127" t="s">
        <v>338</v>
      </c>
      <c r="R27" s="126" t="s">
        <v>336</v>
      </c>
    </row>
    <row r="28" spans="1:18" ht="21">
      <c r="A28" s="126" t="s">
        <v>81</v>
      </c>
      <c r="B28" s="158" t="str">
        <f t="shared" si="0"/>
        <v>โครงการส่งเสริมการท่องเที่ยวและยกระดับผลิตภัณฑ์สินค้าด้านการท่องเที่ยว  กิจกรรม : ส่งเสริมและยกระดับผลิตภัณฑ์สินค้าท่องเที่ยวชุมชนกลุ่มจังหวัดภาคตะวันออก 1 (ชลบุรี ฉะเชิงเทรา ระยอง)</v>
      </c>
      <c r="C28" s="127" t="s">
        <v>236</v>
      </c>
      <c r="D28" s="127" t="s">
        <v>42</v>
      </c>
      <c r="E28" s="155">
        <v>2566</v>
      </c>
      <c r="F28" s="127" t="s">
        <v>237</v>
      </c>
      <c r="G28" s="128" t="s">
        <v>95</v>
      </c>
      <c r="H28" s="127" t="s">
        <v>238</v>
      </c>
      <c r="I28" s="127" t="s">
        <v>239</v>
      </c>
      <c r="J28" s="127" t="s">
        <v>467</v>
      </c>
      <c r="K28" s="127" t="s">
        <v>240</v>
      </c>
      <c r="L28" s="127" t="s">
        <v>327</v>
      </c>
      <c r="M28" s="127" t="s">
        <v>449</v>
      </c>
      <c r="N28" s="127" t="s">
        <v>337</v>
      </c>
      <c r="O28" s="127" t="s">
        <v>424</v>
      </c>
      <c r="P28" s="131"/>
      <c r="Q28" s="127" t="s">
        <v>404</v>
      </c>
      <c r="R28" s="126" t="s">
        <v>399</v>
      </c>
    </row>
    <row r="29" spans="1:18" ht="21">
      <c r="A29" s="126" t="s">
        <v>189</v>
      </c>
      <c r="B29" s="158" t="str">
        <f t="shared" si="0"/>
        <v>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</v>
      </c>
      <c r="C29" s="127" t="s">
        <v>285</v>
      </c>
      <c r="D29" s="127" t="s">
        <v>42</v>
      </c>
      <c r="E29" s="155">
        <v>2567</v>
      </c>
      <c r="F29" s="127" t="s">
        <v>249</v>
      </c>
      <c r="G29" s="128" t="s">
        <v>250</v>
      </c>
      <c r="H29" s="127" t="s">
        <v>112</v>
      </c>
      <c r="I29" s="127" t="s">
        <v>113</v>
      </c>
      <c r="J29" s="127" t="s">
        <v>461</v>
      </c>
      <c r="K29" s="127" t="s">
        <v>38</v>
      </c>
      <c r="L29" s="127" t="s">
        <v>340</v>
      </c>
      <c r="M29" s="127" t="s">
        <v>450</v>
      </c>
      <c r="N29" s="127" t="s">
        <v>331</v>
      </c>
      <c r="O29" s="127" t="s">
        <v>424</v>
      </c>
      <c r="P29" s="129"/>
      <c r="Q29" s="127" t="s">
        <v>341</v>
      </c>
      <c r="R29" s="127" t="s">
        <v>331</v>
      </c>
    </row>
    <row r="30" spans="1:18" ht="21">
      <c r="A30" s="126" t="s">
        <v>177</v>
      </c>
      <c r="B30" s="158" t="str">
        <f t="shared" si="0"/>
        <v>พัฒนาต่อยอดสินค้าชุมชนในแหล่งท่องเที่ยวด้วยทรัพย์สินทางปัญญา</v>
      </c>
      <c r="C30" s="127" t="s">
        <v>92</v>
      </c>
      <c r="D30" s="127" t="s">
        <v>42</v>
      </c>
      <c r="E30" s="155">
        <v>2567</v>
      </c>
      <c r="F30" s="127" t="s">
        <v>249</v>
      </c>
      <c r="G30" s="128" t="s">
        <v>250</v>
      </c>
      <c r="H30" s="127" t="s">
        <v>125</v>
      </c>
      <c r="I30" s="127" t="s">
        <v>66</v>
      </c>
      <c r="J30" s="127" t="s">
        <v>456</v>
      </c>
      <c r="K30" s="127" t="s">
        <v>67</v>
      </c>
      <c r="L30" s="127" t="s">
        <v>342</v>
      </c>
      <c r="M30" s="127" t="s">
        <v>288</v>
      </c>
      <c r="N30" s="127" t="s">
        <v>289</v>
      </c>
      <c r="O30" s="127" t="s">
        <v>424</v>
      </c>
      <c r="P30" s="129"/>
      <c r="Q30" s="127" t="s">
        <v>343</v>
      </c>
      <c r="R30" s="127" t="s">
        <v>289</v>
      </c>
    </row>
    <row r="31" spans="1:18" ht="21">
      <c r="A31" s="126" t="s">
        <v>123</v>
      </c>
      <c r="B31" s="158" t="str">
        <f t="shared" si="0"/>
        <v>ส่งเสริมขีดความสามารถด้านการท่องเที่ยวและกีฬาสู่ความเป็นเลิศ/โครงการก่อสร้างปรับปรุงไหล่ทาง ทา่งหลวงหมาายเลข 2127 ตอน ศืวลัย -สำโรงเกียรติ ระหว่าง กม.10+800 -กม.13+085</v>
      </c>
      <c r="C31" s="127" t="s">
        <v>395</v>
      </c>
      <c r="D31" s="127" t="s">
        <v>42</v>
      </c>
      <c r="E31" s="155">
        <v>2567</v>
      </c>
      <c r="F31" s="127" t="s">
        <v>396</v>
      </c>
      <c r="G31" s="128" t="s">
        <v>250</v>
      </c>
      <c r="H31" s="127" t="s">
        <v>397</v>
      </c>
      <c r="I31" s="127" t="s">
        <v>183</v>
      </c>
      <c r="J31" s="127" t="s">
        <v>459</v>
      </c>
      <c r="K31" s="127" t="s">
        <v>184</v>
      </c>
      <c r="L31" s="127" t="s">
        <v>342</v>
      </c>
      <c r="M31" s="127" t="s">
        <v>450</v>
      </c>
      <c r="N31" s="127" t="s">
        <v>331</v>
      </c>
      <c r="O31" s="127" t="s">
        <v>424</v>
      </c>
      <c r="P31" s="131"/>
      <c r="Q31" s="127" t="s">
        <v>398</v>
      </c>
      <c r="R31" s="127" t="s">
        <v>331</v>
      </c>
    </row>
    <row r="32" spans="1:18" ht="21">
      <c r="A32" s="126" t="s">
        <v>235</v>
      </c>
      <c r="B32" s="158" t="str">
        <f t="shared" si="0"/>
        <v>โครงการส่งเสริมและพัฒนาการท่องเที่ยวของจังหวัดอุตรดิตถ์ กิจกรรมหลัก : ส่งเสริมการท่องเที่ยวเชิงศิลปะ วัฒนธรรม ประเพณี และภูมิปัญญาท้องถิ่น กิจกรรมย่อย : การจัดงานมหกรรมมรดกภูมิปัญญา จังหวัดอุตรดิตถ์</v>
      </c>
      <c r="C32" s="127" t="s">
        <v>345</v>
      </c>
      <c r="D32" s="127" t="s">
        <v>42</v>
      </c>
      <c r="E32" s="155">
        <v>2568</v>
      </c>
      <c r="F32" s="127" t="s">
        <v>346</v>
      </c>
      <c r="G32" s="128" t="s">
        <v>347</v>
      </c>
      <c r="H32" s="127" t="s">
        <v>349</v>
      </c>
      <c r="I32" s="127" t="s">
        <v>348</v>
      </c>
      <c r="J32" s="127" t="s">
        <v>462</v>
      </c>
      <c r="K32" s="127" t="s">
        <v>217</v>
      </c>
      <c r="L32" s="127" t="s">
        <v>350</v>
      </c>
      <c r="M32" s="127" t="s">
        <v>450</v>
      </c>
      <c r="N32" s="127" t="s">
        <v>329</v>
      </c>
      <c r="O32" s="127" t="s">
        <v>424</v>
      </c>
      <c r="P32" s="129"/>
      <c r="Q32" s="127" t="s">
        <v>351</v>
      </c>
      <c r="R32" s="127" t="s">
        <v>329</v>
      </c>
    </row>
    <row r="33" spans="1:19" ht="21">
      <c r="A33" s="126" t="s">
        <v>394</v>
      </c>
      <c r="B33" s="158" t="str">
        <f t="shared" si="0"/>
        <v>โครงการผลักดันแฟชั่นฮาลาลอัตลักษณ์ไทยก้าวสู่ตลาดมุสลิมโลก</v>
      </c>
      <c r="C33" s="127" t="s">
        <v>353</v>
      </c>
      <c r="D33" s="127" t="s">
        <v>42</v>
      </c>
      <c r="E33" s="155">
        <v>2568</v>
      </c>
      <c r="F33" s="127" t="s">
        <v>346</v>
      </c>
      <c r="G33" s="128" t="s">
        <v>354</v>
      </c>
      <c r="H33" s="127" t="s">
        <v>357</v>
      </c>
      <c r="I33" s="127" t="s">
        <v>356</v>
      </c>
      <c r="J33" s="127" t="s">
        <v>463</v>
      </c>
      <c r="K33" s="127" t="s">
        <v>355</v>
      </c>
      <c r="L33" s="127" t="s">
        <v>350</v>
      </c>
      <c r="M33" s="127" t="s">
        <v>449</v>
      </c>
      <c r="N33" s="127" t="s">
        <v>337</v>
      </c>
      <c r="O33" s="127" t="s">
        <v>424</v>
      </c>
      <c r="P33" s="129"/>
      <c r="Q33" s="127" t="s">
        <v>358</v>
      </c>
      <c r="R33" s="127" t="s">
        <v>337</v>
      </c>
    </row>
    <row r="34" spans="1:19" ht="21">
      <c r="A34" s="126" t="s">
        <v>406</v>
      </c>
      <c r="B34" s="158" t="str">
        <f t="shared" si="0"/>
        <v>โครงการเสริมสร้าง“น้องเหน่อ” สู่อัตลักษณ์จังหวัดสุพรรณบุรี ประจำปีงบประมาณ พ.ศ. 2568</v>
      </c>
      <c r="C34" s="127" t="s">
        <v>360</v>
      </c>
      <c r="D34" s="127" t="s">
        <v>42</v>
      </c>
      <c r="E34" s="155">
        <v>2568</v>
      </c>
      <c r="F34" s="127" t="s">
        <v>361</v>
      </c>
      <c r="G34" s="128" t="s">
        <v>354</v>
      </c>
      <c r="H34" s="127"/>
      <c r="I34" s="127" t="s">
        <v>452</v>
      </c>
      <c r="J34" s="127" t="s">
        <v>363</v>
      </c>
      <c r="K34" s="127" t="s">
        <v>362</v>
      </c>
      <c r="L34" s="127" t="s">
        <v>350</v>
      </c>
      <c r="M34" s="127" t="s">
        <v>450</v>
      </c>
      <c r="N34" s="127" t="s">
        <v>329</v>
      </c>
      <c r="O34" s="127" t="s">
        <v>424</v>
      </c>
      <c r="P34" s="129"/>
      <c r="Q34" s="127" t="s">
        <v>364</v>
      </c>
      <c r="R34" s="127" t="s">
        <v>329</v>
      </c>
    </row>
    <row r="35" spans="1:19" ht="21">
      <c r="A35" s="126" t="s">
        <v>413</v>
      </c>
      <c r="B35" s="158" t="str">
        <f t="shared" si="0"/>
        <v>โครงการศิลปข้ามวัฒนธรรม : Cross-cultural Integration 2025</v>
      </c>
      <c r="C35" s="127" t="s">
        <v>366</v>
      </c>
      <c r="D35" s="127" t="s">
        <v>42</v>
      </c>
      <c r="E35" s="155">
        <v>2568</v>
      </c>
      <c r="F35" s="127" t="s">
        <v>346</v>
      </c>
      <c r="G35" s="128" t="s">
        <v>354</v>
      </c>
      <c r="H35" s="127" t="s">
        <v>36</v>
      </c>
      <c r="I35" s="127" t="s">
        <v>37</v>
      </c>
      <c r="J35" s="127" t="s">
        <v>460</v>
      </c>
      <c r="K35" s="127" t="s">
        <v>38</v>
      </c>
      <c r="L35" s="127" t="s">
        <v>350</v>
      </c>
      <c r="M35" s="127" t="s">
        <v>450</v>
      </c>
      <c r="N35" s="127" t="s">
        <v>331</v>
      </c>
      <c r="O35" s="127" t="s">
        <v>424</v>
      </c>
      <c r="P35" s="129"/>
      <c r="Q35" s="127" t="s">
        <v>367</v>
      </c>
      <c r="R35" s="127" t="s">
        <v>331</v>
      </c>
    </row>
    <row r="36" spans="1:19" ht="21">
      <c r="A36" s="133" t="s">
        <v>425</v>
      </c>
      <c r="B36" s="158" t="str">
        <f t="shared" si="0"/>
        <v>โครงการส่งเสริมกิจกรรมการท่องเที่ยวชุมชน เพื่อพัฒนาเศรษฐกิจสร้างสรรค์ และSOFT POWER จังหวัดนครนายก และจังหวัดเลย</v>
      </c>
      <c r="C36" s="127" t="s">
        <v>369</v>
      </c>
      <c r="D36" s="127" t="s">
        <v>42</v>
      </c>
      <c r="E36" s="155">
        <v>2568</v>
      </c>
      <c r="F36" s="127" t="s">
        <v>370</v>
      </c>
      <c r="G36" s="128" t="s">
        <v>371</v>
      </c>
      <c r="H36" s="127" t="s">
        <v>373</v>
      </c>
      <c r="I36" s="127" t="s">
        <v>372</v>
      </c>
      <c r="J36" s="127" t="s">
        <v>464</v>
      </c>
      <c r="K36" s="127" t="s">
        <v>38</v>
      </c>
      <c r="L36" s="127" t="s">
        <v>350</v>
      </c>
      <c r="M36" s="127" t="s">
        <v>450</v>
      </c>
      <c r="N36" s="127" t="s">
        <v>329</v>
      </c>
      <c r="O36" s="127" t="s">
        <v>424</v>
      </c>
      <c r="P36" s="129"/>
      <c r="Q36" s="127" t="s">
        <v>374</v>
      </c>
      <c r="R36" s="127" t="s">
        <v>329</v>
      </c>
    </row>
    <row r="37" spans="1:19" ht="21">
      <c r="A37" s="133" t="s">
        <v>430</v>
      </c>
      <c r="B37" s="158" t="str">
        <f t="shared" si="0"/>
        <v>ส่งเสริมและพัฒนาสินค้าท่องเที่ยวและผลิตภัณฑ์ท้องถิ่นของจังหวัดยะลาสู่การคุ้มครองทรัพย์สินทางปัญญา</v>
      </c>
      <c r="C37" s="127" t="s">
        <v>298</v>
      </c>
      <c r="D37" s="127" t="s">
        <v>42</v>
      </c>
      <c r="E37" s="155">
        <v>2568</v>
      </c>
      <c r="F37" s="127" t="s">
        <v>346</v>
      </c>
      <c r="G37" s="128" t="s">
        <v>354</v>
      </c>
      <c r="H37" s="127" t="s">
        <v>376</v>
      </c>
      <c r="I37" s="127" t="s">
        <v>299</v>
      </c>
      <c r="J37" s="127" t="s">
        <v>465</v>
      </c>
      <c r="K37" s="127" t="s">
        <v>38</v>
      </c>
      <c r="L37" s="127" t="s">
        <v>350</v>
      </c>
      <c r="M37" s="127" t="s">
        <v>288</v>
      </c>
      <c r="N37" s="127" t="s">
        <v>289</v>
      </c>
      <c r="O37" s="127" t="s">
        <v>424</v>
      </c>
      <c r="P37" s="129"/>
      <c r="Q37" s="127" t="s">
        <v>377</v>
      </c>
      <c r="R37" s="127" t="s">
        <v>289</v>
      </c>
    </row>
    <row r="38" spans="1:19" ht="21">
      <c r="A38" s="133" t="s">
        <v>435</v>
      </c>
      <c r="B38" s="158" t="str">
        <f t="shared" si="0"/>
        <v>ผลักดันสินค้าชุมชนในแหล่งท่องเที่ยวเชิงสร้างสรรค์และวัฒนธรรมเข้าสู่ระบบการคุ้มครองทรัพย์สินทางปัญญา</v>
      </c>
      <c r="C38" s="127" t="s">
        <v>297</v>
      </c>
      <c r="D38" s="127" t="s">
        <v>42</v>
      </c>
      <c r="E38" s="155">
        <v>2568</v>
      </c>
      <c r="F38" s="127" t="s">
        <v>346</v>
      </c>
      <c r="G38" s="128" t="s">
        <v>354</v>
      </c>
      <c r="H38" s="127" t="s">
        <v>125</v>
      </c>
      <c r="I38" s="127" t="s">
        <v>66</v>
      </c>
      <c r="J38" s="127" t="s">
        <v>456</v>
      </c>
      <c r="K38" s="127" t="s">
        <v>67</v>
      </c>
      <c r="L38" s="127" t="s">
        <v>350</v>
      </c>
      <c r="M38" s="127" t="s">
        <v>288</v>
      </c>
      <c r="N38" s="127" t="s">
        <v>379</v>
      </c>
      <c r="O38" s="127" t="s">
        <v>424</v>
      </c>
      <c r="P38" s="129"/>
      <c r="Q38" s="127" t="s">
        <v>380</v>
      </c>
      <c r="R38" s="127" t="s">
        <v>379</v>
      </c>
    </row>
    <row r="39" spans="1:19" ht="21">
      <c r="A39" s="133" t="s">
        <v>440</v>
      </c>
      <c r="B39" s="158" t="str">
        <f t="shared" si="0"/>
        <v>ส่งเสริมการท่องเที่ยวบึงละหาน</v>
      </c>
      <c r="C39" s="127" t="s">
        <v>382</v>
      </c>
      <c r="D39" s="127" t="s">
        <v>42</v>
      </c>
      <c r="E39" s="155">
        <v>2568</v>
      </c>
      <c r="F39" s="127" t="s">
        <v>346</v>
      </c>
      <c r="G39" s="128" t="s">
        <v>354</v>
      </c>
      <c r="H39" s="127"/>
      <c r="I39" s="127" t="s">
        <v>453</v>
      </c>
      <c r="J39" s="127" t="s">
        <v>383</v>
      </c>
      <c r="K39" s="127" t="s">
        <v>362</v>
      </c>
      <c r="L39" s="127" t="s">
        <v>350</v>
      </c>
      <c r="M39" s="127" t="s">
        <v>450</v>
      </c>
      <c r="N39" s="127" t="s">
        <v>329</v>
      </c>
      <c r="O39" s="127" t="s">
        <v>424</v>
      </c>
      <c r="P39" s="129"/>
      <c r="Q39" s="127" t="s">
        <v>384</v>
      </c>
      <c r="R39" s="127" t="s">
        <v>329</v>
      </c>
    </row>
    <row r="40" spans="1:19" s="156" customFormat="1" ht="21">
      <c r="B40" s="158" t="str">
        <f t="shared" si="0"/>
        <v>ส่งเสริมการท่องเที่ยวประเพณีตีคลีไฟชัยภูมิ</v>
      </c>
      <c r="C40" s="127" t="s">
        <v>386</v>
      </c>
      <c r="D40" s="127" t="s">
        <v>42</v>
      </c>
      <c r="E40" s="155">
        <v>2568</v>
      </c>
      <c r="F40" s="127" t="s">
        <v>346</v>
      </c>
      <c r="G40" s="128" t="s">
        <v>354</v>
      </c>
      <c r="H40" s="127"/>
      <c r="I40" s="127" t="s">
        <v>453</v>
      </c>
      <c r="J40" s="127" t="s">
        <v>383</v>
      </c>
      <c r="K40" s="127" t="s">
        <v>362</v>
      </c>
      <c r="L40" s="127" t="s">
        <v>350</v>
      </c>
      <c r="M40" s="127" t="s">
        <v>450</v>
      </c>
      <c r="N40" s="127" t="s">
        <v>329</v>
      </c>
      <c r="O40" s="127" t="s">
        <v>424</v>
      </c>
      <c r="P40" s="129"/>
      <c r="Q40" s="162" t="s">
        <v>387</v>
      </c>
      <c r="R40" s="127" t="s">
        <v>329</v>
      </c>
    </row>
    <row r="41" spans="1:19" ht="21">
      <c r="B41" s="158" t="str">
        <f t="shared" si="0"/>
        <v xml:space="preserve">พัฒนายกระดับสถานประกอบการเพื่อสุขภาพเพื่อกระตุ้นการท่องเที่ยวและเศรษฐกิจ จังหวัดอุตรดิตถ์ </v>
      </c>
      <c r="C41" s="127" t="s">
        <v>407</v>
      </c>
      <c r="D41" s="127" t="s">
        <v>42</v>
      </c>
      <c r="E41" s="155">
        <v>2568</v>
      </c>
      <c r="F41" s="127" t="s">
        <v>346</v>
      </c>
      <c r="G41" s="128" t="s">
        <v>354</v>
      </c>
      <c r="H41" s="127" t="s">
        <v>408</v>
      </c>
      <c r="I41" s="127" t="s">
        <v>45</v>
      </c>
      <c r="J41" s="127" t="s">
        <v>468</v>
      </c>
      <c r="K41" s="127" t="s">
        <v>46</v>
      </c>
      <c r="L41" s="127" t="s">
        <v>350</v>
      </c>
      <c r="M41" s="127" t="s">
        <v>450</v>
      </c>
      <c r="N41" s="127" t="s">
        <v>329</v>
      </c>
      <c r="O41" s="127" t="s">
        <v>424</v>
      </c>
      <c r="P41" s="131"/>
      <c r="Q41" s="162" t="s">
        <v>412</v>
      </c>
      <c r="R41" s="127" t="s">
        <v>329</v>
      </c>
      <c r="S41" s="156"/>
    </row>
    <row r="42" spans="1:19" ht="21">
      <c r="B42" s="158" t="str">
        <f t="shared" si="0"/>
        <v xml:space="preserve">โครงการปรับปรุงถนนลาดยาง สาย กส.4027 แยกทางหลวงหมายเลข 2291 – บ้านโพนสว่าง ตำบลกุดสิมคุ้มใหม่  อำเภอเขาวง จังหวัดกาฬสินธุ์        </v>
      </c>
      <c r="C42" s="127" t="s">
        <v>414</v>
      </c>
      <c r="D42" s="127" t="s">
        <v>42</v>
      </c>
      <c r="E42" s="155">
        <v>2568</v>
      </c>
      <c r="F42" s="127" t="s">
        <v>346</v>
      </c>
      <c r="G42" s="128" t="s">
        <v>354</v>
      </c>
      <c r="H42" s="127" t="s">
        <v>416</v>
      </c>
      <c r="I42" s="127" t="s">
        <v>415</v>
      </c>
      <c r="J42" s="127" t="s">
        <v>469</v>
      </c>
      <c r="K42" s="127" t="s">
        <v>184</v>
      </c>
      <c r="L42" s="127" t="s">
        <v>350</v>
      </c>
      <c r="M42" s="127" t="s">
        <v>450</v>
      </c>
      <c r="N42" s="127" t="s">
        <v>329</v>
      </c>
      <c r="O42" s="127" t="s">
        <v>424</v>
      </c>
      <c r="P42" s="131"/>
      <c r="Q42" s="162" t="s">
        <v>420</v>
      </c>
      <c r="R42" s="127" t="s">
        <v>329</v>
      </c>
      <c r="S42" s="156"/>
    </row>
    <row r="43" spans="1:19" ht="21">
      <c r="B43" s="158" t="str">
        <f t="shared" si="0"/>
        <v>การขับเคลื่อนเมืองนครปฐมเป็นเครือข่ายเมืองสร้างสรรค์ของ UNESCO  สาขาดนตรี</v>
      </c>
      <c r="C43" s="133" t="s">
        <v>426</v>
      </c>
      <c r="D43" s="133" t="s">
        <v>42</v>
      </c>
      <c r="E43" s="155">
        <v>2568</v>
      </c>
      <c r="F43" s="133" t="s">
        <v>346</v>
      </c>
      <c r="G43" s="133" t="s">
        <v>354</v>
      </c>
      <c r="H43" s="133"/>
      <c r="I43" s="133" t="s">
        <v>454</v>
      </c>
      <c r="J43" s="127" t="s">
        <v>427</v>
      </c>
      <c r="K43" s="133" t="s">
        <v>362</v>
      </c>
      <c r="L43" s="133" t="s">
        <v>350</v>
      </c>
      <c r="M43" s="127" t="s">
        <v>451</v>
      </c>
      <c r="N43" s="133" t="s">
        <v>334</v>
      </c>
      <c r="O43" s="133" t="s">
        <v>448</v>
      </c>
      <c r="P43" s="134"/>
      <c r="Q43" s="161" t="s">
        <v>429</v>
      </c>
      <c r="R43" s="133" t="s">
        <v>428</v>
      </c>
      <c r="S43" s="156"/>
    </row>
    <row r="44" spans="1:19" ht="21">
      <c r="B44" s="158" t="str">
        <f t="shared" si="0"/>
        <v xml:space="preserve">โึครงการก่อสร้างถนนลาดยาง สาย กส. 3011 แยกทางหลวงหมายเลข  213 – อำเภอคำม่วง อำเภอสมเด็จ จังหวัดกาฬสินธุ์        </v>
      </c>
      <c r="C44" s="133" t="s">
        <v>431</v>
      </c>
      <c r="D44" s="133" t="s">
        <v>42</v>
      </c>
      <c r="E44" s="155">
        <v>2568</v>
      </c>
      <c r="F44" s="133" t="s">
        <v>346</v>
      </c>
      <c r="G44" s="133" t="s">
        <v>354</v>
      </c>
      <c r="H44" s="133" t="s">
        <v>416</v>
      </c>
      <c r="I44" s="133" t="s">
        <v>415</v>
      </c>
      <c r="J44" s="127" t="s">
        <v>469</v>
      </c>
      <c r="K44" s="133" t="s">
        <v>184</v>
      </c>
      <c r="L44" s="133" t="s">
        <v>350</v>
      </c>
      <c r="M44" s="127" t="s">
        <v>451</v>
      </c>
      <c r="N44" s="133" t="s">
        <v>433</v>
      </c>
      <c r="O44" s="133" t="s">
        <v>448</v>
      </c>
      <c r="P44" s="134"/>
      <c r="Q44" s="161" t="s">
        <v>434</v>
      </c>
      <c r="R44" s="133" t="s">
        <v>432</v>
      </c>
      <c r="S44" s="156"/>
    </row>
    <row r="45" spans="1:19" ht="21">
      <c r="B45" s="196" t="s">
        <v>524</v>
      </c>
      <c r="C45" s="196" t="s">
        <v>524</v>
      </c>
      <c r="D45" s="196" t="s">
        <v>524</v>
      </c>
      <c r="E45" s="196" t="s">
        <v>524</v>
      </c>
      <c r="F45" s="196" t="s">
        <v>524</v>
      </c>
      <c r="G45" s="196" t="s">
        <v>524</v>
      </c>
      <c r="H45" s="196"/>
      <c r="I45" s="195" t="s">
        <v>522</v>
      </c>
      <c r="J45" s="195" t="s">
        <v>523</v>
      </c>
      <c r="K45" s="195" t="s">
        <v>38</v>
      </c>
      <c r="L45" s="196" t="s">
        <v>524</v>
      </c>
      <c r="M45" s="199" t="s">
        <v>450</v>
      </c>
      <c r="N45" s="196" t="s">
        <v>331</v>
      </c>
      <c r="O45" s="196" t="s">
        <v>424</v>
      </c>
      <c r="P45" s="196" t="s">
        <v>525</v>
      </c>
    </row>
    <row r="46" spans="1:19" ht="21">
      <c r="B46" s="196" t="s">
        <v>524</v>
      </c>
      <c r="C46" s="196" t="s">
        <v>524</v>
      </c>
      <c r="D46" s="196" t="s">
        <v>524</v>
      </c>
      <c r="E46" s="196" t="s">
        <v>524</v>
      </c>
      <c r="F46" s="196" t="s">
        <v>524</v>
      </c>
      <c r="G46" s="196" t="s">
        <v>524</v>
      </c>
      <c r="H46" s="196"/>
      <c r="I46" s="195" t="s">
        <v>526</v>
      </c>
      <c r="J46" s="195" t="s">
        <v>527</v>
      </c>
      <c r="K46" s="195" t="s">
        <v>38</v>
      </c>
      <c r="L46" s="196" t="s">
        <v>524</v>
      </c>
      <c r="M46" s="199" t="s">
        <v>450</v>
      </c>
      <c r="N46" s="196" t="s">
        <v>331</v>
      </c>
      <c r="O46" s="196" t="s">
        <v>448</v>
      </c>
      <c r="P46" s="196" t="s">
        <v>525</v>
      </c>
    </row>
    <row r="47" spans="1:19" ht="21">
      <c r="B47" s="196" t="s">
        <v>524</v>
      </c>
      <c r="C47" s="196" t="s">
        <v>524</v>
      </c>
      <c r="D47" s="196" t="s">
        <v>524</v>
      </c>
      <c r="E47" s="196" t="s">
        <v>524</v>
      </c>
      <c r="F47" s="196" t="s">
        <v>524</v>
      </c>
      <c r="G47" s="196" t="s">
        <v>524</v>
      </c>
      <c r="H47" s="196"/>
      <c r="I47" s="200" t="s">
        <v>239</v>
      </c>
      <c r="J47" s="200" t="s">
        <v>467</v>
      </c>
      <c r="K47" s="200" t="s">
        <v>240</v>
      </c>
      <c r="L47" s="196" t="s">
        <v>524</v>
      </c>
      <c r="M47" s="199" t="s">
        <v>450</v>
      </c>
      <c r="N47" s="196" t="s">
        <v>331</v>
      </c>
      <c r="O47" s="196" t="s">
        <v>448</v>
      </c>
      <c r="P47" s="196" t="s">
        <v>525</v>
      </c>
    </row>
    <row r="48" spans="1:19" ht="21">
      <c r="B48" s="196" t="s">
        <v>524</v>
      </c>
      <c r="C48" s="196" t="s">
        <v>524</v>
      </c>
      <c r="D48" s="196" t="s">
        <v>524</v>
      </c>
      <c r="E48" s="196" t="s">
        <v>524</v>
      </c>
      <c r="F48" s="196" t="s">
        <v>524</v>
      </c>
      <c r="G48" s="196" t="s">
        <v>524</v>
      </c>
      <c r="H48" s="196"/>
      <c r="I48" s="201" t="s">
        <v>528</v>
      </c>
      <c r="J48" s="200" t="s">
        <v>529</v>
      </c>
      <c r="K48" s="195" t="s">
        <v>240</v>
      </c>
      <c r="L48" s="196" t="s">
        <v>524</v>
      </c>
      <c r="M48" s="199" t="s">
        <v>450</v>
      </c>
      <c r="N48" s="196" t="s">
        <v>331</v>
      </c>
      <c r="O48" s="196" t="s">
        <v>448</v>
      </c>
      <c r="P48" s="196" t="s">
        <v>525</v>
      </c>
    </row>
    <row r="49" spans="2:16" ht="21">
      <c r="B49" s="196" t="s">
        <v>524</v>
      </c>
      <c r="C49" s="196" t="s">
        <v>524</v>
      </c>
      <c r="D49" s="196" t="s">
        <v>524</v>
      </c>
      <c r="E49" s="196" t="s">
        <v>524</v>
      </c>
      <c r="F49" s="196" t="s">
        <v>524</v>
      </c>
      <c r="G49" s="196" t="s">
        <v>524</v>
      </c>
      <c r="H49" s="196"/>
      <c r="I49" s="196" t="s">
        <v>260</v>
      </c>
      <c r="J49" s="196" t="s">
        <v>530</v>
      </c>
      <c r="K49" s="202" t="s">
        <v>38</v>
      </c>
      <c r="L49" s="196" t="s">
        <v>524</v>
      </c>
      <c r="M49" s="199" t="s">
        <v>450</v>
      </c>
      <c r="N49" s="196" t="s">
        <v>331</v>
      </c>
      <c r="O49" s="196" t="s">
        <v>448</v>
      </c>
      <c r="P49" s="196" t="s">
        <v>525</v>
      </c>
    </row>
    <row r="50" spans="2:16" ht="21">
      <c r="B50" s="196" t="s">
        <v>524</v>
      </c>
      <c r="C50" s="196" t="s">
        <v>524</v>
      </c>
      <c r="D50" s="196" t="s">
        <v>524</v>
      </c>
      <c r="E50" s="196" t="s">
        <v>524</v>
      </c>
      <c r="F50" s="196" t="s">
        <v>524</v>
      </c>
      <c r="G50" s="196" t="s">
        <v>524</v>
      </c>
      <c r="H50" s="196"/>
      <c r="I50" s="200" t="s">
        <v>531</v>
      </c>
      <c r="J50" s="200" t="s">
        <v>532</v>
      </c>
      <c r="K50" s="195" t="s">
        <v>38</v>
      </c>
      <c r="L50" s="196" t="s">
        <v>524</v>
      </c>
      <c r="M50" s="199" t="s">
        <v>450</v>
      </c>
      <c r="N50" s="196" t="s">
        <v>331</v>
      </c>
      <c r="O50" s="196" t="s">
        <v>448</v>
      </c>
      <c r="P50" s="196" t="s">
        <v>525</v>
      </c>
    </row>
    <row r="51" spans="2:16" ht="21">
      <c r="B51" s="196" t="s">
        <v>524</v>
      </c>
      <c r="C51" s="196" t="s">
        <v>524</v>
      </c>
      <c r="D51" s="196" t="s">
        <v>524</v>
      </c>
      <c r="E51" s="196" t="s">
        <v>524</v>
      </c>
      <c r="F51" s="196" t="s">
        <v>524</v>
      </c>
      <c r="G51" s="196" t="s">
        <v>524</v>
      </c>
      <c r="H51" s="196"/>
      <c r="I51" s="200" t="s">
        <v>193</v>
      </c>
      <c r="J51" s="200" t="s">
        <v>466</v>
      </c>
      <c r="K51" s="195" t="s">
        <v>38</v>
      </c>
      <c r="L51" s="196" t="s">
        <v>524</v>
      </c>
      <c r="M51" s="199" t="s">
        <v>450</v>
      </c>
      <c r="N51" s="196" t="s">
        <v>331</v>
      </c>
      <c r="O51" s="196" t="s">
        <v>448</v>
      </c>
      <c r="P51" s="196" t="s">
        <v>525</v>
      </c>
    </row>
    <row r="52" spans="2:16" ht="21">
      <c r="B52" s="196" t="s">
        <v>524</v>
      </c>
      <c r="C52" s="196" t="s">
        <v>524</v>
      </c>
      <c r="D52" s="196" t="s">
        <v>524</v>
      </c>
      <c r="E52" s="196" t="s">
        <v>524</v>
      </c>
      <c r="F52" s="196" t="s">
        <v>524</v>
      </c>
      <c r="G52" s="196" t="s">
        <v>524</v>
      </c>
      <c r="H52" s="196"/>
      <c r="I52" s="200" t="s">
        <v>533</v>
      </c>
      <c r="J52" s="200" t="s">
        <v>534</v>
      </c>
      <c r="K52" s="195" t="s">
        <v>38</v>
      </c>
      <c r="L52" s="196" t="s">
        <v>524</v>
      </c>
      <c r="M52" s="199" t="s">
        <v>450</v>
      </c>
      <c r="N52" s="196" t="s">
        <v>331</v>
      </c>
      <c r="O52" s="196" t="s">
        <v>448</v>
      </c>
      <c r="P52" s="196" t="s">
        <v>525</v>
      </c>
    </row>
    <row r="53" spans="2:16" ht="21">
      <c r="B53" s="196" t="s">
        <v>524</v>
      </c>
      <c r="C53" s="196" t="s">
        <v>524</v>
      </c>
      <c r="D53" s="196" t="s">
        <v>524</v>
      </c>
      <c r="E53" s="196" t="s">
        <v>524</v>
      </c>
      <c r="F53" s="196" t="s">
        <v>524</v>
      </c>
      <c r="G53" s="196" t="s">
        <v>524</v>
      </c>
      <c r="H53" s="196"/>
      <c r="I53" s="202" t="s">
        <v>535</v>
      </c>
      <c r="J53" s="203" t="s">
        <v>536</v>
      </c>
      <c r="K53" s="195" t="s">
        <v>38</v>
      </c>
      <c r="L53" s="196" t="s">
        <v>524</v>
      </c>
      <c r="M53" s="199" t="s">
        <v>450</v>
      </c>
      <c r="N53" s="196" t="s">
        <v>331</v>
      </c>
      <c r="O53" s="196" t="s">
        <v>448</v>
      </c>
      <c r="P53" s="196" t="s">
        <v>525</v>
      </c>
    </row>
    <row r="54" spans="2:16" ht="21">
      <c r="B54" s="196" t="s">
        <v>524</v>
      </c>
      <c r="C54" s="196" t="s">
        <v>524</v>
      </c>
      <c r="D54" s="196" t="s">
        <v>524</v>
      </c>
      <c r="E54" s="196" t="s">
        <v>524</v>
      </c>
      <c r="F54" s="196" t="s">
        <v>524</v>
      </c>
      <c r="G54" s="196" t="s">
        <v>524</v>
      </c>
      <c r="H54" s="196"/>
      <c r="I54" s="195" t="s">
        <v>537</v>
      </c>
      <c r="J54" s="195" t="s">
        <v>538</v>
      </c>
      <c r="K54" s="195" t="s">
        <v>38</v>
      </c>
      <c r="L54" s="196" t="s">
        <v>524</v>
      </c>
      <c r="M54" s="199" t="s">
        <v>450</v>
      </c>
      <c r="N54" s="196" t="s">
        <v>331</v>
      </c>
      <c r="O54" s="196" t="s">
        <v>448</v>
      </c>
      <c r="P54" s="196" t="s">
        <v>525</v>
      </c>
    </row>
    <row r="55" spans="2:16" ht="21">
      <c r="B55" s="196" t="s">
        <v>524</v>
      </c>
      <c r="C55" s="196" t="s">
        <v>524</v>
      </c>
      <c r="D55" s="196" t="s">
        <v>524</v>
      </c>
      <c r="E55" s="196" t="s">
        <v>524</v>
      </c>
      <c r="F55" s="196" t="s">
        <v>524</v>
      </c>
      <c r="G55" s="196" t="s">
        <v>524</v>
      </c>
      <c r="H55" s="196"/>
      <c r="I55" s="200" t="s">
        <v>539</v>
      </c>
      <c r="J55" s="200" t="s">
        <v>540</v>
      </c>
      <c r="K55" s="195" t="s">
        <v>38</v>
      </c>
      <c r="L55" s="196" t="s">
        <v>524</v>
      </c>
      <c r="M55" s="199" t="s">
        <v>450</v>
      </c>
      <c r="N55" s="196" t="s">
        <v>331</v>
      </c>
      <c r="O55" s="196" t="s">
        <v>448</v>
      </c>
      <c r="P55" s="196" t="s">
        <v>525</v>
      </c>
    </row>
    <row r="56" spans="2:16" ht="21">
      <c r="B56" s="196" t="s">
        <v>524</v>
      </c>
      <c r="C56" s="196" t="s">
        <v>524</v>
      </c>
      <c r="D56" s="196" t="s">
        <v>524</v>
      </c>
      <c r="E56" s="196" t="s">
        <v>524</v>
      </c>
      <c r="F56" s="196" t="s">
        <v>524</v>
      </c>
      <c r="G56" s="196" t="s">
        <v>524</v>
      </c>
      <c r="H56" s="196"/>
      <c r="I56" s="200" t="s">
        <v>296</v>
      </c>
      <c r="J56" s="200" t="s">
        <v>541</v>
      </c>
      <c r="K56" s="195" t="s">
        <v>38</v>
      </c>
      <c r="L56" s="196" t="s">
        <v>524</v>
      </c>
      <c r="M56" s="199" t="s">
        <v>450</v>
      </c>
      <c r="N56" s="196" t="s">
        <v>331</v>
      </c>
      <c r="O56" s="196" t="s">
        <v>448</v>
      </c>
      <c r="P56" s="196" t="s">
        <v>525</v>
      </c>
    </row>
    <row r="57" spans="2:16" ht="21">
      <c r="B57" s="196" t="s">
        <v>524</v>
      </c>
      <c r="C57" s="196" t="s">
        <v>524</v>
      </c>
      <c r="D57" s="196" t="s">
        <v>524</v>
      </c>
      <c r="E57" s="196" t="s">
        <v>524</v>
      </c>
      <c r="F57" s="196" t="s">
        <v>524</v>
      </c>
      <c r="G57" s="196" t="s">
        <v>524</v>
      </c>
      <c r="H57" s="196"/>
      <c r="I57" s="200" t="s">
        <v>503</v>
      </c>
      <c r="J57" s="200" t="s">
        <v>542</v>
      </c>
      <c r="K57" s="195" t="s">
        <v>38</v>
      </c>
      <c r="L57" s="196" t="s">
        <v>524</v>
      </c>
      <c r="M57" s="199" t="s">
        <v>450</v>
      </c>
      <c r="N57" s="196" t="s">
        <v>331</v>
      </c>
      <c r="O57" s="196" t="s">
        <v>448</v>
      </c>
      <c r="P57" s="196" t="s">
        <v>525</v>
      </c>
    </row>
    <row r="58" spans="2:16" ht="21">
      <c r="B58" s="196" t="s">
        <v>524</v>
      </c>
      <c r="C58" s="196" t="s">
        <v>524</v>
      </c>
      <c r="D58" s="196" t="s">
        <v>524</v>
      </c>
      <c r="E58" s="196" t="s">
        <v>524</v>
      </c>
      <c r="F58" s="196" t="s">
        <v>524</v>
      </c>
      <c r="G58" s="196" t="s">
        <v>524</v>
      </c>
      <c r="H58" s="196"/>
      <c r="I58" s="195" t="s">
        <v>543</v>
      </c>
      <c r="J58" s="195" t="s">
        <v>544</v>
      </c>
      <c r="K58" s="195" t="s">
        <v>38</v>
      </c>
      <c r="L58" s="196" t="s">
        <v>524</v>
      </c>
      <c r="M58" s="199" t="s">
        <v>450</v>
      </c>
      <c r="N58" s="196" t="s">
        <v>331</v>
      </c>
      <c r="O58" s="196" t="s">
        <v>448</v>
      </c>
      <c r="P58" s="196" t="s">
        <v>525</v>
      </c>
    </row>
    <row r="59" spans="2:16" ht="21">
      <c r="B59" s="196" t="s">
        <v>524</v>
      </c>
      <c r="C59" s="196" t="s">
        <v>524</v>
      </c>
      <c r="D59" s="196" t="s">
        <v>524</v>
      </c>
      <c r="E59" s="196" t="s">
        <v>524</v>
      </c>
      <c r="F59" s="196" t="s">
        <v>524</v>
      </c>
      <c r="G59" s="196" t="s">
        <v>524</v>
      </c>
      <c r="H59" s="196"/>
      <c r="I59" s="195" t="s">
        <v>52</v>
      </c>
      <c r="J59" s="195" t="s">
        <v>470</v>
      </c>
      <c r="K59" s="195" t="s">
        <v>46</v>
      </c>
      <c r="L59" s="196" t="s">
        <v>524</v>
      </c>
      <c r="M59" s="199" t="s">
        <v>450</v>
      </c>
      <c r="N59" s="196" t="s">
        <v>331</v>
      </c>
      <c r="O59" s="196" t="s">
        <v>448</v>
      </c>
      <c r="P59" s="196" t="s">
        <v>525</v>
      </c>
    </row>
    <row r="60" spans="2:16" ht="21">
      <c r="B60" s="196" t="s">
        <v>524</v>
      </c>
      <c r="C60" s="196" t="s">
        <v>524</v>
      </c>
      <c r="D60" s="196" t="s">
        <v>524</v>
      </c>
      <c r="E60" s="196" t="s">
        <v>524</v>
      </c>
      <c r="F60" s="196" t="s">
        <v>524</v>
      </c>
      <c r="G60" s="196" t="s">
        <v>524</v>
      </c>
      <c r="H60" s="196"/>
      <c r="I60" s="195" t="s">
        <v>545</v>
      </c>
      <c r="J60" s="195" t="s">
        <v>546</v>
      </c>
      <c r="K60" s="195" t="s">
        <v>355</v>
      </c>
      <c r="L60" s="196" t="s">
        <v>524</v>
      </c>
      <c r="M60" s="199" t="s">
        <v>450</v>
      </c>
      <c r="N60" s="196" t="s">
        <v>331</v>
      </c>
      <c r="O60" s="196" t="s">
        <v>448</v>
      </c>
      <c r="P60" s="196" t="s">
        <v>525</v>
      </c>
    </row>
    <row r="61" spans="2:16" ht="21">
      <c r="B61" s="196" t="s">
        <v>524</v>
      </c>
      <c r="C61" s="196" t="s">
        <v>524</v>
      </c>
      <c r="D61" s="196" t="s">
        <v>524</v>
      </c>
      <c r="E61" s="196" t="s">
        <v>524</v>
      </c>
      <c r="F61" s="196" t="s">
        <v>524</v>
      </c>
      <c r="G61" s="196" t="s">
        <v>524</v>
      </c>
      <c r="H61" s="196"/>
      <c r="I61" s="200" t="s">
        <v>239</v>
      </c>
      <c r="J61" s="200" t="s">
        <v>467</v>
      </c>
      <c r="K61" s="200" t="s">
        <v>240</v>
      </c>
      <c r="L61" s="196" t="s">
        <v>524</v>
      </c>
      <c r="M61" s="199" t="s">
        <v>450</v>
      </c>
      <c r="N61" s="196" t="s">
        <v>329</v>
      </c>
      <c r="O61" s="196" t="s">
        <v>448</v>
      </c>
      <c r="P61" s="196" t="s">
        <v>525</v>
      </c>
    </row>
    <row r="62" spans="2:16" ht="21">
      <c r="B62" s="196" t="s">
        <v>524</v>
      </c>
      <c r="C62" s="196" t="s">
        <v>524</v>
      </c>
      <c r="D62" s="196" t="s">
        <v>524</v>
      </c>
      <c r="E62" s="196" t="s">
        <v>524</v>
      </c>
      <c r="F62" s="196" t="s">
        <v>524</v>
      </c>
      <c r="G62" s="196" t="s">
        <v>524</v>
      </c>
      <c r="H62" s="196"/>
      <c r="I62" s="201" t="s">
        <v>528</v>
      </c>
      <c r="J62" s="200" t="s">
        <v>529</v>
      </c>
      <c r="K62" s="195" t="s">
        <v>240</v>
      </c>
      <c r="L62" s="196" t="s">
        <v>524</v>
      </c>
      <c r="M62" s="199" t="s">
        <v>450</v>
      </c>
      <c r="N62" s="196" t="s">
        <v>329</v>
      </c>
      <c r="O62" s="196" t="s">
        <v>448</v>
      </c>
      <c r="P62" s="196" t="s">
        <v>525</v>
      </c>
    </row>
    <row r="63" spans="2:16" ht="21">
      <c r="B63" s="196" t="s">
        <v>524</v>
      </c>
      <c r="C63" s="196" t="s">
        <v>524</v>
      </c>
      <c r="D63" s="196" t="s">
        <v>524</v>
      </c>
      <c r="E63" s="196" t="s">
        <v>524</v>
      </c>
      <c r="F63" s="196" t="s">
        <v>524</v>
      </c>
      <c r="G63" s="196" t="s">
        <v>524</v>
      </c>
      <c r="H63" s="196"/>
      <c r="I63" s="196" t="s">
        <v>260</v>
      </c>
      <c r="J63" s="196" t="s">
        <v>530</v>
      </c>
      <c r="K63" s="202" t="s">
        <v>38</v>
      </c>
      <c r="L63" s="196" t="s">
        <v>524</v>
      </c>
      <c r="M63" s="199" t="s">
        <v>450</v>
      </c>
      <c r="N63" s="196" t="s">
        <v>329</v>
      </c>
      <c r="O63" s="196" t="s">
        <v>448</v>
      </c>
      <c r="P63" s="196" t="s">
        <v>525</v>
      </c>
    </row>
    <row r="64" spans="2:16" ht="21">
      <c r="B64" s="196" t="s">
        <v>524</v>
      </c>
      <c r="C64" s="196" t="s">
        <v>524</v>
      </c>
      <c r="D64" s="196" t="s">
        <v>524</v>
      </c>
      <c r="E64" s="196" t="s">
        <v>524</v>
      </c>
      <c r="F64" s="196" t="s">
        <v>524</v>
      </c>
      <c r="G64" s="196" t="s">
        <v>524</v>
      </c>
      <c r="H64" s="196"/>
      <c r="I64" s="200" t="s">
        <v>531</v>
      </c>
      <c r="J64" s="200" t="s">
        <v>532</v>
      </c>
      <c r="K64" s="195" t="s">
        <v>38</v>
      </c>
      <c r="L64" s="196" t="s">
        <v>524</v>
      </c>
      <c r="M64" s="199" t="s">
        <v>450</v>
      </c>
      <c r="N64" s="196" t="s">
        <v>329</v>
      </c>
      <c r="O64" s="196" t="s">
        <v>448</v>
      </c>
      <c r="P64" s="196" t="s">
        <v>525</v>
      </c>
    </row>
    <row r="65" spans="2:16" ht="21">
      <c r="B65" s="196" t="s">
        <v>524</v>
      </c>
      <c r="C65" s="196" t="s">
        <v>524</v>
      </c>
      <c r="D65" s="196" t="s">
        <v>524</v>
      </c>
      <c r="E65" s="196" t="s">
        <v>524</v>
      </c>
      <c r="F65" s="196" t="s">
        <v>524</v>
      </c>
      <c r="G65" s="196" t="s">
        <v>524</v>
      </c>
      <c r="H65" s="196"/>
      <c r="I65" s="200" t="s">
        <v>193</v>
      </c>
      <c r="J65" s="200" t="s">
        <v>466</v>
      </c>
      <c r="K65" s="195" t="s">
        <v>38</v>
      </c>
      <c r="L65" s="196" t="s">
        <v>524</v>
      </c>
      <c r="M65" s="199" t="s">
        <v>450</v>
      </c>
      <c r="N65" s="196" t="s">
        <v>329</v>
      </c>
      <c r="O65" s="196" t="s">
        <v>448</v>
      </c>
      <c r="P65" s="196" t="s">
        <v>525</v>
      </c>
    </row>
    <row r="66" spans="2:16" ht="21">
      <c r="B66" s="196" t="s">
        <v>524</v>
      </c>
      <c r="C66" s="196" t="s">
        <v>524</v>
      </c>
      <c r="D66" s="196" t="s">
        <v>524</v>
      </c>
      <c r="E66" s="196" t="s">
        <v>524</v>
      </c>
      <c r="F66" s="196" t="s">
        <v>524</v>
      </c>
      <c r="G66" s="196" t="s">
        <v>524</v>
      </c>
      <c r="H66" s="196"/>
      <c r="I66" s="200" t="s">
        <v>533</v>
      </c>
      <c r="J66" s="200" t="s">
        <v>534</v>
      </c>
      <c r="K66" s="195" t="s">
        <v>38</v>
      </c>
      <c r="L66" s="196" t="s">
        <v>524</v>
      </c>
      <c r="M66" s="199" t="s">
        <v>450</v>
      </c>
      <c r="N66" s="196" t="s">
        <v>329</v>
      </c>
      <c r="O66" s="196" t="s">
        <v>448</v>
      </c>
      <c r="P66" s="196" t="s">
        <v>525</v>
      </c>
    </row>
    <row r="67" spans="2:16" ht="21">
      <c r="B67" s="196" t="s">
        <v>524</v>
      </c>
      <c r="C67" s="196" t="s">
        <v>524</v>
      </c>
      <c r="D67" s="196" t="s">
        <v>524</v>
      </c>
      <c r="E67" s="196" t="s">
        <v>524</v>
      </c>
      <c r="F67" s="196" t="s">
        <v>524</v>
      </c>
      <c r="G67" s="196" t="s">
        <v>524</v>
      </c>
      <c r="H67" s="196"/>
      <c r="I67" s="202" t="s">
        <v>535</v>
      </c>
      <c r="J67" s="203" t="s">
        <v>536</v>
      </c>
      <c r="K67" s="195" t="s">
        <v>38</v>
      </c>
      <c r="L67" s="196" t="s">
        <v>524</v>
      </c>
      <c r="M67" s="199" t="s">
        <v>450</v>
      </c>
      <c r="N67" s="196" t="s">
        <v>329</v>
      </c>
      <c r="O67" s="196" t="s">
        <v>448</v>
      </c>
      <c r="P67" s="196" t="s">
        <v>525</v>
      </c>
    </row>
    <row r="68" spans="2:16" ht="21">
      <c r="B68" s="196" t="s">
        <v>524</v>
      </c>
      <c r="C68" s="196" t="s">
        <v>524</v>
      </c>
      <c r="D68" s="196" t="s">
        <v>524</v>
      </c>
      <c r="E68" s="196" t="s">
        <v>524</v>
      </c>
      <c r="F68" s="196" t="s">
        <v>524</v>
      </c>
      <c r="G68" s="196" t="s">
        <v>524</v>
      </c>
      <c r="H68" s="196"/>
      <c r="I68" s="195" t="s">
        <v>537</v>
      </c>
      <c r="J68" s="195" t="s">
        <v>538</v>
      </c>
      <c r="K68" s="195" t="s">
        <v>38</v>
      </c>
      <c r="L68" s="196" t="s">
        <v>524</v>
      </c>
      <c r="M68" s="199" t="s">
        <v>450</v>
      </c>
      <c r="N68" s="196" t="s">
        <v>329</v>
      </c>
      <c r="O68" s="196" t="s">
        <v>448</v>
      </c>
      <c r="P68" s="196" t="s">
        <v>525</v>
      </c>
    </row>
    <row r="69" spans="2:16" ht="21">
      <c r="B69" s="196" t="s">
        <v>524</v>
      </c>
      <c r="C69" s="196" t="s">
        <v>524</v>
      </c>
      <c r="D69" s="196" t="s">
        <v>524</v>
      </c>
      <c r="E69" s="196" t="s">
        <v>524</v>
      </c>
      <c r="F69" s="196" t="s">
        <v>524</v>
      </c>
      <c r="G69" s="196" t="s">
        <v>524</v>
      </c>
      <c r="H69" s="196"/>
      <c r="I69" s="204" t="s">
        <v>113</v>
      </c>
      <c r="J69" s="196" t="s">
        <v>461</v>
      </c>
      <c r="K69" s="195" t="s">
        <v>38</v>
      </c>
      <c r="L69" s="196" t="s">
        <v>524</v>
      </c>
      <c r="M69" s="199" t="s">
        <v>450</v>
      </c>
      <c r="N69" s="196" t="s">
        <v>329</v>
      </c>
      <c r="O69" s="196" t="s">
        <v>448</v>
      </c>
      <c r="P69" s="196" t="s">
        <v>525</v>
      </c>
    </row>
    <row r="70" spans="2:16" ht="21">
      <c r="B70" s="196" t="s">
        <v>524</v>
      </c>
      <c r="C70" s="196" t="s">
        <v>524</v>
      </c>
      <c r="D70" s="196" t="s">
        <v>524</v>
      </c>
      <c r="E70" s="196" t="s">
        <v>524</v>
      </c>
      <c r="F70" s="196" t="s">
        <v>524</v>
      </c>
      <c r="G70" s="196" t="s">
        <v>524</v>
      </c>
      <c r="H70" s="196"/>
      <c r="I70" s="195" t="s">
        <v>104</v>
      </c>
      <c r="J70" s="195" t="s">
        <v>455</v>
      </c>
      <c r="K70" s="195" t="s">
        <v>38</v>
      </c>
      <c r="L70" s="196" t="s">
        <v>524</v>
      </c>
      <c r="M70" s="199" t="s">
        <v>450</v>
      </c>
      <c r="N70" s="196" t="s">
        <v>329</v>
      </c>
      <c r="O70" s="196" t="s">
        <v>448</v>
      </c>
      <c r="P70" s="196" t="s">
        <v>525</v>
      </c>
    </row>
    <row r="71" spans="2:16" ht="21">
      <c r="B71" s="196" t="s">
        <v>524</v>
      </c>
      <c r="C71" s="196" t="s">
        <v>524</v>
      </c>
      <c r="D71" s="196" t="s">
        <v>524</v>
      </c>
      <c r="E71" s="196" t="s">
        <v>524</v>
      </c>
      <c r="F71" s="196" t="s">
        <v>524</v>
      </c>
      <c r="G71" s="196" t="s">
        <v>524</v>
      </c>
      <c r="H71" s="196"/>
      <c r="I71" s="195" t="s">
        <v>526</v>
      </c>
      <c r="J71" s="195" t="s">
        <v>527</v>
      </c>
      <c r="K71" s="195" t="s">
        <v>38</v>
      </c>
      <c r="L71" s="196" t="s">
        <v>524</v>
      </c>
      <c r="M71" s="199" t="s">
        <v>450</v>
      </c>
      <c r="N71" s="196" t="s">
        <v>329</v>
      </c>
      <c r="O71" s="196" t="s">
        <v>448</v>
      </c>
      <c r="P71" s="196" t="s">
        <v>525</v>
      </c>
    </row>
    <row r="72" spans="2:16" ht="21">
      <c r="B72" s="196" t="s">
        <v>524</v>
      </c>
      <c r="C72" s="196" t="s">
        <v>524</v>
      </c>
      <c r="D72" s="196" t="s">
        <v>524</v>
      </c>
      <c r="E72" s="196" t="s">
        <v>524</v>
      </c>
      <c r="F72" s="196" t="s">
        <v>524</v>
      </c>
      <c r="G72" s="196" t="s">
        <v>524</v>
      </c>
      <c r="H72" s="196"/>
      <c r="I72" s="195" t="s">
        <v>547</v>
      </c>
      <c r="J72" s="195" t="s">
        <v>548</v>
      </c>
      <c r="K72" s="195" t="s">
        <v>38</v>
      </c>
      <c r="L72" s="196" t="s">
        <v>524</v>
      </c>
      <c r="M72" s="199" t="s">
        <v>450</v>
      </c>
      <c r="N72" s="196" t="s">
        <v>329</v>
      </c>
      <c r="O72" s="196" t="s">
        <v>448</v>
      </c>
      <c r="P72" s="196" t="s">
        <v>525</v>
      </c>
    </row>
    <row r="73" spans="2:16" ht="21">
      <c r="B73" s="196" t="s">
        <v>524</v>
      </c>
      <c r="C73" s="196" t="s">
        <v>524</v>
      </c>
      <c r="D73" s="196" t="s">
        <v>524</v>
      </c>
      <c r="E73" s="196" t="s">
        <v>524</v>
      </c>
      <c r="F73" s="196" t="s">
        <v>524</v>
      </c>
      <c r="G73" s="196" t="s">
        <v>524</v>
      </c>
      <c r="H73" s="196"/>
      <c r="I73" s="200" t="s">
        <v>539</v>
      </c>
      <c r="J73" s="200" t="s">
        <v>540</v>
      </c>
      <c r="K73" s="195" t="s">
        <v>38</v>
      </c>
      <c r="L73" s="196" t="s">
        <v>524</v>
      </c>
      <c r="M73" s="199" t="s">
        <v>450</v>
      </c>
      <c r="N73" s="196" t="s">
        <v>329</v>
      </c>
      <c r="O73" s="196" t="s">
        <v>448</v>
      </c>
      <c r="P73" s="196" t="s">
        <v>525</v>
      </c>
    </row>
    <row r="74" spans="2:16" ht="21">
      <c r="B74" s="196" t="s">
        <v>524</v>
      </c>
      <c r="C74" s="196" t="s">
        <v>524</v>
      </c>
      <c r="D74" s="196" t="s">
        <v>524</v>
      </c>
      <c r="E74" s="196" t="s">
        <v>524</v>
      </c>
      <c r="F74" s="196" t="s">
        <v>524</v>
      </c>
      <c r="G74" s="196" t="s">
        <v>524</v>
      </c>
      <c r="H74" s="196"/>
      <c r="I74" s="200" t="s">
        <v>296</v>
      </c>
      <c r="J74" s="200" t="s">
        <v>541</v>
      </c>
      <c r="K74" s="195" t="s">
        <v>38</v>
      </c>
      <c r="L74" s="196" t="s">
        <v>524</v>
      </c>
      <c r="M74" s="199" t="s">
        <v>450</v>
      </c>
      <c r="N74" s="196" t="s">
        <v>329</v>
      </c>
      <c r="O74" s="196" t="s">
        <v>448</v>
      </c>
      <c r="P74" s="196" t="s">
        <v>525</v>
      </c>
    </row>
    <row r="75" spans="2:16" ht="21">
      <c r="B75" s="196" t="s">
        <v>524</v>
      </c>
      <c r="C75" s="196" t="s">
        <v>524</v>
      </c>
      <c r="D75" s="196" t="s">
        <v>524</v>
      </c>
      <c r="E75" s="196" t="s">
        <v>524</v>
      </c>
      <c r="F75" s="196" t="s">
        <v>524</v>
      </c>
      <c r="G75" s="196" t="s">
        <v>524</v>
      </c>
      <c r="H75" s="196"/>
      <c r="I75" s="200" t="s">
        <v>503</v>
      </c>
      <c r="J75" s="200" t="s">
        <v>542</v>
      </c>
      <c r="K75" s="195" t="s">
        <v>38</v>
      </c>
      <c r="L75" s="196" t="s">
        <v>524</v>
      </c>
      <c r="M75" s="199" t="s">
        <v>450</v>
      </c>
      <c r="N75" s="196" t="s">
        <v>329</v>
      </c>
      <c r="O75" s="196" t="s">
        <v>448</v>
      </c>
      <c r="P75" s="196" t="s">
        <v>525</v>
      </c>
    </row>
    <row r="76" spans="2:16" ht="21">
      <c r="B76" s="196" t="s">
        <v>524</v>
      </c>
      <c r="C76" s="196" t="s">
        <v>524</v>
      </c>
      <c r="D76" s="196" t="s">
        <v>524</v>
      </c>
      <c r="E76" s="196" t="s">
        <v>524</v>
      </c>
      <c r="F76" s="196" t="s">
        <v>524</v>
      </c>
      <c r="G76" s="196" t="s">
        <v>524</v>
      </c>
      <c r="H76" s="196"/>
      <c r="I76" s="195" t="s">
        <v>543</v>
      </c>
      <c r="J76" s="195" t="s">
        <v>544</v>
      </c>
      <c r="K76" s="195" t="s">
        <v>38</v>
      </c>
      <c r="L76" s="196" t="s">
        <v>524</v>
      </c>
      <c r="M76" s="199" t="s">
        <v>450</v>
      </c>
      <c r="N76" s="196" t="s">
        <v>329</v>
      </c>
      <c r="O76" s="196" t="s">
        <v>448</v>
      </c>
      <c r="P76" s="196" t="s">
        <v>525</v>
      </c>
    </row>
    <row r="77" spans="2:16" ht="21">
      <c r="B77" s="196" t="s">
        <v>524</v>
      </c>
      <c r="C77" s="196" t="s">
        <v>524</v>
      </c>
      <c r="D77" s="196" t="s">
        <v>524</v>
      </c>
      <c r="E77" s="196" t="s">
        <v>524</v>
      </c>
      <c r="F77" s="196" t="s">
        <v>524</v>
      </c>
      <c r="G77" s="196" t="s">
        <v>524</v>
      </c>
      <c r="H77" s="196"/>
      <c r="I77" s="195" t="s">
        <v>549</v>
      </c>
      <c r="J77" s="195" t="s">
        <v>550</v>
      </c>
      <c r="K77" s="195" t="s">
        <v>217</v>
      </c>
      <c r="L77" s="196" t="s">
        <v>524</v>
      </c>
      <c r="M77" s="199" t="s">
        <v>450</v>
      </c>
      <c r="N77" s="196" t="s">
        <v>329</v>
      </c>
      <c r="O77" s="196" t="s">
        <v>448</v>
      </c>
      <c r="P77" s="196" t="s">
        <v>525</v>
      </c>
    </row>
    <row r="78" spans="2:16" ht="21">
      <c r="B78" s="196" t="s">
        <v>524</v>
      </c>
      <c r="C78" s="196" t="s">
        <v>524</v>
      </c>
      <c r="D78" s="196" t="s">
        <v>524</v>
      </c>
      <c r="E78" s="196" t="s">
        <v>524</v>
      </c>
      <c r="F78" s="196" t="s">
        <v>524</v>
      </c>
      <c r="G78" s="196" t="s">
        <v>524</v>
      </c>
      <c r="H78" s="196"/>
      <c r="I78" s="195" t="s">
        <v>545</v>
      </c>
      <c r="J78" s="195" t="s">
        <v>546</v>
      </c>
      <c r="K78" s="195" t="s">
        <v>355</v>
      </c>
      <c r="L78" s="196" t="s">
        <v>524</v>
      </c>
      <c r="M78" s="199" t="s">
        <v>450</v>
      </c>
      <c r="N78" s="196" t="s">
        <v>329</v>
      </c>
      <c r="O78" s="196" t="s">
        <v>448</v>
      </c>
      <c r="P78" s="196" t="s">
        <v>525</v>
      </c>
    </row>
    <row r="79" spans="2:16" ht="21">
      <c r="B79" s="196" t="s">
        <v>524</v>
      </c>
      <c r="C79" s="196" t="s">
        <v>524</v>
      </c>
      <c r="D79" s="196" t="s">
        <v>524</v>
      </c>
      <c r="E79" s="196" t="s">
        <v>524</v>
      </c>
      <c r="F79" s="196" t="s">
        <v>524</v>
      </c>
      <c r="G79" s="196" t="s">
        <v>524</v>
      </c>
      <c r="H79" s="196"/>
      <c r="I79" s="204" t="s">
        <v>113</v>
      </c>
      <c r="J79" s="196" t="s">
        <v>461</v>
      </c>
      <c r="K79" s="195" t="s">
        <v>38</v>
      </c>
      <c r="L79" s="196" t="s">
        <v>524</v>
      </c>
      <c r="M79" s="199" t="s">
        <v>449</v>
      </c>
      <c r="N79" s="196" t="s">
        <v>337</v>
      </c>
      <c r="O79" s="196" t="s">
        <v>424</v>
      </c>
      <c r="P79" s="196" t="s">
        <v>525</v>
      </c>
    </row>
    <row r="80" spans="2:16" ht="21">
      <c r="B80" s="196" t="s">
        <v>524</v>
      </c>
      <c r="C80" s="196" t="s">
        <v>524</v>
      </c>
      <c r="D80" s="196" t="s">
        <v>524</v>
      </c>
      <c r="E80" s="196" t="s">
        <v>524</v>
      </c>
      <c r="F80" s="196" t="s">
        <v>524</v>
      </c>
      <c r="G80" s="196" t="s">
        <v>524</v>
      </c>
      <c r="H80" s="196"/>
      <c r="I80" s="196" t="s">
        <v>260</v>
      </c>
      <c r="J80" s="196" t="s">
        <v>530</v>
      </c>
      <c r="K80" s="202" t="s">
        <v>38</v>
      </c>
      <c r="L80" s="196" t="s">
        <v>524</v>
      </c>
      <c r="M80" s="199" t="s">
        <v>449</v>
      </c>
      <c r="N80" s="196" t="s">
        <v>337</v>
      </c>
      <c r="O80" s="196" t="s">
        <v>448</v>
      </c>
      <c r="P80" s="196" t="s">
        <v>525</v>
      </c>
    </row>
    <row r="81" spans="2:16" ht="21">
      <c r="B81" s="196" t="s">
        <v>524</v>
      </c>
      <c r="C81" s="196" t="s">
        <v>524</v>
      </c>
      <c r="D81" s="196" t="s">
        <v>524</v>
      </c>
      <c r="E81" s="196" t="s">
        <v>524</v>
      </c>
      <c r="F81" s="196" t="s">
        <v>524</v>
      </c>
      <c r="G81" s="196" t="s">
        <v>524</v>
      </c>
      <c r="H81" s="196"/>
      <c r="I81" s="200" t="s">
        <v>533</v>
      </c>
      <c r="J81" s="200" t="s">
        <v>534</v>
      </c>
      <c r="K81" s="195" t="s">
        <v>38</v>
      </c>
      <c r="L81" s="196" t="s">
        <v>524</v>
      </c>
      <c r="M81" s="199" t="s">
        <v>449</v>
      </c>
      <c r="N81" s="196" t="s">
        <v>337</v>
      </c>
      <c r="O81" s="196" t="s">
        <v>448</v>
      </c>
      <c r="P81" s="196" t="s">
        <v>525</v>
      </c>
    </row>
    <row r="82" spans="2:16" ht="21">
      <c r="B82" s="196" t="s">
        <v>524</v>
      </c>
      <c r="C82" s="196" t="s">
        <v>524</v>
      </c>
      <c r="D82" s="196" t="s">
        <v>524</v>
      </c>
      <c r="E82" s="196" t="s">
        <v>524</v>
      </c>
      <c r="F82" s="196" t="s">
        <v>524</v>
      </c>
      <c r="G82" s="196" t="s">
        <v>524</v>
      </c>
      <c r="H82" s="196"/>
      <c r="I82" s="202" t="s">
        <v>535</v>
      </c>
      <c r="J82" s="203" t="s">
        <v>536</v>
      </c>
      <c r="K82" s="195" t="s">
        <v>38</v>
      </c>
      <c r="L82" s="196" t="s">
        <v>524</v>
      </c>
      <c r="M82" s="199" t="s">
        <v>449</v>
      </c>
      <c r="N82" s="196" t="s">
        <v>337</v>
      </c>
      <c r="O82" s="196" t="s">
        <v>448</v>
      </c>
      <c r="P82" s="196" t="s">
        <v>525</v>
      </c>
    </row>
    <row r="83" spans="2:16" ht="21">
      <c r="B83" s="196" t="s">
        <v>524</v>
      </c>
      <c r="C83" s="196" t="s">
        <v>524</v>
      </c>
      <c r="D83" s="196" t="s">
        <v>524</v>
      </c>
      <c r="E83" s="196" t="s">
        <v>524</v>
      </c>
      <c r="F83" s="196" t="s">
        <v>524</v>
      </c>
      <c r="G83" s="196" t="s">
        <v>524</v>
      </c>
      <c r="H83" s="196"/>
      <c r="I83" s="195" t="s">
        <v>526</v>
      </c>
      <c r="J83" s="195" t="s">
        <v>527</v>
      </c>
      <c r="K83" s="195" t="s">
        <v>38</v>
      </c>
      <c r="L83" s="196" t="s">
        <v>524</v>
      </c>
      <c r="M83" s="199" t="s">
        <v>449</v>
      </c>
      <c r="N83" s="196" t="s">
        <v>337</v>
      </c>
      <c r="O83" s="196" t="s">
        <v>448</v>
      </c>
      <c r="P83" s="196" t="s">
        <v>525</v>
      </c>
    </row>
    <row r="84" spans="2:16" ht="21">
      <c r="B84" s="196" t="s">
        <v>524</v>
      </c>
      <c r="C84" s="196" t="s">
        <v>524</v>
      </c>
      <c r="D84" s="196" t="s">
        <v>524</v>
      </c>
      <c r="E84" s="196" t="s">
        <v>524</v>
      </c>
      <c r="F84" s="196" t="s">
        <v>524</v>
      </c>
      <c r="G84" s="196" t="s">
        <v>524</v>
      </c>
      <c r="H84" s="196"/>
      <c r="I84" s="195" t="s">
        <v>547</v>
      </c>
      <c r="J84" s="195" t="s">
        <v>548</v>
      </c>
      <c r="K84" s="195" t="s">
        <v>38</v>
      </c>
      <c r="L84" s="196" t="s">
        <v>524</v>
      </c>
      <c r="M84" s="199" t="s">
        <v>449</v>
      </c>
      <c r="N84" s="196" t="s">
        <v>337</v>
      </c>
      <c r="O84" s="196" t="s">
        <v>448</v>
      </c>
      <c r="P84" s="196" t="s">
        <v>525</v>
      </c>
    </row>
    <row r="85" spans="2:16" ht="21">
      <c r="B85" s="196" t="s">
        <v>524</v>
      </c>
      <c r="C85" s="196" t="s">
        <v>524</v>
      </c>
      <c r="D85" s="196" t="s">
        <v>524</v>
      </c>
      <c r="E85" s="196" t="s">
        <v>524</v>
      </c>
      <c r="F85" s="196" t="s">
        <v>524</v>
      </c>
      <c r="G85" s="196" t="s">
        <v>524</v>
      </c>
      <c r="H85" s="196"/>
      <c r="I85" s="200" t="s">
        <v>539</v>
      </c>
      <c r="J85" s="200" t="s">
        <v>540</v>
      </c>
      <c r="K85" s="195" t="s">
        <v>38</v>
      </c>
      <c r="L85" s="196" t="s">
        <v>524</v>
      </c>
      <c r="M85" s="199" t="s">
        <v>449</v>
      </c>
      <c r="N85" s="196" t="s">
        <v>337</v>
      </c>
      <c r="O85" s="196" t="s">
        <v>448</v>
      </c>
      <c r="P85" s="196" t="s">
        <v>525</v>
      </c>
    </row>
    <row r="86" spans="2:16" ht="21">
      <c r="B86" s="196" t="s">
        <v>524</v>
      </c>
      <c r="C86" s="196" t="s">
        <v>524</v>
      </c>
      <c r="D86" s="196" t="s">
        <v>524</v>
      </c>
      <c r="E86" s="196" t="s">
        <v>524</v>
      </c>
      <c r="F86" s="196" t="s">
        <v>524</v>
      </c>
      <c r="G86" s="196" t="s">
        <v>524</v>
      </c>
      <c r="H86" s="196"/>
      <c r="I86" s="200" t="s">
        <v>551</v>
      </c>
      <c r="J86" s="200" t="s">
        <v>552</v>
      </c>
      <c r="K86" s="195" t="s">
        <v>38</v>
      </c>
      <c r="L86" s="196" t="s">
        <v>524</v>
      </c>
      <c r="M86" s="199" t="s">
        <v>449</v>
      </c>
      <c r="N86" s="196" t="s">
        <v>337</v>
      </c>
      <c r="O86" s="196" t="s">
        <v>448</v>
      </c>
      <c r="P86" s="196" t="s">
        <v>525</v>
      </c>
    </row>
    <row r="87" spans="2:16" ht="21">
      <c r="B87" s="196" t="s">
        <v>524</v>
      </c>
      <c r="C87" s="196" t="s">
        <v>524</v>
      </c>
      <c r="D87" s="196" t="s">
        <v>524</v>
      </c>
      <c r="E87" s="196" t="s">
        <v>524</v>
      </c>
      <c r="F87" s="196" t="s">
        <v>524</v>
      </c>
      <c r="G87" s="196" t="s">
        <v>524</v>
      </c>
      <c r="H87" s="196"/>
      <c r="I87" s="200" t="s">
        <v>296</v>
      </c>
      <c r="J87" s="200" t="s">
        <v>541</v>
      </c>
      <c r="K87" s="195" t="s">
        <v>38</v>
      </c>
      <c r="L87" s="196" t="s">
        <v>524</v>
      </c>
      <c r="M87" s="199" t="s">
        <v>449</v>
      </c>
      <c r="N87" s="196" t="s">
        <v>337</v>
      </c>
      <c r="O87" s="196" t="s">
        <v>448</v>
      </c>
      <c r="P87" s="196" t="s">
        <v>525</v>
      </c>
    </row>
    <row r="88" spans="2:16" ht="21">
      <c r="B88" s="196" t="s">
        <v>524</v>
      </c>
      <c r="C88" s="196" t="s">
        <v>524</v>
      </c>
      <c r="D88" s="196" t="s">
        <v>524</v>
      </c>
      <c r="E88" s="196" t="s">
        <v>524</v>
      </c>
      <c r="F88" s="196" t="s">
        <v>524</v>
      </c>
      <c r="G88" s="196" t="s">
        <v>524</v>
      </c>
      <c r="H88" s="196"/>
      <c r="I88" s="200" t="s">
        <v>503</v>
      </c>
      <c r="J88" s="200" t="s">
        <v>542</v>
      </c>
      <c r="K88" s="195" t="s">
        <v>38</v>
      </c>
      <c r="L88" s="196" t="s">
        <v>524</v>
      </c>
      <c r="M88" s="199" t="s">
        <v>449</v>
      </c>
      <c r="N88" s="196" t="s">
        <v>337</v>
      </c>
      <c r="O88" s="196" t="s">
        <v>448</v>
      </c>
      <c r="P88" s="196" t="s">
        <v>525</v>
      </c>
    </row>
    <row r="89" spans="2:16" ht="21">
      <c r="B89" s="196" t="s">
        <v>524</v>
      </c>
      <c r="C89" s="196" t="s">
        <v>524</v>
      </c>
      <c r="D89" s="196" t="s">
        <v>524</v>
      </c>
      <c r="E89" s="196" t="s">
        <v>524</v>
      </c>
      <c r="F89" s="196" t="s">
        <v>524</v>
      </c>
      <c r="G89" s="196" t="s">
        <v>524</v>
      </c>
      <c r="H89" s="196"/>
      <c r="I89" s="202" t="s">
        <v>553</v>
      </c>
      <c r="J89" s="203" t="s">
        <v>554</v>
      </c>
      <c r="K89" s="195" t="s">
        <v>38</v>
      </c>
      <c r="L89" s="196" t="s">
        <v>524</v>
      </c>
      <c r="M89" s="199" t="s">
        <v>449</v>
      </c>
      <c r="N89" s="196" t="s">
        <v>337</v>
      </c>
      <c r="O89" s="196" t="s">
        <v>448</v>
      </c>
      <c r="P89" s="196" t="s">
        <v>525</v>
      </c>
    </row>
    <row r="90" spans="2:16" ht="21">
      <c r="B90" s="196" t="s">
        <v>524</v>
      </c>
      <c r="C90" s="196" t="s">
        <v>524</v>
      </c>
      <c r="D90" s="196" t="s">
        <v>524</v>
      </c>
      <c r="E90" s="196" t="s">
        <v>524</v>
      </c>
      <c r="F90" s="196" t="s">
        <v>524</v>
      </c>
      <c r="G90" s="196" t="s">
        <v>524</v>
      </c>
      <c r="H90" s="196"/>
      <c r="I90" s="195" t="s">
        <v>543</v>
      </c>
      <c r="J90" s="195" t="s">
        <v>544</v>
      </c>
      <c r="K90" s="195" t="s">
        <v>38</v>
      </c>
      <c r="L90" s="196" t="s">
        <v>524</v>
      </c>
      <c r="M90" s="199" t="s">
        <v>449</v>
      </c>
      <c r="N90" s="196" t="s">
        <v>337</v>
      </c>
      <c r="O90" s="196" t="s">
        <v>448</v>
      </c>
      <c r="P90" s="196" t="s">
        <v>525</v>
      </c>
    </row>
    <row r="91" spans="2:16" ht="21">
      <c r="B91" s="196" t="s">
        <v>524</v>
      </c>
      <c r="C91" s="196" t="s">
        <v>524</v>
      </c>
      <c r="D91" s="196" t="s">
        <v>524</v>
      </c>
      <c r="E91" s="196" t="s">
        <v>524</v>
      </c>
      <c r="F91" s="196" t="s">
        <v>524</v>
      </c>
      <c r="G91" s="196" t="s">
        <v>524</v>
      </c>
      <c r="H91" s="196"/>
      <c r="I91" s="195" t="s">
        <v>545</v>
      </c>
      <c r="J91" s="195" t="s">
        <v>546</v>
      </c>
      <c r="K91" s="195" t="s">
        <v>355</v>
      </c>
      <c r="L91" s="196" t="s">
        <v>524</v>
      </c>
      <c r="M91" s="199" t="s">
        <v>449</v>
      </c>
      <c r="N91" s="196" t="s">
        <v>337</v>
      </c>
      <c r="O91" s="196" t="s">
        <v>448</v>
      </c>
      <c r="P91" s="196" t="s">
        <v>525</v>
      </c>
    </row>
    <row r="92" spans="2:16" ht="21">
      <c r="B92" s="196" t="s">
        <v>524</v>
      </c>
      <c r="C92" s="196" t="s">
        <v>524</v>
      </c>
      <c r="D92" s="196" t="s">
        <v>524</v>
      </c>
      <c r="E92" s="196" t="s">
        <v>524</v>
      </c>
      <c r="F92" s="196" t="s">
        <v>524</v>
      </c>
      <c r="G92" s="196" t="s">
        <v>524</v>
      </c>
      <c r="H92" s="196"/>
      <c r="I92" s="204" t="s">
        <v>113</v>
      </c>
      <c r="J92" s="196" t="s">
        <v>461</v>
      </c>
      <c r="K92" s="195" t="s">
        <v>38</v>
      </c>
      <c r="L92" s="196" t="s">
        <v>524</v>
      </c>
      <c r="M92" s="199" t="s">
        <v>449</v>
      </c>
      <c r="N92" s="196" t="s">
        <v>516</v>
      </c>
      <c r="O92" s="196" t="s">
        <v>424</v>
      </c>
      <c r="P92" s="196" t="s">
        <v>525</v>
      </c>
    </row>
    <row r="93" spans="2:16" ht="21">
      <c r="B93" s="196" t="s">
        <v>524</v>
      </c>
      <c r="C93" s="196" t="s">
        <v>524</v>
      </c>
      <c r="D93" s="196" t="s">
        <v>524</v>
      </c>
      <c r="E93" s="196" t="s">
        <v>524</v>
      </c>
      <c r="F93" s="196" t="s">
        <v>524</v>
      </c>
      <c r="G93" s="196" t="s">
        <v>524</v>
      </c>
      <c r="H93" s="196"/>
      <c r="I93" s="200" t="s">
        <v>193</v>
      </c>
      <c r="J93" s="200" t="s">
        <v>466</v>
      </c>
      <c r="K93" s="195" t="s">
        <v>38</v>
      </c>
      <c r="L93" s="196" t="s">
        <v>524</v>
      </c>
      <c r="M93" s="199" t="s">
        <v>449</v>
      </c>
      <c r="N93" s="196" t="s">
        <v>516</v>
      </c>
      <c r="O93" s="196" t="s">
        <v>448</v>
      </c>
      <c r="P93" s="196" t="s">
        <v>525</v>
      </c>
    </row>
    <row r="94" spans="2:16" ht="21">
      <c r="B94" s="196" t="s">
        <v>524</v>
      </c>
      <c r="C94" s="196" t="s">
        <v>524</v>
      </c>
      <c r="D94" s="196" t="s">
        <v>524</v>
      </c>
      <c r="E94" s="196" t="s">
        <v>524</v>
      </c>
      <c r="F94" s="196" t="s">
        <v>524</v>
      </c>
      <c r="G94" s="196" t="s">
        <v>524</v>
      </c>
      <c r="H94" s="196"/>
      <c r="I94" s="200" t="s">
        <v>533</v>
      </c>
      <c r="J94" s="200" t="s">
        <v>534</v>
      </c>
      <c r="K94" s="195" t="s">
        <v>38</v>
      </c>
      <c r="L94" s="196" t="s">
        <v>524</v>
      </c>
      <c r="M94" s="199" t="s">
        <v>449</v>
      </c>
      <c r="N94" s="196" t="s">
        <v>516</v>
      </c>
      <c r="O94" s="196" t="s">
        <v>448</v>
      </c>
      <c r="P94" s="196" t="s">
        <v>525</v>
      </c>
    </row>
    <row r="95" spans="2:16" ht="21">
      <c r="B95" s="196" t="s">
        <v>524</v>
      </c>
      <c r="C95" s="196" t="s">
        <v>524</v>
      </c>
      <c r="D95" s="196" t="s">
        <v>524</v>
      </c>
      <c r="E95" s="196" t="s">
        <v>524</v>
      </c>
      <c r="F95" s="196" t="s">
        <v>524</v>
      </c>
      <c r="G95" s="196" t="s">
        <v>524</v>
      </c>
      <c r="H95" s="196"/>
      <c r="I95" s="202" t="s">
        <v>535</v>
      </c>
      <c r="J95" s="203" t="s">
        <v>536</v>
      </c>
      <c r="K95" s="195" t="s">
        <v>38</v>
      </c>
      <c r="L95" s="196" t="s">
        <v>524</v>
      </c>
      <c r="M95" s="199" t="s">
        <v>449</v>
      </c>
      <c r="N95" s="196" t="s">
        <v>516</v>
      </c>
      <c r="O95" s="196" t="s">
        <v>448</v>
      </c>
      <c r="P95" s="196" t="s">
        <v>525</v>
      </c>
    </row>
    <row r="96" spans="2:16" ht="21">
      <c r="B96" s="196" t="s">
        <v>524</v>
      </c>
      <c r="C96" s="196" t="s">
        <v>524</v>
      </c>
      <c r="D96" s="196" t="s">
        <v>524</v>
      </c>
      <c r="E96" s="196" t="s">
        <v>524</v>
      </c>
      <c r="F96" s="196" t="s">
        <v>524</v>
      </c>
      <c r="G96" s="196" t="s">
        <v>524</v>
      </c>
      <c r="H96" s="196"/>
      <c r="I96" s="195" t="s">
        <v>526</v>
      </c>
      <c r="J96" s="195" t="s">
        <v>527</v>
      </c>
      <c r="K96" s="195" t="s">
        <v>38</v>
      </c>
      <c r="L96" s="196" t="s">
        <v>524</v>
      </c>
      <c r="M96" s="199" t="s">
        <v>449</v>
      </c>
      <c r="N96" s="196" t="s">
        <v>516</v>
      </c>
      <c r="O96" s="196" t="s">
        <v>448</v>
      </c>
      <c r="P96" s="196" t="s">
        <v>525</v>
      </c>
    </row>
    <row r="97" spans="2:16" ht="21">
      <c r="B97" s="196" t="s">
        <v>524</v>
      </c>
      <c r="C97" s="196" t="s">
        <v>524</v>
      </c>
      <c r="D97" s="196" t="s">
        <v>524</v>
      </c>
      <c r="E97" s="196" t="s">
        <v>524</v>
      </c>
      <c r="F97" s="196" t="s">
        <v>524</v>
      </c>
      <c r="G97" s="196" t="s">
        <v>524</v>
      </c>
      <c r="H97" s="196"/>
      <c r="I97" s="195" t="s">
        <v>547</v>
      </c>
      <c r="J97" s="195" t="s">
        <v>548</v>
      </c>
      <c r="K97" s="195" t="s">
        <v>38</v>
      </c>
      <c r="L97" s="196" t="s">
        <v>524</v>
      </c>
      <c r="M97" s="199" t="s">
        <v>449</v>
      </c>
      <c r="N97" s="196" t="s">
        <v>516</v>
      </c>
      <c r="O97" s="196" t="s">
        <v>448</v>
      </c>
      <c r="P97" s="196" t="s">
        <v>525</v>
      </c>
    </row>
    <row r="98" spans="2:16" ht="21">
      <c r="B98" s="196" t="s">
        <v>524</v>
      </c>
      <c r="C98" s="196" t="s">
        <v>524</v>
      </c>
      <c r="D98" s="196" t="s">
        <v>524</v>
      </c>
      <c r="E98" s="196" t="s">
        <v>524</v>
      </c>
      <c r="F98" s="196" t="s">
        <v>524</v>
      </c>
      <c r="G98" s="196" t="s">
        <v>524</v>
      </c>
      <c r="H98" s="196"/>
      <c r="I98" s="200" t="s">
        <v>539</v>
      </c>
      <c r="J98" s="200" t="s">
        <v>540</v>
      </c>
      <c r="K98" s="195" t="s">
        <v>38</v>
      </c>
      <c r="L98" s="196" t="s">
        <v>524</v>
      </c>
      <c r="M98" s="199" t="s">
        <v>449</v>
      </c>
      <c r="N98" s="196" t="s">
        <v>516</v>
      </c>
      <c r="O98" s="196" t="s">
        <v>448</v>
      </c>
      <c r="P98" s="196" t="s">
        <v>525</v>
      </c>
    </row>
    <row r="99" spans="2:16" ht="21">
      <c r="B99" s="196" t="s">
        <v>524</v>
      </c>
      <c r="C99" s="196" t="s">
        <v>524</v>
      </c>
      <c r="D99" s="196" t="s">
        <v>524</v>
      </c>
      <c r="E99" s="196" t="s">
        <v>524</v>
      </c>
      <c r="F99" s="196" t="s">
        <v>524</v>
      </c>
      <c r="G99" s="196" t="s">
        <v>524</v>
      </c>
      <c r="H99" s="196"/>
      <c r="I99" s="200" t="s">
        <v>551</v>
      </c>
      <c r="J99" s="200" t="s">
        <v>552</v>
      </c>
      <c r="K99" s="195" t="s">
        <v>38</v>
      </c>
      <c r="L99" s="196" t="s">
        <v>524</v>
      </c>
      <c r="M99" s="199" t="s">
        <v>449</v>
      </c>
      <c r="N99" s="196" t="s">
        <v>516</v>
      </c>
      <c r="O99" s="196" t="s">
        <v>448</v>
      </c>
      <c r="P99" s="196" t="s">
        <v>525</v>
      </c>
    </row>
    <row r="100" spans="2:16" ht="21">
      <c r="B100" s="196" t="s">
        <v>524</v>
      </c>
      <c r="C100" s="196" t="s">
        <v>524</v>
      </c>
      <c r="D100" s="196" t="s">
        <v>524</v>
      </c>
      <c r="E100" s="196" t="s">
        <v>524</v>
      </c>
      <c r="F100" s="196" t="s">
        <v>524</v>
      </c>
      <c r="G100" s="196" t="s">
        <v>524</v>
      </c>
      <c r="H100" s="196"/>
      <c r="I100" s="200" t="s">
        <v>296</v>
      </c>
      <c r="J100" s="200" t="s">
        <v>541</v>
      </c>
      <c r="K100" s="195" t="s">
        <v>38</v>
      </c>
      <c r="L100" s="196" t="s">
        <v>524</v>
      </c>
      <c r="M100" s="199" t="s">
        <v>449</v>
      </c>
      <c r="N100" s="196" t="s">
        <v>516</v>
      </c>
      <c r="O100" s="196" t="s">
        <v>448</v>
      </c>
      <c r="P100" s="196" t="s">
        <v>525</v>
      </c>
    </row>
    <row r="101" spans="2:16" ht="21">
      <c r="B101" s="196" t="s">
        <v>524</v>
      </c>
      <c r="C101" s="196" t="s">
        <v>524</v>
      </c>
      <c r="D101" s="196" t="s">
        <v>524</v>
      </c>
      <c r="E101" s="196" t="s">
        <v>524</v>
      </c>
      <c r="F101" s="196" t="s">
        <v>524</v>
      </c>
      <c r="G101" s="196" t="s">
        <v>524</v>
      </c>
      <c r="H101" s="196"/>
      <c r="I101" s="195" t="s">
        <v>543</v>
      </c>
      <c r="J101" s="195" t="s">
        <v>544</v>
      </c>
      <c r="K101" s="195" t="s">
        <v>38</v>
      </c>
      <c r="L101" s="196" t="s">
        <v>524</v>
      </c>
      <c r="M101" s="199" t="s">
        <v>449</v>
      </c>
      <c r="N101" s="196" t="s">
        <v>516</v>
      </c>
      <c r="O101" s="196" t="s">
        <v>448</v>
      </c>
      <c r="P101" s="196" t="s">
        <v>525</v>
      </c>
    </row>
    <row r="102" spans="2:16" ht="21">
      <c r="B102" s="196" t="s">
        <v>524</v>
      </c>
      <c r="C102" s="196" t="s">
        <v>524</v>
      </c>
      <c r="D102" s="196" t="s">
        <v>524</v>
      </c>
      <c r="E102" s="196" t="s">
        <v>524</v>
      </c>
      <c r="F102" s="196" t="s">
        <v>524</v>
      </c>
      <c r="G102" s="196" t="s">
        <v>524</v>
      </c>
      <c r="H102" s="196"/>
      <c r="I102" s="200" t="s">
        <v>531</v>
      </c>
      <c r="J102" s="200" t="s">
        <v>532</v>
      </c>
      <c r="K102" s="195" t="s">
        <v>38</v>
      </c>
      <c r="L102" s="196" t="s">
        <v>524</v>
      </c>
      <c r="M102" s="199" t="s">
        <v>449</v>
      </c>
      <c r="N102" s="196" t="s">
        <v>325</v>
      </c>
      <c r="O102" s="196" t="s">
        <v>448</v>
      </c>
      <c r="P102" s="196" t="s">
        <v>525</v>
      </c>
    </row>
    <row r="103" spans="2:16" ht="21">
      <c r="B103" s="196" t="s">
        <v>524</v>
      </c>
      <c r="C103" s="196" t="s">
        <v>524</v>
      </c>
      <c r="D103" s="196" t="s">
        <v>524</v>
      </c>
      <c r="E103" s="196" t="s">
        <v>524</v>
      </c>
      <c r="F103" s="196" t="s">
        <v>524</v>
      </c>
      <c r="G103" s="196" t="s">
        <v>524</v>
      </c>
      <c r="H103" s="196"/>
      <c r="I103" s="200" t="s">
        <v>193</v>
      </c>
      <c r="J103" s="200" t="s">
        <v>466</v>
      </c>
      <c r="K103" s="195" t="s">
        <v>38</v>
      </c>
      <c r="L103" s="196" t="s">
        <v>524</v>
      </c>
      <c r="M103" s="199" t="s">
        <v>449</v>
      </c>
      <c r="N103" s="196" t="s">
        <v>325</v>
      </c>
      <c r="O103" s="196" t="s">
        <v>448</v>
      </c>
      <c r="P103" s="196" t="s">
        <v>525</v>
      </c>
    </row>
    <row r="104" spans="2:16" ht="21">
      <c r="B104" s="196" t="s">
        <v>524</v>
      </c>
      <c r="C104" s="196" t="s">
        <v>524</v>
      </c>
      <c r="D104" s="196" t="s">
        <v>524</v>
      </c>
      <c r="E104" s="196" t="s">
        <v>524</v>
      </c>
      <c r="F104" s="196" t="s">
        <v>524</v>
      </c>
      <c r="G104" s="196" t="s">
        <v>524</v>
      </c>
      <c r="H104" s="196"/>
      <c r="I104" s="200" t="s">
        <v>533</v>
      </c>
      <c r="J104" s="200" t="s">
        <v>534</v>
      </c>
      <c r="K104" s="195" t="s">
        <v>38</v>
      </c>
      <c r="L104" s="196" t="s">
        <v>524</v>
      </c>
      <c r="M104" s="199" t="s">
        <v>449</v>
      </c>
      <c r="N104" s="196" t="s">
        <v>325</v>
      </c>
      <c r="O104" s="196" t="s">
        <v>448</v>
      </c>
      <c r="P104" s="196" t="s">
        <v>525</v>
      </c>
    </row>
    <row r="105" spans="2:16" ht="21">
      <c r="B105" s="196" t="s">
        <v>524</v>
      </c>
      <c r="C105" s="196" t="s">
        <v>524</v>
      </c>
      <c r="D105" s="196" t="s">
        <v>524</v>
      </c>
      <c r="E105" s="196" t="s">
        <v>524</v>
      </c>
      <c r="F105" s="196" t="s">
        <v>524</v>
      </c>
      <c r="G105" s="196" t="s">
        <v>524</v>
      </c>
      <c r="H105" s="196"/>
      <c r="I105" s="202" t="s">
        <v>535</v>
      </c>
      <c r="J105" s="203" t="s">
        <v>536</v>
      </c>
      <c r="K105" s="195" t="s">
        <v>38</v>
      </c>
      <c r="L105" s="196" t="s">
        <v>524</v>
      </c>
      <c r="M105" s="199" t="s">
        <v>449</v>
      </c>
      <c r="N105" s="196" t="s">
        <v>325</v>
      </c>
      <c r="O105" s="196" t="s">
        <v>448</v>
      </c>
      <c r="P105" s="196" t="s">
        <v>525</v>
      </c>
    </row>
    <row r="106" spans="2:16" ht="21">
      <c r="B106" s="196" t="s">
        <v>524</v>
      </c>
      <c r="C106" s="196" t="s">
        <v>524</v>
      </c>
      <c r="D106" s="196" t="s">
        <v>524</v>
      </c>
      <c r="E106" s="196" t="s">
        <v>524</v>
      </c>
      <c r="F106" s="196" t="s">
        <v>524</v>
      </c>
      <c r="G106" s="196" t="s">
        <v>524</v>
      </c>
      <c r="H106" s="196"/>
      <c r="I106" s="204" t="s">
        <v>113</v>
      </c>
      <c r="J106" s="196" t="s">
        <v>461</v>
      </c>
      <c r="K106" s="195" t="s">
        <v>38</v>
      </c>
      <c r="L106" s="196" t="s">
        <v>524</v>
      </c>
      <c r="M106" s="199" t="s">
        <v>449</v>
      </c>
      <c r="N106" s="196" t="s">
        <v>325</v>
      </c>
      <c r="O106" s="196" t="s">
        <v>448</v>
      </c>
      <c r="P106" s="196" t="s">
        <v>525</v>
      </c>
    </row>
    <row r="107" spans="2:16" ht="21">
      <c r="B107" s="196" t="s">
        <v>524</v>
      </c>
      <c r="C107" s="196" t="s">
        <v>524</v>
      </c>
      <c r="D107" s="196" t="s">
        <v>524</v>
      </c>
      <c r="E107" s="196" t="s">
        <v>524</v>
      </c>
      <c r="F107" s="196" t="s">
        <v>524</v>
      </c>
      <c r="G107" s="196" t="s">
        <v>524</v>
      </c>
      <c r="H107" s="196"/>
      <c r="I107" s="195" t="s">
        <v>526</v>
      </c>
      <c r="J107" s="195" t="s">
        <v>527</v>
      </c>
      <c r="K107" s="195" t="s">
        <v>38</v>
      </c>
      <c r="L107" s="196" t="s">
        <v>524</v>
      </c>
      <c r="M107" s="199" t="s">
        <v>449</v>
      </c>
      <c r="N107" s="196" t="s">
        <v>325</v>
      </c>
      <c r="O107" s="196" t="s">
        <v>448</v>
      </c>
      <c r="P107" s="196" t="s">
        <v>525</v>
      </c>
    </row>
    <row r="108" spans="2:16" ht="21">
      <c r="B108" s="196" t="s">
        <v>524</v>
      </c>
      <c r="C108" s="196" t="s">
        <v>524</v>
      </c>
      <c r="D108" s="196" t="s">
        <v>524</v>
      </c>
      <c r="E108" s="196" t="s">
        <v>524</v>
      </c>
      <c r="F108" s="196" t="s">
        <v>524</v>
      </c>
      <c r="G108" s="196" t="s">
        <v>524</v>
      </c>
      <c r="H108" s="196"/>
      <c r="I108" s="200" t="s">
        <v>539</v>
      </c>
      <c r="J108" s="200" t="s">
        <v>540</v>
      </c>
      <c r="K108" s="195" t="s">
        <v>38</v>
      </c>
      <c r="L108" s="196" t="s">
        <v>524</v>
      </c>
      <c r="M108" s="199" t="s">
        <v>449</v>
      </c>
      <c r="N108" s="196" t="s">
        <v>325</v>
      </c>
      <c r="O108" s="196" t="s">
        <v>448</v>
      </c>
      <c r="P108" s="196" t="s">
        <v>525</v>
      </c>
    </row>
    <row r="109" spans="2:16" ht="21">
      <c r="B109" s="196" t="s">
        <v>524</v>
      </c>
      <c r="C109" s="196" t="s">
        <v>524</v>
      </c>
      <c r="D109" s="196" t="s">
        <v>524</v>
      </c>
      <c r="E109" s="196" t="s">
        <v>524</v>
      </c>
      <c r="F109" s="196" t="s">
        <v>524</v>
      </c>
      <c r="G109" s="196" t="s">
        <v>524</v>
      </c>
      <c r="H109" s="196"/>
      <c r="I109" s="200" t="s">
        <v>296</v>
      </c>
      <c r="J109" s="200" t="s">
        <v>541</v>
      </c>
      <c r="K109" s="195" t="s">
        <v>38</v>
      </c>
      <c r="L109" s="196" t="s">
        <v>524</v>
      </c>
      <c r="M109" s="199" t="s">
        <v>449</v>
      </c>
      <c r="N109" s="196" t="s">
        <v>325</v>
      </c>
      <c r="O109" s="196" t="s">
        <v>448</v>
      </c>
      <c r="P109" s="196" t="s">
        <v>525</v>
      </c>
    </row>
    <row r="110" spans="2:16" ht="21">
      <c r="B110" s="196" t="s">
        <v>524</v>
      </c>
      <c r="C110" s="196" t="s">
        <v>524</v>
      </c>
      <c r="D110" s="196" t="s">
        <v>524</v>
      </c>
      <c r="E110" s="196" t="s">
        <v>524</v>
      </c>
      <c r="F110" s="196" t="s">
        <v>524</v>
      </c>
      <c r="G110" s="196" t="s">
        <v>524</v>
      </c>
      <c r="H110" s="196"/>
      <c r="I110" s="200" t="s">
        <v>503</v>
      </c>
      <c r="J110" s="200" t="s">
        <v>542</v>
      </c>
      <c r="K110" s="195" t="s">
        <v>38</v>
      </c>
      <c r="L110" s="196" t="s">
        <v>524</v>
      </c>
      <c r="M110" s="199" t="s">
        <v>449</v>
      </c>
      <c r="N110" s="196" t="s">
        <v>325</v>
      </c>
      <c r="O110" s="196" t="s">
        <v>448</v>
      </c>
      <c r="P110" s="196" t="s">
        <v>525</v>
      </c>
    </row>
    <row r="111" spans="2:16" ht="21">
      <c r="B111" s="196" t="s">
        <v>524</v>
      </c>
      <c r="C111" s="196" t="s">
        <v>524</v>
      </c>
      <c r="D111" s="196" t="s">
        <v>524</v>
      </c>
      <c r="E111" s="196" t="s">
        <v>524</v>
      </c>
      <c r="F111" s="196" t="s">
        <v>524</v>
      </c>
      <c r="G111" s="196" t="s">
        <v>524</v>
      </c>
      <c r="H111" s="196"/>
      <c r="I111" s="195" t="s">
        <v>543</v>
      </c>
      <c r="J111" s="195" t="s">
        <v>544</v>
      </c>
      <c r="K111" s="195" t="s">
        <v>38</v>
      </c>
      <c r="L111" s="196" t="s">
        <v>524</v>
      </c>
      <c r="M111" s="199" t="s">
        <v>449</v>
      </c>
      <c r="N111" s="196" t="s">
        <v>325</v>
      </c>
      <c r="O111" s="196" t="s">
        <v>448</v>
      </c>
      <c r="P111" s="196" t="s">
        <v>525</v>
      </c>
    </row>
    <row r="112" spans="2:16" ht="21">
      <c r="B112" s="196" t="s">
        <v>524</v>
      </c>
      <c r="C112" s="196" t="s">
        <v>524</v>
      </c>
      <c r="D112" s="196" t="s">
        <v>524</v>
      </c>
      <c r="E112" s="196" t="s">
        <v>524</v>
      </c>
      <c r="F112" s="196" t="s">
        <v>524</v>
      </c>
      <c r="G112" s="196" t="s">
        <v>524</v>
      </c>
      <c r="H112" s="196"/>
      <c r="I112" s="195" t="s">
        <v>66</v>
      </c>
      <c r="J112" s="195" t="s">
        <v>456</v>
      </c>
      <c r="K112" s="195" t="s">
        <v>67</v>
      </c>
      <c r="L112" s="196" t="s">
        <v>524</v>
      </c>
      <c r="M112" s="199" t="s">
        <v>449</v>
      </c>
      <c r="N112" s="196" t="s">
        <v>325</v>
      </c>
      <c r="O112" s="196" t="s">
        <v>448</v>
      </c>
      <c r="P112" s="196" t="s">
        <v>525</v>
      </c>
    </row>
    <row r="113" spans="2:16" ht="21">
      <c r="B113" s="196" t="s">
        <v>524</v>
      </c>
      <c r="C113" s="196" t="s">
        <v>524</v>
      </c>
      <c r="D113" s="196" t="s">
        <v>524</v>
      </c>
      <c r="E113" s="196" t="s">
        <v>524</v>
      </c>
      <c r="F113" s="196" t="s">
        <v>524</v>
      </c>
      <c r="G113" s="196" t="s">
        <v>524</v>
      </c>
      <c r="H113" s="196"/>
      <c r="I113" s="195" t="s">
        <v>545</v>
      </c>
      <c r="J113" s="195" t="s">
        <v>546</v>
      </c>
      <c r="K113" s="195" t="s">
        <v>355</v>
      </c>
      <c r="L113" s="196" t="s">
        <v>524</v>
      </c>
      <c r="M113" s="199" t="s">
        <v>449</v>
      </c>
      <c r="N113" s="196" t="s">
        <v>325</v>
      </c>
      <c r="O113" s="196" t="s">
        <v>448</v>
      </c>
      <c r="P113" s="196" t="s">
        <v>525</v>
      </c>
    </row>
    <row r="114" spans="2:16" ht="21">
      <c r="B114" s="196" t="s">
        <v>524</v>
      </c>
      <c r="C114" s="196" t="s">
        <v>524</v>
      </c>
      <c r="D114" s="196" t="s">
        <v>524</v>
      </c>
      <c r="E114" s="196" t="s">
        <v>524</v>
      </c>
      <c r="F114" s="196" t="s">
        <v>524</v>
      </c>
      <c r="G114" s="196" t="s">
        <v>524</v>
      </c>
      <c r="H114" s="196"/>
      <c r="I114" s="204" t="s">
        <v>113</v>
      </c>
      <c r="J114" s="196" t="s">
        <v>461</v>
      </c>
      <c r="K114" s="195" t="s">
        <v>38</v>
      </c>
      <c r="L114" s="196" t="s">
        <v>524</v>
      </c>
      <c r="M114" s="199" t="s">
        <v>288</v>
      </c>
      <c r="N114" s="196" t="s">
        <v>289</v>
      </c>
      <c r="O114" s="196" t="s">
        <v>424</v>
      </c>
      <c r="P114" s="196" t="s">
        <v>525</v>
      </c>
    </row>
    <row r="115" spans="2:16" ht="21">
      <c r="B115" s="196" t="s">
        <v>524</v>
      </c>
      <c r="C115" s="196" t="s">
        <v>524</v>
      </c>
      <c r="D115" s="196" t="s">
        <v>524</v>
      </c>
      <c r="E115" s="196" t="s">
        <v>524</v>
      </c>
      <c r="F115" s="196" t="s">
        <v>524</v>
      </c>
      <c r="G115" s="196" t="s">
        <v>524</v>
      </c>
      <c r="H115" s="196"/>
      <c r="I115" s="195" t="s">
        <v>526</v>
      </c>
      <c r="J115" s="195" t="s">
        <v>527</v>
      </c>
      <c r="K115" s="195" t="s">
        <v>38</v>
      </c>
      <c r="L115" s="196" t="s">
        <v>524</v>
      </c>
      <c r="M115" s="199" t="s">
        <v>288</v>
      </c>
      <c r="N115" s="196" t="s">
        <v>289</v>
      </c>
      <c r="O115" s="196" t="s">
        <v>424</v>
      </c>
      <c r="P115" s="196" t="s">
        <v>525</v>
      </c>
    </row>
    <row r="116" spans="2:16" ht="21">
      <c r="B116" s="196" t="s">
        <v>524</v>
      </c>
      <c r="C116" s="196" t="s">
        <v>524</v>
      </c>
      <c r="D116" s="196" t="s">
        <v>524</v>
      </c>
      <c r="E116" s="196" t="s">
        <v>524</v>
      </c>
      <c r="F116" s="196" t="s">
        <v>524</v>
      </c>
      <c r="G116" s="196" t="s">
        <v>524</v>
      </c>
      <c r="H116" s="196"/>
      <c r="I116" s="200" t="s">
        <v>239</v>
      </c>
      <c r="J116" s="200" t="s">
        <v>467</v>
      </c>
      <c r="K116" s="200" t="s">
        <v>240</v>
      </c>
      <c r="L116" s="196" t="s">
        <v>524</v>
      </c>
      <c r="M116" s="199" t="s">
        <v>288</v>
      </c>
      <c r="N116" s="196" t="s">
        <v>289</v>
      </c>
      <c r="O116" s="196" t="s">
        <v>448</v>
      </c>
      <c r="P116" s="196" t="s">
        <v>525</v>
      </c>
    </row>
    <row r="117" spans="2:16" ht="21">
      <c r="B117" s="196" t="s">
        <v>524</v>
      </c>
      <c r="C117" s="196" t="s">
        <v>524</v>
      </c>
      <c r="D117" s="196" t="s">
        <v>524</v>
      </c>
      <c r="E117" s="196" t="s">
        <v>524</v>
      </c>
      <c r="F117" s="196" t="s">
        <v>524</v>
      </c>
      <c r="G117" s="196" t="s">
        <v>524</v>
      </c>
      <c r="H117" s="196"/>
      <c r="I117" s="200" t="s">
        <v>193</v>
      </c>
      <c r="J117" s="200" t="s">
        <v>466</v>
      </c>
      <c r="K117" s="195" t="s">
        <v>38</v>
      </c>
      <c r="L117" s="196" t="s">
        <v>524</v>
      </c>
      <c r="M117" s="199" t="s">
        <v>288</v>
      </c>
      <c r="N117" s="196" t="s">
        <v>289</v>
      </c>
      <c r="O117" s="196" t="s">
        <v>448</v>
      </c>
      <c r="P117" s="196" t="s">
        <v>525</v>
      </c>
    </row>
    <row r="118" spans="2:16" ht="21">
      <c r="B118" s="196" t="s">
        <v>524</v>
      </c>
      <c r="C118" s="196" t="s">
        <v>524</v>
      </c>
      <c r="D118" s="196" t="s">
        <v>524</v>
      </c>
      <c r="E118" s="196" t="s">
        <v>524</v>
      </c>
      <c r="F118" s="196" t="s">
        <v>524</v>
      </c>
      <c r="G118" s="196" t="s">
        <v>524</v>
      </c>
      <c r="H118" s="196"/>
      <c r="I118" s="200" t="s">
        <v>533</v>
      </c>
      <c r="J118" s="200" t="s">
        <v>534</v>
      </c>
      <c r="K118" s="195" t="s">
        <v>38</v>
      </c>
      <c r="L118" s="196" t="s">
        <v>524</v>
      </c>
      <c r="M118" s="199" t="s">
        <v>288</v>
      </c>
      <c r="N118" s="196" t="s">
        <v>289</v>
      </c>
      <c r="O118" s="196" t="s">
        <v>448</v>
      </c>
      <c r="P118" s="196" t="s">
        <v>525</v>
      </c>
    </row>
    <row r="119" spans="2:16" ht="21">
      <c r="B119" s="196" t="s">
        <v>524</v>
      </c>
      <c r="C119" s="196" t="s">
        <v>524</v>
      </c>
      <c r="D119" s="196" t="s">
        <v>524</v>
      </c>
      <c r="E119" s="196" t="s">
        <v>524</v>
      </c>
      <c r="F119" s="196" t="s">
        <v>524</v>
      </c>
      <c r="G119" s="196" t="s">
        <v>524</v>
      </c>
      <c r="H119" s="196"/>
      <c r="I119" s="195" t="s">
        <v>537</v>
      </c>
      <c r="J119" s="195" t="s">
        <v>538</v>
      </c>
      <c r="K119" s="195" t="s">
        <v>38</v>
      </c>
      <c r="L119" s="196" t="s">
        <v>524</v>
      </c>
      <c r="M119" s="199" t="s">
        <v>288</v>
      </c>
      <c r="N119" s="196" t="s">
        <v>289</v>
      </c>
      <c r="O119" s="196" t="s">
        <v>448</v>
      </c>
      <c r="P119" s="196" t="s">
        <v>525</v>
      </c>
    </row>
    <row r="120" spans="2:16" ht="21">
      <c r="B120" s="196" t="s">
        <v>524</v>
      </c>
      <c r="C120" s="196" t="s">
        <v>524</v>
      </c>
      <c r="D120" s="196" t="s">
        <v>524</v>
      </c>
      <c r="E120" s="196" t="s">
        <v>524</v>
      </c>
      <c r="F120" s="196" t="s">
        <v>524</v>
      </c>
      <c r="G120" s="196" t="s">
        <v>524</v>
      </c>
      <c r="H120" s="196"/>
      <c r="I120" s="200" t="s">
        <v>296</v>
      </c>
      <c r="J120" s="200" t="s">
        <v>541</v>
      </c>
      <c r="K120" s="195" t="s">
        <v>38</v>
      </c>
      <c r="L120" s="196" t="s">
        <v>524</v>
      </c>
      <c r="M120" s="199" t="s">
        <v>288</v>
      </c>
      <c r="N120" s="196" t="s">
        <v>289</v>
      </c>
      <c r="O120" s="196" t="s">
        <v>448</v>
      </c>
      <c r="P120" s="196" t="s">
        <v>525</v>
      </c>
    </row>
    <row r="121" spans="2:16" ht="21">
      <c r="B121" s="196" t="s">
        <v>524</v>
      </c>
      <c r="C121" s="196" t="s">
        <v>524</v>
      </c>
      <c r="D121" s="196" t="s">
        <v>524</v>
      </c>
      <c r="E121" s="196" t="s">
        <v>524</v>
      </c>
      <c r="F121" s="196" t="s">
        <v>524</v>
      </c>
      <c r="G121" s="196" t="s">
        <v>524</v>
      </c>
      <c r="H121" s="196"/>
      <c r="I121" s="195" t="s">
        <v>543</v>
      </c>
      <c r="J121" s="195" t="s">
        <v>544</v>
      </c>
      <c r="K121" s="195" t="s">
        <v>38</v>
      </c>
      <c r="L121" s="196" t="s">
        <v>524</v>
      </c>
      <c r="M121" s="199" t="s">
        <v>288</v>
      </c>
      <c r="N121" s="196" t="s">
        <v>289</v>
      </c>
      <c r="O121" s="196" t="s">
        <v>448</v>
      </c>
      <c r="P121" s="196" t="s">
        <v>525</v>
      </c>
    </row>
    <row r="122" spans="2:16" ht="21">
      <c r="B122" s="196" t="s">
        <v>524</v>
      </c>
      <c r="C122" s="196" t="s">
        <v>524</v>
      </c>
      <c r="D122" s="196" t="s">
        <v>524</v>
      </c>
      <c r="E122" s="196" t="s">
        <v>524</v>
      </c>
      <c r="F122" s="196" t="s">
        <v>524</v>
      </c>
      <c r="G122" s="196" t="s">
        <v>524</v>
      </c>
      <c r="H122" s="196"/>
      <c r="I122" s="195" t="s">
        <v>66</v>
      </c>
      <c r="J122" s="195" t="s">
        <v>456</v>
      </c>
      <c r="K122" s="195" t="s">
        <v>67</v>
      </c>
      <c r="L122" s="196" t="s">
        <v>524</v>
      </c>
      <c r="M122" s="199" t="s">
        <v>288</v>
      </c>
      <c r="N122" s="196" t="s">
        <v>445</v>
      </c>
      <c r="O122" s="196" t="s">
        <v>424</v>
      </c>
      <c r="P122" s="196" t="s">
        <v>525</v>
      </c>
    </row>
    <row r="123" spans="2:16" ht="21">
      <c r="B123" s="196" t="s">
        <v>524</v>
      </c>
      <c r="C123" s="196" t="s">
        <v>524</v>
      </c>
      <c r="D123" s="196" t="s">
        <v>524</v>
      </c>
      <c r="E123" s="196" t="s">
        <v>524</v>
      </c>
      <c r="F123" s="196" t="s">
        <v>524</v>
      </c>
      <c r="G123" s="196" t="s">
        <v>524</v>
      </c>
      <c r="H123" s="196"/>
      <c r="I123" s="204" t="s">
        <v>113</v>
      </c>
      <c r="J123" s="196" t="s">
        <v>461</v>
      </c>
      <c r="K123" s="195" t="s">
        <v>38</v>
      </c>
      <c r="L123" s="196" t="s">
        <v>524</v>
      </c>
      <c r="M123" s="199" t="s">
        <v>288</v>
      </c>
      <c r="N123" s="196" t="s">
        <v>445</v>
      </c>
      <c r="O123" s="196" t="s">
        <v>424</v>
      </c>
      <c r="P123" s="196" t="s">
        <v>525</v>
      </c>
    </row>
    <row r="124" spans="2:16" ht="21">
      <c r="B124" s="196" t="s">
        <v>524</v>
      </c>
      <c r="C124" s="196" t="s">
        <v>524</v>
      </c>
      <c r="D124" s="196" t="s">
        <v>524</v>
      </c>
      <c r="E124" s="196" t="s">
        <v>524</v>
      </c>
      <c r="F124" s="196" t="s">
        <v>524</v>
      </c>
      <c r="G124" s="196" t="s">
        <v>524</v>
      </c>
      <c r="H124" s="196"/>
      <c r="I124" s="200" t="s">
        <v>239</v>
      </c>
      <c r="J124" s="200" t="s">
        <v>467</v>
      </c>
      <c r="K124" s="200" t="s">
        <v>240</v>
      </c>
      <c r="L124" s="196" t="s">
        <v>524</v>
      </c>
      <c r="M124" s="199" t="s">
        <v>288</v>
      </c>
      <c r="N124" s="196" t="s">
        <v>445</v>
      </c>
      <c r="O124" s="196" t="s">
        <v>448</v>
      </c>
      <c r="P124" s="196" t="s">
        <v>525</v>
      </c>
    </row>
    <row r="125" spans="2:16" ht="21">
      <c r="B125" s="196" t="s">
        <v>524</v>
      </c>
      <c r="C125" s="196" t="s">
        <v>524</v>
      </c>
      <c r="D125" s="196" t="s">
        <v>524</v>
      </c>
      <c r="E125" s="196" t="s">
        <v>524</v>
      </c>
      <c r="F125" s="196" t="s">
        <v>524</v>
      </c>
      <c r="G125" s="196" t="s">
        <v>524</v>
      </c>
      <c r="H125" s="196"/>
      <c r="I125" s="200" t="s">
        <v>193</v>
      </c>
      <c r="J125" s="200" t="s">
        <v>466</v>
      </c>
      <c r="K125" s="195" t="s">
        <v>38</v>
      </c>
      <c r="L125" s="196" t="s">
        <v>524</v>
      </c>
      <c r="M125" s="199" t="s">
        <v>288</v>
      </c>
      <c r="N125" s="196" t="s">
        <v>445</v>
      </c>
      <c r="O125" s="196" t="s">
        <v>448</v>
      </c>
      <c r="P125" s="196" t="s">
        <v>525</v>
      </c>
    </row>
    <row r="126" spans="2:16" ht="21">
      <c r="B126" s="196" t="s">
        <v>524</v>
      </c>
      <c r="C126" s="196" t="s">
        <v>524</v>
      </c>
      <c r="D126" s="196" t="s">
        <v>524</v>
      </c>
      <c r="E126" s="196" t="s">
        <v>524</v>
      </c>
      <c r="F126" s="196" t="s">
        <v>524</v>
      </c>
      <c r="G126" s="196" t="s">
        <v>524</v>
      </c>
      <c r="H126" s="196"/>
      <c r="I126" s="200" t="s">
        <v>533</v>
      </c>
      <c r="J126" s="200" t="s">
        <v>534</v>
      </c>
      <c r="K126" s="195" t="s">
        <v>38</v>
      </c>
      <c r="L126" s="196" t="s">
        <v>524</v>
      </c>
      <c r="M126" s="199" t="s">
        <v>288</v>
      </c>
      <c r="N126" s="196" t="s">
        <v>445</v>
      </c>
      <c r="O126" s="196" t="s">
        <v>448</v>
      </c>
      <c r="P126" s="196" t="s">
        <v>525</v>
      </c>
    </row>
    <row r="127" spans="2:16" ht="21">
      <c r="B127" s="196" t="s">
        <v>524</v>
      </c>
      <c r="C127" s="196" t="s">
        <v>524</v>
      </c>
      <c r="D127" s="196" t="s">
        <v>524</v>
      </c>
      <c r="E127" s="196" t="s">
        <v>524</v>
      </c>
      <c r="F127" s="196" t="s">
        <v>524</v>
      </c>
      <c r="G127" s="196" t="s">
        <v>524</v>
      </c>
      <c r="H127" s="196"/>
      <c r="I127" s="200" t="s">
        <v>296</v>
      </c>
      <c r="J127" s="200" t="s">
        <v>541</v>
      </c>
      <c r="K127" s="195" t="s">
        <v>38</v>
      </c>
      <c r="L127" s="196" t="s">
        <v>524</v>
      </c>
      <c r="M127" s="199" t="s">
        <v>288</v>
      </c>
      <c r="N127" s="196" t="s">
        <v>445</v>
      </c>
      <c r="O127" s="196" t="s">
        <v>448</v>
      </c>
      <c r="P127" s="196" t="s">
        <v>525</v>
      </c>
    </row>
    <row r="128" spans="2:16" ht="21">
      <c r="B128" s="196" t="s">
        <v>524</v>
      </c>
      <c r="C128" s="196" t="s">
        <v>524</v>
      </c>
      <c r="D128" s="196" t="s">
        <v>524</v>
      </c>
      <c r="E128" s="196" t="s">
        <v>524</v>
      </c>
      <c r="F128" s="196" t="s">
        <v>524</v>
      </c>
      <c r="G128" s="196" t="s">
        <v>524</v>
      </c>
      <c r="H128" s="196"/>
      <c r="I128" s="195" t="s">
        <v>543</v>
      </c>
      <c r="J128" s="195" t="s">
        <v>544</v>
      </c>
      <c r="K128" s="195" t="s">
        <v>38</v>
      </c>
      <c r="L128" s="196" t="s">
        <v>524</v>
      </c>
      <c r="M128" s="199" t="s">
        <v>288</v>
      </c>
      <c r="N128" s="196" t="s">
        <v>445</v>
      </c>
      <c r="O128" s="196" t="s">
        <v>448</v>
      </c>
      <c r="P128" s="196" t="s">
        <v>525</v>
      </c>
    </row>
    <row r="129" spans="2:16" ht="21">
      <c r="B129" s="196" t="s">
        <v>524</v>
      </c>
      <c r="C129" s="196" t="s">
        <v>524</v>
      </c>
      <c r="D129" s="196" t="s">
        <v>524</v>
      </c>
      <c r="E129" s="196" t="s">
        <v>524</v>
      </c>
      <c r="F129" s="196" t="s">
        <v>524</v>
      </c>
      <c r="G129" s="196" t="s">
        <v>524</v>
      </c>
      <c r="H129" s="196"/>
      <c r="I129" s="195" t="s">
        <v>66</v>
      </c>
      <c r="J129" s="195" t="s">
        <v>456</v>
      </c>
      <c r="K129" s="195" t="s">
        <v>67</v>
      </c>
      <c r="L129" s="196" t="s">
        <v>524</v>
      </c>
      <c r="M129" s="199" t="s">
        <v>288</v>
      </c>
      <c r="N129" s="196" t="s">
        <v>555</v>
      </c>
      <c r="O129" s="196" t="s">
        <v>448</v>
      </c>
      <c r="P129" s="196" t="s">
        <v>525</v>
      </c>
    </row>
    <row r="130" spans="2:16" ht="21">
      <c r="B130" s="196" t="s">
        <v>524</v>
      </c>
      <c r="C130" s="196" t="s">
        <v>524</v>
      </c>
      <c r="D130" s="196" t="s">
        <v>524</v>
      </c>
      <c r="E130" s="196" t="s">
        <v>524</v>
      </c>
      <c r="F130" s="196" t="s">
        <v>524</v>
      </c>
      <c r="G130" s="196" t="s">
        <v>524</v>
      </c>
      <c r="H130" s="196"/>
      <c r="I130" s="200" t="s">
        <v>193</v>
      </c>
      <c r="J130" s="200" t="s">
        <v>466</v>
      </c>
      <c r="K130" s="195" t="s">
        <v>38</v>
      </c>
      <c r="L130" s="196" t="s">
        <v>524</v>
      </c>
      <c r="M130" s="199" t="s">
        <v>288</v>
      </c>
      <c r="N130" s="196" t="s">
        <v>555</v>
      </c>
      <c r="O130" s="196" t="s">
        <v>448</v>
      </c>
      <c r="P130" s="196" t="s">
        <v>525</v>
      </c>
    </row>
    <row r="131" spans="2:16" ht="21">
      <c r="B131" s="196" t="s">
        <v>524</v>
      </c>
      <c r="C131" s="196" t="s">
        <v>524</v>
      </c>
      <c r="D131" s="196" t="s">
        <v>524</v>
      </c>
      <c r="E131" s="196" t="s">
        <v>524</v>
      </c>
      <c r="F131" s="196" t="s">
        <v>524</v>
      </c>
      <c r="G131" s="196" t="s">
        <v>524</v>
      </c>
      <c r="H131" s="196"/>
      <c r="I131" s="200" t="s">
        <v>533</v>
      </c>
      <c r="J131" s="200" t="s">
        <v>534</v>
      </c>
      <c r="K131" s="195" t="s">
        <v>38</v>
      </c>
      <c r="L131" s="196" t="s">
        <v>524</v>
      </c>
      <c r="M131" s="199" t="s">
        <v>288</v>
      </c>
      <c r="N131" s="196" t="s">
        <v>555</v>
      </c>
      <c r="O131" s="196" t="s">
        <v>448</v>
      </c>
      <c r="P131" s="196" t="s">
        <v>525</v>
      </c>
    </row>
    <row r="132" spans="2:16" ht="21">
      <c r="B132" s="196" t="s">
        <v>524</v>
      </c>
      <c r="C132" s="196" t="s">
        <v>524</v>
      </c>
      <c r="D132" s="196" t="s">
        <v>524</v>
      </c>
      <c r="E132" s="196" t="s">
        <v>524</v>
      </c>
      <c r="F132" s="196" t="s">
        <v>524</v>
      </c>
      <c r="G132" s="196" t="s">
        <v>524</v>
      </c>
      <c r="H132" s="196"/>
      <c r="I132" s="200" t="s">
        <v>296</v>
      </c>
      <c r="J132" s="200" t="s">
        <v>541</v>
      </c>
      <c r="K132" s="195" t="s">
        <v>38</v>
      </c>
      <c r="L132" s="196" t="s">
        <v>524</v>
      </c>
      <c r="M132" s="199" t="s">
        <v>288</v>
      </c>
      <c r="N132" s="196" t="s">
        <v>555</v>
      </c>
      <c r="O132" s="196" t="s">
        <v>448</v>
      </c>
      <c r="P132" s="196" t="s">
        <v>525</v>
      </c>
    </row>
    <row r="133" spans="2:16" ht="21">
      <c r="B133" s="196" t="s">
        <v>524</v>
      </c>
      <c r="C133" s="196" t="s">
        <v>524</v>
      </c>
      <c r="D133" s="196" t="s">
        <v>524</v>
      </c>
      <c r="E133" s="196" t="s">
        <v>524</v>
      </c>
      <c r="F133" s="196" t="s">
        <v>524</v>
      </c>
      <c r="G133" s="196" t="s">
        <v>524</v>
      </c>
      <c r="H133" s="196"/>
      <c r="I133" s="195" t="s">
        <v>543</v>
      </c>
      <c r="J133" s="195" t="s">
        <v>544</v>
      </c>
      <c r="K133" s="195" t="s">
        <v>38</v>
      </c>
      <c r="L133" s="196" t="s">
        <v>524</v>
      </c>
      <c r="M133" s="199" t="s">
        <v>288</v>
      </c>
      <c r="N133" s="196" t="s">
        <v>555</v>
      </c>
      <c r="O133" s="196" t="s">
        <v>448</v>
      </c>
      <c r="P133" s="196" t="s">
        <v>525</v>
      </c>
    </row>
    <row r="134" spans="2:16" ht="21">
      <c r="B134" s="196" t="s">
        <v>524</v>
      </c>
      <c r="C134" s="196" t="s">
        <v>524</v>
      </c>
      <c r="D134" s="196" t="s">
        <v>524</v>
      </c>
      <c r="E134" s="196" t="s">
        <v>524</v>
      </c>
      <c r="F134" s="196" t="s">
        <v>524</v>
      </c>
      <c r="G134" s="196" t="s">
        <v>524</v>
      </c>
      <c r="H134" s="196"/>
      <c r="I134" s="201" t="s">
        <v>556</v>
      </c>
      <c r="J134" s="200" t="s">
        <v>557</v>
      </c>
      <c r="K134" s="200" t="s">
        <v>558</v>
      </c>
      <c r="L134" s="196" t="s">
        <v>524</v>
      </c>
      <c r="M134" s="199" t="s">
        <v>288</v>
      </c>
      <c r="N134" s="196" t="s">
        <v>555</v>
      </c>
      <c r="O134" s="196" t="s">
        <v>448</v>
      </c>
      <c r="P134" s="196" t="s">
        <v>525</v>
      </c>
    </row>
    <row r="135" spans="2:16" ht="21">
      <c r="B135" s="196" t="s">
        <v>524</v>
      </c>
      <c r="C135" s="196" t="s">
        <v>524</v>
      </c>
      <c r="D135" s="196" t="s">
        <v>524</v>
      </c>
      <c r="E135" s="196" t="s">
        <v>524</v>
      </c>
      <c r="F135" s="196" t="s">
        <v>524</v>
      </c>
      <c r="G135" s="196" t="s">
        <v>524</v>
      </c>
      <c r="H135" s="196"/>
      <c r="I135" s="200" t="s">
        <v>531</v>
      </c>
      <c r="J135" s="200" t="s">
        <v>532</v>
      </c>
      <c r="K135" s="195" t="s">
        <v>38</v>
      </c>
      <c r="L135" s="196" t="s">
        <v>524</v>
      </c>
      <c r="M135" s="199" t="s">
        <v>288</v>
      </c>
      <c r="N135" s="196" t="s">
        <v>379</v>
      </c>
      <c r="O135" s="196" t="s">
        <v>448</v>
      </c>
      <c r="P135" s="196" t="s">
        <v>525</v>
      </c>
    </row>
    <row r="136" spans="2:16" ht="21">
      <c r="B136" s="196" t="s">
        <v>524</v>
      </c>
      <c r="C136" s="196" t="s">
        <v>524</v>
      </c>
      <c r="D136" s="196" t="s">
        <v>524</v>
      </c>
      <c r="E136" s="196" t="s">
        <v>524</v>
      </c>
      <c r="F136" s="196" t="s">
        <v>524</v>
      </c>
      <c r="G136" s="196" t="s">
        <v>524</v>
      </c>
      <c r="H136" s="196"/>
      <c r="I136" s="200" t="s">
        <v>193</v>
      </c>
      <c r="J136" s="200" t="s">
        <v>466</v>
      </c>
      <c r="K136" s="195" t="s">
        <v>38</v>
      </c>
      <c r="L136" s="196" t="s">
        <v>524</v>
      </c>
      <c r="M136" s="199" t="s">
        <v>288</v>
      </c>
      <c r="N136" s="196" t="s">
        <v>379</v>
      </c>
      <c r="O136" s="196" t="s">
        <v>448</v>
      </c>
      <c r="P136" s="196" t="s">
        <v>525</v>
      </c>
    </row>
    <row r="137" spans="2:16" ht="21">
      <c r="B137" s="196" t="s">
        <v>524</v>
      </c>
      <c r="C137" s="196" t="s">
        <v>524</v>
      </c>
      <c r="D137" s="196" t="s">
        <v>524</v>
      </c>
      <c r="E137" s="196" t="s">
        <v>524</v>
      </c>
      <c r="F137" s="196" t="s">
        <v>524</v>
      </c>
      <c r="G137" s="196" t="s">
        <v>524</v>
      </c>
      <c r="H137" s="196"/>
      <c r="I137" s="200" t="s">
        <v>533</v>
      </c>
      <c r="J137" s="200" t="s">
        <v>534</v>
      </c>
      <c r="K137" s="195" t="s">
        <v>38</v>
      </c>
      <c r="L137" s="196" t="s">
        <v>524</v>
      </c>
      <c r="M137" s="199" t="s">
        <v>288</v>
      </c>
      <c r="N137" s="196" t="s">
        <v>379</v>
      </c>
      <c r="O137" s="196" t="s">
        <v>448</v>
      </c>
      <c r="P137" s="196" t="s">
        <v>525</v>
      </c>
    </row>
    <row r="138" spans="2:16" ht="21">
      <c r="B138" s="196" t="s">
        <v>524</v>
      </c>
      <c r="C138" s="196" t="s">
        <v>524</v>
      </c>
      <c r="D138" s="196" t="s">
        <v>524</v>
      </c>
      <c r="E138" s="196" t="s">
        <v>524</v>
      </c>
      <c r="F138" s="196" t="s">
        <v>524</v>
      </c>
      <c r="G138" s="196" t="s">
        <v>524</v>
      </c>
      <c r="H138" s="196"/>
      <c r="I138" s="195" t="s">
        <v>537</v>
      </c>
      <c r="J138" s="195" t="s">
        <v>538</v>
      </c>
      <c r="K138" s="195" t="s">
        <v>38</v>
      </c>
      <c r="L138" s="196" t="s">
        <v>524</v>
      </c>
      <c r="M138" s="199" t="s">
        <v>288</v>
      </c>
      <c r="N138" s="196" t="s">
        <v>379</v>
      </c>
      <c r="O138" s="196" t="s">
        <v>448</v>
      </c>
      <c r="P138" s="196" t="s">
        <v>525</v>
      </c>
    </row>
    <row r="139" spans="2:16" ht="21">
      <c r="B139" s="196" t="s">
        <v>524</v>
      </c>
      <c r="C139" s="196" t="s">
        <v>524</v>
      </c>
      <c r="D139" s="196" t="s">
        <v>524</v>
      </c>
      <c r="E139" s="196" t="s">
        <v>524</v>
      </c>
      <c r="F139" s="196" t="s">
        <v>524</v>
      </c>
      <c r="G139" s="196" t="s">
        <v>524</v>
      </c>
      <c r="H139" s="196"/>
      <c r="I139" s="204" t="s">
        <v>113</v>
      </c>
      <c r="J139" s="196" t="s">
        <v>461</v>
      </c>
      <c r="K139" s="195" t="s">
        <v>38</v>
      </c>
      <c r="L139" s="196" t="s">
        <v>524</v>
      </c>
      <c r="M139" s="199" t="s">
        <v>288</v>
      </c>
      <c r="N139" s="196" t="s">
        <v>379</v>
      </c>
      <c r="O139" s="196" t="s">
        <v>448</v>
      </c>
      <c r="P139" s="196" t="s">
        <v>525</v>
      </c>
    </row>
    <row r="140" spans="2:16" ht="21">
      <c r="B140" s="196" t="s">
        <v>524</v>
      </c>
      <c r="C140" s="196" t="s">
        <v>524</v>
      </c>
      <c r="D140" s="196" t="s">
        <v>524</v>
      </c>
      <c r="E140" s="196" t="s">
        <v>524</v>
      </c>
      <c r="F140" s="196" t="s">
        <v>524</v>
      </c>
      <c r="G140" s="196" t="s">
        <v>524</v>
      </c>
      <c r="H140" s="196"/>
      <c r="I140" s="204" t="s">
        <v>299</v>
      </c>
      <c r="J140" s="195" t="s">
        <v>465</v>
      </c>
      <c r="K140" s="195" t="s">
        <v>38</v>
      </c>
      <c r="L140" s="196" t="s">
        <v>524</v>
      </c>
      <c r="M140" s="199" t="s">
        <v>288</v>
      </c>
      <c r="N140" s="196" t="s">
        <v>379</v>
      </c>
      <c r="O140" s="196" t="s">
        <v>448</v>
      </c>
      <c r="P140" s="196" t="s">
        <v>525</v>
      </c>
    </row>
    <row r="141" spans="2:16" ht="21">
      <c r="B141" s="196" t="s">
        <v>524</v>
      </c>
      <c r="C141" s="196" t="s">
        <v>524</v>
      </c>
      <c r="D141" s="196" t="s">
        <v>524</v>
      </c>
      <c r="E141" s="196" t="s">
        <v>524</v>
      </c>
      <c r="F141" s="196" t="s">
        <v>524</v>
      </c>
      <c r="G141" s="196" t="s">
        <v>524</v>
      </c>
      <c r="H141" s="196"/>
      <c r="I141" s="200" t="s">
        <v>539</v>
      </c>
      <c r="J141" s="200" t="s">
        <v>540</v>
      </c>
      <c r="K141" s="195" t="s">
        <v>38</v>
      </c>
      <c r="L141" s="196" t="s">
        <v>524</v>
      </c>
      <c r="M141" s="199" t="s">
        <v>288</v>
      </c>
      <c r="N141" s="196" t="s">
        <v>379</v>
      </c>
      <c r="O141" s="196" t="s">
        <v>448</v>
      </c>
      <c r="P141" s="196" t="s">
        <v>525</v>
      </c>
    </row>
    <row r="142" spans="2:16" ht="21">
      <c r="B142" s="196" t="s">
        <v>524</v>
      </c>
      <c r="C142" s="196" t="s">
        <v>524</v>
      </c>
      <c r="D142" s="196" t="s">
        <v>524</v>
      </c>
      <c r="E142" s="196" t="s">
        <v>524</v>
      </c>
      <c r="F142" s="196" t="s">
        <v>524</v>
      </c>
      <c r="G142" s="196" t="s">
        <v>524</v>
      </c>
      <c r="H142" s="196"/>
      <c r="I142" s="200" t="s">
        <v>551</v>
      </c>
      <c r="J142" s="200" t="s">
        <v>552</v>
      </c>
      <c r="K142" s="195" t="s">
        <v>38</v>
      </c>
      <c r="L142" s="196" t="s">
        <v>524</v>
      </c>
      <c r="M142" s="199" t="s">
        <v>288</v>
      </c>
      <c r="N142" s="196" t="s">
        <v>379</v>
      </c>
      <c r="O142" s="196" t="s">
        <v>448</v>
      </c>
      <c r="P142" s="196" t="s">
        <v>525</v>
      </c>
    </row>
    <row r="143" spans="2:16" ht="21">
      <c r="B143" s="196" t="s">
        <v>524</v>
      </c>
      <c r="C143" s="196" t="s">
        <v>524</v>
      </c>
      <c r="D143" s="196" t="s">
        <v>524</v>
      </c>
      <c r="E143" s="196" t="s">
        <v>524</v>
      </c>
      <c r="F143" s="196" t="s">
        <v>524</v>
      </c>
      <c r="G143" s="196" t="s">
        <v>524</v>
      </c>
      <c r="H143" s="196"/>
      <c r="I143" s="200" t="s">
        <v>296</v>
      </c>
      <c r="J143" s="200" t="s">
        <v>541</v>
      </c>
      <c r="K143" s="195" t="s">
        <v>38</v>
      </c>
      <c r="L143" s="196" t="s">
        <v>524</v>
      </c>
      <c r="M143" s="199" t="s">
        <v>288</v>
      </c>
      <c r="N143" s="196" t="s">
        <v>379</v>
      </c>
      <c r="O143" s="196" t="s">
        <v>448</v>
      </c>
      <c r="P143" s="196" t="s">
        <v>525</v>
      </c>
    </row>
    <row r="144" spans="2:16" ht="21">
      <c r="B144" s="196" t="s">
        <v>524</v>
      </c>
      <c r="C144" s="196" t="s">
        <v>524</v>
      </c>
      <c r="D144" s="196" t="s">
        <v>524</v>
      </c>
      <c r="E144" s="196" t="s">
        <v>524</v>
      </c>
      <c r="F144" s="196" t="s">
        <v>524</v>
      </c>
      <c r="G144" s="196" t="s">
        <v>524</v>
      </c>
      <c r="H144" s="196"/>
      <c r="I144" s="195" t="s">
        <v>543</v>
      </c>
      <c r="J144" s="195" t="s">
        <v>544</v>
      </c>
      <c r="K144" s="195" t="s">
        <v>38</v>
      </c>
      <c r="L144" s="196" t="s">
        <v>524</v>
      </c>
      <c r="M144" s="199" t="s">
        <v>288</v>
      </c>
      <c r="N144" s="196" t="s">
        <v>379</v>
      </c>
      <c r="O144" s="196" t="s">
        <v>448</v>
      </c>
      <c r="P144" s="196" t="s">
        <v>525</v>
      </c>
    </row>
    <row r="145" spans="2:16" ht="21">
      <c r="B145" s="196" t="s">
        <v>524</v>
      </c>
      <c r="C145" s="196" t="s">
        <v>524</v>
      </c>
      <c r="D145" s="196" t="s">
        <v>524</v>
      </c>
      <c r="E145" s="196" t="s">
        <v>524</v>
      </c>
      <c r="F145" s="196" t="s">
        <v>524</v>
      </c>
      <c r="G145" s="196" t="s">
        <v>524</v>
      </c>
      <c r="H145" s="196"/>
      <c r="I145" s="195" t="s">
        <v>526</v>
      </c>
      <c r="J145" s="195" t="s">
        <v>527</v>
      </c>
      <c r="K145" s="195" t="s">
        <v>38</v>
      </c>
      <c r="L145" s="196" t="s">
        <v>524</v>
      </c>
      <c r="M145" s="199" t="s">
        <v>451</v>
      </c>
      <c r="N145" s="196" t="s">
        <v>433</v>
      </c>
      <c r="O145" s="196" t="s">
        <v>448</v>
      </c>
      <c r="P145" s="196" t="s">
        <v>525</v>
      </c>
    </row>
    <row r="146" spans="2:16" ht="21">
      <c r="B146" s="196" t="s">
        <v>524</v>
      </c>
      <c r="C146" s="196" t="s">
        <v>524</v>
      </c>
      <c r="D146" s="196" t="s">
        <v>524</v>
      </c>
      <c r="E146" s="196" t="s">
        <v>524</v>
      </c>
      <c r="F146" s="196" t="s">
        <v>524</v>
      </c>
      <c r="G146" s="196" t="s">
        <v>524</v>
      </c>
      <c r="H146" s="196"/>
      <c r="I146" s="195" t="s">
        <v>66</v>
      </c>
      <c r="J146" s="195" t="s">
        <v>456</v>
      </c>
      <c r="K146" s="195" t="s">
        <v>67</v>
      </c>
      <c r="L146" s="196" t="s">
        <v>524</v>
      </c>
      <c r="M146" s="199" t="s">
        <v>451</v>
      </c>
      <c r="N146" s="196" t="s">
        <v>433</v>
      </c>
      <c r="O146" s="196" t="s">
        <v>448</v>
      </c>
      <c r="P146" s="196" t="s">
        <v>525</v>
      </c>
    </row>
    <row r="147" spans="2:16" ht="21">
      <c r="B147" s="196" t="s">
        <v>524</v>
      </c>
      <c r="C147" s="196" t="s">
        <v>524</v>
      </c>
      <c r="D147" s="196" t="s">
        <v>524</v>
      </c>
      <c r="E147" s="196" t="s">
        <v>524</v>
      </c>
      <c r="F147" s="196" t="s">
        <v>524</v>
      </c>
      <c r="G147" s="196" t="s">
        <v>524</v>
      </c>
      <c r="H147" s="196"/>
      <c r="I147" s="201" t="s">
        <v>528</v>
      </c>
      <c r="J147" s="200" t="s">
        <v>529</v>
      </c>
      <c r="K147" s="195" t="s">
        <v>240</v>
      </c>
      <c r="L147" s="196" t="s">
        <v>524</v>
      </c>
      <c r="M147" s="199" t="s">
        <v>451</v>
      </c>
      <c r="N147" s="196" t="s">
        <v>433</v>
      </c>
      <c r="O147" s="196" t="s">
        <v>448</v>
      </c>
      <c r="P147" s="196" t="s">
        <v>525</v>
      </c>
    </row>
    <row r="148" spans="2:16" ht="21">
      <c r="B148" s="196" t="s">
        <v>524</v>
      </c>
      <c r="C148" s="196" t="s">
        <v>524</v>
      </c>
      <c r="D148" s="196" t="s">
        <v>524</v>
      </c>
      <c r="E148" s="196" t="s">
        <v>524</v>
      </c>
      <c r="F148" s="196" t="s">
        <v>524</v>
      </c>
      <c r="G148" s="196" t="s">
        <v>524</v>
      </c>
      <c r="H148" s="196"/>
      <c r="I148" s="196" t="s">
        <v>260</v>
      </c>
      <c r="J148" s="196" t="s">
        <v>530</v>
      </c>
      <c r="K148" s="202" t="s">
        <v>38</v>
      </c>
      <c r="L148" s="196" t="s">
        <v>524</v>
      </c>
      <c r="M148" s="199" t="s">
        <v>451</v>
      </c>
      <c r="N148" s="196" t="s">
        <v>433</v>
      </c>
      <c r="O148" s="196" t="s">
        <v>448</v>
      </c>
      <c r="P148" s="196" t="s">
        <v>525</v>
      </c>
    </row>
    <row r="149" spans="2:16" ht="21">
      <c r="B149" s="196" t="s">
        <v>524</v>
      </c>
      <c r="C149" s="196" t="s">
        <v>524</v>
      </c>
      <c r="D149" s="196" t="s">
        <v>524</v>
      </c>
      <c r="E149" s="196" t="s">
        <v>524</v>
      </c>
      <c r="F149" s="196" t="s">
        <v>524</v>
      </c>
      <c r="G149" s="196" t="s">
        <v>524</v>
      </c>
      <c r="H149" s="196"/>
      <c r="I149" s="200" t="s">
        <v>531</v>
      </c>
      <c r="J149" s="200" t="s">
        <v>532</v>
      </c>
      <c r="K149" s="195" t="s">
        <v>38</v>
      </c>
      <c r="L149" s="196" t="s">
        <v>524</v>
      </c>
      <c r="M149" s="199" t="s">
        <v>451</v>
      </c>
      <c r="N149" s="196" t="s">
        <v>433</v>
      </c>
      <c r="O149" s="196" t="s">
        <v>448</v>
      </c>
      <c r="P149" s="196" t="s">
        <v>525</v>
      </c>
    </row>
    <row r="150" spans="2:16" ht="21">
      <c r="B150" s="196" t="s">
        <v>524</v>
      </c>
      <c r="C150" s="196" t="s">
        <v>524</v>
      </c>
      <c r="D150" s="196" t="s">
        <v>524</v>
      </c>
      <c r="E150" s="196" t="s">
        <v>524</v>
      </c>
      <c r="F150" s="196" t="s">
        <v>524</v>
      </c>
      <c r="G150" s="196" t="s">
        <v>524</v>
      </c>
      <c r="H150" s="196"/>
      <c r="I150" s="200" t="s">
        <v>193</v>
      </c>
      <c r="J150" s="200" t="s">
        <v>466</v>
      </c>
      <c r="K150" s="195" t="s">
        <v>38</v>
      </c>
      <c r="L150" s="196" t="s">
        <v>524</v>
      </c>
      <c r="M150" s="199" t="s">
        <v>451</v>
      </c>
      <c r="N150" s="196" t="s">
        <v>433</v>
      </c>
      <c r="O150" s="196" t="s">
        <v>448</v>
      </c>
      <c r="P150" s="196" t="s">
        <v>525</v>
      </c>
    </row>
    <row r="151" spans="2:16" ht="21">
      <c r="B151" s="196" t="s">
        <v>524</v>
      </c>
      <c r="C151" s="196" t="s">
        <v>524</v>
      </c>
      <c r="D151" s="196" t="s">
        <v>524</v>
      </c>
      <c r="E151" s="196" t="s">
        <v>524</v>
      </c>
      <c r="F151" s="196" t="s">
        <v>524</v>
      </c>
      <c r="G151" s="196" t="s">
        <v>524</v>
      </c>
      <c r="H151" s="196"/>
      <c r="I151" s="200" t="s">
        <v>533</v>
      </c>
      <c r="J151" s="200" t="s">
        <v>534</v>
      </c>
      <c r="K151" s="195" t="s">
        <v>38</v>
      </c>
      <c r="L151" s="196" t="s">
        <v>524</v>
      </c>
      <c r="M151" s="199" t="s">
        <v>451</v>
      </c>
      <c r="N151" s="196" t="s">
        <v>433</v>
      </c>
      <c r="O151" s="196" t="s">
        <v>448</v>
      </c>
      <c r="P151" s="196" t="s">
        <v>525</v>
      </c>
    </row>
    <row r="152" spans="2:16" ht="21">
      <c r="B152" s="196" t="s">
        <v>524</v>
      </c>
      <c r="C152" s="196" t="s">
        <v>524</v>
      </c>
      <c r="D152" s="196" t="s">
        <v>524</v>
      </c>
      <c r="E152" s="196" t="s">
        <v>524</v>
      </c>
      <c r="F152" s="196" t="s">
        <v>524</v>
      </c>
      <c r="G152" s="196" t="s">
        <v>524</v>
      </c>
      <c r="H152" s="196"/>
      <c r="I152" s="202" t="s">
        <v>535</v>
      </c>
      <c r="J152" s="203" t="s">
        <v>536</v>
      </c>
      <c r="K152" s="195" t="s">
        <v>38</v>
      </c>
      <c r="L152" s="196" t="s">
        <v>524</v>
      </c>
      <c r="M152" s="199" t="s">
        <v>451</v>
      </c>
      <c r="N152" s="196" t="s">
        <v>433</v>
      </c>
      <c r="O152" s="196" t="s">
        <v>448</v>
      </c>
      <c r="P152" s="196" t="s">
        <v>525</v>
      </c>
    </row>
    <row r="153" spans="2:16" ht="21">
      <c r="B153" s="196" t="s">
        <v>524</v>
      </c>
      <c r="C153" s="196" t="s">
        <v>524</v>
      </c>
      <c r="D153" s="196" t="s">
        <v>524</v>
      </c>
      <c r="E153" s="196" t="s">
        <v>524</v>
      </c>
      <c r="F153" s="196" t="s">
        <v>524</v>
      </c>
      <c r="G153" s="196" t="s">
        <v>524</v>
      </c>
      <c r="H153" s="196"/>
      <c r="I153" s="195" t="s">
        <v>537</v>
      </c>
      <c r="J153" s="195" t="s">
        <v>538</v>
      </c>
      <c r="K153" s="195" t="s">
        <v>38</v>
      </c>
      <c r="L153" s="196" t="s">
        <v>524</v>
      </c>
      <c r="M153" s="199" t="s">
        <v>451</v>
      </c>
      <c r="N153" s="196" t="s">
        <v>433</v>
      </c>
      <c r="O153" s="196" t="s">
        <v>448</v>
      </c>
      <c r="P153" s="196" t="s">
        <v>525</v>
      </c>
    </row>
    <row r="154" spans="2:16" ht="21">
      <c r="B154" s="196" t="s">
        <v>524</v>
      </c>
      <c r="C154" s="196" t="s">
        <v>524</v>
      </c>
      <c r="D154" s="196" t="s">
        <v>524</v>
      </c>
      <c r="E154" s="196" t="s">
        <v>524</v>
      </c>
      <c r="F154" s="196" t="s">
        <v>524</v>
      </c>
      <c r="G154" s="196" t="s">
        <v>524</v>
      </c>
      <c r="H154" s="196"/>
      <c r="I154" s="204" t="s">
        <v>113</v>
      </c>
      <c r="J154" s="196" t="s">
        <v>461</v>
      </c>
      <c r="K154" s="195" t="s">
        <v>38</v>
      </c>
      <c r="L154" s="196" t="s">
        <v>524</v>
      </c>
      <c r="M154" s="199" t="s">
        <v>451</v>
      </c>
      <c r="N154" s="196" t="s">
        <v>433</v>
      </c>
      <c r="O154" s="196" t="s">
        <v>448</v>
      </c>
      <c r="P154" s="196" t="s">
        <v>525</v>
      </c>
    </row>
    <row r="155" spans="2:16" ht="21">
      <c r="B155" s="196" t="s">
        <v>524</v>
      </c>
      <c r="C155" s="196" t="s">
        <v>524</v>
      </c>
      <c r="D155" s="196" t="s">
        <v>524</v>
      </c>
      <c r="E155" s="196" t="s">
        <v>524</v>
      </c>
      <c r="F155" s="196" t="s">
        <v>524</v>
      </c>
      <c r="G155" s="196" t="s">
        <v>524</v>
      </c>
      <c r="H155" s="196"/>
      <c r="I155" s="200" t="s">
        <v>539</v>
      </c>
      <c r="J155" s="200" t="s">
        <v>540</v>
      </c>
      <c r="K155" s="195" t="s">
        <v>38</v>
      </c>
      <c r="L155" s="196" t="s">
        <v>524</v>
      </c>
      <c r="M155" s="199" t="s">
        <v>451</v>
      </c>
      <c r="N155" s="196" t="s">
        <v>433</v>
      </c>
      <c r="O155" s="196" t="s">
        <v>448</v>
      </c>
      <c r="P155" s="196" t="s">
        <v>525</v>
      </c>
    </row>
    <row r="156" spans="2:16" ht="21">
      <c r="B156" s="196" t="s">
        <v>524</v>
      </c>
      <c r="C156" s="196" t="s">
        <v>524</v>
      </c>
      <c r="D156" s="196" t="s">
        <v>524</v>
      </c>
      <c r="E156" s="196" t="s">
        <v>524</v>
      </c>
      <c r="F156" s="196" t="s">
        <v>524</v>
      </c>
      <c r="G156" s="196" t="s">
        <v>524</v>
      </c>
      <c r="H156" s="196"/>
      <c r="I156" s="200" t="s">
        <v>551</v>
      </c>
      <c r="J156" s="200" t="s">
        <v>552</v>
      </c>
      <c r="K156" s="195" t="s">
        <v>38</v>
      </c>
      <c r="L156" s="196" t="s">
        <v>524</v>
      </c>
      <c r="M156" s="199" t="s">
        <v>451</v>
      </c>
      <c r="N156" s="196" t="s">
        <v>433</v>
      </c>
      <c r="O156" s="196" t="s">
        <v>448</v>
      </c>
      <c r="P156" s="196" t="s">
        <v>525</v>
      </c>
    </row>
    <row r="157" spans="2:16" ht="21">
      <c r="B157" s="196" t="s">
        <v>524</v>
      </c>
      <c r="C157" s="196" t="s">
        <v>524</v>
      </c>
      <c r="D157" s="196" t="s">
        <v>524</v>
      </c>
      <c r="E157" s="196" t="s">
        <v>524</v>
      </c>
      <c r="F157" s="196" t="s">
        <v>524</v>
      </c>
      <c r="G157" s="196" t="s">
        <v>524</v>
      </c>
      <c r="H157" s="196"/>
      <c r="I157" s="200" t="s">
        <v>296</v>
      </c>
      <c r="J157" s="200" t="s">
        <v>541</v>
      </c>
      <c r="K157" s="195" t="s">
        <v>38</v>
      </c>
      <c r="L157" s="196" t="s">
        <v>524</v>
      </c>
      <c r="M157" s="199" t="s">
        <v>451</v>
      </c>
      <c r="N157" s="196" t="s">
        <v>433</v>
      </c>
      <c r="O157" s="196" t="s">
        <v>448</v>
      </c>
      <c r="P157" s="196" t="s">
        <v>525</v>
      </c>
    </row>
    <row r="158" spans="2:16" ht="21">
      <c r="B158" s="196" t="s">
        <v>524</v>
      </c>
      <c r="C158" s="196" t="s">
        <v>524</v>
      </c>
      <c r="D158" s="196" t="s">
        <v>524</v>
      </c>
      <c r="E158" s="196" t="s">
        <v>524</v>
      </c>
      <c r="F158" s="196" t="s">
        <v>524</v>
      </c>
      <c r="G158" s="196" t="s">
        <v>524</v>
      </c>
      <c r="H158" s="196"/>
      <c r="I158" s="200" t="s">
        <v>503</v>
      </c>
      <c r="J158" s="200" t="s">
        <v>542</v>
      </c>
      <c r="K158" s="195" t="s">
        <v>38</v>
      </c>
      <c r="L158" s="196" t="s">
        <v>524</v>
      </c>
      <c r="M158" s="199" t="s">
        <v>451</v>
      </c>
      <c r="N158" s="196" t="s">
        <v>433</v>
      </c>
      <c r="O158" s="196" t="s">
        <v>448</v>
      </c>
      <c r="P158" s="196" t="s">
        <v>525</v>
      </c>
    </row>
    <row r="159" spans="2:16" ht="21">
      <c r="B159" s="196" t="s">
        <v>524</v>
      </c>
      <c r="C159" s="196" t="s">
        <v>524</v>
      </c>
      <c r="D159" s="196" t="s">
        <v>524</v>
      </c>
      <c r="E159" s="196" t="s">
        <v>524</v>
      </c>
      <c r="F159" s="196" t="s">
        <v>524</v>
      </c>
      <c r="G159" s="196" t="s">
        <v>524</v>
      </c>
      <c r="H159" s="196"/>
      <c r="I159" s="195" t="s">
        <v>543</v>
      </c>
      <c r="J159" s="195" t="s">
        <v>544</v>
      </c>
      <c r="K159" s="195" t="s">
        <v>38</v>
      </c>
      <c r="L159" s="196" t="s">
        <v>524</v>
      </c>
      <c r="M159" s="199" t="s">
        <v>451</v>
      </c>
      <c r="N159" s="196" t="s">
        <v>433</v>
      </c>
      <c r="O159" s="196" t="s">
        <v>448</v>
      </c>
      <c r="P159" s="196" t="s">
        <v>525</v>
      </c>
    </row>
    <row r="160" spans="2:16" ht="21">
      <c r="B160" s="196" t="s">
        <v>524</v>
      </c>
      <c r="C160" s="196" t="s">
        <v>524</v>
      </c>
      <c r="D160" s="196" t="s">
        <v>524</v>
      </c>
      <c r="E160" s="196" t="s">
        <v>524</v>
      </c>
      <c r="F160" s="196" t="s">
        <v>524</v>
      </c>
      <c r="G160" s="196" t="s">
        <v>524</v>
      </c>
      <c r="H160" s="196"/>
      <c r="I160" s="204" t="s">
        <v>113</v>
      </c>
      <c r="J160" s="196" t="s">
        <v>461</v>
      </c>
      <c r="K160" s="195" t="s">
        <v>38</v>
      </c>
      <c r="L160" s="196" t="s">
        <v>524</v>
      </c>
      <c r="M160" s="199" t="s">
        <v>451</v>
      </c>
      <c r="N160" s="196" t="s">
        <v>334</v>
      </c>
      <c r="O160" s="196" t="s">
        <v>424</v>
      </c>
      <c r="P160" s="196" t="s">
        <v>525</v>
      </c>
    </row>
    <row r="161" spans="2:16" ht="21">
      <c r="B161" s="196" t="s">
        <v>524</v>
      </c>
      <c r="C161" s="196" t="s">
        <v>524</v>
      </c>
      <c r="D161" s="196" t="s">
        <v>524</v>
      </c>
      <c r="E161" s="196" t="s">
        <v>524</v>
      </c>
      <c r="F161" s="196" t="s">
        <v>524</v>
      </c>
      <c r="G161" s="196" t="s">
        <v>524</v>
      </c>
      <c r="H161" s="196"/>
      <c r="I161" s="195" t="s">
        <v>66</v>
      </c>
      <c r="J161" s="195" t="s">
        <v>456</v>
      </c>
      <c r="K161" s="195" t="s">
        <v>67</v>
      </c>
      <c r="L161" s="196" t="s">
        <v>524</v>
      </c>
      <c r="M161" s="199" t="s">
        <v>451</v>
      </c>
      <c r="N161" s="196" t="s">
        <v>334</v>
      </c>
      <c r="O161" s="196" t="s">
        <v>448</v>
      </c>
      <c r="P161" s="196" t="s">
        <v>525</v>
      </c>
    </row>
    <row r="162" spans="2:16" ht="21">
      <c r="B162" s="196" t="s">
        <v>524</v>
      </c>
      <c r="C162" s="196" t="s">
        <v>524</v>
      </c>
      <c r="D162" s="196" t="s">
        <v>524</v>
      </c>
      <c r="E162" s="196" t="s">
        <v>524</v>
      </c>
      <c r="F162" s="196" t="s">
        <v>524</v>
      </c>
      <c r="G162" s="196" t="s">
        <v>524</v>
      </c>
      <c r="H162" s="196"/>
      <c r="I162" s="200" t="s">
        <v>239</v>
      </c>
      <c r="J162" s="200" t="s">
        <v>467</v>
      </c>
      <c r="K162" s="200" t="s">
        <v>240</v>
      </c>
      <c r="L162" s="196" t="s">
        <v>524</v>
      </c>
      <c r="M162" s="199" t="s">
        <v>451</v>
      </c>
      <c r="N162" s="196" t="s">
        <v>334</v>
      </c>
      <c r="O162" s="196" t="s">
        <v>448</v>
      </c>
      <c r="P162" s="196" t="s">
        <v>525</v>
      </c>
    </row>
    <row r="163" spans="2:16" ht="21">
      <c r="B163" s="196" t="s">
        <v>524</v>
      </c>
      <c r="C163" s="196" t="s">
        <v>524</v>
      </c>
      <c r="D163" s="196" t="s">
        <v>524</v>
      </c>
      <c r="E163" s="196" t="s">
        <v>524</v>
      </c>
      <c r="F163" s="196" t="s">
        <v>524</v>
      </c>
      <c r="G163" s="196" t="s">
        <v>524</v>
      </c>
      <c r="H163" s="196"/>
      <c r="I163" s="201" t="s">
        <v>528</v>
      </c>
      <c r="J163" s="200" t="s">
        <v>529</v>
      </c>
      <c r="K163" s="195" t="s">
        <v>240</v>
      </c>
      <c r="L163" s="196" t="s">
        <v>524</v>
      </c>
      <c r="M163" s="199" t="s">
        <v>451</v>
      </c>
      <c r="N163" s="196" t="s">
        <v>334</v>
      </c>
      <c r="O163" s="196" t="s">
        <v>448</v>
      </c>
      <c r="P163" s="196" t="s">
        <v>525</v>
      </c>
    </row>
    <row r="164" spans="2:16" ht="21">
      <c r="B164" s="196" t="s">
        <v>524</v>
      </c>
      <c r="C164" s="196" t="s">
        <v>524</v>
      </c>
      <c r="D164" s="196" t="s">
        <v>524</v>
      </c>
      <c r="E164" s="196" t="s">
        <v>524</v>
      </c>
      <c r="F164" s="196" t="s">
        <v>524</v>
      </c>
      <c r="G164" s="196" t="s">
        <v>524</v>
      </c>
      <c r="H164" s="196"/>
      <c r="I164" s="196" t="s">
        <v>260</v>
      </c>
      <c r="J164" s="196" t="s">
        <v>530</v>
      </c>
      <c r="K164" s="202" t="s">
        <v>38</v>
      </c>
      <c r="L164" s="196" t="s">
        <v>524</v>
      </c>
      <c r="M164" s="199" t="s">
        <v>451</v>
      </c>
      <c r="N164" s="196" t="s">
        <v>334</v>
      </c>
      <c r="O164" s="196" t="s">
        <v>448</v>
      </c>
      <c r="P164" s="196" t="s">
        <v>525</v>
      </c>
    </row>
    <row r="165" spans="2:16" ht="21">
      <c r="B165" s="196" t="s">
        <v>524</v>
      </c>
      <c r="C165" s="196" t="s">
        <v>524</v>
      </c>
      <c r="D165" s="196" t="s">
        <v>524</v>
      </c>
      <c r="E165" s="196" t="s">
        <v>524</v>
      </c>
      <c r="F165" s="196" t="s">
        <v>524</v>
      </c>
      <c r="G165" s="196" t="s">
        <v>524</v>
      </c>
      <c r="H165" s="196"/>
      <c r="I165" s="200" t="s">
        <v>193</v>
      </c>
      <c r="J165" s="200" t="s">
        <v>466</v>
      </c>
      <c r="K165" s="195" t="s">
        <v>38</v>
      </c>
      <c r="L165" s="196" t="s">
        <v>524</v>
      </c>
      <c r="M165" s="199" t="s">
        <v>451</v>
      </c>
      <c r="N165" s="196" t="s">
        <v>334</v>
      </c>
      <c r="O165" s="196" t="s">
        <v>448</v>
      </c>
      <c r="P165" s="196" t="s">
        <v>525</v>
      </c>
    </row>
    <row r="166" spans="2:16" ht="21">
      <c r="B166" s="196" t="s">
        <v>524</v>
      </c>
      <c r="C166" s="196" t="s">
        <v>524</v>
      </c>
      <c r="D166" s="196" t="s">
        <v>524</v>
      </c>
      <c r="E166" s="196" t="s">
        <v>524</v>
      </c>
      <c r="F166" s="196" t="s">
        <v>524</v>
      </c>
      <c r="G166" s="196" t="s">
        <v>524</v>
      </c>
      <c r="H166" s="196"/>
      <c r="I166" s="200" t="s">
        <v>533</v>
      </c>
      <c r="J166" s="200" t="s">
        <v>534</v>
      </c>
      <c r="K166" s="195" t="s">
        <v>38</v>
      </c>
      <c r="L166" s="196" t="s">
        <v>524</v>
      </c>
      <c r="M166" s="199" t="s">
        <v>451</v>
      </c>
      <c r="N166" s="196" t="s">
        <v>334</v>
      </c>
      <c r="O166" s="196" t="s">
        <v>448</v>
      </c>
      <c r="P166" s="196" t="s">
        <v>525</v>
      </c>
    </row>
    <row r="167" spans="2:16" ht="21">
      <c r="B167" s="196" t="s">
        <v>524</v>
      </c>
      <c r="C167" s="196" t="s">
        <v>524</v>
      </c>
      <c r="D167" s="196" t="s">
        <v>524</v>
      </c>
      <c r="E167" s="196" t="s">
        <v>524</v>
      </c>
      <c r="F167" s="196" t="s">
        <v>524</v>
      </c>
      <c r="G167" s="196" t="s">
        <v>524</v>
      </c>
      <c r="H167" s="196"/>
      <c r="I167" s="202" t="s">
        <v>535</v>
      </c>
      <c r="J167" s="203" t="s">
        <v>536</v>
      </c>
      <c r="K167" s="195" t="s">
        <v>38</v>
      </c>
      <c r="L167" s="196" t="s">
        <v>524</v>
      </c>
      <c r="M167" s="199" t="s">
        <v>451</v>
      </c>
      <c r="N167" s="196" t="s">
        <v>334</v>
      </c>
      <c r="O167" s="196" t="s">
        <v>448</v>
      </c>
      <c r="P167" s="196" t="s">
        <v>525</v>
      </c>
    </row>
    <row r="168" spans="2:16" ht="21">
      <c r="B168" s="196" t="s">
        <v>524</v>
      </c>
      <c r="C168" s="196" t="s">
        <v>524</v>
      </c>
      <c r="D168" s="196" t="s">
        <v>524</v>
      </c>
      <c r="E168" s="196" t="s">
        <v>524</v>
      </c>
      <c r="F168" s="196" t="s">
        <v>524</v>
      </c>
      <c r="G168" s="196" t="s">
        <v>524</v>
      </c>
      <c r="H168" s="196"/>
      <c r="I168" s="195" t="s">
        <v>526</v>
      </c>
      <c r="J168" s="195" t="s">
        <v>527</v>
      </c>
      <c r="K168" s="195" t="s">
        <v>38</v>
      </c>
      <c r="L168" s="196" t="s">
        <v>524</v>
      </c>
      <c r="M168" s="199" t="s">
        <v>451</v>
      </c>
      <c r="N168" s="196" t="s">
        <v>334</v>
      </c>
      <c r="O168" s="196" t="s">
        <v>448</v>
      </c>
      <c r="P168" s="196" t="s">
        <v>525</v>
      </c>
    </row>
    <row r="169" spans="2:16" ht="21">
      <c r="B169" s="196" t="s">
        <v>524</v>
      </c>
      <c r="C169" s="196" t="s">
        <v>524</v>
      </c>
      <c r="D169" s="196" t="s">
        <v>524</v>
      </c>
      <c r="E169" s="196" t="s">
        <v>524</v>
      </c>
      <c r="F169" s="196" t="s">
        <v>524</v>
      </c>
      <c r="G169" s="196" t="s">
        <v>524</v>
      </c>
      <c r="H169" s="196"/>
      <c r="I169" s="200" t="s">
        <v>539</v>
      </c>
      <c r="J169" s="200" t="s">
        <v>540</v>
      </c>
      <c r="K169" s="195" t="s">
        <v>38</v>
      </c>
      <c r="L169" s="196" t="s">
        <v>524</v>
      </c>
      <c r="M169" s="199" t="s">
        <v>451</v>
      </c>
      <c r="N169" s="196" t="s">
        <v>334</v>
      </c>
      <c r="O169" s="196" t="s">
        <v>448</v>
      </c>
      <c r="P169" s="196" t="s">
        <v>525</v>
      </c>
    </row>
    <row r="170" spans="2:16" ht="21">
      <c r="B170" s="196" t="s">
        <v>524</v>
      </c>
      <c r="C170" s="196" t="s">
        <v>524</v>
      </c>
      <c r="D170" s="196" t="s">
        <v>524</v>
      </c>
      <c r="E170" s="196" t="s">
        <v>524</v>
      </c>
      <c r="F170" s="196" t="s">
        <v>524</v>
      </c>
      <c r="G170" s="196" t="s">
        <v>524</v>
      </c>
      <c r="H170" s="196"/>
      <c r="I170" s="200" t="s">
        <v>551</v>
      </c>
      <c r="J170" s="200" t="s">
        <v>552</v>
      </c>
      <c r="K170" s="195" t="s">
        <v>38</v>
      </c>
      <c r="L170" s="196" t="s">
        <v>524</v>
      </c>
      <c r="M170" s="199" t="s">
        <v>451</v>
      </c>
      <c r="N170" s="196" t="s">
        <v>334</v>
      </c>
      <c r="O170" s="196" t="s">
        <v>448</v>
      </c>
      <c r="P170" s="196" t="s">
        <v>525</v>
      </c>
    </row>
    <row r="171" spans="2:16" ht="21">
      <c r="B171" s="196" t="s">
        <v>524</v>
      </c>
      <c r="C171" s="196" t="s">
        <v>524</v>
      </c>
      <c r="D171" s="196" t="s">
        <v>524</v>
      </c>
      <c r="E171" s="196" t="s">
        <v>524</v>
      </c>
      <c r="F171" s="196" t="s">
        <v>524</v>
      </c>
      <c r="G171" s="196" t="s">
        <v>524</v>
      </c>
      <c r="H171" s="196"/>
      <c r="I171" s="200" t="s">
        <v>296</v>
      </c>
      <c r="J171" s="200" t="s">
        <v>541</v>
      </c>
      <c r="K171" s="195" t="s">
        <v>38</v>
      </c>
      <c r="L171" s="196" t="s">
        <v>524</v>
      </c>
      <c r="M171" s="199" t="s">
        <v>451</v>
      </c>
      <c r="N171" s="196" t="s">
        <v>334</v>
      </c>
      <c r="O171" s="196" t="s">
        <v>448</v>
      </c>
      <c r="P171" s="196" t="s">
        <v>525</v>
      </c>
    </row>
    <row r="172" spans="2:16" ht="21">
      <c r="B172" s="196" t="s">
        <v>524</v>
      </c>
      <c r="C172" s="196" t="s">
        <v>524</v>
      </c>
      <c r="D172" s="196" t="s">
        <v>524</v>
      </c>
      <c r="E172" s="196" t="s">
        <v>524</v>
      </c>
      <c r="F172" s="196" t="s">
        <v>524</v>
      </c>
      <c r="G172" s="196" t="s">
        <v>524</v>
      </c>
      <c r="H172" s="196"/>
      <c r="I172" s="201" t="s">
        <v>559</v>
      </c>
      <c r="J172" s="200" t="s">
        <v>554</v>
      </c>
      <c r="K172" s="195" t="s">
        <v>38</v>
      </c>
      <c r="L172" s="196" t="s">
        <v>524</v>
      </c>
      <c r="M172" s="199" t="s">
        <v>451</v>
      </c>
      <c r="N172" s="196" t="s">
        <v>334</v>
      </c>
      <c r="O172" s="196" t="s">
        <v>448</v>
      </c>
      <c r="P172" s="196" t="s">
        <v>525</v>
      </c>
    </row>
    <row r="173" spans="2:16" ht="21">
      <c r="B173" s="196" t="s">
        <v>524</v>
      </c>
      <c r="C173" s="196" t="s">
        <v>524</v>
      </c>
      <c r="D173" s="196" t="s">
        <v>524</v>
      </c>
      <c r="E173" s="196" t="s">
        <v>524</v>
      </c>
      <c r="F173" s="196" t="s">
        <v>524</v>
      </c>
      <c r="G173" s="196" t="s">
        <v>524</v>
      </c>
      <c r="H173" s="196"/>
      <c r="I173" s="200" t="s">
        <v>503</v>
      </c>
      <c r="J173" s="200" t="s">
        <v>542</v>
      </c>
      <c r="K173" s="195" t="s">
        <v>38</v>
      </c>
      <c r="L173" s="196" t="s">
        <v>524</v>
      </c>
      <c r="M173" s="199" t="s">
        <v>451</v>
      </c>
      <c r="N173" s="196" t="s">
        <v>334</v>
      </c>
      <c r="O173" s="196" t="s">
        <v>448</v>
      </c>
      <c r="P173" s="196" t="s">
        <v>525</v>
      </c>
    </row>
    <row r="174" spans="2:16" ht="21">
      <c r="B174" s="196" t="s">
        <v>524</v>
      </c>
      <c r="C174" s="196" t="s">
        <v>524</v>
      </c>
      <c r="D174" s="196" t="s">
        <v>524</v>
      </c>
      <c r="E174" s="196" t="s">
        <v>524</v>
      </c>
      <c r="F174" s="196" t="s">
        <v>524</v>
      </c>
      <c r="G174" s="196" t="s">
        <v>524</v>
      </c>
      <c r="H174" s="196"/>
      <c r="I174" s="195" t="s">
        <v>543</v>
      </c>
      <c r="J174" s="195" t="s">
        <v>544</v>
      </c>
      <c r="K174" s="195" t="s">
        <v>38</v>
      </c>
      <c r="L174" s="196" t="s">
        <v>524</v>
      </c>
      <c r="M174" s="199" t="s">
        <v>451</v>
      </c>
      <c r="N174" s="196" t="s">
        <v>334</v>
      </c>
      <c r="O174" s="196" t="s">
        <v>448</v>
      </c>
      <c r="P174" s="196" t="s">
        <v>525</v>
      </c>
    </row>
    <row r="175" spans="2:16" ht="21">
      <c r="B175" s="196" t="s">
        <v>524</v>
      </c>
      <c r="C175" s="196" t="s">
        <v>524</v>
      </c>
      <c r="D175" s="196" t="s">
        <v>524</v>
      </c>
      <c r="E175" s="196" t="s">
        <v>524</v>
      </c>
      <c r="F175" s="196" t="s">
        <v>524</v>
      </c>
      <c r="G175" s="196" t="s">
        <v>524</v>
      </c>
      <c r="H175" s="196"/>
      <c r="I175" s="200" t="s">
        <v>531</v>
      </c>
      <c r="J175" s="200" t="s">
        <v>532</v>
      </c>
      <c r="K175" s="195" t="s">
        <v>38</v>
      </c>
      <c r="L175" s="196" t="s">
        <v>524</v>
      </c>
      <c r="M175" s="199" t="s">
        <v>451</v>
      </c>
      <c r="N175" s="196" t="s">
        <v>508</v>
      </c>
      <c r="O175" s="196" t="s">
        <v>448</v>
      </c>
      <c r="P175" s="196" t="s">
        <v>525</v>
      </c>
    </row>
    <row r="176" spans="2:16" ht="21">
      <c r="B176" s="196" t="s">
        <v>524</v>
      </c>
      <c r="C176" s="196" t="s">
        <v>524</v>
      </c>
      <c r="D176" s="196" t="s">
        <v>524</v>
      </c>
      <c r="E176" s="196" t="s">
        <v>524</v>
      </c>
      <c r="F176" s="196" t="s">
        <v>524</v>
      </c>
      <c r="G176" s="196" t="s">
        <v>524</v>
      </c>
      <c r="H176" s="196"/>
      <c r="I176" s="200" t="s">
        <v>193</v>
      </c>
      <c r="J176" s="200" t="s">
        <v>466</v>
      </c>
      <c r="K176" s="195" t="s">
        <v>38</v>
      </c>
      <c r="L176" s="196" t="s">
        <v>524</v>
      </c>
      <c r="M176" s="199" t="s">
        <v>451</v>
      </c>
      <c r="N176" s="196" t="s">
        <v>508</v>
      </c>
      <c r="O176" s="196" t="s">
        <v>448</v>
      </c>
      <c r="P176" s="196" t="s">
        <v>525</v>
      </c>
    </row>
    <row r="177" spans="2:16" ht="21">
      <c r="B177" s="196" t="s">
        <v>524</v>
      </c>
      <c r="C177" s="196" t="s">
        <v>524</v>
      </c>
      <c r="D177" s="196" t="s">
        <v>524</v>
      </c>
      <c r="E177" s="196" t="s">
        <v>524</v>
      </c>
      <c r="F177" s="196" t="s">
        <v>524</v>
      </c>
      <c r="G177" s="196" t="s">
        <v>524</v>
      </c>
      <c r="H177" s="196"/>
      <c r="I177" s="200" t="s">
        <v>533</v>
      </c>
      <c r="J177" s="200" t="s">
        <v>534</v>
      </c>
      <c r="K177" s="195" t="s">
        <v>38</v>
      </c>
      <c r="L177" s="196" t="s">
        <v>524</v>
      </c>
      <c r="M177" s="199" t="s">
        <v>451</v>
      </c>
      <c r="N177" s="196" t="s">
        <v>508</v>
      </c>
      <c r="O177" s="196" t="s">
        <v>448</v>
      </c>
      <c r="P177" s="196" t="s">
        <v>525</v>
      </c>
    </row>
    <row r="178" spans="2:16" ht="21">
      <c r="B178" s="196" t="s">
        <v>524</v>
      </c>
      <c r="C178" s="196" t="s">
        <v>524</v>
      </c>
      <c r="D178" s="196" t="s">
        <v>524</v>
      </c>
      <c r="E178" s="196" t="s">
        <v>524</v>
      </c>
      <c r="F178" s="196" t="s">
        <v>524</v>
      </c>
      <c r="G178" s="196" t="s">
        <v>524</v>
      </c>
      <c r="H178" s="196"/>
      <c r="I178" s="202" t="s">
        <v>535</v>
      </c>
      <c r="J178" s="203" t="s">
        <v>536</v>
      </c>
      <c r="K178" s="195" t="s">
        <v>38</v>
      </c>
      <c r="L178" s="196" t="s">
        <v>524</v>
      </c>
      <c r="M178" s="199" t="s">
        <v>451</v>
      </c>
      <c r="N178" s="196" t="s">
        <v>508</v>
      </c>
      <c r="O178" s="196" t="s">
        <v>448</v>
      </c>
      <c r="P178" s="196" t="s">
        <v>525</v>
      </c>
    </row>
    <row r="179" spans="2:16" ht="21">
      <c r="B179" s="196" t="s">
        <v>524</v>
      </c>
      <c r="C179" s="196" t="s">
        <v>524</v>
      </c>
      <c r="D179" s="196" t="s">
        <v>524</v>
      </c>
      <c r="E179" s="196" t="s">
        <v>524</v>
      </c>
      <c r="F179" s="196" t="s">
        <v>524</v>
      </c>
      <c r="G179" s="196" t="s">
        <v>524</v>
      </c>
      <c r="H179" s="196"/>
      <c r="I179" s="195" t="s">
        <v>526</v>
      </c>
      <c r="J179" s="195" t="s">
        <v>527</v>
      </c>
      <c r="K179" s="195" t="s">
        <v>38</v>
      </c>
      <c r="L179" s="196" t="s">
        <v>524</v>
      </c>
      <c r="M179" s="199" t="s">
        <v>451</v>
      </c>
      <c r="N179" s="196" t="s">
        <v>508</v>
      </c>
      <c r="O179" s="196" t="s">
        <v>448</v>
      </c>
      <c r="P179" s="196" t="s">
        <v>525</v>
      </c>
    </row>
    <row r="180" spans="2:16" ht="21">
      <c r="B180" s="196" t="s">
        <v>524</v>
      </c>
      <c r="C180" s="196" t="s">
        <v>524</v>
      </c>
      <c r="D180" s="196" t="s">
        <v>524</v>
      </c>
      <c r="E180" s="196" t="s">
        <v>524</v>
      </c>
      <c r="F180" s="196" t="s">
        <v>524</v>
      </c>
      <c r="G180" s="196" t="s">
        <v>524</v>
      </c>
      <c r="H180" s="196"/>
      <c r="I180" s="200" t="s">
        <v>539</v>
      </c>
      <c r="J180" s="200" t="s">
        <v>540</v>
      </c>
      <c r="K180" s="195" t="s">
        <v>38</v>
      </c>
      <c r="L180" s="196" t="s">
        <v>524</v>
      </c>
      <c r="M180" s="199" t="s">
        <v>451</v>
      </c>
      <c r="N180" s="196" t="s">
        <v>508</v>
      </c>
      <c r="O180" s="196" t="s">
        <v>448</v>
      </c>
      <c r="P180" s="196" t="s">
        <v>525</v>
      </c>
    </row>
    <row r="181" spans="2:16" ht="21">
      <c r="B181" s="196" t="s">
        <v>524</v>
      </c>
      <c r="C181" s="196" t="s">
        <v>524</v>
      </c>
      <c r="D181" s="196" t="s">
        <v>524</v>
      </c>
      <c r="E181" s="196" t="s">
        <v>524</v>
      </c>
      <c r="F181" s="196" t="s">
        <v>524</v>
      </c>
      <c r="G181" s="196" t="s">
        <v>524</v>
      </c>
      <c r="H181" s="196"/>
      <c r="I181" s="200" t="s">
        <v>503</v>
      </c>
      <c r="J181" s="200" t="s">
        <v>542</v>
      </c>
      <c r="K181" s="195" t="s">
        <v>38</v>
      </c>
      <c r="L181" s="196" t="s">
        <v>524</v>
      </c>
      <c r="M181" s="199" t="s">
        <v>451</v>
      </c>
      <c r="N181" s="196" t="s">
        <v>508</v>
      </c>
      <c r="O181" s="196" t="s">
        <v>448</v>
      </c>
      <c r="P181" s="196" t="s">
        <v>525</v>
      </c>
    </row>
    <row r="182" spans="2:16" ht="21">
      <c r="B182" s="196" t="s">
        <v>524</v>
      </c>
      <c r="C182" s="196" t="s">
        <v>524</v>
      </c>
      <c r="D182" s="196" t="s">
        <v>524</v>
      </c>
      <c r="E182" s="196" t="s">
        <v>524</v>
      </c>
      <c r="F182" s="196" t="s">
        <v>524</v>
      </c>
      <c r="G182" s="196" t="s">
        <v>524</v>
      </c>
      <c r="H182" s="196"/>
      <c r="I182" s="195" t="s">
        <v>543</v>
      </c>
      <c r="J182" s="195" t="s">
        <v>544</v>
      </c>
      <c r="K182" s="195" t="s">
        <v>38</v>
      </c>
      <c r="L182" s="196" t="s">
        <v>524</v>
      </c>
      <c r="M182" s="199" t="s">
        <v>451</v>
      </c>
      <c r="N182" s="196" t="s">
        <v>508</v>
      </c>
      <c r="O182" s="196" t="s">
        <v>448</v>
      </c>
      <c r="P182" s="196" t="s">
        <v>525</v>
      </c>
    </row>
    <row r="183" spans="2:16" ht="21">
      <c r="I183" s="205"/>
      <c r="J183" s="206"/>
      <c r="K183" s="197"/>
      <c r="L183" s="198"/>
      <c r="M183" s="207"/>
      <c r="N183" s="198"/>
      <c r="O183" s="198"/>
      <c r="P183" s="198"/>
    </row>
    <row r="184" spans="2:16" ht="21">
      <c r="I184" s="205"/>
      <c r="J184" s="206"/>
      <c r="K184" s="197"/>
      <c r="L184" s="198"/>
      <c r="M184" s="207"/>
      <c r="N184" s="198"/>
      <c r="O184" s="198"/>
      <c r="P184" s="198"/>
    </row>
    <row r="185" spans="2:16" ht="21">
      <c r="I185" s="205"/>
      <c r="J185" s="206"/>
      <c r="K185" s="197"/>
      <c r="L185" s="198"/>
      <c r="M185" s="207"/>
      <c r="N185" s="198"/>
      <c r="O185" s="198"/>
      <c r="P185" s="198"/>
    </row>
    <row r="186" spans="2:16" ht="21">
      <c r="I186" s="205"/>
      <c r="J186" s="206"/>
      <c r="K186" s="197"/>
      <c r="L186" s="198"/>
      <c r="M186" s="207"/>
      <c r="N186" s="198"/>
      <c r="O186" s="198"/>
      <c r="P186" s="198"/>
    </row>
    <row r="187" spans="2:16" ht="21">
      <c r="I187" s="205"/>
      <c r="J187" s="206"/>
      <c r="K187" s="197"/>
      <c r="L187" s="198"/>
      <c r="M187" s="207"/>
      <c r="N187" s="198"/>
      <c r="O187" s="198"/>
      <c r="P187" s="198"/>
    </row>
    <row r="188" spans="2:16" ht="21">
      <c r="I188" s="205"/>
      <c r="J188" s="206"/>
      <c r="K188" s="197"/>
      <c r="L188" s="198"/>
      <c r="M188" s="207"/>
      <c r="N188" s="198"/>
      <c r="O188" s="198"/>
      <c r="P188" s="198"/>
    </row>
  </sheetData>
  <autoFilter ref="B9:R174" xr:uid="{1B2D41DA-D54B-47BC-BD51-4A3D5FFC8565}">
    <sortState ref="B10:R182">
      <sortCondition ref="E9:E174"/>
    </sortState>
  </autoFilter>
  <conditionalFormatting sqref="A1:A1048576">
    <cfRule type="duplicateValues" dxfId="1" priority="1"/>
  </conditionalFormatting>
  <hyperlinks>
    <hyperlink ref="B11" r:id="rId1" display="https://emenscr.nesdc.go.th/viewer/view.html?id=5dc10e84efbbb90303acae87&amp;username=rus0585141" xr:uid="{7E63C275-8BF0-4089-A471-50DED2043EF1}"/>
    <hyperlink ref="B12" r:id="rId2" display="https://emenscr.nesdc.go.th/viewer/view.html?id=5df9d0f7caa0dc3f63b8c4d1&amp;username=moph0032831" xr:uid="{AC1D04D6-2ADE-4528-B812-56C1E13C6E53}"/>
    <hyperlink ref="B13" r:id="rId3" display="https://emenscr.nesdc.go.th/viewer/view.html?id=5dfb00eee02dae1a6dd4bb7b&amp;username=moph05031" xr:uid="{D73E79AE-1A27-43F6-920E-102398B7D918}"/>
    <hyperlink ref="B14" r:id="rId4" display="https://emenscr.nesdc.go.th/viewer/view.html?id=5dfc3c7ce02dae1a6dd4bd44&amp;username=moph05031" xr:uid="{417E1157-17E2-4ADE-A73B-4BB21CCB3595}"/>
    <hyperlink ref="B15" r:id="rId5" display="https://emenscr.nesdc.go.th/viewer/view.html?id=5dfc639bd2f24a1a689b4e5e&amp;username=moph05031" xr:uid="{51D36DF7-E8E7-43EB-A00A-22F59D69C564}"/>
    <hyperlink ref="C11" r:id="rId6" display="https://emenscr.nesdc.go.th/viewer/view.html?id=5dc10e84efbbb90303acae87&amp;username=rus0585141" xr:uid="{494FF7E3-CA17-4C59-B72F-23D1362BE0FF}"/>
    <hyperlink ref="C12" r:id="rId7" display="https://emenscr.nesdc.go.th/viewer/view.html?id=5df9d0f7caa0dc3f63b8c4d1&amp;username=moph0032831" xr:uid="{57701A77-559D-4E8D-92AC-E923EB616451}"/>
    <hyperlink ref="C13" r:id="rId8" display="https://emenscr.nesdc.go.th/viewer/view.html?id=5dfb00eee02dae1a6dd4bb7b&amp;username=moph05031" xr:uid="{092BE736-58B7-4C4F-8712-4AD965F0319D}"/>
    <hyperlink ref="C14" r:id="rId9" display="https://emenscr.nesdc.go.th/viewer/view.html?id=5dfc3c7ce02dae1a6dd4bd44&amp;username=moph05031" xr:uid="{092D8AB3-6D05-4DF4-9E16-527F4126941D}"/>
    <hyperlink ref="C15" r:id="rId10" display="https://emenscr.nesdc.go.th/viewer/view.html?id=5dfc639bd2f24a1a689b4e5e&amp;username=moph05031" xr:uid="{ACB5DE4C-6E2C-4ED3-89DE-0BBAAA0EA4F3}"/>
    <hyperlink ref="B22" r:id="rId11" display="https://emenscr.nesdc.go.th/viewer/view.html?id=5dc10e84efbbb90303acae87&amp;username=rus0585141" xr:uid="{657D17AF-1E98-401A-8B26-78E5036F45A1}"/>
    <hyperlink ref="B11:B39" r:id="rId12" display="https://emenscr.nesdc.go.th/viewer/view.html?id=5dc10e84efbbb90303acae87&amp;username=rus0585141" xr:uid="{CBCE80F1-DDFF-4E61-B391-F469A75122F6}"/>
  </hyperlinks>
  <pageMargins left="0.7" right="0.7" top="0.75" bottom="0.75" header="0.3" footer="0.3"/>
  <pageSetup paperSize="9" orientation="portrait" r:id="rId13"/>
  <drawing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P10"/>
  <sheetViews>
    <sheetView workbookViewId="0">
      <selection activeCell="B3" sqref="B3"/>
    </sheetView>
  </sheetViews>
  <sheetFormatPr defaultColWidth="9" defaultRowHeight="14.4"/>
  <cols>
    <col min="1" max="1" width="15.109375" style="14" customWidth="1"/>
    <col min="2" max="2" width="84.88671875" style="14" customWidth="1"/>
    <col min="3" max="3" width="45.44140625" style="14" bestFit="1" customWidth="1"/>
    <col min="4" max="4" width="46.109375" style="14" bestFit="1" customWidth="1"/>
    <col min="5" max="5" width="21.44140625" style="14" bestFit="1" customWidth="1"/>
    <col min="6" max="6" width="69.5546875" style="14" bestFit="1" customWidth="1"/>
    <col min="7" max="7" width="15.109375" style="14" bestFit="1" customWidth="1"/>
    <col min="8" max="8" width="14.44140625" style="14" bestFit="1" customWidth="1"/>
    <col min="9" max="9" width="22.44140625" style="14" bestFit="1" customWidth="1"/>
    <col min="10" max="10" width="31.6640625" style="14" bestFit="1" customWidth="1"/>
    <col min="11" max="11" width="53.44140625" style="14" bestFit="1" customWidth="1"/>
    <col min="12" max="12" width="33.44140625" style="14" bestFit="1" customWidth="1"/>
    <col min="13" max="13" width="40.21875" style="14" bestFit="1" customWidth="1"/>
    <col min="14" max="14" width="12.5546875" style="14" bestFit="1" customWidth="1"/>
    <col min="15" max="16" width="13" style="14" customWidth="1"/>
    <col min="17" max="16384" width="9" style="14"/>
  </cols>
  <sheetData>
    <row r="1" spans="1:16" customFormat="1" ht="23.4">
      <c r="A1" s="41" t="s">
        <v>137</v>
      </c>
    </row>
    <row r="2" spans="1:16" customFormat="1" ht="15" customHeight="1">
      <c r="A2" s="25"/>
    </row>
    <row r="3" spans="1:16" s="12" customFormat="1" ht="21">
      <c r="A3" s="7" t="s">
        <v>127</v>
      </c>
      <c r="B3" s="7" t="s">
        <v>2</v>
      </c>
      <c r="C3" s="7" t="s">
        <v>6</v>
      </c>
      <c r="D3" s="7" t="s">
        <v>8</v>
      </c>
      <c r="E3" s="7" t="s">
        <v>9</v>
      </c>
      <c r="F3" s="7" t="s">
        <v>10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20</v>
      </c>
      <c r="O3" s="7" t="s">
        <v>21</v>
      </c>
      <c r="P3" s="7" t="s">
        <v>22</v>
      </c>
    </row>
    <row r="4" spans="1:16" ht="21">
      <c r="A4" s="15">
        <v>2563</v>
      </c>
      <c r="B4" s="13" t="s">
        <v>26</v>
      </c>
      <c r="C4" s="5" t="s">
        <v>28</v>
      </c>
      <c r="D4" s="5" t="s">
        <v>27</v>
      </c>
      <c r="E4" s="5" t="s">
        <v>30</v>
      </c>
      <c r="F4" s="5" t="s">
        <v>31</v>
      </c>
      <c r="G4" s="5" t="s">
        <v>34</v>
      </c>
      <c r="H4" s="5" t="s">
        <v>35</v>
      </c>
      <c r="I4" s="6">
        <v>30000</v>
      </c>
      <c r="J4" s="6">
        <v>30000</v>
      </c>
      <c r="K4" s="5" t="s">
        <v>36</v>
      </c>
      <c r="L4" s="5" t="s">
        <v>37</v>
      </c>
      <c r="M4" s="5" t="s">
        <v>38</v>
      </c>
      <c r="N4" s="5"/>
      <c r="O4" s="5" t="s">
        <v>86</v>
      </c>
      <c r="P4" s="5" t="s">
        <v>128</v>
      </c>
    </row>
    <row r="5" spans="1:16" ht="21">
      <c r="A5" s="15">
        <v>2563</v>
      </c>
      <c r="B5" s="13" t="s">
        <v>41</v>
      </c>
      <c r="C5" s="5" t="s">
        <v>42</v>
      </c>
      <c r="D5" s="5" t="s">
        <v>27</v>
      </c>
      <c r="E5" s="5" t="s">
        <v>30</v>
      </c>
      <c r="F5" s="5" t="s">
        <v>31</v>
      </c>
      <c r="G5" s="5" t="s">
        <v>34</v>
      </c>
      <c r="H5" s="5" t="s">
        <v>35</v>
      </c>
      <c r="I5" s="6">
        <v>3383100</v>
      </c>
      <c r="J5" s="6">
        <v>3383100</v>
      </c>
      <c r="K5" s="5" t="s">
        <v>44</v>
      </c>
      <c r="L5" s="5" t="s">
        <v>45</v>
      </c>
      <c r="M5" s="5" t="s">
        <v>46</v>
      </c>
      <c r="N5" s="5"/>
      <c r="O5" s="5" t="s">
        <v>86</v>
      </c>
      <c r="P5" s="5" t="s">
        <v>129</v>
      </c>
    </row>
    <row r="6" spans="1:16" ht="21">
      <c r="A6" s="15">
        <v>2563</v>
      </c>
      <c r="B6" s="13" t="s">
        <v>49</v>
      </c>
      <c r="C6" s="5" t="s">
        <v>42</v>
      </c>
      <c r="D6" s="5" t="s">
        <v>27</v>
      </c>
      <c r="E6" s="5" t="s">
        <v>30</v>
      </c>
      <c r="F6" s="5" t="s">
        <v>31</v>
      </c>
      <c r="G6" s="5" t="s">
        <v>34</v>
      </c>
      <c r="H6" s="5" t="s">
        <v>35</v>
      </c>
      <c r="I6" s="6">
        <v>400000</v>
      </c>
      <c r="J6" s="6">
        <v>400000</v>
      </c>
      <c r="K6" s="5" t="s">
        <v>51</v>
      </c>
      <c r="L6" s="5" t="s">
        <v>52</v>
      </c>
      <c r="M6" s="5" t="s">
        <v>46</v>
      </c>
      <c r="N6" s="5"/>
      <c r="O6" s="5" t="s">
        <v>69</v>
      </c>
      <c r="P6" s="5" t="s">
        <v>70</v>
      </c>
    </row>
    <row r="7" spans="1:16" ht="21">
      <c r="A7" s="15">
        <v>2563</v>
      </c>
      <c r="B7" s="13" t="s">
        <v>54</v>
      </c>
      <c r="C7" s="5" t="s">
        <v>42</v>
      </c>
      <c r="D7" s="5" t="s">
        <v>27</v>
      </c>
      <c r="E7" s="5" t="s">
        <v>30</v>
      </c>
      <c r="F7" s="5" t="s">
        <v>31</v>
      </c>
      <c r="G7" s="5" t="s">
        <v>34</v>
      </c>
      <c r="H7" s="5" t="s">
        <v>35</v>
      </c>
      <c r="I7" s="6">
        <v>350400</v>
      </c>
      <c r="J7" s="6">
        <v>350400</v>
      </c>
      <c r="K7" s="5" t="s">
        <v>51</v>
      </c>
      <c r="L7" s="5" t="s">
        <v>52</v>
      </c>
      <c r="M7" s="5" t="s">
        <v>46</v>
      </c>
      <c r="N7" s="5"/>
      <c r="O7" s="5" t="s">
        <v>78</v>
      </c>
      <c r="P7" s="5" t="s">
        <v>79</v>
      </c>
    </row>
    <row r="8" spans="1:16" ht="21">
      <c r="A8" s="15">
        <v>2563</v>
      </c>
      <c r="B8" s="13" t="s">
        <v>57</v>
      </c>
      <c r="C8" s="5" t="s">
        <v>42</v>
      </c>
      <c r="D8" s="5" t="s">
        <v>27</v>
      </c>
      <c r="E8" s="5" t="s">
        <v>30</v>
      </c>
      <c r="F8" s="5" t="s">
        <v>31</v>
      </c>
      <c r="G8" s="5" t="s">
        <v>34</v>
      </c>
      <c r="H8" s="5" t="s">
        <v>35</v>
      </c>
      <c r="I8" s="6">
        <v>120000</v>
      </c>
      <c r="J8" s="6">
        <v>120000</v>
      </c>
      <c r="K8" s="5" t="s">
        <v>51</v>
      </c>
      <c r="L8" s="5" t="s">
        <v>52</v>
      </c>
      <c r="M8" s="5" t="s">
        <v>46</v>
      </c>
      <c r="N8" s="5"/>
      <c r="O8" s="5" t="s">
        <v>78</v>
      </c>
      <c r="P8" s="5" t="s">
        <v>79</v>
      </c>
    </row>
    <row r="9" spans="1:16" ht="21">
      <c r="A9" s="16">
        <v>2564</v>
      </c>
      <c r="B9" s="13" t="s">
        <v>61</v>
      </c>
      <c r="C9" s="5" t="s">
        <v>42</v>
      </c>
      <c r="D9" s="5" t="s">
        <v>27</v>
      </c>
      <c r="E9" s="5" t="s">
        <v>30</v>
      </c>
      <c r="F9" s="5" t="s">
        <v>31</v>
      </c>
      <c r="G9" s="5" t="s">
        <v>83</v>
      </c>
      <c r="H9" s="5" t="s">
        <v>84</v>
      </c>
      <c r="I9" s="6">
        <v>3420800</v>
      </c>
      <c r="J9" s="6">
        <v>3420800</v>
      </c>
      <c r="K9" s="5" t="s">
        <v>85</v>
      </c>
      <c r="L9" s="5" t="s">
        <v>66</v>
      </c>
      <c r="M9" s="5" t="s">
        <v>67</v>
      </c>
      <c r="N9" s="5"/>
      <c r="O9" s="5" t="s">
        <v>86</v>
      </c>
      <c r="P9" s="5" t="s">
        <v>87</v>
      </c>
    </row>
    <row r="10" spans="1:16" ht="21">
      <c r="A10" s="17">
        <v>2565</v>
      </c>
      <c r="B10" s="13" t="s">
        <v>61</v>
      </c>
      <c r="C10" s="5" t="s">
        <v>42</v>
      </c>
      <c r="D10" s="5" t="s">
        <v>27</v>
      </c>
      <c r="E10" s="5" t="s">
        <v>30</v>
      </c>
      <c r="F10" s="5" t="s">
        <v>31</v>
      </c>
      <c r="G10" s="5" t="s">
        <v>63</v>
      </c>
      <c r="H10" s="5" t="s">
        <v>64</v>
      </c>
      <c r="I10" s="6">
        <v>2094600</v>
      </c>
      <c r="J10" s="6">
        <v>2094600</v>
      </c>
      <c r="K10" s="5" t="s">
        <v>125</v>
      </c>
      <c r="L10" s="5" t="s">
        <v>66</v>
      </c>
      <c r="M10" s="5" t="s">
        <v>67</v>
      </c>
      <c r="N10" s="5"/>
      <c r="O10" s="5" t="s">
        <v>69</v>
      </c>
      <c r="P10" s="5" t="s">
        <v>70</v>
      </c>
    </row>
  </sheetData>
  <autoFilter ref="A3:AE3" xr:uid="{00000000-0009-0000-0000-000007000000}">
    <sortState ref="A2:AE8">
      <sortCondition ref="A1"/>
    </sortState>
  </autoFilter>
  <hyperlinks>
    <hyperlink ref="B4" r:id="rId1" display="https://emenscr.nesdc.go.th/viewer/view.html?id=5dc10e84efbbb90303acae87&amp;username=rus0585141" xr:uid="{00000000-0004-0000-0700-000000000000}"/>
    <hyperlink ref="B5" r:id="rId2" display="https://emenscr.nesdc.go.th/viewer/view.html?id=5df9d0f7caa0dc3f63b8c4d1&amp;username=moph0032831" xr:uid="{00000000-0004-0000-0700-000001000000}"/>
    <hyperlink ref="B6" r:id="rId3" display="https://emenscr.nesdc.go.th/viewer/view.html?id=5dfb00eee02dae1a6dd4bb7b&amp;username=moph05031" xr:uid="{00000000-0004-0000-0700-000002000000}"/>
    <hyperlink ref="B7" r:id="rId4" display="https://emenscr.nesdc.go.th/viewer/view.html?id=5dfc3c7ce02dae1a6dd4bd44&amp;username=moph05031" xr:uid="{00000000-0004-0000-0700-000003000000}"/>
    <hyperlink ref="B8" r:id="rId5" display="https://emenscr.nesdc.go.th/viewer/view.html?id=5dfc639bd2f24a1a689b4e5e&amp;username=moph05031" xr:uid="{00000000-0004-0000-0700-000004000000}"/>
    <hyperlink ref="B9" r:id="rId6" display="https://emenscr.nesdc.go.th/viewer/view.html?id=5fa3c954613c8b25686f473f&amp;username=moc07081" xr:uid="{00000000-0004-0000-0700-000005000000}"/>
    <hyperlink ref="B10" r:id="rId7" display="https://emenscr.nesdc.go.th/viewer/view.html?id=61820df2f828697512d26993&amp;username=moc07081" xr:uid="{00000000-0004-0000-0700-000006000000}"/>
  </hyperlinks>
  <pageMargins left="0.7" right="0.7" top="0.75" bottom="0.75" header="0.3" footer="0.3"/>
  <pageSetup paperSize="9" orientation="portrait" horizontalDpi="4294967295" verticalDpi="4294967295"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41DE-1BA5-4C25-8AEA-E69C38178C24}">
  <dimension ref="A1:V37"/>
  <sheetViews>
    <sheetView topLeftCell="D1" zoomScale="60" zoomScaleNormal="60" workbookViewId="0">
      <pane ySplit="8" topLeftCell="A9" activePane="bottomLeft" state="frozen"/>
      <selection activeCell="B1" sqref="B1"/>
      <selection pane="bottomLeft" activeCell="D35" sqref="D35"/>
    </sheetView>
  </sheetViews>
  <sheetFormatPr defaultRowHeight="14.4"/>
  <cols>
    <col min="1" max="1" width="20.44140625" bestFit="1" customWidth="1"/>
    <col min="2" max="2" width="64.44140625" style="57" customWidth="1"/>
    <col min="3" max="3" width="253.6640625" bestFit="1" customWidth="1"/>
    <col min="4" max="4" width="46.44140625" bestFit="1" customWidth="1"/>
    <col min="5" max="5" width="18.21875" style="55" customWidth="1"/>
    <col min="6" max="6" width="20.5546875" customWidth="1"/>
    <col min="7" max="7" width="22.21875" customWidth="1"/>
    <col min="8" max="8" width="53.44140625" bestFit="1" customWidth="1"/>
    <col min="9" max="9" width="37.88671875" customWidth="1"/>
    <col min="10" max="10" width="22.21875" customWidth="1"/>
    <col min="11" max="11" width="46.77734375" customWidth="1"/>
    <col min="12" max="16" width="40.88671875" customWidth="1"/>
    <col min="17" max="17" width="38.33203125" customWidth="1"/>
    <col min="18" max="18" width="19.109375" customWidth="1"/>
    <col min="19" max="19" width="14.77734375" bestFit="1" customWidth="1"/>
    <col min="20" max="20" width="14.44140625" bestFit="1" customWidth="1"/>
    <col min="21" max="21" width="17.88671875" bestFit="1" customWidth="1"/>
  </cols>
  <sheetData>
    <row r="1" spans="1:22" ht="33">
      <c r="B1" s="25" t="s">
        <v>137</v>
      </c>
      <c r="C1" s="25"/>
      <c r="D1" s="25"/>
    </row>
    <row r="6" spans="1:22" ht="16.5" customHeight="1"/>
    <row r="8" spans="1:22" s="9" customFormat="1" ht="21">
      <c r="A8" s="65" t="s">
        <v>1</v>
      </c>
      <c r="B8" s="89" t="s">
        <v>2</v>
      </c>
      <c r="C8" s="90" t="s">
        <v>2</v>
      </c>
      <c r="D8" s="90" t="s">
        <v>6</v>
      </c>
      <c r="E8" s="88" t="s">
        <v>127</v>
      </c>
      <c r="F8" s="90" t="s">
        <v>13</v>
      </c>
      <c r="G8" s="90" t="s">
        <v>14</v>
      </c>
      <c r="H8" s="90" t="s">
        <v>17</v>
      </c>
      <c r="I8" s="90" t="s">
        <v>18</v>
      </c>
      <c r="J8" s="90" t="s">
        <v>421</v>
      </c>
      <c r="K8" s="90" t="s">
        <v>19</v>
      </c>
      <c r="L8" s="90" t="s">
        <v>20</v>
      </c>
      <c r="M8" s="90" t="s">
        <v>21</v>
      </c>
      <c r="N8" s="90" t="s">
        <v>22</v>
      </c>
      <c r="O8" s="90" t="s">
        <v>514</v>
      </c>
      <c r="P8" s="90" t="s">
        <v>423</v>
      </c>
      <c r="Q8" s="154" t="s">
        <v>513</v>
      </c>
      <c r="R8" s="90" t="s">
        <v>422</v>
      </c>
      <c r="S8" s="66"/>
      <c r="T8" s="66"/>
      <c r="U8" s="66"/>
      <c r="V8" s="66"/>
    </row>
    <row r="9" spans="1:22" ht="21">
      <c r="B9" s="109" t="s">
        <v>26</v>
      </c>
      <c r="C9" s="53" t="s">
        <v>26</v>
      </c>
      <c r="D9" s="53"/>
      <c r="E9" s="69">
        <v>2563</v>
      </c>
      <c r="F9" s="70" t="s">
        <v>34</v>
      </c>
      <c r="G9" s="70" t="s">
        <v>35</v>
      </c>
      <c r="H9" s="70" t="s">
        <v>36</v>
      </c>
      <c r="I9" s="70" t="s">
        <v>37</v>
      </c>
      <c r="J9" s="70"/>
      <c r="K9" s="70" t="s">
        <v>38</v>
      </c>
      <c r="L9" s="70"/>
      <c r="M9" s="70"/>
      <c r="N9" s="70"/>
      <c r="O9" s="70"/>
      <c r="P9" s="70"/>
      <c r="Q9" s="2"/>
      <c r="R9" s="70" t="s">
        <v>200</v>
      </c>
      <c r="S9" s="2" t="e">
        <f>IF(LEN(R9=11),_xlfn.CONCAT(#REF!,"F",RIGHT(R9,2)),R9)</f>
        <v>#REF!</v>
      </c>
      <c r="T9" s="2"/>
      <c r="U9" s="2"/>
      <c r="V9" s="2"/>
    </row>
    <row r="10" spans="1:22" ht="21">
      <c r="B10" s="109" t="s">
        <v>41</v>
      </c>
      <c r="C10" s="53" t="s">
        <v>41</v>
      </c>
      <c r="D10" s="53"/>
      <c r="E10" s="69">
        <v>2563</v>
      </c>
      <c r="F10" s="70" t="s">
        <v>34</v>
      </c>
      <c r="G10" s="70" t="s">
        <v>35</v>
      </c>
      <c r="H10" s="70" t="s">
        <v>44</v>
      </c>
      <c r="I10" s="70" t="s">
        <v>45</v>
      </c>
      <c r="J10" s="70"/>
      <c r="K10" s="70" t="s">
        <v>46</v>
      </c>
      <c r="L10" s="70"/>
      <c r="M10" s="70"/>
      <c r="N10" s="70"/>
      <c r="O10" s="70"/>
      <c r="P10" s="70"/>
      <c r="Q10" s="2"/>
      <c r="R10" s="70" t="s">
        <v>211</v>
      </c>
      <c r="S10" s="2" t="e">
        <f>IF(LEN(R10=11),_xlfn.CONCAT(#REF!,"F",RIGHT(R10,2)),R10)</f>
        <v>#REF!</v>
      </c>
      <c r="T10" s="2"/>
      <c r="U10" s="2"/>
      <c r="V10" s="2"/>
    </row>
    <row r="11" spans="1:22" ht="21">
      <c r="B11" s="109" t="s">
        <v>49</v>
      </c>
      <c r="C11" s="53" t="s">
        <v>49</v>
      </c>
      <c r="D11" s="53"/>
      <c r="E11" s="69">
        <v>2563</v>
      </c>
      <c r="F11" s="70" t="s">
        <v>34</v>
      </c>
      <c r="G11" s="70" t="s">
        <v>35</v>
      </c>
      <c r="H11" s="70" t="s">
        <v>51</v>
      </c>
      <c r="I11" s="70" t="s">
        <v>52</v>
      </c>
      <c r="J11" s="70"/>
      <c r="K11" s="70" t="s">
        <v>46</v>
      </c>
      <c r="L11" s="70"/>
      <c r="M11" s="70"/>
      <c r="N11" s="70"/>
      <c r="O11" s="70"/>
      <c r="P11" s="70"/>
      <c r="Q11" s="2"/>
      <c r="R11" s="70" t="s">
        <v>173</v>
      </c>
      <c r="S11" s="2" t="e">
        <f>IF(LEN(R11=11),_xlfn.CONCAT(#REF!,"F",RIGHT(R11,2)),R11)</f>
        <v>#REF!</v>
      </c>
      <c r="T11" s="2"/>
      <c r="U11" s="2"/>
      <c r="V11" s="2"/>
    </row>
    <row r="12" spans="1:22" ht="21">
      <c r="B12" s="109" t="s">
        <v>54</v>
      </c>
      <c r="C12" s="53" t="s">
        <v>54</v>
      </c>
      <c r="D12" s="53"/>
      <c r="E12" s="69">
        <v>2563</v>
      </c>
      <c r="F12" s="70" t="s">
        <v>34</v>
      </c>
      <c r="G12" s="70" t="s">
        <v>35</v>
      </c>
      <c r="H12" s="70" t="s">
        <v>51</v>
      </c>
      <c r="I12" s="70" t="s">
        <v>52</v>
      </c>
      <c r="J12" s="70"/>
      <c r="K12" s="70" t="s">
        <v>46</v>
      </c>
      <c r="L12" s="70"/>
      <c r="M12" s="70"/>
      <c r="N12" s="70"/>
      <c r="O12" s="70"/>
      <c r="P12" s="70"/>
      <c r="Q12" s="2"/>
      <c r="R12" s="70" t="s">
        <v>203</v>
      </c>
      <c r="S12" s="2" t="e">
        <f>IF(LEN(R12=11),_xlfn.CONCAT(#REF!,"F",RIGHT(R12,2)),R12)</f>
        <v>#REF!</v>
      </c>
      <c r="T12" s="2"/>
      <c r="U12" s="2"/>
      <c r="V12" s="2"/>
    </row>
    <row r="13" spans="1:22" ht="21">
      <c r="B13" s="109" t="s">
        <v>57</v>
      </c>
      <c r="C13" s="53" t="s">
        <v>57</v>
      </c>
      <c r="D13" s="53"/>
      <c r="E13" s="69">
        <v>2563</v>
      </c>
      <c r="F13" s="70" t="s">
        <v>34</v>
      </c>
      <c r="G13" s="70" t="s">
        <v>35</v>
      </c>
      <c r="H13" s="70" t="s">
        <v>51</v>
      </c>
      <c r="I13" s="70" t="s">
        <v>52</v>
      </c>
      <c r="J13" s="70"/>
      <c r="K13" s="70" t="s">
        <v>46</v>
      </c>
      <c r="L13" s="70"/>
      <c r="M13" s="70"/>
      <c r="N13" s="70"/>
      <c r="O13" s="70"/>
      <c r="P13" s="70"/>
      <c r="Q13" s="2"/>
      <c r="R13" s="70" t="s">
        <v>203</v>
      </c>
      <c r="S13" s="2" t="e">
        <f>IF(LEN(R13=11),_xlfn.CONCAT(#REF!,"F",RIGHT(R13,2)),R13)</f>
        <v>#REF!</v>
      </c>
      <c r="T13" s="2"/>
      <c r="U13" s="2"/>
      <c r="V13" s="2"/>
    </row>
    <row r="14" spans="1:22" ht="21">
      <c r="B14" s="60" t="s">
        <v>61</v>
      </c>
      <c r="C14" s="54" t="s">
        <v>61</v>
      </c>
      <c r="D14" s="54"/>
      <c r="E14" s="56">
        <v>2564</v>
      </c>
      <c r="F14" s="5" t="s">
        <v>83</v>
      </c>
      <c r="G14" s="5" t="s">
        <v>84</v>
      </c>
      <c r="H14" s="5" t="s">
        <v>85</v>
      </c>
      <c r="I14" s="5" t="s">
        <v>66</v>
      </c>
      <c r="J14" s="5"/>
      <c r="K14" s="5" t="s">
        <v>67</v>
      </c>
      <c r="L14" s="5"/>
      <c r="M14" s="5"/>
      <c r="N14" s="5"/>
      <c r="O14" s="5"/>
      <c r="P14" s="5"/>
      <c r="Q14" s="2"/>
      <c r="R14" s="5" t="s">
        <v>212</v>
      </c>
      <c r="S14" s="2" t="e">
        <f>IF(LEN(R14=11),_xlfn.CONCAT(#REF!,"F",RIGHT(R14,2)),R14)</f>
        <v>#REF!</v>
      </c>
      <c r="T14" s="2"/>
      <c r="U14" s="2"/>
      <c r="V14" s="2"/>
    </row>
    <row r="15" spans="1:22" ht="21">
      <c r="B15" s="61" t="str">
        <f>HYPERLINK(Q15,C15)</f>
        <v>พัฒนาต่อยอดสินค้าท่องเที่ยวเชิงสร้างสรรค์และวัฒนธรรมด้วยทรัพย์สินทางปัญญา</v>
      </c>
      <c r="C15" s="58" t="s">
        <v>61</v>
      </c>
      <c r="D15" s="58"/>
      <c r="E15" s="59">
        <v>2565</v>
      </c>
      <c r="F15" s="58" t="s">
        <v>63</v>
      </c>
      <c r="G15" s="58" t="s">
        <v>64</v>
      </c>
      <c r="H15" s="58" t="s">
        <v>125</v>
      </c>
      <c r="I15" s="58" t="s">
        <v>66</v>
      </c>
      <c r="J15" s="58"/>
      <c r="K15" s="58" t="s">
        <v>67</v>
      </c>
      <c r="L15" s="58"/>
      <c r="M15" s="58"/>
      <c r="N15" s="58"/>
      <c r="O15" s="58"/>
      <c r="P15" s="58"/>
      <c r="Q15" s="67" t="s">
        <v>174</v>
      </c>
      <c r="R15" s="58" t="s">
        <v>173</v>
      </c>
      <c r="S15" s="2" t="e">
        <f>IF(LEN(R15=11),_xlfn.CONCAT(#REF!,"F",RIGHT(R15,2)),R15)</f>
        <v>#REF!</v>
      </c>
      <c r="T15" s="67"/>
      <c r="U15" s="2"/>
      <c r="V15" s="2"/>
    </row>
    <row r="16" spans="1:22" ht="21">
      <c r="B16" s="62" t="s">
        <v>178</v>
      </c>
      <c r="C16" s="58" t="s">
        <v>178</v>
      </c>
      <c r="D16" s="58"/>
      <c r="E16" s="59">
        <v>2565</v>
      </c>
      <c r="F16" s="58" t="s">
        <v>180</v>
      </c>
      <c r="G16" s="58" t="s">
        <v>181</v>
      </c>
      <c r="H16" s="58" t="s">
        <v>182</v>
      </c>
      <c r="I16" s="58" t="s">
        <v>183</v>
      </c>
      <c r="J16" s="58"/>
      <c r="K16" s="58" t="s">
        <v>184</v>
      </c>
      <c r="L16" s="58"/>
      <c r="M16" s="58"/>
      <c r="N16" s="58"/>
      <c r="O16" s="58"/>
      <c r="P16" s="58"/>
      <c r="Q16" s="68" t="s">
        <v>186</v>
      </c>
      <c r="R16" s="58" t="s">
        <v>185</v>
      </c>
      <c r="S16" s="2" t="e">
        <f>IF(LEN(R16=11),_xlfn.CONCAT(#REF!,"F",RIGHT(R16,2)),R16)</f>
        <v>#REF!</v>
      </c>
      <c r="T16" s="67"/>
      <c r="U16" s="2"/>
      <c r="V16" s="2"/>
    </row>
    <row r="17" spans="1:22" ht="21">
      <c r="B17" s="61" t="str">
        <f t="shared" ref="B17:B30" si="0">HYPERLINK(Q17,C17)</f>
        <v>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</v>
      </c>
      <c r="C17" s="58" t="s">
        <v>190</v>
      </c>
      <c r="D17" s="58"/>
      <c r="E17" s="59">
        <v>2565</v>
      </c>
      <c r="F17" s="58" t="s">
        <v>63</v>
      </c>
      <c r="G17" s="58" t="s">
        <v>64</v>
      </c>
      <c r="H17" s="58" t="s">
        <v>192</v>
      </c>
      <c r="I17" s="58" t="s">
        <v>193</v>
      </c>
      <c r="J17" s="58"/>
      <c r="K17" s="58" t="s">
        <v>38</v>
      </c>
      <c r="L17" s="58"/>
      <c r="M17" s="58"/>
      <c r="N17" s="58"/>
      <c r="O17" s="58"/>
      <c r="P17" s="58"/>
      <c r="Q17" s="67" t="s">
        <v>195</v>
      </c>
      <c r="R17" s="58" t="s">
        <v>194</v>
      </c>
      <c r="S17" s="2" t="e">
        <f>IF(LEN(R17=11),_xlfn.CONCAT(#REF!,"F",RIGHT(R17,2)),R17)</f>
        <v>#REF!</v>
      </c>
      <c r="T17" s="67"/>
      <c r="U17" s="2"/>
      <c r="V17" s="2"/>
    </row>
    <row r="18" spans="1:22" ht="21">
      <c r="A18" s="136" t="s">
        <v>109</v>
      </c>
      <c r="B18" s="62" t="str">
        <f t="shared" si="0"/>
        <v>พัฒนาสินค้าของที่ระลึกและผลิตภัณฑ์ของฝากการท่องเที่ยวเชิงโหยหาอดีต “เลย...มาโดน” : รื้อฟื้น คืนวิถีวัฒนธรรมเชิงสร้างสรรค์สู่การขึ้นทะเบียนทรัพย์สินทางปัญญา</v>
      </c>
      <c r="C18" s="67" t="s">
        <v>110</v>
      </c>
      <c r="D18" s="67" t="s">
        <v>42</v>
      </c>
      <c r="E18" s="72">
        <v>2566</v>
      </c>
      <c r="F18" s="73" t="s">
        <v>94</v>
      </c>
      <c r="G18" s="73" t="s">
        <v>95</v>
      </c>
      <c r="H18" s="73" t="s">
        <v>112</v>
      </c>
      <c r="I18" s="73" t="s">
        <v>113</v>
      </c>
      <c r="J18" s="73"/>
      <c r="K18" s="73" t="s">
        <v>38</v>
      </c>
      <c r="L18" s="73" t="s">
        <v>105</v>
      </c>
      <c r="M18" s="73"/>
      <c r="N18" s="73"/>
      <c r="O18" s="73"/>
      <c r="P18" s="73"/>
      <c r="Q18" s="67" t="s">
        <v>204</v>
      </c>
      <c r="R18" s="73" t="s">
        <v>203</v>
      </c>
      <c r="S18" s="2" t="e">
        <f>IF(LEN(R18=11),_xlfn.CONCAT(#REF!,"F",RIGHT(R18,2)),R18)</f>
        <v>#REF!</v>
      </c>
      <c r="T18" s="2"/>
      <c r="U18" s="2"/>
      <c r="V18" s="2"/>
    </row>
    <row r="19" spans="1:22" ht="21">
      <c r="A19" s="136" t="s">
        <v>116</v>
      </c>
      <c r="B19" s="62" t="str">
        <f t="shared" si="0"/>
        <v>การพัฒนาผลิตภัณฑ์ภูมิปัญญาท้องถิ่นบนเส้นทางท่องเที่ยวเชิงพุทธของชาวไทเลย</v>
      </c>
      <c r="C19" s="67" t="s">
        <v>117</v>
      </c>
      <c r="D19" s="67" t="s">
        <v>42</v>
      </c>
      <c r="E19" s="72">
        <v>2566</v>
      </c>
      <c r="F19" s="73" t="s">
        <v>94</v>
      </c>
      <c r="G19" s="73" t="s">
        <v>95</v>
      </c>
      <c r="H19" s="73" t="s">
        <v>112</v>
      </c>
      <c r="I19" s="73" t="s">
        <v>113</v>
      </c>
      <c r="J19" s="73"/>
      <c r="K19" s="73" t="s">
        <v>38</v>
      </c>
      <c r="L19" s="73" t="s">
        <v>105</v>
      </c>
      <c r="M19" s="73"/>
      <c r="N19" s="73"/>
      <c r="O19" s="73"/>
      <c r="P19" s="73"/>
      <c r="Q19" s="67" t="s">
        <v>206</v>
      </c>
      <c r="R19" s="73" t="s">
        <v>203</v>
      </c>
      <c r="S19" s="2" t="e">
        <f>IF(LEN(R19=11),_xlfn.CONCAT(#REF!,"F",RIGHT(R19,2)),R19)</f>
        <v>#REF!</v>
      </c>
      <c r="T19" s="2"/>
      <c r="U19" s="2"/>
      <c r="V19" s="2"/>
    </row>
    <row r="20" spans="1:22" ht="21">
      <c r="A20" s="136" t="s">
        <v>213</v>
      </c>
      <c r="B20" s="61" t="str">
        <f t="shared" si="0"/>
        <v>โครงการสร้างสรรค์ศิลปะร่วมสมัยเพื่อต่อยอดทุนทางวัฒนธรรม</v>
      </c>
      <c r="C20" s="67" t="s">
        <v>214</v>
      </c>
      <c r="D20" s="67" t="s">
        <v>42</v>
      </c>
      <c r="E20" s="59">
        <v>2566</v>
      </c>
      <c r="F20" s="58" t="s">
        <v>94</v>
      </c>
      <c r="G20" s="58" t="s">
        <v>95</v>
      </c>
      <c r="H20" s="58" t="s">
        <v>215</v>
      </c>
      <c r="I20" s="58" t="s">
        <v>216</v>
      </c>
      <c r="J20" s="58"/>
      <c r="K20" s="58" t="s">
        <v>217</v>
      </c>
      <c r="L20" s="58"/>
      <c r="M20" s="58"/>
      <c r="N20" s="58"/>
      <c r="O20" s="58"/>
      <c r="P20" s="58"/>
      <c r="Q20" s="67" t="s">
        <v>218</v>
      </c>
      <c r="R20" s="58" t="s">
        <v>203</v>
      </c>
      <c r="S20" s="2" t="e">
        <f>IF(LEN(R20=11),_xlfn.CONCAT(#REF!,"F",RIGHT(R20,2)),R20)</f>
        <v>#REF!</v>
      </c>
      <c r="T20" s="2"/>
      <c r="U20" s="2"/>
      <c r="V20" s="2"/>
    </row>
    <row r="21" spans="1:22" ht="21">
      <c r="A21" s="136" t="s">
        <v>219</v>
      </c>
      <c r="B21" s="61" t="str">
        <f t="shared" si="0"/>
        <v>โครงการพัฒนาต่อยอดสินค้าชุมชนในแหล่งท่องเที่ยวด้วยทรัพย์สินทางปัญญา</v>
      </c>
      <c r="C21" s="67" t="s">
        <v>220</v>
      </c>
      <c r="D21" s="67" t="s">
        <v>42</v>
      </c>
      <c r="E21" s="59">
        <v>2566</v>
      </c>
      <c r="F21" s="58" t="s">
        <v>94</v>
      </c>
      <c r="G21" s="58" t="s">
        <v>95</v>
      </c>
      <c r="H21" s="58" t="s">
        <v>125</v>
      </c>
      <c r="I21" s="58" t="s">
        <v>66</v>
      </c>
      <c r="J21" s="58"/>
      <c r="K21" s="58" t="s">
        <v>67</v>
      </c>
      <c r="L21" s="58"/>
      <c r="M21" s="58"/>
      <c r="N21" s="58"/>
      <c r="O21" s="58"/>
      <c r="P21" s="58"/>
      <c r="Q21" s="67" t="s">
        <v>221</v>
      </c>
      <c r="R21" s="58" t="s">
        <v>197</v>
      </c>
      <c r="S21" s="2" t="e">
        <f>IF(LEN(R21=11),_xlfn.CONCAT(#REF!,"F",RIGHT(R21,2)),R21)</f>
        <v>#REF!</v>
      </c>
      <c r="T21" s="2"/>
      <c r="U21" s="2"/>
      <c r="V21" s="2"/>
    </row>
    <row r="22" spans="1:22" ht="21">
      <c r="A22" s="136" t="s">
        <v>222</v>
      </c>
      <c r="B22" s="61" t="str">
        <f t="shared" si="0"/>
        <v>โครงการส่งเสริมและพัฒนาศักยภาพการท่องเที่ยวโดยชุมชนทะเลสาบฮาลา-บาลา</v>
      </c>
      <c r="C22" s="67" t="s">
        <v>223</v>
      </c>
      <c r="D22" s="67" t="s">
        <v>42</v>
      </c>
      <c r="E22" s="59">
        <v>2566</v>
      </c>
      <c r="F22" s="58" t="s">
        <v>224</v>
      </c>
      <c r="G22" s="58" t="s">
        <v>225</v>
      </c>
      <c r="H22" s="58" t="s">
        <v>226</v>
      </c>
      <c r="I22" s="58" t="s">
        <v>227</v>
      </c>
      <c r="J22" s="58"/>
      <c r="K22" s="58" t="s">
        <v>228</v>
      </c>
      <c r="L22" s="58"/>
      <c r="M22" s="58"/>
      <c r="N22" s="58"/>
      <c r="O22" s="58"/>
      <c r="P22" s="58"/>
      <c r="Q22" s="67" t="s">
        <v>229</v>
      </c>
      <c r="R22" s="58" t="s">
        <v>208</v>
      </c>
      <c r="S22" s="2" t="e">
        <f>IF(LEN(R22=11),_xlfn.CONCAT(#REF!,"F",RIGHT(R22,2)),R22)</f>
        <v>#REF!</v>
      </c>
      <c r="T22" s="2"/>
      <c r="U22" s="2"/>
      <c r="V22" s="2"/>
    </row>
    <row r="23" spans="1:22" ht="21">
      <c r="A23" s="136" t="s">
        <v>230</v>
      </c>
      <c r="B23" s="61" t="str">
        <f t="shared" si="0"/>
        <v>ปรับปรุงโครงสร้างพื้นฐาน และพัฒนาที่พักริมทางเพื่อรองรับการท่องเที่ยว ปรับปรุงผิวจราจร ทางหลวงหมายเลข 1417 ตอน ทางเข้าห้วยค้อนก้อม ตำบลแม่สรวย อำเภอแม่สรวย จังหวัดเชียงราย ปริมาณงาน 500 เมตร กม.0+000-กม. 0+500</v>
      </c>
      <c r="C23" s="67" t="s">
        <v>231</v>
      </c>
      <c r="D23" s="67" t="s">
        <v>42</v>
      </c>
      <c r="E23" s="59">
        <v>2566</v>
      </c>
      <c r="F23" s="58" t="s">
        <v>94</v>
      </c>
      <c r="G23" s="58" t="s">
        <v>95</v>
      </c>
      <c r="H23" s="58" t="s">
        <v>232</v>
      </c>
      <c r="I23" s="58" t="s">
        <v>183</v>
      </c>
      <c r="J23" s="58"/>
      <c r="K23" s="58" t="s">
        <v>184</v>
      </c>
      <c r="L23" s="58"/>
      <c r="M23" s="58"/>
      <c r="N23" s="58"/>
      <c r="O23" s="58"/>
      <c r="P23" s="58"/>
      <c r="Q23" s="67" t="s">
        <v>234</v>
      </c>
      <c r="R23" s="58" t="s">
        <v>233</v>
      </c>
      <c r="S23" s="2" t="e">
        <f>IF(LEN(R23=11),_xlfn.CONCAT(#REF!,"F",RIGHT(R23,2)),R23)</f>
        <v>#REF!</v>
      </c>
      <c r="T23" s="2"/>
      <c r="U23" s="2"/>
      <c r="V23" s="2"/>
    </row>
    <row r="24" spans="1:22" ht="21">
      <c r="A24" s="136" t="s">
        <v>235</v>
      </c>
      <c r="B24" s="61" t="str">
        <f t="shared" si="0"/>
        <v>โครงการส่งเสริมการท่องเที่ยวและยกระดับผลิตภัณฑ์สินค้าด้านการท่องเที่ยว  กิจกรรม : ส่งเสริมและยกระดับผลิตภัณฑ์สินค้าท่องเที่ยวชุมชนกลุ่มจังหวัดภาคตะวันออก 1 (ชลบุรี ฉะเชิงเทรา ระยอง)</v>
      </c>
      <c r="C24" s="67" t="s">
        <v>236</v>
      </c>
      <c r="D24" s="67" t="s">
        <v>42</v>
      </c>
      <c r="E24" s="59">
        <v>2566</v>
      </c>
      <c r="F24" s="58" t="s">
        <v>237</v>
      </c>
      <c r="G24" s="58" t="s">
        <v>95</v>
      </c>
      <c r="H24" s="58" t="s">
        <v>238</v>
      </c>
      <c r="I24" s="58" t="s">
        <v>239</v>
      </c>
      <c r="J24" s="58"/>
      <c r="K24" s="58" t="s">
        <v>240</v>
      </c>
      <c r="L24" s="58"/>
      <c r="M24" s="58"/>
      <c r="N24" s="58"/>
      <c r="O24" s="58"/>
      <c r="P24" s="58"/>
      <c r="Q24" s="67" t="s">
        <v>241</v>
      </c>
      <c r="R24" s="58" t="s">
        <v>194</v>
      </c>
      <c r="S24" s="2" t="e">
        <f>IF(LEN(R24=11),_xlfn.CONCAT(#REF!,"F",RIGHT(R24,2)),R24)</f>
        <v>#REF!</v>
      </c>
      <c r="T24" s="2"/>
      <c r="U24" s="2"/>
      <c r="V24" s="2"/>
    </row>
    <row r="25" spans="1:22" ht="21">
      <c r="A25" s="136" t="s">
        <v>100</v>
      </c>
      <c r="B25" s="62" t="str">
        <f t="shared" si="0"/>
        <v>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</v>
      </c>
      <c r="C25" s="67" t="s">
        <v>101</v>
      </c>
      <c r="D25" s="67" t="s">
        <v>42</v>
      </c>
      <c r="E25" s="72">
        <v>2566</v>
      </c>
      <c r="F25" s="73" t="s">
        <v>94</v>
      </c>
      <c r="G25" s="73" t="s">
        <v>95</v>
      </c>
      <c r="H25" s="73" t="s">
        <v>103</v>
      </c>
      <c r="I25" s="73" t="s">
        <v>104</v>
      </c>
      <c r="J25" s="73"/>
      <c r="K25" s="73" t="s">
        <v>38</v>
      </c>
      <c r="L25" s="73" t="s">
        <v>105</v>
      </c>
      <c r="M25" s="73"/>
      <c r="N25" s="73"/>
      <c r="O25" s="73"/>
      <c r="P25" s="73"/>
      <c r="Q25" s="67" t="s">
        <v>201</v>
      </c>
      <c r="R25" s="73" t="s">
        <v>200</v>
      </c>
      <c r="S25" s="2" t="e">
        <f>IF(LEN(R25=11),_xlfn.CONCAT(#REF!,"F",RIGHT(R25,2)),R25)</f>
        <v>#REF!</v>
      </c>
      <c r="T25" s="2"/>
      <c r="U25" s="2"/>
      <c r="V25" s="2"/>
    </row>
    <row r="26" spans="1:22" ht="21">
      <c r="A26" s="136" t="s">
        <v>245</v>
      </c>
      <c r="B26" s="61" t="str">
        <f t="shared" si="0"/>
        <v>โครงการศิลปข้ามวัฒนธรรม : Cross-cultural Integration 2023</v>
      </c>
      <c r="C26" s="67" t="s">
        <v>246</v>
      </c>
      <c r="D26" s="67" t="s">
        <v>42</v>
      </c>
      <c r="E26" s="59">
        <v>2566</v>
      </c>
      <c r="F26" s="58" t="s">
        <v>94</v>
      </c>
      <c r="G26" s="58" t="s">
        <v>95</v>
      </c>
      <c r="H26" s="58" t="s">
        <v>36</v>
      </c>
      <c r="I26" s="58" t="s">
        <v>37</v>
      </c>
      <c r="J26" s="58"/>
      <c r="K26" s="58" t="s">
        <v>38</v>
      </c>
      <c r="L26" s="58"/>
      <c r="M26" s="58"/>
      <c r="N26" s="58"/>
      <c r="O26" s="58"/>
      <c r="P26" s="58"/>
      <c r="Q26" s="67" t="s">
        <v>247</v>
      </c>
      <c r="R26" s="58" t="s">
        <v>212</v>
      </c>
      <c r="S26" s="2" t="e">
        <f>IF(LEN(R26=11),_xlfn.CONCAT(#REF!,"F",RIGHT(R26,2)),R26)</f>
        <v>#REF!</v>
      </c>
      <c r="T26" s="2"/>
      <c r="U26" s="2"/>
      <c r="V26" s="2"/>
    </row>
    <row r="27" spans="1:22" ht="21">
      <c r="A27" s="136" t="s">
        <v>257</v>
      </c>
      <c r="B27" s="62" t="str">
        <f t="shared" si="0"/>
        <v>โครงการ “การขับเคลื่อนการท่องเที่ยวเชิงเกษตรสู่การสร้างอัตลักษณ์ล้านนาสร้างสรรค์”</v>
      </c>
      <c r="C27" s="67" t="s">
        <v>258</v>
      </c>
      <c r="D27" s="67" t="s">
        <v>42</v>
      </c>
      <c r="E27" s="72">
        <v>2567</v>
      </c>
      <c r="F27" s="73" t="s">
        <v>249</v>
      </c>
      <c r="G27" s="73" t="s">
        <v>250</v>
      </c>
      <c r="H27" s="73" t="s">
        <v>259</v>
      </c>
      <c r="I27" s="73" t="s">
        <v>260</v>
      </c>
      <c r="J27" s="73"/>
      <c r="K27" s="73" t="s">
        <v>38</v>
      </c>
      <c r="L27" s="73" t="s">
        <v>261</v>
      </c>
      <c r="M27" s="73"/>
      <c r="N27" s="73"/>
      <c r="O27" s="73"/>
      <c r="P27" s="73"/>
      <c r="Q27" s="67" t="s">
        <v>262</v>
      </c>
      <c r="R27" s="73" t="s">
        <v>208</v>
      </c>
      <c r="S27" s="2" t="e">
        <f>IF(LEN(R27=11),_xlfn.CONCAT(#REF!,"F",RIGHT(R27,2)),R27)</f>
        <v>#REF!</v>
      </c>
      <c r="T27" s="71" t="s">
        <v>114</v>
      </c>
      <c r="U27" s="71" t="s">
        <v>122</v>
      </c>
      <c r="V27" s="2"/>
    </row>
    <row r="28" spans="1:22" ht="21">
      <c r="A28" s="136" t="s">
        <v>267</v>
      </c>
      <c r="B28" s="62" t="str">
        <f t="shared" si="0"/>
        <v>โครงการ “การออกแบบพัฒนาสินค้าผลิตภัณฑ์เครื่องเงินของชุมชนหายยา เพื่อเพิ่มศักยภาพทางการแข่งขันและการขึ้นทะเบียนทรัพย์สินทางปัญญา”</v>
      </c>
      <c r="C28" s="67" t="s">
        <v>268</v>
      </c>
      <c r="D28" s="67" t="s">
        <v>42</v>
      </c>
      <c r="E28" s="72">
        <v>2567</v>
      </c>
      <c r="F28" s="73" t="s">
        <v>249</v>
      </c>
      <c r="G28" s="73" t="s">
        <v>250</v>
      </c>
      <c r="H28" s="73" t="s">
        <v>269</v>
      </c>
      <c r="I28" s="73" t="s">
        <v>260</v>
      </c>
      <c r="J28" s="73"/>
      <c r="K28" s="73" t="s">
        <v>38</v>
      </c>
      <c r="L28" s="73" t="s">
        <v>261</v>
      </c>
      <c r="M28" s="73"/>
      <c r="N28" s="73"/>
      <c r="O28" s="73"/>
      <c r="P28" s="73"/>
      <c r="Q28" s="67" t="s">
        <v>270</v>
      </c>
      <c r="R28" s="73" t="s">
        <v>208</v>
      </c>
      <c r="S28" s="2" t="e">
        <f>IF(LEN(R28=11),_xlfn.CONCAT(#REF!,"F",RIGHT(R28,2)),R28)</f>
        <v>#REF!</v>
      </c>
      <c r="T28" s="71" t="s">
        <v>114</v>
      </c>
      <c r="U28" s="71" t="s">
        <v>122</v>
      </c>
      <c r="V28" s="2"/>
    </row>
    <row r="29" spans="1:22" ht="21">
      <c r="A29" s="136" t="s">
        <v>284</v>
      </c>
      <c r="B29" s="62" t="str">
        <f t="shared" si="0"/>
        <v>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</v>
      </c>
      <c r="C29" s="67" t="s">
        <v>285</v>
      </c>
      <c r="D29" s="67" t="s">
        <v>42</v>
      </c>
      <c r="E29" s="72">
        <v>2567</v>
      </c>
      <c r="F29" s="73" t="s">
        <v>249</v>
      </c>
      <c r="G29" s="73" t="s">
        <v>250</v>
      </c>
      <c r="H29" s="73" t="s">
        <v>112</v>
      </c>
      <c r="I29" s="73" t="s">
        <v>113</v>
      </c>
      <c r="J29" s="73"/>
      <c r="K29" s="73" t="s">
        <v>38</v>
      </c>
      <c r="L29" s="73" t="s">
        <v>261</v>
      </c>
      <c r="M29" s="73"/>
      <c r="N29" s="73"/>
      <c r="O29" s="73"/>
      <c r="P29" s="73"/>
      <c r="Q29" s="67" t="s">
        <v>286</v>
      </c>
      <c r="R29" s="73" t="s">
        <v>208</v>
      </c>
      <c r="S29" s="2" t="e">
        <f>IF(LEN(R29=11),_xlfn.CONCAT(#REF!,"F",RIGHT(R29,2)),R29)</f>
        <v>#REF!</v>
      </c>
      <c r="T29" s="71" t="s">
        <v>114</v>
      </c>
      <c r="U29" s="71" t="s">
        <v>122</v>
      </c>
      <c r="V29" s="2"/>
    </row>
    <row r="30" spans="1:22" ht="21">
      <c r="A30" s="136" t="s">
        <v>287</v>
      </c>
      <c r="B30" s="61" t="str">
        <f t="shared" si="0"/>
        <v>พัฒนาต่อยอดสินค้าชุมชนในแหล่งท่องเที่ยวด้วยทรัพย์สินทางปัญญา</v>
      </c>
      <c r="C30" s="67" t="s">
        <v>92</v>
      </c>
      <c r="D30" s="67" t="s">
        <v>42</v>
      </c>
      <c r="E30" s="59">
        <v>2567</v>
      </c>
      <c r="F30" s="58" t="s">
        <v>249</v>
      </c>
      <c r="G30" s="58" t="s">
        <v>250</v>
      </c>
      <c r="H30" s="58" t="s">
        <v>125</v>
      </c>
      <c r="I30" s="58" t="s">
        <v>66</v>
      </c>
      <c r="J30" s="58"/>
      <c r="K30" s="58" t="s">
        <v>67</v>
      </c>
      <c r="L30" s="58"/>
      <c r="M30" s="58"/>
      <c r="N30" s="58"/>
      <c r="O30" s="58"/>
      <c r="P30" s="58"/>
      <c r="Q30" s="67" t="s">
        <v>290</v>
      </c>
      <c r="R30" s="58" t="s">
        <v>173</v>
      </c>
      <c r="S30" s="2" t="e">
        <f>IF(LEN(R30=11),_xlfn.CONCAT(#REF!,"F",RIGHT(R30,2)),R30)</f>
        <v>#REF!</v>
      </c>
      <c r="T30" s="67" t="s">
        <v>288</v>
      </c>
      <c r="U30" s="67" t="s">
        <v>289</v>
      </c>
      <c r="V30" s="2"/>
    </row>
    <row r="31" spans="1:22">
      <c r="B31" s="112"/>
    </row>
    <row r="32" spans="1:22">
      <c r="B32" s="112"/>
    </row>
    <row r="33" spans="2:2">
      <c r="B33" s="112"/>
    </row>
    <row r="34" spans="2:2">
      <c r="B34" s="112"/>
    </row>
    <row r="35" spans="2:2">
      <c r="B35" s="112"/>
    </row>
    <row r="36" spans="2:2">
      <c r="B36" s="112"/>
    </row>
    <row r="37" spans="2:2">
      <c r="B37" s="112"/>
    </row>
  </sheetData>
  <autoFilter ref="B8:L30" xr:uid="{00000000-0009-0000-0000-000006000000}"/>
  <hyperlinks>
    <hyperlink ref="B9" r:id="rId1" display="https://emenscr.nesdc.go.th/viewer/view.html?id=5dc10e84efbbb90303acae87&amp;username=rus0585141" xr:uid="{8CEAA64C-BE34-4C91-B95A-B9E5A5E5F1E3}"/>
    <hyperlink ref="B10" r:id="rId2" display="https://emenscr.nesdc.go.th/viewer/view.html?id=5df9d0f7caa0dc3f63b8c4d1&amp;username=moph0032831" xr:uid="{E59CB823-6FCC-44EA-823A-566DCF064C75}"/>
    <hyperlink ref="B11" r:id="rId3" display="https://emenscr.nesdc.go.th/viewer/view.html?id=5dfb00eee02dae1a6dd4bb7b&amp;username=moph05031" xr:uid="{4C479092-BEA1-401C-9F1C-F9091CCAE82E}"/>
    <hyperlink ref="B12" r:id="rId4" display="https://emenscr.nesdc.go.th/viewer/view.html?id=5dfc3c7ce02dae1a6dd4bd44&amp;username=moph05031" xr:uid="{4DEEDB71-AA8C-40A3-BE2A-9B942F0F633B}"/>
    <hyperlink ref="B13" r:id="rId5" display="https://emenscr.nesdc.go.th/viewer/view.html?id=5dfc639bd2f24a1a689b4e5e&amp;username=moph05031" xr:uid="{B705D101-98A7-475C-A1CF-5EA00E313CD3}"/>
    <hyperlink ref="B14" r:id="rId6" display="https://emenscr.nesdc.go.th/viewer/view.html?id=5fa3c954613c8b25686f473f&amp;username=moc07081" xr:uid="{D0B8FD96-01CF-4EF8-B086-35B35E74FF06}"/>
    <hyperlink ref="C9" r:id="rId7" display="https://emenscr.nesdc.go.th/viewer/view.html?id=5dc10e84efbbb90303acae87&amp;username=rus0585141" xr:uid="{94728650-F8FB-496B-B1E8-1C6BD9F1F324}"/>
    <hyperlink ref="C10" r:id="rId8" display="https://emenscr.nesdc.go.th/viewer/view.html?id=5df9d0f7caa0dc3f63b8c4d1&amp;username=moph0032831" xr:uid="{CE4ABE41-2C07-42D3-A91F-A979431191CC}"/>
    <hyperlink ref="C11" r:id="rId9" display="https://emenscr.nesdc.go.th/viewer/view.html?id=5dfb00eee02dae1a6dd4bb7b&amp;username=moph05031" xr:uid="{D1243B30-48F6-48C8-AA91-CABFA0882749}"/>
    <hyperlink ref="C12" r:id="rId10" display="https://emenscr.nesdc.go.th/viewer/view.html?id=5dfc3c7ce02dae1a6dd4bd44&amp;username=moph05031" xr:uid="{71E496D6-B401-4595-86D9-2931929C497B}"/>
    <hyperlink ref="C13" r:id="rId11" display="https://emenscr.nesdc.go.th/viewer/view.html?id=5dfc639bd2f24a1a689b4e5e&amp;username=moph05031" xr:uid="{C8A83936-71B1-46C4-AB58-F67B24F0F3D6}"/>
    <hyperlink ref="C14" r:id="rId12" display="https://emenscr.nesdc.go.th/viewer/view.html?id=5fa3c954613c8b25686f473f&amp;username=moc07081" xr:uid="{4FCA3549-BA73-4E7E-B93E-2239166FFC39}"/>
    <hyperlink ref="Q16" r:id="rId13" xr:uid="{29D1869A-A2BD-4F6D-B6A9-4A2FB083E202}"/>
    <hyperlink ref="B16" r:id="rId14" display="พัฒนาโครงสร้างพื้นฐานเพื่อการท่องเที่ยว กิจกกรมติดตั้งไฟฟ้าแสงสว่างและอุปกรณ์อำนวยความปลอดภัย ตำบลพุขาม ตำบลสระประดู่ ตำบลซับสมอทอด ตำบลบึงสามพัน ตำบลหนองแจง อำเภอบึงสามพัน จังหวัดเพชรบูรณ์ ทล.21 ตอนศรีเทพ-ซับสมอทอด-หนองไผ่-นาเฉลียง ระหว่าง กม.113+900 - กม.164+050" xr:uid="{3C7AA008-B720-4C58-8F33-3A280B61F490}"/>
  </hyperlinks>
  <pageMargins left="0.7" right="0.7" top="0.75" bottom="0.75" header="0.3" footer="0.3"/>
  <pageSetup paperSize="9" orientation="portrait" r:id="rId15"/>
  <drawing r:id="rId1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6B537-0F5A-400C-B0A0-A32B2E0FA455}">
  <dimension ref="A1:V38"/>
  <sheetViews>
    <sheetView zoomScale="60" zoomScaleNormal="60" workbookViewId="0">
      <pane ySplit="3" topLeftCell="A4" activePane="bottomLeft" state="frozen"/>
      <selection activeCell="B1" sqref="B1"/>
      <selection pane="bottomLeft" sqref="A1:L1"/>
    </sheetView>
  </sheetViews>
  <sheetFormatPr defaultRowHeight="14.4"/>
  <cols>
    <col min="1" max="1" width="19.21875" customWidth="1"/>
    <col min="2" max="2" width="20.109375" customWidth="1"/>
    <col min="3" max="3" width="28.21875" customWidth="1"/>
    <col min="4" max="4" width="2.77734375" hidden="1" customWidth="1"/>
    <col min="5" max="5" width="64.44140625" style="57" customWidth="1"/>
    <col min="6" max="6" width="253.6640625" hidden="1" customWidth="1"/>
    <col min="7" max="7" width="46.44140625" hidden="1" customWidth="1"/>
    <col min="8" max="8" width="18.21875" style="55" customWidth="1"/>
    <col min="9" max="9" width="23.33203125" customWidth="1"/>
    <col min="10" max="10" width="23.6640625" customWidth="1"/>
    <col min="11" max="11" width="61.77734375" customWidth="1"/>
    <col min="12" max="12" width="37.88671875" customWidth="1"/>
    <col min="13" max="13" width="16.109375" customWidth="1"/>
    <col min="14" max="14" width="44.5546875" customWidth="1"/>
    <col min="15" max="15" width="27.88671875" customWidth="1"/>
    <col min="16" max="16" width="19.6640625" customWidth="1"/>
    <col min="17" max="17" width="38.33203125" hidden="1" customWidth="1"/>
    <col min="18" max="18" width="19.109375" hidden="1" customWidth="1"/>
    <col min="19" max="19" width="19.21875" customWidth="1"/>
    <col min="20" max="20" width="14.44140625" bestFit="1" customWidth="1"/>
    <col min="21" max="21" width="17.88671875" bestFit="1" customWidth="1"/>
  </cols>
  <sheetData>
    <row r="1" spans="1:22" ht="33">
      <c r="A1" s="208" t="s">
        <v>137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3" spans="1:22" s="9" customFormat="1" ht="21">
      <c r="A3" s="90" t="s">
        <v>21</v>
      </c>
      <c r="B3" s="90" t="s">
        <v>22</v>
      </c>
      <c r="C3" s="90" t="s">
        <v>514</v>
      </c>
      <c r="D3" s="65" t="s">
        <v>1</v>
      </c>
      <c r="E3" s="89" t="s">
        <v>2</v>
      </c>
      <c r="F3" s="90" t="s">
        <v>2</v>
      </c>
      <c r="G3" s="90" t="s">
        <v>6</v>
      </c>
      <c r="H3" s="88" t="s">
        <v>127</v>
      </c>
      <c r="I3" s="90" t="s">
        <v>13</v>
      </c>
      <c r="J3" s="90" t="s">
        <v>14</v>
      </c>
      <c r="K3" s="90" t="s">
        <v>17</v>
      </c>
      <c r="L3" s="90" t="s">
        <v>18</v>
      </c>
      <c r="M3" s="90" t="s">
        <v>421</v>
      </c>
      <c r="N3" s="90" t="s">
        <v>19</v>
      </c>
      <c r="O3" s="90" t="s">
        <v>20</v>
      </c>
      <c r="P3" s="90" t="s">
        <v>423</v>
      </c>
      <c r="Q3" s="154" t="s">
        <v>513</v>
      </c>
      <c r="R3" s="90" t="s">
        <v>422</v>
      </c>
      <c r="S3" s="66"/>
      <c r="T3" s="66"/>
      <c r="U3" s="66"/>
      <c r="V3" s="66"/>
    </row>
    <row r="4" spans="1:22" ht="21">
      <c r="A4" s="166" t="s">
        <v>450</v>
      </c>
      <c r="B4" s="166" t="s">
        <v>331</v>
      </c>
      <c r="C4" s="166" t="s">
        <v>424</v>
      </c>
      <c r="D4" s="126" t="s">
        <v>381</v>
      </c>
      <c r="E4" s="158" t="str">
        <f>HYPERLINK(Q4,F4)</f>
        <v>โครงการส่งเสริมและพัฒนาศักยภาพการท่องเที่ยวโดยชุมชนทะเลสาบฮาลา-บาลา</v>
      </c>
      <c r="F4" s="127" t="s">
        <v>223</v>
      </c>
      <c r="G4" s="127" t="s">
        <v>42</v>
      </c>
      <c r="H4" s="155">
        <v>2566</v>
      </c>
      <c r="I4" s="127" t="s">
        <v>224</v>
      </c>
      <c r="J4" s="128" t="s">
        <v>225</v>
      </c>
      <c r="K4" s="127" t="s">
        <v>226</v>
      </c>
      <c r="L4" s="127" t="s">
        <v>227</v>
      </c>
      <c r="M4" s="127" t="s">
        <v>458</v>
      </c>
      <c r="N4" s="127" t="s">
        <v>228</v>
      </c>
      <c r="O4" s="127" t="s">
        <v>327</v>
      </c>
      <c r="P4" s="129"/>
      <c r="Q4" s="127" t="s">
        <v>389</v>
      </c>
      <c r="R4" s="127" t="s">
        <v>70</v>
      </c>
    </row>
    <row r="5" spans="1:22" ht="21">
      <c r="A5" s="166" t="s">
        <v>450</v>
      </c>
      <c r="B5" s="166" t="s">
        <v>331</v>
      </c>
      <c r="C5" s="166" t="s">
        <v>424</v>
      </c>
      <c r="D5" s="126" t="s">
        <v>189</v>
      </c>
      <c r="E5" s="158" t="str">
        <f>HYPERLINK(Q5,F5)</f>
        <v>การพัฒนาผู้ประกอบการนวัตกรรมอาหารรายใหม่ (Innovative Food Startups) ด้วยแนวคิดการท่องเที่ยวเชิงอาหารกินดีมีสุข (Well-being Gastronomy Tourism) สู่การขึ้นทะเบียนทรัพย์สินทางปัญญา</v>
      </c>
      <c r="F5" s="127" t="s">
        <v>285</v>
      </c>
      <c r="G5" s="127" t="s">
        <v>42</v>
      </c>
      <c r="H5" s="155">
        <v>2567</v>
      </c>
      <c r="I5" s="127" t="s">
        <v>249</v>
      </c>
      <c r="J5" s="128" t="s">
        <v>250</v>
      </c>
      <c r="K5" s="127" t="s">
        <v>112</v>
      </c>
      <c r="L5" s="127" t="s">
        <v>113</v>
      </c>
      <c r="M5" s="127" t="s">
        <v>461</v>
      </c>
      <c r="N5" s="127" t="s">
        <v>38</v>
      </c>
      <c r="O5" s="127" t="s">
        <v>340</v>
      </c>
      <c r="P5" s="129"/>
      <c r="Q5" s="160" t="s">
        <v>515</v>
      </c>
      <c r="R5" s="70" t="s">
        <v>107</v>
      </c>
    </row>
    <row r="6" spans="1:22" ht="21">
      <c r="A6" s="166" t="s">
        <v>450</v>
      </c>
      <c r="B6" s="166" t="s">
        <v>331</v>
      </c>
      <c r="C6" s="166" t="s">
        <v>424</v>
      </c>
      <c r="D6" s="126" t="s">
        <v>123</v>
      </c>
      <c r="E6" s="158" t="str">
        <f>HYPERLINK(Q6,F6)</f>
        <v>ส่งเสริมขีดความสามารถด้านการท่องเที่ยวและกีฬาสู่ความเป็นเลิศ/โครงการก่อสร้างปรับปรุงไหล่ทาง ทา่งหลวงหมาายเลข 2127 ตอน ศืวลัย -สำโรงเกียรติ ระหว่าง กม.10+800 -กม.13+085</v>
      </c>
      <c r="F6" s="127" t="s">
        <v>395</v>
      </c>
      <c r="G6" s="127" t="s">
        <v>42</v>
      </c>
      <c r="H6" s="155">
        <v>2567</v>
      </c>
      <c r="I6" s="127" t="s">
        <v>396</v>
      </c>
      <c r="J6" s="128" t="s">
        <v>250</v>
      </c>
      <c r="K6" s="127" t="s">
        <v>397</v>
      </c>
      <c r="L6" s="127" t="s">
        <v>183</v>
      </c>
      <c r="M6" s="127" t="s">
        <v>459</v>
      </c>
      <c r="N6" s="127" t="s">
        <v>184</v>
      </c>
      <c r="O6" s="127" t="s">
        <v>342</v>
      </c>
      <c r="P6" s="131"/>
      <c r="Q6" s="160" t="s">
        <v>515</v>
      </c>
      <c r="R6" s="70" t="s">
        <v>277</v>
      </c>
    </row>
    <row r="7" spans="1:22" ht="21">
      <c r="A7" s="166" t="s">
        <v>450</v>
      </c>
      <c r="B7" s="166" t="s">
        <v>331</v>
      </c>
      <c r="C7" s="166" t="s">
        <v>424</v>
      </c>
      <c r="D7" s="126" t="s">
        <v>413</v>
      </c>
      <c r="E7" s="158" t="str">
        <f>HYPERLINK(Q7,F7)</f>
        <v>โครงการศิลปข้ามวัฒนธรรม : Cross-cultural Integration 2025</v>
      </c>
      <c r="F7" s="127" t="s">
        <v>366</v>
      </c>
      <c r="G7" s="127" t="s">
        <v>42</v>
      </c>
      <c r="H7" s="155">
        <v>2568</v>
      </c>
      <c r="I7" s="127" t="s">
        <v>346</v>
      </c>
      <c r="J7" s="128" t="s">
        <v>354</v>
      </c>
      <c r="K7" s="127" t="s">
        <v>36</v>
      </c>
      <c r="L7" s="127" t="s">
        <v>37</v>
      </c>
      <c r="M7" s="127" t="s">
        <v>460</v>
      </c>
      <c r="N7" s="127" t="s">
        <v>38</v>
      </c>
      <c r="O7" s="127" t="s">
        <v>350</v>
      </c>
      <c r="P7" s="129"/>
      <c r="Q7" s="160" t="s">
        <v>515</v>
      </c>
      <c r="R7" s="70" t="s">
        <v>252</v>
      </c>
    </row>
    <row r="8" spans="1:22" ht="21">
      <c r="A8" s="167" t="s">
        <v>450</v>
      </c>
      <c r="B8" s="167" t="s">
        <v>329</v>
      </c>
      <c r="C8" s="167" t="s">
        <v>424</v>
      </c>
      <c r="D8" s="126" t="s">
        <v>230</v>
      </c>
      <c r="E8" s="159" t="s">
        <v>54</v>
      </c>
      <c r="F8" s="53" t="s">
        <v>54</v>
      </c>
      <c r="G8" s="53"/>
      <c r="H8" s="69">
        <v>2563</v>
      </c>
      <c r="I8" s="70" t="s">
        <v>34</v>
      </c>
      <c r="J8" s="70" t="s">
        <v>35</v>
      </c>
      <c r="K8" s="70" t="s">
        <v>51</v>
      </c>
      <c r="L8" s="70" t="s">
        <v>52</v>
      </c>
      <c r="M8" s="70" t="s">
        <v>470</v>
      </c>
      <c r="N8" s="70" t="s">
        <v>46</v>
      </c>
      <c r="O8" s="70"/>
      <c r="P8" s="70"/>
      <c r="Q8" s="160" t="s">
        <v>515</v>
      </c>
      <c r="R8" s="70" t="s">
        <v>115</v>
      </c>
    </row>
    <row r="9" spans="1:22" ht="21">
      <c r="A9" s="167" t="s">
        <v>450</v>
      </c>
      <c r="B9" s="167" t="s">
        <v>329</v>
      </c>
      <c r="C9" s="167" t="s">
        <v>424</v>
      </c>
      <c r="D9" s="126" t="s">
        <v>245</v>
      </c>
      <c r="E9" s="159" t="s">
        <v>57</v>
      </c>
      <c r="F9" s="53" t="s">
        <v>57</v>
      </c>
      <c r="G9" s="53"/>
      <c r="H9" s="69">
        <v>2563</v>
      </c>
      <c r="I9" s="70" t="s">
        <v>34</v>
      </c>
      <c r="J9" s="70" t="s">
        <v>35</v>
      </c>
      <c r="K9" s="70" t="s">
        <v>51</v>
      </c>
      <c r="L9" s="70" t="s">
        <v>52</v>
      </c>
      <c r="M9" s="70" t="s">
        <v>470</v>
      </c>
      <c r="N9" s="70" t="s">
        <v>46</v>
      </c>
      <c r="O9" s="70"/>
      <c r="P9" s="70"/>
      <c r="Q9" s="160" t="s">
        <v>515</v>
      </c>
      <c r="R9" s="70" t="s">
        <v>115</v>
      </c>
    </row>
    <row r="10" spans="1:22" ht="21">
      <c r="A10" s="168" t="s">
        <v>450</v>
      </c>
      <c r="B10" s="168" t="s">
        <v>329</v>
      </c>
      <c r="C10" s="168" t="s">
        <v>424</v>
      </c>
      <c r="D10" s="126" t="s">
        <v>378</v>
      </c>
      <c r="E10" s="158" t="str">
        <f t="shared" ref="E10:E23" si="0">HYPERLINK(Q10,F10)</f>
        <v>โครงการสร้างสรรค์ศิลปะร่วมสมัยเพื่อต่อยอดทุนทางวัฒนธรรม</v>
      </c>
      <c r="F10" s="127" t="s">
        <v>214</v>
      </c>
      <c r="G10" s="127" t="s">
        <v>42</v>
      </c>
      <c r="H10" s="155">
        <v>2566</v>
      </c>
      <c r="I10" s="127" t="s">
        <v>94</v>
      </c>
      <c r="J10" s="128" t="s">
        <v>95</v>
      </c>
      <c r="K10" s="127" t="s">
        <v>215</v>
      </c>
      <c r="L10" s="127" t="s">
        <v>216</v>
      </c>
      <c r="M10" s="127" t="s">
        <v>457</v>
      </c>
      <c r="N10" s="127" t="s">
        <v>217</v>
      </c>
      <c r="O10" s="127" t="s">
        <v>327</v>
      </c>
      <c r="P10" s="129"/>
      <c r="Q10" s="127" t="s">
        <v>391</v>
      </c>
      <c r="R10" s="127" t="s">
        <v>87</v>
      </c>
    </row>
    <row r="11" spans="1:22" ht="21">
      <c r="A11" s="168" t="s">
        <v>450</v>
      </c>
      <c r="B11" s="168" t="s">
        <v>329</v>
      </c>
      <c r="C11" s="168" t="s">
        <v>424</v>
      </c>
      <c r="D11" s="126" t="s">
        <v>235</v>
      </c>
      <c r="E11" s="158" t="str">
        <f t="shared" si="0"/>
        <v>โครงการส่งเสริมและพัฒนาการท่องเที่ยวของจังหวัดอุตรดิตถ์ กิจกรรมหลัก : ส่งเสริมการท่องเที่ยวเชิงศิลปะ วัฒนธรรม ประเพณี และภูมิปัญญาท้องถิ่น กิจกรรมย่อย : การจัดงานมหกรรมมรดกภูมิปัญญา จังหวัดอุตรดิตถ์</v>
      </c>
      <c r="F11" s="127" t="s">
        <v>345</v>
      </c>
      <c r="G11" s="127" t="s">
        <v>42</v>
      </c>
      <c r="H11" s="155">
        <v>2568</v>
      </c>
      <c r="I11" s="127" t="s">
        <v>346</v>
      </c>
      <c r="J11" s="128" t="s">
        <v>347</v>
      </c>
      <c r="K11" s="127" t="s">
        <v>349</v>
      </c>
      <c r="L11" s="127" t="s">
        <v>348</v>
      </c>
      <c r="M11" s="127" t="s">
        <v>462</v>
      </c>
      <c r="N11" s="127" t="s">
        <v>217</v>
      </c>
      <c r="O11" s="127" t="s">
        <v>350</v>
      </c>
      <c r="P11" s="129"/>
      <c r="Q11" s="133" t="s">
        <v>439</v>
      </c>
      <c r="R11" s="133" t="s">
        <v>437</v>
      </c>
    </row>
    <row r="12" spans="1:22" ht="21">
      <c r="A12" s="168" t="s">
        <v>450</v>
      </c>
      <c r="B12" s="168" t="s">
        <v>329</v>
      </c>
      <c r="C12" s="168" t="s">
        <v>424</v>
      </c>
      <c r="D12" s="126" t="s">
        <v>406</v>
      </c>
      <c r="E12" s="158" t="str">
        <f t="shared" si="0"/>
        <v>โครงการเสริมสร้าง“น้องเหน่อ” สู่อัตลักษณ์จังหวัดสุพรรณบุรี ประจำปีงบประมาณ พ.ศ. 2568</v>
      </c>
      <c r="F12" s="127" t="s">
        <v>360</v>
      </c>
      <c r="G12" s="127" t="s">
        <v>42</v>
      </c>
      <c r="H12" s="155">
        <v>2568</v>
      </c>
      <c r="I12" s="127" t="s">
        <v>361</v>
      </c>
      <c r="J12" s="128" t="s">
        <v>354</v>
      </c>
      <c r="K12" s="127"/>
      <c r="L12" s="127" t="s">
        <v>452</v>
      </c>
      <c r="M12" s="127" t="s">
        <v>363</v>
      </c>
      <c r="N12" s="127" t="s">
        <v>362</v>
      </c>
      <c r="O12" s="127" t="s">
        <v>350</v>
      </c>
      <c r="P12" s="129"/>
      <c r="Q12" s="133" t="s">
        <v>446</v>
      </c>
      <c r="R12" s="133" t="s">
        <v>442</v>
      </c>
    </row>
    <row r="13" spans="1:22" ht="21">
      <c r="A13" s="168" t="s">
        <v>450</v>
      </c>
      <c r="B13" s="168" t="s">
        <v>329</v>
      </c>
      <c r="C13" s="168" t="s">
        <v>424</v>
      </c>
      <c r="D13" s="133" t="s">
        <v>425</v>
      </c>
      <c r="E13" s="158" t="str">
        <f t="shared" si="0"/>
        <v>โครงการส่งเสริมกิจกรรมการท่องเที่ยวชุมชน เพื่อพัฒนาเศรษฐกิจสร้างสรรค์ และSOFT POWER จังหวัดนครนายก และจังหวัดเลย</v>
      </c>
      <c r="F13" s="127" t="s">
        <v>369</v>
      </c>
      <c r="G13" s="127" t="s">
        <v>42</v>
      </c>
      <c r="H13" s="155">
        <v>2568</v>
      </c>
      <c r="I13" s="127" t="s">
        <v>370</v>
      </c>
      <c r="J13" s="128" t="s">
        <v>371</v>
      </c>
      <c r="K13" s="127" t="s">
        <v>373</v>
      </c>
      <c r="L13" s="127" t="s">
        <v>372</v>
      </c>
      <c r="M13" s="127" t="s">
        <v>464</v>
      </c>
      <c r="N13" s="127" t="s">
        <v>38</v>
      </c>
      <c r="O13" s="127" t="s">
        <v>350</v>
      </c>
      <c r="P13" s="129"/>
      <c r="Q13" s="127" t="s">
        <v>196</v>
      </c>
      <c r="R13" s="127" t="s">
        <v>130</v>
      </c>
    </row>
    <row r="14" spans="1:22" ht="21">
      <c r="A14" s="168" t="s">
        <v>450</v>
      </c>
      <c r="B14" s="168" t="s">
        <v>329</v>
      </c>
      <c r="C14" s="168" t="s">
        <v>424</v>
      </c>
      <c r="D14" s="133" t="s">
        <v>440</v>
      </c>
      <c r="E14" s="158" t="str">
        <f t="shared" si="0"/>
        <v>ส่งเสริมการท่องเที่ยวบึงละหาน</v>
      </c>
      <c r="F14" s="127" t="s">
        <v>382</v>
      </c>
      <c r="G14" s="127" t="s">
        <v>42</v>
      </c>
      <c r="H14" s="155">
        <v>2568</v>
      </c>
      <c r="I14" s="127" t="s">
        <v>346</v>
      </c>
      <c r="J14" s="128" t="s">
        <v>354</v>
      </c>
      <c r="K14" s="127"/>
      <c r="L14" s="127" t="s">
        <v>453</v>
      </c>
      <c r="M14" s="127" t="s">
        <v>383</v>
      </c>
      <c r="N14" s="127" t="s">
        <v>362</v>
      </c>
      <c r="O14" s="127" t="s">
        <v>350</v>
      </c>
      <c r="P14" s="129"/>
      <c r="Q14" s="127" t="s">
        <v>187</v>
      </c>
      <c r="R14" s="127" t="s">
        <v>132</v>
      </c>
    </row>
    <row r="15" spans="1:22" ht="21">
      <c r="A15" s="168" t="s">
        <v>450</v>
      </c>
      <c r="B15" s="168" t="s">
        <v>329</v>
      </c>
      <c r="C15" s="168" t="s">
        <v>424</v>
      </c>
      <c r="D15" s="97"/>
      <c r="E15" s="158" t="str">
        <f t="shared" si="0"/>
        <v>ส่งเสริมการท่องเที่ยวประเพณีตีคลีไฟชัยภูมิ</v>
      </c>
      <c r="F15" s="127" t="s">
        <v>386</v>
      </c>
      <c r="G15" s="127" t="s">
        <v>42</v>
      </c>
      <c r="H15" s="155">
        <v>2568</v>
      </c>
      <c r="I15" s="127" t="s">
        <v>346</v>
      </c>
      <c r="J15" s="128" t="s">
        <v>354</v>
      </c>
      <c r="K15" s="127"/>
      <c r="L15" s="127" t="s">
        <v>453</v>
      </c>
      <c r="M15" s="127" t="s">
        <v>383</v>
      </c>
      <c r="N15" s="127" t="s">
        <v>362</v>
      </c>
      <c r="O15" s="127" t="s">
        <v>350</v>
      </c>
      <c r="P15" s="129"/>
      <c r="Q15" s="127" t="s">
        <v>175</v>
      </c>
      <c r="R15" s="127" t="s">
        <v>70</v>
      </c>
    </row>
    <row r="16" spans="1:22" ht="21">
      <c r="A16" s="168" t="s">
        <v>450</v>
      </c>
      <c r="B16" s="168" t="s">
        <v>329</v>
      </c>
      <c r="C16" s="168" t="s">
        <v>424</v>
      </c>
      <c r="D16" s="163"/>
      <c r="E16" s="158" t="str">
        <f t="shared" si="0"/>
        <v xml:space="preserve">พัฒนายกระดับสถานประกอบการเพื่อสุขภาพเพื่อกระตุ้นการท่องเที่ยวและเศรษฐกิจ จังหวัดอุตรดิตถ์ </v>
      </c>
      <c r="F16" s="127" t="s">
        <v>407</v>
      </c>
      <c r="G16" s="127" t="s">
        <v>42</v>
      </c>
      <c r="H16" s="155">
        <v>2568</v>
      </c>
      <c r="I16" s="127" t="s">
        <v>346</v>
      </c>
      <c r="J16" s="128" t="s">
        <v>354</v>
      </c>
      <c r="K16" s="127" t="s">
        <v>408</v>
      </c>
      <c r="L16" s="127" t="s">
        <v>45</v>
      </c>
      <c r="M16" s="127" t="s">
        <v>468</v>
      </c>
      <c r="N16" s="127" t="s">
        <v>46</v>
      </c>
      <c r="O16" s="127" t="s">
        <v>350</v>
      </c>
      <c r="P16" s="131"/>
      <c r="Q16" s="127" t="s">
        <v>326</v>
      </c>
      <c r="R16" s="126" t="s">
        <v>107</v>
      </c>
    </row>
    <row r="17" spans="1:18" ht="21">
      <c r="A17" s="168" t="s">
        <v>450</v>
      </c>
      <c r="B17" s="168" t="s">
        <v>329</v>
      </c>
      <c r="C17" s="168" t="s">
        <v>424</v>
      </c>
      <c r="D17" s="163"/>
      <c r="E17" s="158" t="str">
        <f t="shared" si="0"/>
        <v xml:space="preserve">โครงการปรับปรุงถนนลาดยาง สาย กส.4027 แยกทางหลวงหมายเลข 2291 – บ้านโพนสว่าง ตำบลกุดสิมคุ้มใหม่  อำเภอเขาวง จังหวัดกาฬสินธุ์        </v>
      </c>
      <c r="F17" s="127" t="s">
        <v>414</v>
      </c>
      <c r="G17" s="127" t="s">
        <v>42</v>
      </c>
      <c r="H17" s="155">
        <v>2568</v>
      </c>
      <c r="I17" s="127" t="s">
        <v>346</v>
      </c>
      <c r="J17" s="128" t="s">
        <v>354</v>
      </c>
      <c r="K17" s="127" t="s">
        <v>416</v>
      </c>
      <c r="L17" s="127" t="s">
        <v>415</v>
      </c>
      <c r="M17" s="127" t="s">
        <v>469</v>
      </c>
      <c r="N17" s="127" t="s">
        <v>184</v>
      </c>
      <c r="O17" s="127" t="s">
        <v>350</v>
      </c>
      <c r="P17" s="131"/>
      <c r="Q17" s="127" t="s">
        <v>328</v>
      </c>
      <c r="R17" s="126" t="s">
        <v>98</v>
      </c>
    </row>
    <row r="18" spans="1:18" ht="21">
      <c r="A18" s="169" t="s">
        <v>450</v>
      </c>
      <c r="B18" s="169" t="s">
        <v>329</v>
      </c>
      <c r="C18" s="169" t="s">
        <v>448</v>
      </c>
      <c r="D18" s="126" t="s">
        <v>287</v>
      </c>
      <c r="E18" s="158" t="str">
        <f t="shared" si="0"/>
        <v>โครงการคุ้มครอง อนุรักษ์ และพัฒนาองค์ความรู้ภูมิปัญญาการแพทย์แผนไทยและการแพทย์พื้นบ้านไทย ประจำปีงบประมาณ พ.ศ. 2564</v>
      </c>
      <c r="F18" s="133" t="s">
        <v>436</v>
      </c>
      <c r="G18" s="133" t="s">
        <v>28</v>
      </c>
      <c r="H18" s="155">
        <v>2564</v>
      </c>
      <c r="I18" s="133" t="s">
        <v>83</v>
      </c>
      <c r="J18" s="133" t="s">
        <v>84</v>
      </c>
      <c r="K18" s="133" t="s">
        <v>51</v>
      </c>
      <c r="L18" s="133" t="s">
        <v>52</v>
      </c>
      <c r="M18" s="127" t="s">
        <v>470</v>
      </c>
      <c r="N18" s="133" t="s">
        <v>46</v>
      </c>
      <c r="O18" s="133" t="s">
        <v>390</v>
      </c>
      <c r="P18" s="134"/>
      <c r="Q18" s="127" t="s">
        <v>330</v>
      </c>
      <c r="R18" s="126" t="s">
        <v>115</v>
      </c>
    </row>
    <row r="19" spans="1:18" ht="21">
      <c r="A19" s="170" t="s">
        <v>449</v>
      </c>
      <c r="B19" s="170" t="s">
        <v>337</v>
      </c>
      <c r="C19" s="170" t="s">
        <v>424</v>
      </c>
      <c r="D19" s="126" t="s">
        <v>339</v>
      </c>
      <c r="E19" s="158" t="str">
        <f t="shared" si="0"/>
        <v>พัฒนาต่อยอดสินค้าท่องเที่ยวเชิงสร้างสรรค์และวัฒนธรรมด้วยทรัพย์สินทางปัญญา</v>
      </c>
      <c r="F19" s="127" t="s">
        <v>61</v>
      </c>
      <c r="G19" s="127" t="s">
        <v>42</v>
      </c>
      <c r="H19" s="155">
        <v>2564</v>
      </c>
      <c r="I19" s="127" t="s">
        <v>83</v>
      </c>
      <c r="J19" s="128" t="s">
        <v>84</v>
      </c>
      <c r="K19" s="127" t="s">
        <v>85</v>
      </c>
      <c r="L19" s="127" t="s">
        <v>66</v>
      </c>
      <c r="M19" s="127" t="s">
        <v>456</v>
      </c>
      <c r="N19" s="127" t="s">
        <v>67</v>
      </c>
      <c r="O19" s="128" t="s">
        <v>390</v>
      </c>
      <c r="P19" s="129"/>
      <c r="Q19" s="127" t="s">
        <v>332</v>
      </c>
      <c r="R19" s="126" t="s">
        <v>122</v>
      </c>
    </row>
    <row r="20" spans="1:18" ht="21">
      <c r="A20" s="170" t="s">
        <v>449</v>
      </c>
      <c r="B20" s="170" t="s">
        <v>337</v>
      </c>
      <c r="C20" s="170" t="s">
        <v>424</v>
      </c>
      <c r="D20" s="126" t="s">
        <v>352</v>
      </c>
      <c r="E20" s="158" t="str">
        <f t="shared" si="0"/>
        <v xml:space="preserve">โครงการยกระดับขีดความสามารถการท่องเที่ยว และผลิตภัณฑ์ไหมนครชัยบุรินทร์ กิจกรรมหลัก นวัตกรรมการผลิตผ้าไหมครบวงจร กิจกรรมย่อย การเผยแพร่นวัตกรรมกระบวนการผลิตผ้าไหมนครชัยบุรินทร์ </v>
      </c>
      <c r="F20" s="127" t="s">
        <v>392</v>
      </c>
      <c r="G20" s="127" t="s">
        <v>42</v>
      </c>
      <c r="H20" s="155">
        <v>2565</v>
      </c>
      <c r="I20" s="127" t="s">
        <v>63</v>
      </c>
      <c r="J20" s="128" t="s">
        <v>64</v>
      </c>
      <c r="K20" s="127" t="s">
        <v>192</v>
      </c>
      <c r="L20" s="127" t="s">
        <v>193</v>
      </c>
      <c r="M20" s="127" t="s">
        <v>466</v>
      </c>
      <c r="N20" s="127" t="s">
        <v>38</v>
      </c>
      <c r="O20" s="128" t="s">
        <v>393</v>
      </c>
      <c r="P20" s="129"/>
      <c r="Q20" s="127" t="s">
        <v>335</v>
      </c>
      <c r="R20" s="126" t="s">
        <v>333</v>
      </c>
    </row>
    <row r="21" spans="1:18" ht="21">
      <c r="A21" s="170" t="s">
        <v>449</v>
      </c>
      <c r="B21" s="170" t="s">
        <v>337</v>
      </c>
      <c r="C21" s="170" t="s">
        <v>424</v>
      </c>
      <c r="D21" s="126" t="s">
        <v>88</v>
      </c>
      <c r="E21" s="158" t="str">
        <f t="shared" si="0"/>
        <v>โครงการศิลปข้ามวัฒนธรรม : Cross-cultural Integration 2023</v>
      </c>
      <c r="F21" s="127" t="s">
        <v>246</v>
      </c>
      <c r="G21" s="127" t="s">
        <v>42</v>
      </c>
      <c r="H21" s="155">
        <v>2566</v>
      </c>
      <c r="I21" s="127" t="s">
        <v>94</v>
      </c>
      <c r="J21" s="128" t="s">
        <v>95</v>
      </c>
      <c r="K21" s="127" t="s">
        <v>36</v>
      </c>
      <c r="L21" s="127" t="s">
        <v>37</v>
      </c>
      <c r="M21" s="127" t="s">
        <v>460</v>
      </c>
      <c r="N21" s="127" t="s">
        <v>38</v>
      </c>
      <c r="O21" s="127" t="s">
        <v>327</v>
      </c>
      <c r="P21" s="129"/>
      <c r="Q21" s="127" t="s">
        <v>338</v>
      </c>
      <c r="R21" s="126" t="s">
        <v>336</v>
      </c>
    </row>
    <row r="22" spans="1:18" ht="21">
      <c r="A22" s="170" t="s">
        <v>449</v>
      </c>
      <c r="B22" s="170" t="s">
        <v>337</v>
      </c>
      <c r="C22" s="170" t="s">
        <v>424</v>
      </c>
      <c r="D22" s="126" t="s">
        <v>81</v>
      </c>
      <c r="E22" s="158" t="str">
        <f t="shared" si="0"/>
        <v>โครงการส่งเสริมการท่องเที่ยวและยกระดับผลิตภัณฑ์สินค้าด้านการท่องเที่ยว  กิจกรรม : ส่งเสริมและยกระดับผลิตภัณฑ์สินค้าท่องเที่ยวชุมชนกลุ่มจังหวัดภาคตะวันออก 1 (ชลบุรี ฉะเชิงเทรา ระยอง)</v>
      </c>
      <c r="F22" s="127" t="s">
        <v>236</v>
      </c>
      <c r="G22" s="127" t="s">
        <v>42</v>
      </c>
      <c r="H22" s="155">
        <v>2566</v>
      </c>
      <c r="I22" s="127" t="s">
        <v>237</v>
      </c>
      <c r="J22" s="128" t="s">
        <v>95</v>
      </c>
      <c r="K22" s="127" t="s">
        <v>238</v>
      </c>
      <c r="L22" s="127" t="s">
        <v>239</v>
      </c>
      <c r="M22" s="127" t="s">
        <v>467</v>
      </c>
      <c r="N22" s="127" t="s">
        <v>240</v>
      </c>
      <c r="O22" s="127" t="s">
        <v>327</v>
      </c>
      <c r="P22" s="131"/>
      <c r="Q22" s="127" t="s">
        <v>404</v>
      </c>
      <c r="R22" s="126" t="s">
        <v>399</v>
      </c>
    </row>
    <row r="23" spans="1:18" ht="21">
      <c r="A23" s="170" t="s">
        <v>449</v>
      </c>
      <c r="B23" s="170" t="s">
        <v>337</v>
      </c>
      <c r="C23" s="170" t="s">
        <v>424</v>
      </c>
      <c r="D23" s="126" t="s">
        <v>394</v>
      </c>
      <c r="E23" s="158" t="str">
        <f t="shared" si="0"/>
        <v>โครงการผลักดันแฟชั่นฮาลาลอัตลักษณ์ไทยก้าวสู่ตลาดมุสลิมโลก</v>
      </c>
      <c r="F23" s="127" t="s">
        <v>353</v>
      </c>
      <c r="G23" s="127" t="s">
        <v>42</v>
      </c>
      <c r="H23" s="155">
        <v>2568</v>
      </c>
      <c r="I23" s="127" t="s">
        <v>346</v>
      </c>
      <c r="J23" s="128" t="s">
        <v>354</v>
      </c>
      <c r="K23" s="127" t="s">
        <v>357</v>
      </c>
      <c r="L23" s="127" t="s">
        <v>356</v>
      </c>
      <c r="M23" s="127" t="s">
        <v>463</v>
      </c>
      <c r="N23" s="127" t="s">
        <v>355</v>
      </c>
      <c r="O23" s="127" t="s">
        <v>350</v>
      </c>
      <c r="P23" s="129"/>
      <c r="Q23" s="127" t="s">
        <v>341</v>
      </c>
      <c r="R23" s="127" t="s">
        <v>331</v>
      </c>
    </row>
    <row r="24" spans="1:18" ht="21">
      <c r="A24" s="20" t="s">
        <v>449</v>
      </c>
      <c r="B24" s="20" t="s">
        <v>516</v>
      </c>
      <c r="C24" s="20" t="s">
        <v>424</v>
      </c>
      <c r="D24" s="126" t="s">
        <v>213</v>
      </c>
      <c r="E24" s="159" t="s">
        <v>41</v>
      </c>
      <c r="F24" s="53" t="s">
        <v>41</v>
      </c>
      <c r="G24" s="53"/>
      <c r="H24" s="69">
        <v>2563</v>
      </c>
      <c r="I24" s="70" t="s">
        <v>34</v>
      </c>
      <c r="J24" s="70" t="s">
        <v>35</v>
      </c>
      <c r="K24" s="70" t="s">
        <v>44</v>
      </c>
      <c r="L24" s="70" t="s">
        <v>45</v>
      </c>
      <c r="M24" s="70" t="s">
        <v>468</v>
      </c>
      <c r="N24" s="70" t="s">
        <v>46</v>
      </c>
      <c r="O24" s="70"/>
      <c r="P24" s="70"/>
      <c r="Q24" s="127" t="s">
        <v>343</v>
      </c>
      <c r="R24" s="127" t="s">
        <v>289</v>
      </c>
    </row>
    <row r="25" spans="1:18" ht="21">
      <c r="A25" s="75" t="s">
        <v>449</v>
      </c>
      <c r="B25" s="75" t="s">
        <v>325</v>
      </c>
      <c r="C25" s="75" t="s">
        <v>424</v>
      </c>
      <c r="D25" s="126" t="s">
        <v>219</v>
      </c>
      <c r="E25" s="158" t="s">
        <v>26</v>
      </c>
      <c r="F25" s="157" t="s">
        <v>26</v>
      </c>
      <c r="G25" s="157"/>
      <c r="H25" s="69">
        <v>2563</v>
      </c>
      <c r="I25" s="70" t="s">
        <v>34</v>
      </c>
      <c r="J25" s="70" t="s">
        <v>35</v>
      </c>
      <c r="K25" s="70" t="s">
        <v>36</v>
      </c>
      <c r="L25" s="70" t="s">
        <v>37</v>
      </c>
      <c r="M25" s="70" t="s">
        <v>460</v>
      </c>
      <c r="N25" s="70" t="s">
        <v>38</v>
      </c>
      <c r="O25" s="70"/>
      <c r="P25" s="70"/>
      <c r="Q25" s="127" t="s">
        <v>398</v>
      </c>
      <c r="R25" s="127" t="s">
        <v>331</v>
      </c>
    </row>
    <row r="26" spans="1:18" ht="21">
      <c r="A26" s="171" t="s">
        <v>449</v>
      </c>
      <c r="B26" s="171" t="s">
        <v>325</v>
      </c>
      <c r="C26" s="171" t="s">
        <v>424</v>
      </c>
      <c r="D26" s="126" t="s">
        <v>368</v>
      </c>
      <c r="E26" s="158" t="str">
        <f>HYPERLINK(Q26,F26)</f>
        <v>โครงการ การพัฒนาการจัดการโลจิสติกส์และซัพพลายเชน “เครื่องปั้นดินเผา” ต่อการส่งเสริมอัตลักษณ์และสินค้าเชิงวัฒนธรรมวิถีชีวิตชุมชนบ้านด้านเกวียน ยกระดับศักยภาพเศรษฐกิจและการท่องเที่ยว ตำบลด่านเกวียน อำเภอโชคชัย จังหวัดนครราชสีมา</v>
      </c>
      <c r="F26" s="127" t="s">
        <v>101</v>
      </c>
      <c r="G26" s="127" t="s">
        <v>42</v>
      </c>
      <c r="H26" s="155">
        <v>2566</v>
      </c>
      <c r="I26" s="127" t="s">
        <v>94</v>
      </c>
      <c r="J26" s="128" t="s">
        <v>95</v>
      </c>
      <c r="K26" s="127" t="s">
        <v>103</v>
      </c>
      <c r="L26" s="127" t="s">
        <v>104</v>
      </c>
      <c r="M26" s="127" t="s">
        <v>455</v>
      </c>
      <c r="N26" s="127" t="s">
        <v>38</v>
      </c>
      <c r="O26" s="127" t="s">
        <v>323</v>
      </c>
      <c r="P26" s="129"/>
      <c r="Q26" s="127" t="s">
        <v>351</v>
      </c>
      <c r="R26" s="127" t="s">
        <v>329</v>
      </c>
    </row>
    <row r="27" spans="1:18" ht="21">
      <c r="A27" s="172" t="s">
        <v>288</v>
      </c>
      <c r="B27" s="172" t="s">
        <v>289</v>
      </c>
      <c r="C27" s="172" t="s">
        <v>424</v>
      </c>
      <c r="D27" s="126" t="s">
        <v>242</v>
      </c>
      <c r="E27" s="158" t="str">
        <f>HYPERLINK(Q27,F27)</f>
        <v>พัฒนาต่อยอดสินค้าท่องเที่ยวเชิงสร้างสรรค์และวัฒนธรรมด้วยทรัพย์สินทางปัญญา</v>
      </c>
      <c r="F27" s="127" t="s">
        <v>61</v>
      </c>
      <c r="G27" s="127" t="s">
        <v>42</v>
      </c>
      <c r="H27" s="155">
        <v>2563</v>
      </c>
      <c r="I27" s="127" t="s">
        <v>63</v>
      </c>
      <c r="J27" s="128" t="s">
        <v>64</v>
      </c>
      <c r="K27" s="127" t="s">
        <v>85</v>
      </c>
      <c r="L27" s="127" t="s">
        <v>66</v>
      </c>
      <c r="M27" s="127" t="s">
        <v>456</v>
      </c>
      <c r="N27" s="127" t="s">
        <v>67</v>
      </c>
      <c r="O27" s="128" t="s">
        <v>388</v>
      </c>
      <c r="P27" s="129"/>
      <c r="Q27" s="127" t="s">
        <v>358</v>
      </c>
      <c r="R27" s="127" t="s">
        <v>337</v>
      </c>
    </row>
    <row r="28" spans="1:18" ht="21">
      <c r="A28" s="74" t="s">
        <v>288</v>
      </c>
      <c r="B28" s="74" t="s">
        <v>289</v>
      </c>
      <c r="C28" s="74" t="s">
        <v>424</v>
      </c>
      <c r="D28" s="126" t="s">
        <v>222</v>
      </c>
      <c r="E28" s="159" t="s">
        <v>49</v>
      </c>
      <c r="F28" s="53" t="s">
        <v>49</v>
      </c>
      <c r="G28" s="53"/>
      <c r="H28" s="69">
        <v>2563</v>
      </c>
      <c r="I28" s="70" t="s">
        <v>34</v>
      </c>
      <c r="J28" s="70" t="s">
        <v>35</v>
      </c>
      <c r="K28" s="70" t="s">
        <v>51</v>
      </c>
      <c r="L28" s="70" t="s">
        <v>52</v>
      </c>
      <c r="M28" s="70" t="s">
        <v>470</v>
      </c>
      <c r="N28" s="70" t="s">
        <v>46</v>
      </c>
      <c r="O28" s="70"/>
      <c r="P28" s="70"/>
      <c r="Q28" s="127" t="s">
        <v>364</v>
      </c>
      <c r="R28" s="127" t="s">
        <v>329</v>
      </c>
    </row>
    <row r="29" spans="1:18" ht="21">
      <c r="A29" s="172" t="s">
        <v>288</v>
      </c>
      <c r="B29" s="172" t="s">
        <v>289</v>
      </c>
      <c r="C29" s="172" t="s">
        <v>424</v>
      </c>
      <c r="D29" s="126" t="s">
        <v>359</v>
      </c>
      <c r="E29" s="158" t="s">
        <v>178</v>
      </c>
      <c r="F29" s="127" t="s">
        <v>178</v>
      </c>
      <c r="G29" s="127" t="s">
        <v>42</v>
      </c>
      <c r="H29" s="155">
        <v>2565</v>
      </c>
      <c r="I29" s="127" t="s">
        <v>180</v>
      </c>
      <c r="J29" s="128" t="s">
        <v>181</v>
      </c>
      <c r="K29" s="127" t="s">
        <v>182</v>
      </c>
      <c r="L29" s="127" t="s">
        <v>183</v>
      </c>
      <c r="M29" s="127" t="s">
        <v>459</v>
      </c>
      <c r="N29" s="127" t="s">
        <v>184</v>
      </c>
      <c r="O29" s="128" t="s">
        <v>393</v>
      </c>
      <c r="P29" s="129"/>
      <c r="Q29" s="127" t="s">
        <v>367</v>
      </c>
      <c r="R29" s="127" t="s">
        <v>331</v>
      </c>
    </row>
    <row r="30" spans="1:18" ht="21">
      <c r="A30" s="172" t="s">
        <v>288</v>
      </c>
      <c r="B30" s="172" t="s">
        <v>289</v>
      </c>
      <c r="C30" s="172" t="s">
        <v>424</v>
      </c>
      <c r="D30" s="126" t="s">
        <v>365</v>
      </c>
      <c r="E30" s="158" t="str">
        <f t="shared" ref="E30:E38" si="1">HYPERLINK(Q30,F30)</f>
        <v>พัฒนาต่อยอดสินค้าท่องเที่ยวเชิงสร้างสรรค์และวัฒนธรรมด้วยทรัพย์สินทางปัญญา</v>
      </c>
      <c r="F30" s="127" t="s">
        <v>61</v>
      </c>
      <c r="G30" s="127" t="s">
        <v>42</v>
      </c>
      <c r="H30" s="155">
        <v>2565</v>
      </c>
      <c r="I30" s="127" t="s">
        <v>63</v>
      </c>
      <c r="J30" s="128" t="s">
        <v>64</v>
      </c>
      <c r="K30" s="127" t="s">
        <v>125</v>
      </c>
      <c r="L30" s="127" t="s">
        <v>66</v>
      </c>
      <c r="M30" s="127" t="s">
        <v>456</v>
      </c>
      <c r="N30" s="127" t="s">
        <v>67</v>
      </c>
      <c r="O30" s="128" t="s">
        <v>393</v>
      </c>
      <c r="P30" s="129"/>
      <c r="Q30" s="127" t="s">
        <v>374</v>
      </c>
      <c r="R30" s="127" t="s">
        <v>329</v>
      </c>
    </row>
    <row r="31" spans="1:18" ht="21">
      <c r="A31" s="172" t="s">
        <v>288</v>
      </c>
      <c r="B31" s="172" t="s">
        <v>289</v>
      </c>
      <c r="C31" s="172" t="s">
        <v>424</v>
      </c>
      <c r="D31" s="126" t="s">
        <v>375</v>
      </c>
      <c r="E31" s="158" t="str">
        <f t="shared" si="1"/>
        <v>โครงการพัฒนาต่อยอดสินค้าชุมชนในแหล่งท่องเที่ยวด้วยทรัพย์สินทางปัญญา</v>
      </c>
      <c r="F31" s="127" t="s">
        <v>220</v>
      </c>
      <c r="G31" s="127" t="s">
        <v>42</v>
      </c>
      <c r="H31" s="155">
        <v>2566</v>
      </c>
      <c r="I31" s="127" t="s">
        <v>94</v>
      </c>
      <c r="J31" s="128" t="s">
        <v>95</v>
      </c>
      <c r="K31" s="127" t="s">
        <v>125</v>
      </c>
      <c r="L31" s="127" t="s">
        <v>66</v>
      </c>
      <c r="M31" s="127" t="s">
        <v>456</v>
      </c>
      <c r="N31" s="127" t="s">
        <v>67</v>
      </c>
      <c r="O31" s="127" t="s">
        <v>327</v>
      </c>
      <c r="P31" s="129"/>
      <c r="Q31" s="127" t="s">
        <v>377</v>
      </c>
      <c r="R31" s="127" t="s">
        <v>289</v>
      </c>
    </row>
    <row r="32" spans="1:18" ht="21">
      <c r="A32" s="172" t="s">
        <v>288</v>
      </c>
      <c r="B32" s="172" t="s">
        <v>289</v>
      </c>
      <c r="C32" s="172" t="s">
        <v>424</v>
      </c>
      <c r="D32" s="126" t="s">
        <v>177</v>
      </c>
      <c r="E32" s="158" t="str">
        <f t="shared" si="1"/>
        <v>พัฒนาต่อยอดสินค้าชุมชนในแหล่งท่องเที่ยวด้วยทรัพย์สินทางปัญญา</v>
      </c>
      <c r="F32" s="127" t="s">
        <v>92</v>
      </c>
      <c r="G32" s="127" t="s">
        <v>42</v>
      </c>
      <c r="H32" s="155">
        <v>2567</v>
      </c>
      <c r="I32" s="127" t="s">
        <v>249</v>
      </c>
      <c r="J32" s="128" t="s">
        <v>250</v>
      </c>
      <c r="K32" s="127" t="s">
        <v>125</v>
      </c>
      <c r="L32" s="127" t="s">
        <v>66</v>
      </c>
      <c r="M32" s="127" t="s">
        <v>456</v>
      </c>
      <c r="N32" s="127" t="s">
        <v>67</v>
      </c>
      <c r="O32" s="127" t="s">
        <v>342</v>
      </c>
      <c r="P32" s="129"/>
      <c r="Q32" s="127" t="s">
        <v>380</v>
      </c>
      <c r="R32" s="127" t="s">
        <v>379</v>
      </c>
    </row>
    <row r="33" spans="1:19" ht="21">
      <c r="A33" s="172" t="s">
        <v>288</v>
      </c>
      <c r="B33" s="172" t="s">
        <v>289</v>
      </c>
      <c r="C33" s="172" t="s">
        <v>424</v>
      </c>
      <c r="D33" s="133" t="s">
        <v>430</v>
      </c>
      <c r="E33" s="158" t="str">
        <f t="shared" si="1"/>
        <v>ส่งเสริมและพัฒนาสินค้าท่องเที่ยวและผลิตภัณฑ์ท้องถิ่นของจังหวัดยะลาสู่การคุ้มครองทรัพย์สินทางปัญญา</v>
      </c>
      <c r="F33" s="127" t="s">
        <v>298</v>
      </c>
      <c r="G33" s="127" t="s">
        <v>42</v>
      </c>
      <c r="H33" s="155">
        <v>2568</v>
      </c>
      <c r="I33" s="127" t="s">
        <v>346</v>
      </c>
      <c r="J33" s="128" t="s">
        <v>354</v>
      </c>
      <c r="K33" s="127" t="s">
        <v>376</v>
      </c>
      <c r="L33" s="127" t="s">
        <v>299</v>
      </c>
      <c r="M33" s="127" t="s">
        <v>465</v>
      </c>
      <c r="N33" s="127" t="s">
        <v>38</v>
      </c>
      <c r="O33" s="127" t="s">
        <v>350</v>
      </c>
      <c r="P33" s="129"/>
      <c r="Q33" s="127" t="s">
        <v>384</v>
      </c>
      <c r="R33" s="127" t="s">
        <v>329</v>
      </c>
    </row>
    <row r="34" spans="1:19" s="156" customFormat="1" ht="21">
      <c r="A34" s="173" t="s">
        <v>288</v>
      </c>
      <c r="B34" s="173" t="s">
        <v>445</v>
      </c>
      <c r="C34" s="173" t="s">
        <v>448</v>
      </c>
      <c r="D34" s="164" t="s">
        <v>344</v>
      </c>
      <c r="E34" s="158" t="str">
        <f t="shared" si="1"/>
        <v>โครงการ การศึกษาวิจัยระบบการคุ้มครองและใช้ประโยชน์ เพื่อกำหนดนโยบายทรัพย์สินทางปัญญาที่เกี่ยวข้องกับภูมิปัญญาการแพทย์แผนไทย</v>
      </c>
      <c r="F34" s="133" t="s">
        <v>441</v>
      </c>
      <c r="G34" s="133" t="s">
        <v>42</v>
      </c>
      <c r="H34" s="155">
        <v>2564</v>
      </c>
      <c r="I34" s="133" t="s">
        <v>83</v>
      </c>
      <c r="J34" s="133" t="s">
        <v>84</v>
      </c>
      <c r="K34" s="133" t="s">
        <v>51</v>
      </c>
      <c r="L34" s="133" t="s">
        <v>52</v>
      </c>
      <c r="M34" s="127" t="s">
        <v>470</v>
      </c>
      <c r="N34" s="133" t="s">
        <v>46</v>
      </c>
      <c r="O34" s="133" t="s">
        <v>390</v>
      </c>
      <c r="P34" s="134"/>
      <c r="Q34" s="162" t="s">
        <v>387</v>
      </c>
      <c r="R34" s="127" t="s">
        <v>329</v>
      </c>
    </row>
    <row r="35" spans="1:19" ht="21">
      <c r="A35" s="174" t="s">
        <v>288</v>
      </c>
      <c r="B35" s="174" t="s">
        <v>379</v>
      </c>
      <c r="C35" s="174" t="s">
        <v>424</v>
      </c>
      <c r="D35" s="161" t="s">
        <v>435</v>
      </c>
      <c r="E35" s="158" t="str">
        <f t="shared" si="1"/>
        <v>ผลักดันสินค้าชุมชนในแหล่งท่องเที่ยวเชิงสร้างสรรค์และวัฒนธรรมเข้าสู่ระบบการคุ้มครองทรัพย์สินทางปัญญา</v>
      </c>
      <c r="F35" s="127" t="s">
        <v>297</v>
      </c>
      <c r="G35" s="127" t="s">
        <v>42</v>
      </c>
      <c r="H35" s="155">
        <v>2568</v>
      </c>
      <c r="I35" s="127" t="s">
        <v>346</v>
      </c>
      <c r="J35" s="128" t="s">
        <v>354</v>
      </c>
      <c r="K35" s="127" t="s">
        <v>125</v>
      </c>
      <c r="L35" s="127" t="s">
        <v>66</v>
      </c>
      <c r="M35" s="127" t="s">
        <v>456</v>
      </c>
      <c r="N35" s="127" t="s">
        <v>67</v>
      </c>
      <c r="O35" s="127" t="s">
        <v>350</v>
      </c>
      <c r="P35" s="129"/>
      <c r="Q35" s="162" t="s">
        <v>412</v>
      </c>
      <c r="R35" s="127" t="s">
        <v>329</v>
      </c>
      <c r="S35" s="156"/>
    </row>
    <row r="36" spans="1:19" ht="21">
      <c r="A36" s="175" t="s">
        <v>451</v>
      </c>
      <c r="B36" s="175" t="s">
        <v>433</v>
      </c>
      <c r="C36" s="175" t="s">
        <v>448</v>
      </c>
      <c r="D36" s="165"/>
      <c r="E36" s="158" t="str">
        <f t="shared" si="1"/>
        <v xml:space="preserve">โึครงการก่อสร้างถนนลาดยาง สาย กส. 3011 แยกทางหลวงหมายเลข  213 – อำเภอคำม่วง อำเภอสมเด็จ จังหวัดกาฬสินธุ์        </v>
      </c>
      <c r="F36" s="133" t="s">
        <v>431</v>
      </c>
      <c r="G36" s="133" t="s">
        <v>42</v>
      </c>
      <c r="H36" s="155">
        <v>2568</v>
      </c>
      <c r="I36" s="133" t="s">
        <v>346</v>
      </c>
      <c r="J36" s="133" t="s">
        <v>354</v>
      </c>
      <c r="K36" s="133" t="s">
        <v>416</v>
      </c>
      <c r="L36" s="133" t="s">
        <v>415</v>
      </c>
      <c r="M36" s="127" t="s">
        <v>469</v>
      </c>
      <c r="N36" s="133" t="s">
        <v>184</v>
      </c>
      <c r="O36" s="133" t="s">
        <v>350</v>
      </c>
      <c r="P36" s="134"/>
      <c r="Q36" s="162" t="s">
        <v>420</v>
      </c>
      <c r="R36" s="127" t="s">
        <v>329</v>
      </c>
      <c r="S36" s="156"/>
    </row>
    <row r="37" spans="1:19" ht="21">
      <c r="A37" s="176" t="s">
        <v>451</v>
      </c>
      <c r="B37" s="176" t="s">
        <v>334</v>
      </c>
      <c r="C37" s="176" t="s">
        <v>424</v>
      </c>
      <c r="D37" s="164" t="s">
        <v>385</v>
      </c>
      <c r="E37" s="158" t="str">
        <f t="shared" si="1"/>
        <v>ปรับปรุงโครงสร้างพื้นฐาน และพัฒนาที่พักริมทางเพื่อรองรับการท่องเที่ยว ปรับปรุงผิวจราจร ทางหลวงหมายเลข 1417 ตอน ทางเข้าห้วยค้อนก้อม ตำบลแม่สรวย อำเภอแม่สรวย จังหวัดเชียงราย ปริมาณงาน 500 เมตร กม.0+000-กม. 0+500</v>
      </c>
      <c r="F37" s="127" t="s">
        <v>231</v>
      </c>
      <c r="G37" s="127" t="s">
        <v>42</v>
      </c>
      <c r="H37" s="155">
        <v>2566</v>
      </c>
      <c r="I37" s="127" t="s">
        <v>94</v>
      </c>
      <c r="J37" s="128" t="s">
        <v>95</v>
      </c>
      <c r="K37" s="127" t="s">
        <v>232</v>
      </c>
      <c r="L37" s="127" t="s">
        <v>183</v>
      </c>
      <c r="M37" s="127" t="s">
        <v>459</v>
      </c>
      <c r="N37" s="127" t="s">
        <v>184</v>
      </c>
      <c r="O37" s="127" t="s">
        <v>327</v>
      </c>
      <c r="P37" s="129"/>
      <c r="Q37" s="161" t="s">
        <v>429</v>
      </c>
      <c r="R37" s="133" t="s">
        <v>428</v>
      </c>
      <c r="S37" s="156"/>
    </row>
    <row r="38" spans="1:19" ht="21">
      <c r="A38" s="177" t="s">
        <v>451</v>
      </c>
      <c r="B38" s="177" t="s">
        <v>334</v>
      </c>
      <c r="C38" s="177" t="s">
        <v>448</v>
      </c>
      <c r="D38" s="165"/>
      <c r="E38" s="158" t="str">
        <f t="shared" si="1"/>
        <v>การขับเคลื่อนเมืองนครปฐมเป็นเครือข่ายเมืองสร้างสรรค์ของ UNESCO  สาขาดนตรี</v>
      </c>
      <c r="F38" s="133" t="s">
        <v>426</v>
      </c>
      <c r="G38" s="133" t="s">
        <v>42</v>
      </c>
      <c r="H38" s="155">
        <v>2568</v>
      </c>
      <c r="I38" s="133" t="s">
        <v>346</v>
      </c>
      <c r="J38" s="133" t="s">
        <v>354</v>
      </c>
      <c r="K38" s="133"/>
      <c r="L38" s="133" t="s">
        <v>454</v>
      </c>
      <c r="M38" s="127" t="s">
        <v>427</v>
      </c>
      <c r="N38" s="133" t="s">
        <v>362</v>
      </c>
      <c r="O38" s="133" t="s">
        <v>350</v>
      </c>
      <c r="P38" s="134"/>
      <c r="Q38" s="161" t="s">
        <v>434</v>
      </c>
      <c r="R38" s="133" t="s">
        <v>432</v>
      </c>
      <c r="S38" s="156"/>
    </row>
  </sheetData>
  <autoFilter ref="A3:P3" xr:uid="{EC6A911E-819C-4314-854B-4F212F0F2E1F}">
    <sortState ref="A4:P38">
      <sortCondition ref="A3"/>
    </sortState>
  </autoFilter>
  <mergeCells count="1">
    <mergeCell ref="A1:L1"/>
  </mergeCells>
  <conditionalFormatting sqref="D2:D1048576">
    <cfRule type="duplicateValues" dxfId="0" priority="1"/>
  </conditionalFormatting>
  <hyperlinks>
    <hyperlink ref="E25" r:id="rId1" display="https://emenscr.nesdc.go.th/viewer/view.html?id=5dc10e84efbbb90303acae87&amp;username=rus0585141" xr:uid="{92CE28A9-E336-45ED-BA74-133646427A55}"/>
    <hyperlink ref="E24" r:id="rId2" display="https://emenscr.nesdc.go.th/viewer/view.html?id=5df9d0f7caa0dc3f63b8c4d1&amp;username=moph0032831" xr:uid="{823CA450-D7F6-403D-9424-E83C93F58CA3}"/>
    <hyperlink ref="E28" r:id="rId3" display="https://emenscr.nesdc.go.th/viewer/view.html?id=5dfb00eee02dae1a6dd4bb7b&amp;username=moph05031" xr:uid="{6556511A-81A8-44FD-919D-3BC3DFF82A83}"/>
    <hyperlink ref="E8" r:id="rId4" display="https://emenscr.nesdc.go.th/viewer/view.html?id=5dfc3c7ce02dae1a6dd4bd44&amp;username=moph05031" xr:uid="{D31BE971-E18A-4003-9ACB-025BD910FEC3}"/>
    <hyperlink ref="E9" r:id="rId5" display="https://emenscr.nesdc.go.th/viewer/view.html?id=5dfc639bd2f24a1a689b4e5e&amp;username=moph05031" xr:uid="{69E2276F-E25B-4ED7-B14A-B112ABEAA6EE}"/>
    <hyperlink ref="F25" r:id="rId6" display="https://emenscr.nesdc.go.th/viewer/view.html?id=5dc10e84efbbb90303acae87&amp;username=rus0585141" xr:uid="{21DE3A2D-8F83-47D6-B8B6-E9CA8EF0FB2C}"/>
    <hyperlink ref="F24" r:id="rId7" display="https://emenscr.nesdc.go.th/viewer/view.html?id=5df9d0f7caa0dc3f63b8c4d1&amp;username=moph0032831" xr:uid="{5F3B973B-0A15-45B3-A44F-3591425AD64E}"/>
    <hyperlink ref="F28" r:id="rId8" display="https://emenscr.nesdc.go.th/viewer/view.html?id=5dfb00eee02dae1a6dd4bb7b&amp;username=moph05031" xr:uid="{F3CA699F-1389-41F3-AFFF-9CCFA789ADEF}"/>
    <hyperlink ref="F8" r:id="rId9" display="https://emenscr.nesdc.go.th/viewer/view.html?id=5dfc3c7ce02dae1a6dd4bd44&amp;username=moph05031" xr:uid="{1D6915A9-D66D-4A4F-84C9-17F0C729DE14}"/>
    <hyperlink ref="F9" r:id="rId10" display="https://emenscr.nesdc.go.th/viewer/view.html?id=5dfc639bd2f24a1a689b4e5e&amp;username=moph05031" xr:uid="{69880D69-BD8B-4BEF-9EB2-93CEDA041FB3}"/>
    <hyperlink ref="E26" r:id="rId11" display="https://emenscr.nesdc.go.th/viewer/view.html?id=5dc10e84efbbb90303acae87&amp;username=rus0585141" xr:uid="{C6336F88-874F-4807-A377-4C1DAC5396EA}"/>
    <hyperlink ref="E5:E33" r:id="rId12" display="https://emenscr.nesdc.go.th/viewer/view.html?id=5dc10e84efbbb90303acae87&amp;username=rus0585141" xr:uid="{7D76AA78-3616-45CE-BAAA-3EA36BAD68D3}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ข้อมูลดิบ</vt:lpstr>
      <vt:lpstr>คัดเลือก</vt:lpstr>
      <vt:lpstr>รวม bu</vt:lpstr>
      <vt:lpstr>1.นำไปใช้</vt:lpstr>
      <vt:lpstr>3. Pivot หน่วยงาน</vt:lpstr>
      <vt:lpstr>1.รวม</vt:lpstr>
      <vt:lpstr>5.เรียงปี</vt:lpstr>
      <vt:lpstr>1.รวม (2)</vt:lpstr>
      <vt:lpstr>2. เรียง VC</vt:lpstr>
      <vt:lpstr>3.Pivot VC</vt:lpstr>
      <vt:lpstr>4. (ร่าง) ข้อเสนอโครงการฯ 69</vt:lpstr>
      <vt:lpstr>5. โครงการสำคัญฯ ปี 66-68 (2)</vt:lpstr>
      <vt:lpstr>5. โครงการสำคัญฯ ปี 66-69</vt:lpstr>
      <vt:lpstr>ทำการ 050103</vt:lpstr>
      <vt:lpstr>ทำการ 050103_use</vt:lpstr>
      <vt:lpstr>โครงการ 66</vt:lpstr>
      <vt:lpstr>โครงการ 67</vt:lpstr>
      <vt:lpstr>6.เรียง VC</vt:lpstr>
      <vt:lpstr>โครงการปี 65</vt:lpstr>
      <vt:lpstr>โครงการปี 66</vt:lpstr>
      <vt:lpstr>โครงการปี 65-66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Tidarat Rattanapong</dc:creator>
  <cp:lastModifiedBy>Boonkerd Wongboonngam</cp:lastModifiedBy>
  <dcterms:created xsi:type="dcterms:W3CDTF">2022-03-15T08:48:02Z</dcterms:created>
  <dcterms:modified xsi:type="dcterms:W3CDTF">2025-05-19T04:42:28Z</dcterms:modified>
</cp:coreProperties>
</file>