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356E4236-5FBE-4375-812B-BD9A86A3377A}" xr6:coauthVersionLast="36" xr6:coauthVersionMax="47" xr10:uidLastSave="{00000000-0000-0000-0000-000000000000}"/>
  <bookViews>
    <workbookView xWindow="0" yWindow="0" windowWidth="19008" windowHeight="8940" tabRatio="500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10" state="hidden" r:id="rId3"/>
    <sheet name="1.รวม" sheetId="5" r:id="rId4"/>
    <sheet name="1.รวม-เดิม" sheetId="21" state="hidden" r:id="rId5"/>
    <sheet name="2.เรียง VC" sheetId="22" r:id="rId6"/>
    <sheet name="2.เรียง VC เก่า" sheetId="13" state="hidden" r:id="rId7"/>
    <sheet name="โครงการปี 65" sheetId="11" state="hidden" r:id="rId8"/>
    <sheet name="โครงการ 66" sheetId="14" state="hidden" r:id="rId9"/>
    <sheet name="โครงการ 67" sheetId="15" state="hidden" r:id="rId10"/>
    <sheet name="3.Pivot vc" sheetId="8" r:id="rId11"/>
    <sheet name="4. โครงการสำคัญปี 68 (ไม่มี)" sheetId="17" r:id="rId12"/>
    <sheet name="5. โครงการสำคัญปี 66 - 69" sheetId="18" r:id="rId13"/>
    <sheet name="ทำการ" sheetId="19" state="hidden" r:id="rId14"/>
    <sheet name="ทำการ_USE" sheetId="20" state="hidden" r:id="rId15"/>
    <sheet name="เกี่ยวข้อง040401" sheetId="23" state="hidden" r:id="rId16"/>
    <sheet name="3.Pivot หน่วยงาน" sheetId="9" state="hidden" r:id="rId17"/>
    <sheet name="5.เรียงปี" sheetId="6" state="hidden" r:id="rId18"/>
    <sheet name="6.เรียง vc" sheetId="7" state="hidden" r:id="rId19"/>
  </sheets>
  <externalReferences>
    <externalReference r:id="rId20"/>
  </externalReferences>
  <definedNames>
    <definedName name="_xlnm._FilterDatabase" localSheetId="3" hidden="1">'1.รวม'!$A$12:$R$83</definedName>
    <definedName name="_xlnm._FilterDatabase" localSheetId="4">'1.รวม-เดิม'!$A$11:$L$33</definedName>
    <definedName name="_xlnm._FilterDatabase" localSheetId="5" hidden="1">'2.เรียง VC'!$A$12:$R$43</definedName>
    <definedName name="_xlnm._FilterDatabase" localSheetId="6">'2.เรียง VC เก่า'!$A$11:$M$30</definedName>
    <definedName name="_xlnm._FilterDatabase" localSheetId="12" hidden="1">'5. โครงการสำคัญปี 66 - 69'!$B$3:$P$3</definedName>
    <definedName name="_xlnm._FilterDatabase" localSheetId="18" hidden="1">'6.เรียง vc'!$A$3:$O$3</definedName>
    <definedName name="_xlnm._FilterDatabase" localSheetId="15" hidden="1">เกี่ยวข้อง040401!$A$1:$N$58</definedName>
    <definedName name="_xlnm._FilterDatabase" localSheetId="8" hidden="1">'โครงการ 66'!$K$1:$K$3</definedName>
    <definedName name="_xlnm._FilterDatabase" localSheetId="9" hidden="1">'โครงการ 67'!$A$2:$N$5</definedName>
    <definedName name="_xlnm._FilterDatabase" localSheetId="13" hidden="1">ทำการ!$A$8:$U$8</definedName>
    <definedName name="_xlnm._FilterDatabase" localSheetId="14" hidden="1">ทำการ_USE!$A$8:$Q$8</definedName>
    <definedName name="_xlnm.Print_Area" localSheetId="2">'1.นำไปใช้'!$B$2:$F$13</definedName>
  </definedNames>
  <calcPr calcId="191029"/>
  <pivotCaches>
    <pivotCache cacheId="0" r:id="rId21"/>
    <pivotCache cacheId="1" r:id="rId22"/>
  </pivotCaches>
</workbook>
</file>

<file path=xl/calcChain.xml><?xml version="1.0" encoding="utf-8"?>
<calcChain xmlns="http://schemas.openxmlformats.org/spreadsheetml/2006/main">
  <c r="M45" i="5" l="1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44" i="5"/>
  <c r="J4" i="18"/>
  <c r="J25" i="8" l="1"/>
  <c r="J27" i="8" s="1"/>
  <c r="I25" i="8"/>
  <c r="I27" i="8" s="1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3" i="8"/>
  <c r="E4" i="17" l="1"/>
  <c r="B33" i="21"/>
  <c r="B32" i="21"/>
  <c r="B31" i="21"/>
  <c r="B29" i="21"/>
  <c r="B4" i="18" l="1"/>
  <c r="O30" i="13" l="1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</calcChain>
</file>

<file path=xl/sharedStrings.xml><?xml version="1.0" encoding="utf-8"?>
<sst xmlns="http://schemas.openxmlformats.org/spreadsheetml/2006/main" count="4502" uniqueCount="469">
  <si>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</si>
  <si>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</si>
  <si>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</si>
  <si>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</si>
  <si>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</si>
  <si>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</si>
  <si>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</si>
  <si>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</si>
  <si>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</si>
  <si>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</si>
  <si>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</si>
  <si>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</si>
  <si>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</si>
  <si>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</si>
  <si>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</si>
  <si>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</si>
  <si>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</si>
  <si>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</si>
  <si>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</si>
  <si>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</si>
  <si>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</si>
  <si>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</si>
  <si>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</si>
  <si>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</si>
  <si>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industry07061</t>
  </si>
  <si>
    <t>อก 0706-61-0002</t>
  </si>
  <si>
    <t>โครงการจัดตั้งศูนย์ทดสอบยานยนต์และยางล้อแห่งชาติ 2561</t>
  </si>
  <si>
    <t>อุตสาหกรรมและบริการแห่งอนาคต</t>
  </si>
  <si>
    <t>ด้านการสร้างความสามารถในการแข่งขัน</t>
  </si>
  <si>
    <t>ด้านเศรษฐกิจ</t>
  </si>
  <si>
    <t>040401</t>
  </si>
  <si>
    <t>1. ประเทศไทยเป็นศูนย์กลางการซ่อมบำรุงอากาศยานในภูมิภาคโดยเฉพาะอากาศยานรุ่นใหม่</t>
  </si>
  <si>
    <t>29 ตุลาคม 2562 เวลา 18:06</t>
  </si>
  <si>
    <t>อนุมัติแล้ว</t>
  </si>
  <si>
    <t>ตุลาคม 2560</t>
  </si>
  <si>
    <t>กันยายน 2561</t>
  </si>
  <si>
    <t>กองตรวจการมาตรฐาน 1</t>
  </si>
  <si>
    <t>สำนักงานมาตรฐานผลิตภัณฑ์อุตสาหกรรม</t>
  </si>
  <si>
    <t>กระทรวงอุตสาหกรรม</t>
  </si>
  <si>
    <t>rmutt0578081</t>
  </si>
  <si>
    <t>ศธ0578.08-62-0002</t>
  </si>
  <si>
    <t>โครงการอบรมเชิงปฏิบัติการจัดตั้งศูนย์ทดสอบวัดความรู้ด้านการซ่อมบำรุงอากาศยาน ตามมาตรฐาน EASA</t>
  </si>
  <si>
    <t>30 ตุลาคม 2562 เวลา 16:26</t>
  </si>
  <si>
    <t>มิถุนายน 2561</t>
  </si>
  <si>
    <t>กรกฎาคม 2561</t>
  </si>
  <si>
    <t>คณะวิศวกรรมศาสตร์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</si>
  <si>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</si>
  <si>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</si>
  <si>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ศธ0578.08-62-0018</t>
  </si>
  <si>
    <t>โครงการอบรมหลักสูตรพื้นฐานอากาศยานแบบโบอิ้ง 737-600/700/800/900 (ค่าลงทะเบียนฝึกอบรม)</t>
  </si>
  <si>
    <t>29 ตุลาคม 2562 เวลา 15:22</t>
  </si>
  <si>
    <t>มกราคม 2562</t>
  </si>
  <si>
    <t>ศธ0578.08-62-0019</t>
  </si>
  <si>
    <t>โครงการอบรมเชิงปฏิบัติการเพื่อพัฒนาหลักสูตรอบรมระยะสั้นและการจัดตั้งศูนย์ฝึกอบรมด้านการซ่อมบำรุงอากาศยานตามมาตรฐาน EASA Part. 147</t>
  </si>
  <si>
    <t>29 ตุลาคม 2562 เวลา 14:02</t>
  </si>
  <si>
    <t>พฤศจิกายน 2561</t>
  </si>
  <si>
    <t>industry07041</t>
  </si>
  <si>
    <t>อก 0704-62-0001</t>
  </si>
  <si>
    <t>โครงการค่าใช้จ่ายในการพัฒนามาตรฐานยานยนต์ไฟฟ้า</t>
  </si>
  <si>
    <t>ด้านพลังงาน</t>
  </si>
  <si>
    <t>25 กันยายน 2562 เวลา 9:49</t>
  </si>
  <si>
    <t>ตุลาคม 2561</t>
  </si>
  <si>
    <t>กันยายน 2562</t>
  </si>
  <si>
    <t>กองกำหนดมาตรฐาน</t>
  </si>
  <si>
    <t>industry07051</t>
  </si>
  <si>
    <t>อก 0705-62-0003</t>
  </si>
  <si>
    <t>โครงการส่งเสริมการผลิตยานยนต์ไฟฟ้าในประเทศไทย 2562</t>
  </si>
  <si>
    <t>29 ตุลาคม 2562 เวลา 16:10</t>
  </si>
  <si>
    <t>กองควบคุมมาตรฐาน</t>
  </si>
  <si>
    <t>ศธ0578.08-62-0090</t>
  </si>
  <si>
    <t>หลักสูตรฝึกอบรมระยะสั้นด้านการซ่อมบำรุงอากาศยานสำหรับผู้ทำงานด้านการซ่อมบำรุงอากาศยานตามมาตรฐาน EASA</t>
  </si>
  <si>
    <t>29 ตุลาคม 2562 เวลา 17:05</t>
  </si>
  <si>
    <t>มีนาคม 2562</t>
  </si>
  <si>
    <t>กรกฎาคม 2562</t>
  </si>
  <si>
    <t>industry07081</t>
  </si>
  <si>
    <t>อก 0708-63-0002</t>
  </si>
  <si>
    <t>โครงการส่งเสริมการผลิตยานยนต์ไฟฟ้าในประเทศไทยและศูนย์ทดสอบยานยนต์และยางล้อแห่งชาติ</t>
  </si>
  <si>
    <t>30 กรกฎาคม 2563 เวลา 6:40</t>
  </si>
  <si>
    <t>ตุลาคม 2562</t>
  </si>
  <si>
    <t>มิถุนายน 2564</t>
  </si>
  <si>
    <t>กองตรวจการมาตรฐาน 3</t>
  </si>
  <si>
    <t>mot0703331</t>
  </si>
  <si>
    <t>คค 0703.33-63-0003</t>
  </si>
  <si>
    <t>โครงการปรับปรุงเส้นทางคมนาคมเพื่อสนับสนุนการเกษตร งบประมาณ ยี่สิบล้านบาทถ้วน</t>
  </si>
  <si>
    <t>7 กุมภาพันธ์ 2563 เวลา 14:54</t>
  </si>
  <si>
    <t>กันยายน 2563</t>
  </si>
  <si>
    <t>แขวงทางหลวงชนบทพะเยา</t>
  </si>
  <si>
    <t>กรมทางหลวงชนบท</t>
  </si>
  <si>
    <t>กระทรวงคมนาคม</t>
  </si>
  <si>
    <t>ศธ0578.08-63-0035</t>
  </si>
  <si>
    <t>โครงการพัฒนาทักษะผู้สอนด้านการซ่อมบำรุงอากาศยาน ตามมาตรฐาน EASA Module 9,10 และ Train the Trainer</t>
  </si>
  <si>
    <t>29 พฤษภาคม 2563 เวลา 11:03</t>
  </si>
  <si>
    <t>มกราคม 2563</t>
  </si>
  <si>
    <t>rmutt0578101</t>
  </si>
  <si>
    <t>ศธ0578.10-63-0051</t>
  </si>
  <si>
    <t>การศึกษาความเหมาะสมของหลักสูตรสาขาอุตสาหกรรมการบริการการบินกับการเติบโตของอุตสาหกรรมการบินในประเทศไทย</t>
  </si>
  <si>
    <t>17 มิถุนายน 2563 เวลา 15:10</t>
  </si>
  <si>
    <t>เมษายน 2563</t>
  </si>
  <si>
    <t>เมษายน 2564</t>
  </si>
  <si>
    <t>คณะศิลปศาสตร์</t>
  </si>
  <si>
    <t>most54011</t>
  </si>
  <si>
    <t>วท 5401-63-0023</t>
  </si>
  <si>
    <t>โครงการยกระดับมาตรฐานการทดสอบและรับรองการซ่อมบำรุงชิ้นส่วนในอุตสาหกรรมการบิน และระบบอิเล็กทรอนิกส์ในสนามบิน</t>
  </si>
  <si>
    <t>15 พฤศจิกายน 2563 เวลา 11:07</t>
  </si>
  <si>
    <t>ตุลาคม 2564</t>
  </si>
  <si>
    <t>กันยายน 2565</t>
  </si>
  <si>
    <t>สำนักงานกลาง</t>
  </si>
  <si>
    <t>สำนักงานพัฒนาวิทยาศาสตร์และเทคโนโลยีแห่งชาติ (พว.)</t>
  </si>
  <si>
    <t>ข้อเสนอโครงการสำคัญ 2565 ที่ผ่านเข้ารอบ</t>
  </si>
  <si>
    <t>040401V02</t>
  </si>
  <si>
    <t>040401F0204</t>
  </si>
  <si>
    <t>most53091</t>
  </si>
  <si>
    <t>วท 5309-63-0005</t>
  </si>
  <si>
    <t>โครงการจัดตั้งศูนย์เครือข่ายการพัฒนาบุคลากรด้านการซ่อมบำรุงอากาศยาน</t>
  </si>
  <si>
    <t>6 สิงหาคม 2563 เวลา 15:40</t>
  </si>
  <si>
    <t>กันยายน 2569</t>
  </si>
  <si>
    <t>สำนักยุทธศาสตร์</t>
  </si>
  <si>
    <t>สำนักงานพัฒนาเทคโนโลยีอวกาศและภูมิสารสนเทศ (องค์การมหาชน) (สทอภ.)</t>
  </si>
  <si>
    <t>ข้อเสนอโครงการสำคัญ 2565 ที่ไม่ผ่านเข้ารอบ</t>
  </si>
  <si>
    <t>040401V04</t>
  </si>
  <si>
    <t>040401F0401</t>
  </si>
  <si>
    <t>rmutt0578181</t>
  </si>
  <si>
    <t>ศธ0578.18-63-0049</t>
  </si>
  <si>
    <t>โครงการพัฒนาทักษะฝีมือช่างซ่อมบำรุงอากาศยานสู่ผู้เชี่ยวชาญเฉพาะทางด้านอิเล็กทรอนิกส์อากาศยาน</t>
  </si>
  <si>
    <t>6 สิงหาคม 2563 เวลา 15:55</t>
  </si>
  <si>
    <t>กองนโยบายและแผน</t>
  </si>
  <si>
    <t>040401F0403</t>
  </si>
  <si>
    <t>ศธ0578.18-63-0053</t>
  </si>
  <si>
    <t>โครงการพัฒนาองค์ความรู้ผู้ประกอบการและบุคลากรในอุตสาหกรรมการซ่อมบำรุงอากาศยานตามมาตรฐาน EASA Category A1 B 1.1 และB2</t>
  </si>
  <si>
    <t>7 สิงหาคม 2563 เวลา 9:05</t>
  </si>
  <si>
    <t>040401F0402</t>
  </si>
  <si>
    <t>ศธ0578.18-63-0054</t>
  </si>
  <si>
    <t>โครงการพัฒนาหลักสูตรวิศวกรรมศาสตรบัณฑิต สาขาวิศวกรรมอิเล็กทรอนิกส์อากาศยาน</t>
  </si>
  <si>
    <t>7 สิงหาคม 2563 เวลา 10:47</t>
  </si>
  <si>
    <t>utk0579091</t>
  </si>
  <si>
    <t>ศธ 0579.09-64-0005</t>
  </si>
  <si>
    <t>นิทรรศการมหกรรมงานวิจัยแห่งชาติ ฯ</t>
  </si>
  <si>
    <t>29 ตุลาคม 2563 เวลา 16:42</t>
  </si>
  <si>
    <t>สิงหาคม 2563</t>
  </si>
  <si>
    <t>สภาบันวิจัยและพัฒนา</t>
  </si>
  <si>
    <t>มหาวิทยาลัยเทคโนโลยีราชมงคลกรุงเทพ</t>
  </si>
  <si>
    <t>040401F0202</t>
  </si>
  <si>
    <t>mot060361</t>
  </si>
  <si>
    <t>คค 06036-64-0001</t>
  </si>
  <si>
    <t>โครงการบูรณะทางผิวแอสฟัลต์ ทางหลวงหมายเลข 1301 ตอน หนองระมาน-วังโป่ง กม.15+050-กม.17+250</t>
  </si>
  <si>
    <t>19 มกราคม 2564 เวลา 15:50</t>
  </si>
  <si>
    <t>ตุลาคม 2563</t>
  </si>
  <si>
    <t>กันยายน 2564</t>
  </si>
  <si>
    <t>แขวงทางหลวงเพชรบูรณ์ที่ 2 (บึงสามพัน)</t>
  </si>
  <si>
    <t>กรมทางหลวง</t>
  </si>
  <si>
    <t>040401V03</t>
  </si>
  <si>
    <t>040401F0301</t>
  </si>
  <si>
    <t>link โครงการ</t>
  </si>
  <si>
    <t>ปีงบประมาณ</t>
  </si>
  <si>
    <t>โครงการภายใต้เป้าหมายแผนแม่บทย่อย : 040401  ประเทศไทยเป็นศูนย์กลางการซ่อมบำรุงอากาศยานในภูมิภาคโดยเฉพาะอากาศยานรุ่นใหม่</t>
  </si>
  <si>
    <t>040401F0404</t>
  </si>
  <si>
    <t>040401V00</t>
  </si>
  <si>
    <t>040401F00</t>
  </si>
  <si>
    <t>040401F0302</t>
  </si>
  <si>
    <t>หน่วยงานระดับกระทรวง/กรม</t>
  </si>
  <si>
    <t>040401V05</t>
  </si>
  <si>
    <t>040401F0503</t>
  </si>
  <si>
    <t>040401F0504</t>
  </si>
  <si>
    <t/>
  </si>
  <si>
    <t>องค์ประกอบ/ปัจจัย</t>
  </si>
  <si>
    <t>รวมจำนวนโครงการทั้งหมด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</si>
  <si>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</si>
  <si>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</si>
  <si>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</si>
  <si>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</si>
  <si>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</si>
  <si>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</si>
  <si>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</si>
  <si>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</si>
  <si>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</si>
  <si>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</si>
  <si>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</si>
  <si>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</si>
  <si>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ศธ 0579.04-65-0001</t>
  </si>
  <si>
    <t>โครงการอบรมภาษาอังกฤษ TOEIC สำหรับนักศึกษาในสาขาวิชาธุรกิจการบิน (ภาคเรียนที่ 1)</t>
  </si>
  <si>
    <t>มกราคม 2565</t>
  </si>
  <si>
    <t>กุมภาพันธ์ 2565</t>
  </si>
  <si>
    <t>คณะบริหารธุรกิจ</t>
  </si>
  <si>
    <t>040401V05F04</t>
  </si>
  <si>
    <t>https://emenscr.nesdc.go.th/viewer/view.html?id=nrGM6xjBVGidg25o3WW1</t>
  </si>
  <si>
    <t>url</t>
  </si>
  <si>
    <t>โครงการยกระดับความสามารถของผู้ประกอบการในอุตสาหกรรมยานยนต์สู่อุตสาหกรรมอากาศยาน</t>
  </si>
  <si>
    <t>มีนาคม 2563</t>
  </si>
  <si>
    <t>กองนโยบายอุตสาหกรรมมหาภาค</t>
  </si>
  <si>
    <t>สำนักงานเศรษฐกิจอุตสาหกรรม</t>
  </si>
  <si>
    <t>พฤศจิกายน 2563</t>
  </si>
  <si>
    <t>สิงหาคม 2564</t>
  </si>
  <si>
    <t>โครงการพัฒนาศูนย์วิเคราะห์ข้อมูลเชิงลึกอุตสาหกรรมซ่อมบำรุงและผลิตชิ้นส่วนอากาศยาน</t>
  </si>
  <si>
    <t>ธันวาคม 2563</t>
  </si>
  <si>
    <t>กองนโยบายอุตสาหกรรมรายสาขา 1</t>
  </si>
  <si>
    <t>โครงการพัฒนาฐานข้อมูลและคาดการณ์เทคโนโลยีสำหรับอุตสาหกรรมอนาคต</t>
  </si>
  <si>
    <t>สำนักพัฒนาเทคโนโลยีกิจการอวกาศ</t>
  </si>
  <si>
    <t>สำนักงานพัฒนาเทคโนโลยีอวกาศและภูมิสารสนเทศ (องค์การมหาชน)</t>
  </si>
  <si>
    <t>อก 0802-63-0005</t>
  </si>
  <si>
    <t>อก 0802-64-0007</t>
  </si>
  <si>
    <t>อก 0803-63-0006</t>
  </si>
  <si>
    <t>อก 0803-64-0002</t>
  </si>
  <si>
    <t>วท 5302-65-0001</t>
  </si>
  <si>
    <t>040401V04F02</t>
  </si>
  <si>
    <t>040401V02F04</t>
  </si>
  <si>
    <t>040401V04F01</t>
  </si>
  <si>
    <t>040401V03F02</t>
  </si>
  <si>
    <t>040401V02F02</t>
  </si>
  <si>
    <t>040401V04F04</t>
  </si>
  <si>
    <t>040401V00F00</t>
  </si>
  <si>
    <t>040401V03F01</t>
  </si>
  <si>
    <t>040401V05F01</t>
  </si>
  <si>
    <t>040401V02F03</t>
  </si>
  <si>
    <t>ย้ายมาจาก 040402</t>
  </si>
  <si>
    <t>องค์ประกอบ (ระบุ version)</t>
  </si>
  <si>
    <t>ปัจจัย (ระบุ version)</t>
  </si>
  <si>
    <t>CATC-66-0002</t>
  </si>
  <si>
    <t>โครงการจัดตั้งศูนย์ฝึกอบรมบุคลากรด้านการบินและอวกาศอู่ตะเภา</t>
  </si>
  <si>
    <t>สิงหาคม 2565</t>
  </si>
  <si>
    <t>กันยายน 2566</t>
  </si>
  <si>
    <t>สถาบันการบินพลเรือน</t>
  </si>
  <si>
    <t>v2_040401V04</t>
  </si>
  <si>
    <t>v2_040401V04F03</t>
  </si>
  <si>
    <t>040401V04F03</t>
  </si>
  <si>
    <t>https://emenscr.nesdc.go.th/viewer/view.html?id=wENLl18rooSqMqYV3L5X</t>
  </si>
  <si>
    <t>กพท 18-67-0002</t>
  </si>
  <si>
    <t>โครงการสัมมนาอุตสาหกรรมการบินของไทย (Thai Aviation Industry Conference)</t>
  </si>
  <si>
    <t>มกราคม 2567</t>
  </si>
  <si>
    <t>ธันวาคม 2567</t>
  </si>
  <si>
    <t>ฝ่ายส่งเสริมอุตสาหกรรมการบิน</t>
  </si>
  <si>
    <t>สำนักงานการบินพลเรือนแห่งประเทศไทย</t>
  </si>
  <si>
    <t>ข้อเสนอโครงการสำคัญ 2567 ที่ไม่ผ่านเข้ารอบ</t>
  </si>
  <si>
    <t>v2_040401V02</t>
  </si>
  <si>
    <t>v2_040401V02F02</t>
  </si>
  <si>
    <t>https://emenscr.nesdc.go.th/viewer/view.html?id=B826OZaoZ3h6N4g1lp7w</t>
  </si>
  <si>
    <t>CATC-67-0001</t>
  </si>
  <si>
    <t>พฤศจิกายน 2565</t>
  </si>
  <si>
    <t>มิถุนายน 2571</t>
  </si>
  <si>
    <t>ข้อเสนอโครงการสำคัญ 2567 ที่ผ่านเข้ารอบ</t>
  </si>
  <si>
    <t>https://emenscr.nesdc.go.th/viewer/view.html?id=eKpZN0z6k0CMR0lpjA1E</t>
  </si>
  <si>
    <t>CATC-67-0003</t>
  </si>
  <si>
    <t>กันยายน 2567</t>
  </si>
  <si>
    <t>v3_040401V04</t>
  </si>
  <si>
    <t>v3_040401V04F02</t>
  </si>
  <si>
    <t>https://emenscr.nesdc.go.th/viewer/view.html?id=J01WkxGQyEc9yV060Y2G</t>
  </si>
  <si>
    <t>ห่วงโซ่คุณค่าฯ (FVCT) (ฉบับเดิม)</t>
  </si>
  <si>
    <t>ห่วงโซ่คุณค่า (FVCT) (ฉบับแก้ไข) (พ.ศ. 2567 - 2570)</t>
  </si>
  <si>
    <t>หมายเหตุ : ตัวอักษรสีแดง หมายถึง : องค์ประกอบ/ปัจจัยที่มีการแก้ไข</t>
  </si>
  <si>
    <t>หมายเหตุ : เปลี่ยนจาก v2_040401V04F03 เป็น V3_040401V04F02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</si>
  <si>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</si>
  <si>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</si>
  <si>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</si>
  <si>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</si>
  <si>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</si>
  <si>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</si>
  <si>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</si>
  <si>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</si>
  <si>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</si>
  <si>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</si>
  <si>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</si>
  <si>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</si>
  <si>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</si>
  <si>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</si>
  <si>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</si>
  <si>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</si>
  <si>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</si>
  <si>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วท 5309-66-0014</t>
  </si>
  <si>
    <t>ตุลาคม 2565</t>
  </si>
  <si>
    <t>โครงการปกติ 2566</t>
  </si>
  <si>
    <t>040402</t>
  </si>
  <si>
    <t>v2_040402</t>
  </si>
  <si>
    <t>v2_040402V05F06</t>
  </si>
  <si>
    <t>v3_040401V02F01</t>
  </si>
  <si>
    <t>https://emenscr.nesdc.go.th/viewer/view.html?id=640aa97f4f4b54733c3fb702</t>
  </si>
  <si>
    <t>v2_040401</t>
  </si>
  <si>
    <t>https://emenscr.nesdc.go.th/viewer/view.html?id=6426958e4c7477142637b7ff</t>
  </si>
  <si>
    <t>อก 0803-67-0008</t>
  </si>
  <si>
    <t>ธันวาคม 2566</t>
  </si>
  <si>
    <t>โครงการปกติ 2567</t>
  </si>
  <si>
    <t>v3_040401V05F04</t>
  </si>
  <si>
    <t>https://emenscr.nesdc.go.th/viewer/view.html?id=6567142ea4da863b27b1fab4</t>
  </si>
  <si>
    <t>https://emenscr.nesdc.go.th/viewer/view.html?id=662b0fe19ca7362ad8e8b53a</t>
  </si>
  <si>
    <t>วท 5302-63-0002</t>
  </si>
  <si>
    <t>โครงการศูนย์ทดสอบมาตรฐานชิ้นส่วนอากาศยานและดาวเทียม</t>
  </si>
  <si>
    <t>สำนักพัฒนาอุทยานรังสรรค์นวัตกรรมอวกาศ</t>
  </si>
  <si>
    <t>โครงการปกติ 2563</t>
  </si>
  <si>
    <t>040402F0506</t>
  </si>
  <si>
    <t>v3_040401V02F03</t>
  </si>
  <si>
    <t>https://emenscr.nesdc.go.th/viewer/view.html?id=5fb23505f1fa732ce2f6344e</t>
  </si>
  <si>
    <t>โครงการปกติ 2564</t>
  </si>
  <si>
    <t>040402F0601</t>
  </si>
  <si>
    <t>v3_040401V05F01</t>
  </si>
  <si>
    <t>https://emenscr.nesdc.go.th/viewer/view.html?id=5fa11adc473e860600b762f9</t>
  </si>
  <si>
    <t>040402F0301</t>
  </si>
  <si>
    <t>https://emenscr.nesdc.go.th/viewer/view.html?id=5fc1ddf99a014c2a732f7746</t>
  </si>
  <si>
    <t>ศธ0578.08-64-0002</t>
  </si>
  <si>
    <t>โครงการพัฒนาบุคลากรด้านการสอนวิศวกรรมอิเล็กทรอนิกส์อากาศยานเพื่อเข้าสู่มาตรฐานสำนักงานการบินพลเรือนแห่งประเทศไทย ในรูปแบบออนไลน์</t>
  </si>
  <si>
    <t>กรกฎาคม 2564</t>
  </si>
  <si>
    <t>v3_040401V04F01</t>
  </si>
  <si>
    <t>https://emenscr.nesdc.go.th/viewer/view.html?id=60c8dfe153920934cf87c301</t>
  </si>
  <si>
    <t>https://emenscr.nesdc.go.th/viewer/view.html?id=5f9a8e9f8f85135b66769ecf</t>
  </si>
  <si>
    <t>v3_040401V03F01</t>
  </si>
  <si>
    <t>https://emenscr.nesdc.go.th/viewer/view.html?id=5fe156870573ae1b28632329</t>
  </si>
  <si>
    <t>โครงการปกติ 2565</t>
  </si>
  <si>
    <t>https://emenscr.nesdc.go.th/viewer/view.html?id=62622a786474cc4d5de85933</t>
  </si>
  <si>
    <t>040402F0604</t>
  </si>
  <si>
    <t>https://emenscr.nesdc.go.th/viewer/view.html?id=61a05fd7eacc4561cc159f08</t>
  </si>
  <si>
    <t>กค 0805-67-0001</t>
  </si>
  <si>
    <t>การรายงานผลการดำเนินงานตามแผนพัฒนารัฐวิสาหกิจ พ.ศ. 2566 - 2570  และจัดทำแผนพัฒนารัฐวิสาหกิจ พ.ศ. 2571 - 2575</t>
  </si>
  <si>
    <t>ตุลาคม 2566</t>
  </si>
  <si>
    <t>กระทรวงการคลัง</t>
  </si>
  <si>
    <t>สำนักงานคณะกรรมการนโยบายรัฐวิสาหกิจ</t>
  </si>
  <si>
    <t>สำนักนโยบายและแผนรัฐวิสาหกิจ</t>
  </si>
  <si>
    <t>030401</t>
  </si>
  <si>
    <t>v2_030401</t>
  </si>
  <si>
    <t>v3_030401V03F02</t>
  </si>
  <si>
    <t>https://emenscr.nesdc.go.th/viewer/view.html?id=6596ae3c7482073b2da5989c</t>
  </si>
  <si>
    <t>070101</t>
  </si>
  <si>
    <t>v2_070101</t>
  </si>
  <si>
    <t>v3_070101V02F01</t>
  </si>
  <si>
    <t>080201</t>
  </si>
  <si>
    <t>v2_080201</t>
  </si>
  <si>
    <t>v3_080201V02F01</t>
  </si>
  <si>
    <t>180301</t>
  </si>
  <si>
    <t>v2_180301</t>
  </si>
  <si>
    <t>v3_180301V01F01</t>
  </si>
  <si>
    <t>190202</t>
  </si>
  <si>
    <t>v2_190202</t>
  </si>
  <si>
    <t>v3_190202V01F02</t>
  </si>
  <si>
    <t>TPQI 03-67-0003</t>
  </si>
  <si>
    <t>โครงการพัฒนาบุคลากรเพื่อเพิ่มขีดความสามารถในการแข่งขันด้านช่างซ่อมอากาศยาน</t>
  </si>
  <si>
    <t>มีนาคม 2567</t>
  </si>
  <si>
    <t>สำนักนายกรัฐมนตรี</t>
  </si>
  <si>
    <t>สถาบันคุณวุฒิวิชาชีพ (องค์การมหาชน)</t>
  </si>
  <si>
    <t>สำนักมาตรฐานอาชีพและคุณวุฒิวิชาชีพ</t>
  </si>
  <si>
    <t>110401</t>
  </si>
  <si>
    <t>v2_110401</t>
  </si>
  <si>
    <t>v3_110401V01F03</t>
  </si>
  <si>
    <t>https://emenscr.nesdc.go.th/viewer/view.html?id=6645b70ca23f531f99a28e1d</t>
  </si>
  <si>
    <t>ชื่อโครงการ/การดำเนินงาน</t>
  </si>
  <si>
    <t>ปัจจัย (เดิม)</t>
  </si>
  <si>
    <t>ความสอดคล้องหลัก/รอง</t>
  </si>
  <si>
    <t>หลัก</t>
  </si>
  <si>
    <t>อักษรย่อ</t>
  </si>
  <si>
    <t>สทอภ.</t>
  </si>
  <si>
    <t>v3_040401V02</t>
  </si>
  <si>
    <t>สบพ.</t>
  </si>
  <si>
    <t>สศอ.</t>
  </si>
  <si>
    <t>v3_040401V05</t>
  </si>
  <si>
    <t>มทร.ธัญบุรี</t>
  </si>
  <si>
    <t>มทร.กรุงเทพ</t>
  </si>
  <si>
    <t>ทล.</t>
  </si>
  <si>
    <t>v3_040401V03</t>
  </si>
  <si>
    <t>สคร.</t>
  </si>
  <si>
    <t>สคช.</t>
  </si>
  <si>
    <t>ลิงค์</t>
  </si>
  <si>
    <t>v2_040401V04F02</t>
  </si>
  <si>
    <t>v2_040401V02F04</t>
  </si>
  <si>
    <t>v2_040401V04F01</t>
  </si>
  <si>
    <t>v2_040401V03F02</t>
  </si>
  <si>
    <t>v2_040401V04F04</t>
  </si>
  <si>
    <t>v2_040401V00F00</t>
  </si>
  <si>
    <t>v2_040401V03F01</t>
  </si>
  <si>
    <t>v2_040401V05F04</t>
  </si>
  <si>
    <t>v3_040401V00F00</t>
  </si>
  <si>
    <t>v3_040401V04F03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</si>
  <si>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</si>
  <si>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</si>
  <si>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</si>
  <si>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</si>
  <si>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</si>
  <si>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</si>
  <si>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</si>
  <si>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</si>
  <si>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</si>
  <si>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</si>
  <si>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</si>
  <si>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</si>
  <si>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</si>
  <si>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</si>
  <si>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</si>
  <si>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</si>
  <si>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ผลการคัดเลือก</t>
  </si>
  <si>
    <t>ไม่ผ่าน</t>
  </si>
  <si>
    <t>ผ่าน</t>
  </si>
  <si>
    <t>66cc00b84a283942339d6be5</t>
  </si>
  <si>
    <t>https://emenscr.nesdc.go.th/viewer/view.html?id=66cc00b84a283942339d6be5</t>
  </si>
  <si>
    <t>การพัฒนากฎระเบียบและมาตรฐานการออกแบบและผลิตอากาศยาน</t>
  </si>
  <si>
    <t>|040401</t>
  </si>
  <si>
    <t>ไม่ผ่านเข้ารอบ</t>
  </si>
  <si>
    <t>4A</t>
  </si>
  <si>
    <t>4B</t>
  </si>
  <si>
    <t>-</t>
  </si>
  <si>
    <t>(ร่าง) ข้อเสนอโครงการสำคัญประจำปี 2569 ภายใต้แผนแม่บท 040401</t>
  </si>
  <si>
    <r>
      <t xml:space="preserve">โครงการเพื่อการขับเคลื่อนการบรรลุเป้าหมายตามยุทธศาสตร์ชาติ ประจำปีงบประมาณ 2566 - 2569 </t>
    </r>
    <r>
      <rPr>
        <sz val="28"/>
        <color rgb="FF00B0F0"/>
        <rFont val="TH SarabunPSK"/>
        <family val="2"/>
      </rPr>
      <t xml:space="preserve">เทียบองค์ประกอบและปัจจัยห่วงโซ่คุณค่าฯ (ฉบับเดิม) </t>
    </r>
    <r>
      <rPr>
        <sz val="28"/>
        <rFont val="TH SarabunPSK"/>
        <family val="2"/>
      </rPr>
      <t xml:space="preserve">กับ </t>
    </r>
    <r>
      <rPr>
        <sz val="28"/>
        <color theme="9"/>
        <rFont val="TH SarabunPSK"/>
        <family val="2"/>
      </rPr>
      <t>ห่วงโซ่คุณค่า (FVCT) (ฉบับแก้ไข) (พ.ศ. 2567 - 2570)</t>
    </r>
  </si>
  <si>
    <t>สมอ.</t>
  </si>
  <si>
    <t>ทช.</t>
  </si>
  <si>
    <t>v3_040401V00</t>
  </si>
  <si>
    <t>*F00 หมายถึง โครงการไม่สอดคล้องกับองค์ประกอบและปัจจัยใดของเป้าหมายแผนแม่บทย่อย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</si>
  <si>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</si>
  <si>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</si>
  <si>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รวมหลัก</t>
  </si>
  <si>
    <t>รวมรอง</t>
  </si>
  <si>
    <t>รวม (net no Foo)</t>
  </si>
  <si>
    <t>จำนวนโครงการห้วงที่ 2</t>
  </si>
  <si>
    <t xml:space="preserve">Foo </t>
  </si>
  <si>
    <t>มทร.อีสาน</t>
  </si>
  <si>
    <t>มทส.</t>
  </si>
  <si>
    <t>v3_040401V01F01</t>
  </si>
  <si>
    <t>ไม่มี</t>
  </si>
  <si>
    <t>มี</t>
  </si>
  <si>
    <t>v3_040401V01F02</t>
  </si>
  <si>
    <t>v3_040401V01F03</t>
  </si>
  <si>
    <t>v3_040401V02F02</t>
  </si>
  <si>
    <t>สทป.</t>
  </si>
  <si>
    <t>กพท.</t>
  </si>
  <si>
    <t>สศช.</t>
  </si>
  <si>
    <t>v3_040401V03F02</t>
  </si>
  <si>
    <t>สทป</t>
  </si>
  <si>
    <t>สอศ.</t>
  </si>
  <si>
    <t>v3_040401V05F02</t>
  </si>
  <si>
    <t>v3_040401V05F03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</si>
  <si>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</si>
  <si>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</si>
  <si>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</si>
  <si>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</si>
  <si>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</si>
  <si>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</si>
  <si>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</si>
  <si>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</si>
  <si>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</si>
  <si>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</si>
  <si>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</si>
  <si>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BOI</t>
  </si>
  <si>
    <t>มหาวิทยาลัยเทคโนโลยีราชมงคลอีสาน</t>
  </si>
  <si>
    <t>มหาวิทยาลัยเทคโนโลยีสุรนารี</t>
  </si>
  <si>
    <t>สำนักงานคณะกรรมการส่งเสริมการลงทุน</t>
  </si>
  <si>
    <t>สถาบันเทคโนโลยีปทุมวัน</t>
  </si>
  <si>
    <t>สำนักงานสภาพัฒนาการเศรษฐกิจและสังคมแห่งชาติ</t>
  </si>
  <si>
    <t>สำนักงานคณะกรรมการการอาชีวศึกษา</t>
  </si>
  <si>
    <t>อื่นๆ</t>
  </si>
  <si>
    <t>กระทรวงศึกษาธิการ</t>
  </si>
  <si>
    <t>ไม่มีโครงการ</t>
  </si>
  <si>
    <t>Row Labels</t>
  </si>
  <si>
    <t>Grand Total</t>
  </si>
  <si>
    <t>Count of รหัสปัจจัย</t>
  </si>
  <si>
    <t>04</t>
  </si>
  <si>
    <t>ประเทศไทยเป็นศูนย์กลางการซ่อมบำรุงอากาศยานในภูมิภาคโดยเฉพาะอากาศยานรุ่นใหม่</t>
  </si>
  <si>
    <t>040401V01</t>
  </si>
  <si>
    <t xml:space="preserve">การลงทุน </t>
  </si>
  <si>
    <t>มาตรการ/สิทธิประโยชน์ในการจูงใจนักลงทุน</t>
  </si>
  <si>
    <t>การเข้าถึงแหล่งเงินทุน</t>
  </si>
  <si>
    <t>เทคโนโลยีและเครื่องมือสมัยใหม่</t>
  </si>
  <si>
    <t>การผลิตและการซ่อมบำรุง</t>
  </si>
  <si>
    <t xml:space="preserve">ขีดความสามารถในการผลิตชิ้นส่วนและการซ่อมบำรุงอากาศยานในระดับสากล	</t>
  </si>
  <si>
    <t>มาตรฐานการให้บริการซ่อมบำรุง</t>
  </si>
  <si>
    <t>หน่วยรับรองและมาตรฐานของชิ้นส่วนอากาศยานและกิจการซ่อมบำรุงของไทย</t>
  </si>
  <si>
    <t>การตลาด</t>
  </si>
  <si>
    <t>ช่องทางการตลาดชิ้นส่วนอากาศยานและการซ่อมบำรุง</t>
  </si>
  <si>
    <t>ความเชื่อมั่นต่ออุตสาหกรรมอากาศยาน</t>
  </si>
  <si>
    <t>บุคลากร</t>
  </si>
  <si>
    <t>หลักสูตรและโครงสร้างหลักสูตรด้านการซ่อมบำรุงอากาศยาน</t>
  </si>
  <si>
    <t>สมรรถนะช่างซ่อมบำรุงและผู้ประกอบการอุตสาหกรรมชิ้นส่วนและการซ่อมบำรุง</t>
  </si>
  <si>
    <t>การดึงดูดบุคลากรผู้เชี่ยวชาญจากต่างประเทศ</t>
  </si>
  <si>
    <t>สภาพแวดล้อมที่เอื้อต่อการเป็นศูนย์กลางการซ่อมบำรุงอากาศยานในภูมิภาคโดยเฉพาะอากาศยานรุ่นใหม่</t>
  </si>
  <si>
    <t xml:space="preserve">ฐานข้อมูลพื้นฐานสำหรับอุตสาหกรรมชิ้นส่วนอากาศยานและการซ่อมบำรุง </t>
  </si>
  <si>
    <t>กฎหมาย นโยบาย มาตรการที่เกี่ยวข้อง</t>
  </si>
  <si>
    <t>นิคมการผลิตชิ้นส่วนอากาศยาน / ท่าอากาศยาน และศูนย์ซ่อมอากาศยาน</t>
  </si>
  <si>
    <t>เครือข่ายอุตสาหกรรมชิ้นส่วนอากาศยานและกิจการซ่อมบำรุงอากาศยาน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</si>
</sst>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6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sz val="28"/>
      <name val="TH SarabunPSK"/>
      <family val="2"/>
    </font>
    <font>
      <sz val="28"/>
      <color rgb="FF00B0F0"/>
      <name val="TH SarabunPSK"/>
      <family val="2"/>
    </font>
    <font>
      <sz val="28"/>
      <color theme="9"/>
      <name val="TH SarabunPSK"/>
      <family val="2"/>
    </font>
    <font>
      <sz val="16"/>
      <name val="TH SarabunPSK"/>
      <family val="2"/>
      <charset val="22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6"/>
      <color rgb="FFFF0000"/>
      <name val="TH SarabunPSK"/>
      <family val="2"/>
      <charset val="222"/>
    </font>
    <font>
      <b/>
      <sz val="11"/>
      <name val="Calibri"/>
      <family val="2"/>
      <charset val="222"/>
    </font>
    <font>
      <b/>
      <sz val="14"/>
      <color rgb="FFFF0066"/>
      <name val="TH SarabunPSK"/>
      <family val="2"/>
    </font>
    <font>
      <sz val="11"/>
      <color rgb="FFFF0066"/>
      <name val="Calibri"/>
      <family val="2"/>
    </font>
    <font>
      <sz val="11"/>
      <color rgb="FF7030A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00B050"/>
      <name val="Calibri"/>
      <family val="2"/>
    </font>
    <font>
      <u/>
      <sz val="11"/>
      <color rgb="FFFF0066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5" fillId="0" borderId="0"/>
    <xf numFmtId="43" fontId="46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8" fillId="0" borderId="0" xfId="0" applyFont="1"/>
    <xf numFmtId="0" fontId="4" fillId="0" borderId="0" xfId="0" applyFont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5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7" borderId="0" xfId="0" applyFont="1" applyFill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6" fillId="1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11" borderId="0" xfId="0" applyFont="1" applyFill="1" applyAlignment="1">
      <alignment horizontal="left" vertical="top"/>
    </xf>
    <xf numFmtId="0" fontId="6" fillId="7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6" fillId="12" borderId="0" xfId="0" applyFont="1" applyFill="1" applyAlignment="1">
      <alignment horizontal="left" vertical="top"/>
    </xf>
    <xf numFmtId="0" fontId="6" fillId="8" borderId="0" xfId="0" applyFont="1" applyFill="1" applyAlignment="1">
      <alignment horizontal="left" vertical="top"/>
    </xf>
    <xf numFmtId="0" fontId="6" fillId="9" borderId="0" xfId="0" applyFont="1" applyFill="1" applyAlignment="1">
      <alignment horizontal="left" vertical="top"/>
    </xf>
    <xf numFmtId="0" fontId="6" fillId="13" borderId="0" xfId="0" applyFont="1" applyFill="1" applyAlignment="1">
      <alignment horizontal="left" vertical="top"/>
    </xf>
    <xf numFmtId="0" fontId="6" fillId="0" borderId="0" xfId="0" applyFont="1"/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right"/>
    </xf>
    <xf numFmtId="0" fontId="5" fillId="0" borderId="0" xfId="0" applyFont="1" applyAlignment="1">
      <alignment vertical="top"/>
    </xf>
    <xf numFmtId="0" fontId="12" fillId="0" borderId="0" xfId="0" applyFont="1"/>
    <xf numFmtId="0" fontId="5" fillId="0" borderId="0" xfId="0" applyFont="1" applyAlignment="1">
      <alignment horizontal="right"/>
    </xf>
    <xf numFmtId="0" fontId="11" fillId="14" borderId="0" xfId="0" applyFont="1" applyFill="1" applyAlignment="1">
      <alignment horizontal="left"/>
    </xf>
    <xf numFmtId="0" fontId="13" fillId="4" borderId="0" xfId="2" applyFont="1" applyFill="1"/>
    <xf numFmtId="0" fontId="14" fillId="4" borderId="0" xfId="2" applyFont="1" applyFill="1" applyAlignment="1">
      <alignment horizontal="left" vertical="center" wrapText="1"/>
    </xf>
    <xf numFmtId="0" fontId="13" fillId="0" borderId="0" xfId="2" applyFont="1"/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0" fontId="15" fillId="12" borderId="0" xfId="2" applyFont="1" applyFill="1" applyAlignment="1">
      <alignment horizontal="left" vertical="center"/>
    </xf>
    <xf numFmtId="0" fontId="13" fillId="12" borderId="0" xfId="2" applyFont="1" applyFill="1"/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wrapText="1"/>
    </xf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15" borderId="0" xfId="2" applyFont="1" applyFill="1" applyAlignment="1">
      <alignment horizontal="left" vertical="center"/>
    </xf>
    <xf numFmtId="0" fontId="13" fillId="15" borderId="0" xfId="2" applyFont="1" applyFill="1"/>
    <xf numFmtId="0" fontId="15" fillId="0" borderId="0" xfId="2" applyFont="1" applyAlignment="1">
      <alignment horizontal="left"/>
    </xf>
    <xf numFmtId="0" fontId="17" fillId="0" borderId="0" xfId="0" applyFont="1"/>
    <xf numFmtId="1" fontId="0" fillId="0" borderId="0" xfId="0" applyNumberFormat="1"/>
    <xf numFmtId="0" fontId="7" fillId="0" borderId="0" xfId="1" applyFont="1" applyFill="1" applyBorder="1"/>
    <xf numFmtId="1" fontId="6" fillId="0" borderId="0" xfId="0" applyNumberFormat="1" applyFont="1" applyAlignment="1">
      <alignment horizontal="left"/>
    </xf>
    <xf numFmtId="49" fontId="6" fillId="5" borderId="0" xfId="0" applyNumberFormat="1" applyFont="1" applyFill="1" applyAlignment="1">
      <alignment horizontal="left" vertical="top"/>
    </xf>
    <xf numFmtId="49" fontId="6" fillId="16" borderId="0" xfId="0" applyNumberFormat="1" applyFont="1" applyFill="1" applyAlignment="1">
      <alignment horizontal="left" vertical="top"/>
    </xf>
    <xf numFmtId="0" fontId="7" fillId="17" borderId="2" xfId="1" applyFont="1" applyFill="1" applyBorder="1" applyAlignment="1">
      <alignment horizontal="left" vertical="top"/>
    </xf>
    <xf numFmtId="0" fontId="6" fillId="17" borderId="0" xfId="0" applyFont="1" applyFill="1" applyAlignment="1">
      <alignment horizontal="left" vertical="top"/>
    </xf>
    <xf numFmtId="0" fontId="0" fillId="17" borderId="0" xfId="0" applyFill="1"/>
    <xf numFmtId="49" fontId="6" fillId="17" borderId="0" xfId="0" applyNumberFormat="1" applyFont="1" applyFill="1" applyAlignment="1">
      <alignment horizontal="left" vertical="top"/>
    </xf>
    <xf numFmtId="0" fontId="7" fillId="17" borderId="3" xfId="1" applyFont="1" applyFill="1" applyBorder="1" applyAlignment="1">
      <alignment horizontal="left" vertical="top"/>
    </xf>
    <xf numFmtId="49" fontId="0" fillId="0" borderId="0" xfId="0" applyNumberFormat="1"/>
    <xf numFmtId="49" fontId="5" fillId="4" borderId="0" xfId="0" applyNumberFormat="1" applyFont="1" applyFill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/>
    <xf numFmtId="49" fontId="9" fillId="0" borderId="0" xfId="0" applyNumberFormat="1" applyFont="1"/>
    <xf numFmtId="49" fontId="6" fillId="0" borderId="0" xfId="0" applyNumberFormat="1" applyFont="1" applyAlignment="1">
      <alignment horizontal="left"/>
    </xf>
    <xf numFmtId="0" fontId="7" fillId="17" borderId="0" xfId="1" applyFont="1" applyFill="1" applyBorder="1" applyAlignment="1">
      <alignment horizontal="left" vertical="top"/>
    </xf>
    <xf numFmtId="49" fontId="6" fillId="18" borderId="0" xfId="0" applyNumberFormat="1" applyFont="1" applyFill="1" applyAlignment="1">
      <alignment horizontal="left" vertical="top"/>
    </xf>
    <xf numFmtId="49" fontId="6" fillId="19" borderId="0" xfId="0" applyNumberFormat="1" applyFont="1" applyFill="1" applyAlignment="1">
      <alignment horizontal="left" vertical="top"/>
    </xf>
    <xf numFmtId="49" fontId="6" fillId="20" borderId="0" xfId="0" applyNumberFormat="1" applyFont="1" applyFill="1" applyAlignment="1">
      <alignment horizontal="left" vertical="top"/>
    </xf>
    <xf numFmtId="49" fontId="6" fillId="21" borderId="0" xfId="0" applyNumberFormat="1" applyFont="1" applyFill="1" applyAlignment="1">
      <alignment horizontal="left" vertical="top"/>
    </xf>
    <xf numFmtId="49" fontId="6" fillId="13" borderId="0" xfId="0" applyNumberFormat="1" applyFont="1" applyFill="1" applyAlignment="1">
      <alignment horizontal="left" vertical="top"/>
    </xf>
    <xf numFmtId="49" fontId="6" fillId="20" borderId="0" xfId="0" applyNumberFormat="1" applyFont="1" applyFill="1"/>
    <xf numFmtId="0" fontId="5" fillId="0" borderId="0" xfId="0" pivotButton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11" fillId="14" borderId="0" xfId="0" applyFont="1" applyFill="1" applyAlignment="1">
      <alignment horizontal="left" vertical="top"/>
    </xf>
    <xf numFmtId="0" fontId="6" fillId="17" borderId="0" xfId="0" applyFont="1" applyFill="1"/>
    <xf numFmtId="0" fontId="6" fillId="22" borderId="0" xfId="0" applyFont="1" applyFill="1"/>
    <xf numFmtId="0" fontId="6" fillId="23" borderId="0" xfId="0" applyFont="1" applyFill="1"/>
    <xf numFmtId="1" fontId="6" fillId="23" borderId="0" xfId="0" applyNumberFormat="1" applyFont="1" applyFill="1" applyAlignment="1">
      <alignment horizontal="left"/>
    </xf>
    <xf numFmtId="0" fontId="7" fillId="0" borderId="2" xfId="1" applyFont="1" applyFill="1" applyBorder="1"/>
    <xf numFmtId="0" fontId="18" fillId="0" borderId="0" xfId="2" applyFont="1"/>
    <xf numFmtId="0" fontId="4" fillId="0" borderId="0" xfId="2"/>
    <xf numFmtId="0" fontId="5" fillId="21" borderId="4" xfId="2" applyFont="1" applyFill="1" applyBorder="1" applyAlignment="1">
      <alignment horizontal="left" vertical="top"/>
    </xf>
    <xf numFmtId="0" fontId="5" fillId="21" borderId="4" xfId="2" applyFont="1" applyFill="1" applyBorder="1" applyAlignment="1">
      <alignment horizontal="center" vertical="top"/>
    </xf>
    <xf numFmtId="49" fontId="5" fillId="21" borderId="4" xfId="2" applyNumberFormat="1" applyFont="1" applyFill="1" applyBorder="1" applyAlignment="1">
      <alignment horizontal="center" vertical="top"/>
    </xf>
    <xf numFmtId="0" fontId="5" fillId="4" borderId="0" xfId="2" applyFont="1" applyFill="1" applyAlignment="1">
      <alignment horizontal="left" vertical="top"/>
    </xf>
    <xf numFmtId="49" fontId="5" fillId="16" borderId="4" xfId="2" applyNumberFormat="1" applyFont="1" applyFill="1" applyBorder="1" applyAlignment="1">
      <alignment horizontal="center" vertical="top"/>
    </xf>
    <xf numFmtId="0" fontId="10" fillId="0" borderId="0" xfId="2" applyFont="1"/>
    <xf numFmtId="0" fontId="7" fillId="0" borderId="4" xfId="1" applyFont="1" applyFill="1" applyBorder="1"/>
    <xf numFmtId="0" fontId="6" fillId="0" borderId="0" xfId="2" applyFont="1"/>
    <xf numFmtId="0" fontId="21" fillId="0" borderId="0" xfId="3" applyFont="1" applyAlignment="1">
      <alignment horizontal="left"/>
    </xf>
    <xf numFmtId="1" fontId="6" fillId="0" borderId="0" xfId="2" applyNumberFormat="1" applyFont="1"/>
    <xf numFmtId="0" fontId="21" fillId="0" borderId="0" xfId="3" applyFont="1" applyAlignment="1">
      <alignment horizontal="center"/>
    </xf>
    <xf numFmtId="0" fontId="7" fillId="0" borderId="0" xfId="1" applyFont="1" applyFill="1" applyBorder="1" applyAlignment="1">
      <alignment horizontal="left"/>
    </xf>
    <xf numFmtId="0" fontId="21" fillId="0" borderId="0" xfId="3" applyFont="1"/>
    <xf numFmtId="0" fontId="6" fillId="0" borderId="0" xfId="2" applyFont="1" applyBorder="1"/>
    <xf numFmtId="1" fontId="6" fillId="0" borderId="0" xfId="2" applyNumberFormat="1" applyFont="1" applyBorder="1"/>
    <xf numFmtId="0" fontId="6" fillId="0" borderId="0" xfId="2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1" fillId="0" borderId="0" xfId="3" applyFont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4" xfId="0" applyFont="1" applyFill="1" applyBorder="1"/>
    <xf numFmtId="1" fontId="6" fillId="0" borderId="4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2" fillId="0" borderId="0" xfId="0" applyFont="1"/>
    <xf numFmtId="0" fontId="6" fillId="0" borderId="0" xfId="0" applyFont="1" applyAlignment="1">
      <alignment horizontal="center"/>
    </xf>
    <xf numFmtId="0" fontId="24" fillId="0" borderId="0" xfId="0" applyFont="1"/>
    <xf numFmtId="0" fontId="26" fillId="0" borderId="0" xfId="0" applyFont="1"/>
    <xf numFmtId="0" fontId="28" fillId="0" borderId="0" xfId="0" applyFont="1"/>
    <xf numFmtId="0" fontId="0" fillId="0" borderId="0" xfId="0" applyFont="1" applyFill="1" applyBorder="1"/>
    <xf numFmtId="49" fontId="31" fillId="18" borderId="4" xfId="0" applyNumberFormat="1" applyFont="1" applyFill="1" applyBorder="1"/>
    <xf numFmtId="0" fontId="5" fillId="18" borderId="4" xfId="0" applyFont="1" applyFill="1" applyBorder="1"/>
    <xf numFmtId="0" fontId="31" fillId="18" borderId="4" xfId="0" applyFont="1" applyFill="1" applyBorder="1"/>
    <xf numFmtId="0" fontId="31" fillId="16" borderId="4" xfId="0" applyFont="1" applyFill="1" applyBorder="1"/>
    <xf numFmtId="0" fontId="5" fillId="16" borderId="4" xfId="0" applyFont="1" applyFill="1" applyBorder="1"/>
    <xf numFmtId="49" fontId="5" fillId="18" borderId="4" xfId="0" applyNumberFormat="1" applyFont="1" applyFill="1" applyBorder="1"/>
    <xf numFmtId="0" fontId="5" fillId="19" borderId="4" xfId="0" applyFont="1" applyFill="1" applyBorder="1"/>
    <xf numFmtId="49" fontId="0" fillId="19" borderId="4" xfId="0" applyNumberFormat="1" applyFill="1" applyBorder="1"/>
    <xf numFmtId="0" fontId="0" fillId="0" borderId="4" xfId="0" applyBorder="1"/>
    <xf numFmtId="14" fontId="0" fillId="0" borderId="4" xfId="0" applyNumberFormat="1" applyBorder="1"/>
    <xf numFmtId="49" fontId="0" fillId="0" borderId="4" xfId="0" applyNumberFormat="1" applyBorder="1"/>
    <xf numFmtId="0" fontId="32" fillId="5" borderId="4" xfId="0" applyFont="1" applyFill="1" applyBorder="1"/>
    <xf numFmtId="0" fontId="33" fillId="0" borderId="4" xfId="0" applyFont="1" applyBorder="1"/>
    <xf numFmtId="0" fontId="34" fillId="0" borderId="4" xfId="0" applyFont="1" applyBorder="1"/>
    <xf numFmtId="0" fontId="0" fillId="0" borderId="0" xfId="0"/>
    <xf numFmtId="0" fontId="5" fillId="19" borderId="4" xfId="0" applyFont="1" applyFill="1" applyBorder="1" applyAlignment="1">
      <alignment horizontal="center"/>
    </xf>
    <xf numFmtId="0" fontId="4" fillId="0" borderId="4" xfId="0" applyFont="1" applyBorder="1"/>
    <xf numFmtId="0" fontId="8" fillId="0" borderId="0" xfId="0" applyNumberFormat="1" applyFont="1"/>
    <xf numFmtId="0" fontId="0" fillId="0" borderId="0" xfId="0" applyNumberFormat="1"/>
    <xf numFmtId="0" fontId="31" fillId="18" borderId="4" xfId="0" applyNumberFormat="1" applyFont="1" applyFill="1" applyBorder="1"/>
    <xf numFmtId="0" fontId="3" fillId="19" borderId="4" xfId="1" applyNumberFormat="1" applyFill="1" applyBorder="1"/>
    <xf numFmtId="0" fontId="4" fillId="0" borderId="4" xfId="0" applyFont="1" applyFill="1" applyBorder="1"/>
    <xf numFmtId="49" fontId="4" fillId="0" borderId="4" xfId="0" applyNumberFormat="1" applyFont="1" applyFill="1" applyBorder="1"/>
    <xf numFmtId="0" fontId="36" fillId="0" borderId="4" xfId="1" applyNumberFormat="1" applyFont="1" applyFill="1" applyBorder="1"/>
    <xf numFmtId="14" fontId="4" fillId="0" borderId="4" xfId="0" applyNumberFormat="1" applyFont="1" applyFill="1" applyBorder="1"/>
    <xf numFmtId="0" fontId="4" fillId="0" borderId="0" xfId="0" applyFont="1" applyFill="1"/>
    <xf numFmtId="0" fontId="4" fillId="18" borderId="4" xfId="0" applyFont="1" applyFill="1" applyBorder="1"/>
    <xf numFmtId="0" fontId="35" fillId="18" borderId="4" xfId="0" applyFont="1" applyFill="1" applyBorder="1"/>
    <xf numFmtId="49" fontId="4" fillId="18" borderId="4" xfId="0" applyNumberFormat="1" applyFont="1" applyFill="1" applyBorder="1"/>
    <xf numFmtId="0" fontId="36" fillId="18" borderId="4" xfId="1" applyNumberFormat="1" applyFont="1" applyFill="1" applyBorder="1"/>
    <xf numFmtId="14" fontId="4" fillId="18" borderId="4" xfId="0" applyNumberFormat="1" applyFont="1" applyFill="1" applyBorder="1"/>
    <xf numFmtId="0" fontId="4" fillId="18" borderId="0" xfId="0" applyFont="1" applyFill="1"/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49" fontId="31" fillId="4" borderId="4" xfId="0" applyNumberFormat="1" applyFont="1" applyFill="1" applyBorder="1"/>
    <xf numFmtId="0" fontId="31" fillId="4" borderId="4" xfId="0" applyNumberFormat="1" applyFont="1" applyFill="1" applyBorder="1"/>
    <xf numFmtId="0" fontId="31" fillId="4" borderId="4" xfId="0" applyFont="1" applyFill="1" applyBorder="1"/>
    <xf numFmtId="0" fontId="4" fillId="16" borderId="4" xfId="0" applyFont="1" applyFill="1" applyBorder="1"/>
    <xf numFmtId="49" fontId="4" fillId="16" borderId="4" xfId="0" applyNumberFormat="1" applyFont="1" applyFill="1" applyBorder="1"/>
    <xf numFmtId="0" fontId="36" fillId="16" borderId="4" xfId="1" applyNumberFormat="1" applyFont="1" applyFill="1" applyBorder="1"/>
    <xf numFmtId="14" fontId="4" fillId="16" borderId="4" xfId="0" applyNumberFormat="1" applyFont="1" applyFill="1" applyBorder="1"/>
    <xf numFmtId="0" fontId="4" fillId="16" borderId="0" xfId="0" applyFont="1" applyFill="1"/>
    <xf numFmtId="0" fontId="35" fillId="16" borderId="4" xfId="0" applyFont="1" applyFill="1" applyBorder="1"/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right" vertical="top"/>
    </xf>
    <xf numFmtId="0" fontId="11" fillId="14" borderId="0" xfId="0" applyNumberFormat="1" applyFont="1" applyFill="1" applyAlignment="1">
      <alignment vertical="top"/>
    </xf>
    <xf numFmtId="0" fontId="11" fillId="14" borderId="0" xfId="0" applyNumberFormat="1" applyFont="1" applyFill="1" applyAlignment="1">
      <alignment horizontal="right" vertical="top"/>
    </xf>
    <xf numFmtId="0" fontId="37" fillId="24" borderId="7" xfId="3" applyFont="1" applyFill="1" applyBorder="1" applyAlignment="1">
      <alignment horizontal="center" vertical="center"/>
    </xf>
    <xf numFmtId="0" fontId="38" fillId="25" borderId="7" xfId="3" applyFont="1" applyFill="1" applyBorder="1" applyAlignment="1">
      <alignment horizontal="center" vertical="center"/>
    </xf>
    <xf numFmtId="0" fontId="39" fillId="24" borderId="7" xfId="3" applyFont="1" applyFill="1" applyBorder="1" applyAlignment="1">
      <alignment horizontal="center" vertical="center"/>
    </xf>
    <xf numFmtId="0" fontId="37" fillId="26" borderId="4" xfId="3" applyFont="1" applyFill="1" applyBorder="1" applyAlignment="1">
      <alignment horizontal="center" vertical="center"/>
    </xf>
    <xf numFmtId="0" fontId="37" fillId="27" borderId="7" xfId="3" applyFont="1" applyFill="1" applyBorder="1" applyAlignment="1">
      <alignment horizontal="center" vertical="center"/>
    </xf>
    <xf numFmtId="0" fontId="40" fillId="0" borderId="0" xfId="4" applyFont="1" applyAlignment="1">
      <alignment vertical="center"/>
    </xf>
    <xf numFmtId="0" fontId="41" fillId="0" borderId="4" xfId="4" applyFont="1" applyBorder="1"/>
    <xf numFmtId="0" fontId="41" fillId="0" borderId="4" xfId="4" applyFont="1" applyBorder="1" applyAlignment="1">
      <alignment horizontal="left"/>
    </xf>
    <xf numFmtId="0" fontId="41" fillId="0" borderId="4" xfId="4" applyFont="1" applyFill="1" applyBorder="1"/>
    <xf numFmtId="0" fontId="41" fillId="0" borderId="0" xfId="4" applyFont="1"/>
    <xf numFmtId="2" fontId="42" fillId="0" borderId="4" xfId="4" applyNumberFormat="1" applyFont="1" applyFill="1" applyBorder="1"/>
    <xf numFmtId="2" fontId="43" fillId="0" borderId="4" xfId="4" applyNumberFormat="1" applyFont="1" applyFill="1" applyBorder="1"/>
    <xf numFmtId="0" fontId="42" fillId="0" borderId="4" xfId="4" applyFont="1" applyFill="1" applyBorder="1"/>
    <xf numFmtId="0" fontId="41" fillId="0" borderId="4" xfId="4" applyFont="1" applyFill="1" applyBorder="1" applyAlignment="1">
      <alignment horizontal="center" vertical="center"/>
    </xf>
    <xf numFmtId="0" fontId="41" fillId="0" borderId="4" xfId="4" applyFont="1" applyBorder="1" applyAlignment="1">
      <alignment horizontal="center"/>
    </xf>
    <xf numFmtId="0" fontId="44" fillId="0" borderId="4" xfId="4" applyFont="1" applyFill="1" applyBorder="1" applyAlignment="1">
      <alignment horizontal="center"/>
    </xf>
    <xf numFmtId="0" fontId="44" fillId="0" borderId="4" xfId="5" applyFont="1" applyFill="1" applyBorder="1" applyAlignment="1">
      <alignment horizontal="center"/>
    </xf>
    <xf numFmtId="0" fontId="41" fillId="0" borderId="4" xfId="4" applyFont="1" applyFill="1" applyBorder="1" applyAlignment="1">
      <alignment horizontal="center"/>
    </xf>
    <xf numFmtId="0" fontId="3" fillId="0" borderId="4" xfId="1" applyBorder="1" applyAlignment="1">
      <alignment horizontal="left"/>
    </xf>
    <xf numFmtId="0" fontId="18" fillId="0" borderId="0" xfId="0" applyFont="1"/>
    <xf numFmtId="0" fontId="0" fillId="0" borderId="0" xfId="0"/>
    <xf numFmtId="0" fontId="0" fillId="0" borderId="0" xfId="0"/>
    <xf numFmtId="0" fontId="11" fillId="28" borderId="8" xfId="0" applyFont="1" applyFill="1" applyBorder="1" applyAlignment="1">
      <alignment horizontal="right" vertical="top"/>
    </xf>
    <xf numFmtId="0" fontId="11" fillId="29" borderId="9" xfId="0" applyNumberFormat="1" applyFont="1" applyFill="1" applyBorder="1" applyAlignment="1">
      <alignment horizontal="right" vertical="top"/>
    </xf>
    <xf numFmtId="0" fontId="31" fillId="0" borderId="9" xfId="0" applyNumberFormat="1" applyFont="1" applyBorder="1" applyAlignment="1">
      <alignment horizontal="right" vertical="top"/>
    </xf>
    <xf numFmtId="0" fontId="11" fillId="14" borderId="10" xfId="0" applyNumberFormat="1" applyFont="1" applyFill="1" applyBorder="1" applyAlignment="1">
      <alignment horizontal="right" vertical="top"/>
    </xf>
    <xf numFmtId="0" fontId="12" fillId="0" borderId="0" xfId="2" applyFont="1" applyFill="1" applyBorder="1"/>
    <xf numFmtId="0" fontId="4" fillId="0" borderId="0" xfId="0" applyFont="1" applyFill="1" applyBorder="1"/>
    <xf numFmtId="0" fontId="0" fillId="0" borderId="0" xfId="0" applyFont="1" applyFill="1" applyBorder="1" applyAlignment="1">
      <alignment horizontal="right" vertical="top"/>
    </xf>
    <xf numFmtId="0" fontId="47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 applyBorder="1"/>
    <xf numFmtId="0" fontId="49" fillId="0" borderId="0" xfId="0" applyFont="1" applyFill="1" applyBorder="1"/>
    <xf numFmtId="164" fontId="48" fillId="0" borderId="0" xfId="6" applyNumberFormat="1" applyFont="1" applyFill="1" applyBorder="1"/>
    <xf numFmtId="0" fontId="50" fillId="0" borderId="0" xfId="0" applyFont="1" applyAlignment="1">
      <alignment horizontal="left" vertical="center" readingOrder="1"/>
    </xf>
    <xf numFmtId="0" fontId="50" fillId="0" borderId="0" xfId="0" applyFont="1"/>
    <xf numFmtId="0" fontId="4" fillId="0" borderId="0" xfId="0" applyFont="1"/>
    <xf numFmtId="0" fontId="51" fillId="0" borderId="0" xfId="0" applyFont="1"/>
    <xf numFmtId="0" fontId="52" fillId="0" borderId="0" xfId="0" applyFont="1"/>
    <xf numFmtId="0" fontId="53" fillId="0" borderId="7" xfId="0" applyFont="1" applyBorder="1" applyAlignment="1">
      <alignment horizontal="center" vertical="center"/>
    </xf>
    <xf numFmtId="0" fontId="45" fillId="9" borderId="7" xfId="0" applyFont="1" applyFill="1" applyBorder="1" applyAlignment="1">
      <alignment horizontal="center" vertical="center"/>
    </xf>
    <xf numFmtId="49" fontId="53" fillId="30" borderId="7" xfId="0" applyNumberFormat="1" applyFont="1" applyFill="1" applyBorder="1" applyAlignment="1">
      <alignment horizontal="center" vertical="center"/>
    </xf>
    <xf numFmtId="0" fontId="53" fillId="8" borderId="7" xfId="0" applyFont="1" applyFill="1" applyBorder="1" applyAlignment="1">
      <alignment horizontal="center" vertical="center"/>
    </xf>
    <xf numFmtId="0" fontId="53" fillId="9" borderId="7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35" fillId="0" borderId="0" xfId="0" applyFont="1"/>
    <xf numFmtId="49" fontId="34" fillId="0" borderId="4" xfId="0" applyNumberFormat="1" applyFont="1" applyBorder="1"/>
    <xf numFmtId="0" fontId="54" fillId="19" borderId="4" xfId="1" applyNumberFormat="1" applyFont="1" applyFill="1" applyBorder="1"/>
    <xf numFmtId="14" fontId="34" fillId="0" borderId="4" xfId="0" applyNumberFormat="1" applyFont="1" applyBorder="1"/>
    <xf numFmtId="0" fontId="34" fillId="0" borderId="0" xfId="0" applyFont="1"/>
    <xf numFmtId="49" fontId="51" fillId="0" borderId="4" xfId="0" applyNumberFormat="1" applyFont="1" applyBorder="1"/>
    <xf numFmtId="0" fontId="55" fillId="19" borderId="4" xfId="1" applyNumberFormat="1" applyFont="1" applyFill="1" applyBorder="1"/>
    <xf numFmtId="0" fontId="51" fillId="0" borderId="4" xfId="0" applyFont="1" applyBorder="1"/>
    <xf numFmtId="14" fontId="51" fillId="0" borderId="4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/>
    <xf numFmtId="49" fontId="5" fillId="21" borderId="5" xfId="2" applyNumberFormat="1" applyFont="1" applyFill="1" applyBorder="1" applyAlignment="1">
      <alignment horizontal="center" vertical="top"/>
    </xf>
    <xf numFmtId="49" fontId="5" fillId="21" borderId="6" xfId="2" applyNumberFormat="1" applyFont="1" applyFill="1" applyBorder="1" applyAlignment="1">
      <alignment horizontal="center" vertical="top"/>
    </xf>
    <xf numFmtId="49" fontId="5" fillId="16" borderId="5" xfId="2" applyNumberFormat="1" applyFont="1" applyFill="1" applyBorder="1" applyAlignment="1">
      <alignment horizontal="center" vertical="top"/>
    </xf>
    <xf numFmtId="49" fontId="5" fillId="16" borderId="6" xfId="2" applyNumberFormat="1" applyFont="1" applyFill="1" applyBorder="1" applyAlignment="1">
      <alignment horizontal="center" vertical="top"/>
    </xf>
  </cellXfs>
  <cellStyles count="7">
    <cellStyle name="Comma" xfId="6" builtinId="3"/>
    <cellStyle name="Hyperlink" xfId="1" builtinId="8"/>
    <cellStyle name="Normal" xfId="0" builtinId="0"/>
    <cellStyle name="Normal 2" xfId="2" xr:uid="{00000000-0005-0000-0000-000002000000}"/>
    <cellStyle name="Normal 2 2 2" xfId="5" xr:uid="{D465790B-6B92-4E17-8A4A-595DD359F90F}"/>
    <cellStyle name="Normal 7 2" xfId="4" xr:uid="{EC3E1154-5C2F-4AA1-B696-3776159B95D8}"/>
    <cellStyle name="ปกติ 2" xfId="3" xr:uid="{9E3E80B7-A247-42E3-82C1-6B9F15D9B63B}"/>
  </cellStyles>
  <dxfs count="36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horizontal="right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readingOrder="0"/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name val="TH SarabunPSK"/>
        <scheme val="none"/>
      </font>
    </dxf>
    <dxf>
      <font>
        <name val="TH SarabunPSK"/>
        <scheme val="none"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alignment vertical="top" indent="0" readingOrder="0"/>
    </dxf>
    <dxf>
      <alignment horizontal="right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466632"/>
          <a:ext cx="2357437" cy="4106118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106935</xdr:rowOff>
    </xdr:from>
    <xdr:to>
      <xdr:col>7</xdr:col>
      <xdr:colOff>827190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402210"/>
          <a:ext cx="7818540" cy="152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981074</xdr:colOff>
      <xdr:row>1</xdr:row>
      <xdr:rowOff>104775</xdr:rowOff>
    </xdr:from>
    <xdr:to>
      <xdr:col>12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972424" y="400050"/>
          <a:ext cx="8158721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มีนาคม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106935</xdr:rowOff>
    </xdr:from>
    <xdr:to>
      <xdr:col>7</xdr:col>
      <xdr:colOff>827190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BF3E26-5EC5-4877-BA18-6FF629D59C81}"/>
            </a:ext>
          </a:extLst>
        </xdr:cNvPr>
        <xdr:cNvSpPr txBox="1"/>
      </xdr:nvSpPr>
      <xdr:spPr>
        <a:xfrm>
          <a:off x="0" y="404115"/>
          <a:ext cx="13202070" cy="1467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981074</xdr:colOff>
      <xdr:row>1</xdr:row>
      <xdr:rowOff>104775</xdr:rowOff>
    </xdr:from>
    <xdr:to>
      <xdr:col>12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986723-05EB-4292-8D17-A7303B21B9E0}"/>
            </a:ext>
          </a:extLst>
        </xdr:cNvPr>
        <xdr:cNvSpPr txBox="1"/>
      </xdr:nvSpPr>
      <xdr:spPr>
        <a:xfrm>
          <a:off x="13355954" y="401955"/>
          <a:ext cx="8940166" cy="148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มีนาคม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106935</xdr:rowOff>
    </xdr:from>
    <xdr:to>
      <xdr:col>7</xdr:col>
      <xdr:colOff>272143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A09C27-6F34-4180-BF5C-68E1E877353F}"/>
            </a:ext>
          </a:extLst>
        </xdr:cNvPr>
        <xdr:cNvSpPr txBox="1"/>
      </xdr:nvSpPr>
      <xdr:spPr>
        <a:xfrm>
          <a:off x="0" y="400849"/>
          <a:ext cx="9710057" cy="14848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981074</xdr:colOff>
      <xdr:row>1</xdr:row>
      <xdr:rowOff>104775</xdr:rowOff>
    </xdr:from>
    <xdr:to>
      <xdr:col>15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CE2CBD-714B-41FB-B51F-EA36778B3130}"/>
            </a:ext>
          </a:extLst>
        </xdr:cNvPr>
        <xdr:cNvSpPr txBox="1"/>
      </xdr:nvSpPr>
      <xdr:spPr>
        <a:xfrm>
          <a:off x="13355954" y="401955"/>
          <a:ext cx="8940166" cy="148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 มีนาคม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106935</xdr:rowOff>
    </xdr:from>
    <xdr:to>
      <xdr:col>9</xdr:col>
      <xdr:colOff>827190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520185-9DFC-4455-8749-CE4A65AB6E1D}"/>
            </a:ext>
          </a:extLst>
        </xdr:cNvPr>
        <xdr:cNvSpPr txBox="1"/>
      </xdr:nvSpPr>
      <xdr:spPr>
        <a:xfrm>
          <a:off x="0" y="402210"/>
          <a:ext cx="12857265" cy="152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981074</xdr:colOff>
      <xdr:row>1</xdr:row>
      <xdr:rowOff>104775</xdr:rowOff>
    </xdr:from>
    <xdr:to>
      <xdr:col>13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4E691D-D44A-458E-9D8E-1C32935B1FA0}"/>
            </a:ext>
          </a:extLst>
        </xdr:cNvPr>
        <xdr:cNvSpPr txBox="1"/>
      </xdr:nvSpPr>
      <xdr:spPr>
        <a:xfrm>
          <a:off x="13011149" y="400050"/>
          <a:ext cx="6634721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2565)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20781</xdr:colOff>
      <xdr:row>35</xdr:row>
      <xdr:rowOff>185305</xdr:rowOff>
    </xdr:from>
    <xdr:to>
      <xdr:col>31</xdr:col>
      <xdr:colOff>547255</xdr:colOff>
      <xdr:row>43</xdr:row>
      <xdr:rowOff>29442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E731473-8824-4DF0-A0A0-DC3840C04485}"/>
            </a:ext>
          </a:extLst>
        </xdr:cNvPr>
        <xdr:cNvSpPr/>
      </xdr:nvSpPr>
      <xdr:spPr>
        <a:xfrm>
          <a:off x="9660081" y="8910205"/>
          <a:ext cx="11499274" cy="136813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579665</xdr:colOff>
      <xdr:row>0</xdr:row>
      <xdr:rowOff>1</xdr:rowOff>
    </xdr:from>
    <xdr:to>
      <xdr:col>37</xdr:col>
      <xdr:colOff>391718</xdr:colOff>
      <xdr:row>32</xdr:row>
      <xdr:rowOff>54373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6D56348-7589-4DAD-BE2F-8B8D5A4B7FAB}"/>
            </a:ext>
          </a:extLst>
        </xdr:cNvPr>
        <xdr:cNvGrpSpPr/>
      </xdr:nvGrpSpPr>
      <xdr:grpSpPr>
        <a:xfrm>
          <a:off x="8379774" y="1"/>
          <a:ext cx="15661653" cy="8034590"/>
          <a:chOff x="8379774" y="1"/>
          <a:chExt cx="15661653" cy="803459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F0F1099B-E9D1-4E21-AF92-763D342B51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379774" y="1"/>
            <a:ext cx="15661653" cy="7952509"/>
          </a:xfrm>
          <a:prstGeom prst="rect">
            <a:avLst/>
          </a:prstGeom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308B74FC-0F38-40D5-8856-3DDD3EF48F48}"/>
              </a:ext>
            </a:extLst>
          </xdr:cNvPr>
          <xdr:cNvSpPr txBox="1"/>
        </xdr:nvSpPr>
        <xdr:spPr>
          <a:xfrm>
            <a:off x="17014866" y="2288228"/>
            <a:ext cx="574693" cy="264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BDAC846B-4372-4C61-A0DA-6EF2E8FA70D0}"/>
              </a:ext>
            </a:extLst>
          </xdr:cNvPr>
          <xdr:cNvSpPr txBox="1"/>
        </xdr:nvSpPr>
        <xdr:spPr>
          <a:xfrm>
            <a:off x="11778837" y="2309999"/>
            <a:ext cx="574693" cy="264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81D68E46-4A03-42E9-81DC-F5B984897548}"/>
              </a:ext>
            </a:extLst>
          </xdr:cNvPr>
          <xdr:cNvSpPr txBox="1"/>
        </xdr:nvSpPr>
        <xdr:spPr>
          <a:xfrm>
            <a:off x="11767951" y="2760272"/>
            <a:ext cx="574693" cy="264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10A0B520-02EC-4DE8-862C-F1EAA928CEBE}"/>
              </a:ext>
            </a:extLst>
          </xdr:cNvPr>
          <xdr:cNvSpPr txBox="1"/>
        </xdr:nvSpPr>
        <xdr:spPr>
          <a:xfrm>
            <a:off x="11789723" y="3177887"/>
            <a:ext cx="574693" cy="264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161D4F50-FB9B-4271-AA4C-960C580AD6D9}"/>
              </a:ext>
            </a:extLst>
          </xdr:cNvPr>
          <xdr:cNvSpPr txBox="1"/>
        </xdr:nvSpPr>
        <xdr:spPr>
          <a:xfrm>
            <a:off x="17014168" y="3189123"/>
            <a:ext cx="574693" cy="264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A3D36FDF-CB67-4EAD-ACB2-056716BCBE0E}"/>
              </a:ext>
            </a:extLst>
          </xdr:cNvPr>
          <xdr:cNvSpPr txBox="1"/>
        </xdr:nvSpPr>
        <xdr:spPr>
          <a:xfrm>
            <a:off x="17018708" y="2716729"/>
            <a:ext cx="574693" cy="264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7C7F90D8-E245-4D44-9E8E-876E625E7B31}"/>
              </a:ext>
            </a:extLst>
          </xdr:cNvPr>
          <xdr:cNvSpPr txBox="1"/>
        </xdr:nvSpPr>
        <xdr:spPr>
          <a:xfrm>
            <a:off x="20080957" y="2321045"/>
            <a:ext cx="574693" cy="2643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36325A28-3492-45B6-A93D-358B14FFBB2A}"/>
              </a:ext>
            </a:extLst>
          </xdr:cNvPr>
          <xdr:cNvSpPr txBox="1"/>
        </xdr:nvSpPr>
        <xdr:spPr>
          <a:xfrm>
            <a:off x="20084637" y="2728254"/>
            <a:ext cx="574693" cy="264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91F33C8-3AE5-487D-B3C9-0D23193EA7BF}"/>
              </a:ext>
            </a:extLst>
          </xdr:cNvPr>
          <xdr:cNvSpPr txBox="1"/>
        </xdr:nvSpPr>
        <xdr:spPr>
          <a:xfrm>
            <a:off x="14133515" y="4555701"/>
            <a:ext cx="574693" cy="264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A9DF51C-B009-44EB-98AD-D728AEDEB886}"/>
              </a:ext>
            </a:extLst>
          </xdr:cNvPr>
          <xdr:cNvSpPr txBox="1"/>
        </xdr:nvSpPr>
        <xdr:spPr>
          <a:xfrm>
            <a:off x="14143759" y="4977742"/>
            <a:ext cx="574693" cy="2643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51BF9870-7013-4310-A443-32FCEEDCFFC4}"/>
              </a:ext>
            </a:extLst>
          </xdr:cNvPr>
          <xdr:cNvSpPr txBox="1"/>
        </xdr:nvSpPr>
        <xdr:spPr>
          <a:xfrm>
            <a:off x="19836988" y="4562104"/>
            <a:ext cx="574693" cy="264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626F1306-F24A-4183-A09F-4385658F3BDC}"/>
              </a:ext>
            </a:extLst>
          </xdr:cNvPr>
          <xdr:cNvSpPr txBox="1"/>
        </xdr:nvSpPr>
        <xdr:spPr>
          <a:xfrm>
            <a:off x="14143759" y="6454240"/>
            <a:ext cx="574693" cy="2802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540BC5BE-64ED-4B07-9ADE-C4948DA5F9BD}"/>
              </a:ext>
            </a:extLst>
          </xdr:cNvPr>
          <xdr:cNvSpPr txBox="1"/>
        </xdr:nvSpPr>
        <xdr:spPr>
          <a:xfrm>
            <a:off x="14141037" y="6885607"/>
            <a:ext cx="574693" cy="2802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9E8C1946-4710-490B-BFEF-133A1CC96F10}"/>
              </a:ext>
            </a:extLst>
          </xdr:cNvPr>
          <xdr:cNvSpPr txBox="1"/>
        </xdr:nvSpPr>
        <xdr:spPr>
          <a:xfrm>
            <a:off x="19856037" y="6473929"/>
            <a:ext cx="574693" cy="2802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5C5704E-8090-4911-A4AB-5FFE64A53841}"/>
              </a:ext>
            </a:extLst>
          </xdr:cNvPr>
          <xdr:cNvSpPr txBox="1"/>
        </xdr:nvSpPr>
        <xdr:spPr>
          <a:xfrm>
            <a:off x="19847874" y="6865918"/>
            <a:ext cx="574693" cy="2802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CBDAE12E-552D-429D-925F-95458085E2AA}"/>
              </a:ext>
            </a:extLst>
          </xdr:cNvPr>
          <xdr:cNvSpPr txBox="1"/>
        </xdr:nvSpPr>
        <xdr:spPr>
          <a:xfrm>
            <a:off x="20795673" y="7051963"/>
            <a:ext cx="2776261" cy="9826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30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30 | 10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29</xdr:col>
      <xdr:colOff>127547</xdr:colOff>
      <xdr:row>20</xdr:row>
      <xdr:rowOff>126478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15618-F0C1-4A90-BA7B-A2A8959D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3680" y="640080"/>
          <a:ext cx="4448087" cy="3509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00238194448" createdVersion="6" refreshedVersion="6" minRefreshableVersion="3" recordCount="31" xr:uid="{1D6680E3-E4D7-4E59-A472-06AF3A2DBD94}">
  <cacheSource type="worksheet">
    <worksheetSource ref="B12:R43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6"/>
        <n v="2567"/>
        <n v="2563"/>
        <n v="2564"/>
        <n v="2565"/>
        <n v="2561"/>
        <n v="2562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14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10">
        <s v="สำนักงานพัฒนาเทคโนโลยีอวกาศและภูมิสารสนเทศ (องค์การมหาชน)"/>
        <s v="สถาบันการบินพลเรือน"/>
        <s v="สำนักงานเศรษฐกิจอุตสาหกรรม"/>
        <s v="มหาวิทยาลัยเทคโนโลยีราชมงคลธัญบุรี"/>
        <s v="มหาวิทยาลัยเทคโนโลยีราชมงคลกรุงเทพ"/>
        <s v="กรมทางหลวง"/>
        <s v="สำนักงานคณะกรรมการนโยบายรัฐวิสาหกิจ"/>
        <s v="สถาบันคุณวุฒิวิชาชีพ (องค์การมหาชน)"/>
        <s v="สำนักงานมาตรฐานผลิตภัณฑ์อุตสาหกรรม"/>
        <s v="กรมทางหลวงชนบท"/>
      </sharedItems>
    </cacheField>
    <cacheField name="อักษรย่อ" numFmtId="0">
      <sharedItems count="10">
        <s v="สทอภ."/>
        <s v="สบพ."/>
        <s v="สศอ."/>
        <s v="มทร.ธัญบุรี"/>
        <s v="มทร.กรุงเทพ"/>
        <s v="ทล."/>
        <s v="สคร."/>
        <s v="สคช."/>
        <s v="สมอ."/>
        <s v="ทช."/>
      </sharedItems>
    </cacheField>
    <cacheField name="หน่วยงานระดับกระทรวงหรือเทียบเท่า" numFmtId="0">
      <sharedItems count="5">
        <s v="กระทรวงการอุดมศึกษา วิทยาศาสตร์ วิจัยและนวัตกรรม"/>
        <s v="กระทรวงคมนาคม"/>
        <s v="กระทรวงอุตสาหกรรม"/>
        <s v="กระทรวงการคลัง"/>
        <s v="สำนักนายกรัฐมนตรี"/>
      </sharedItems>
    </cacheField>
    <cacheField name="ประเภทโครงการ" numFmtId="0">
      <sharedItems containsBlank="1"/>
    </cacheField>
    <cacheField name="องค์ประกอบ" numFmtId="0">
      <sharedItems count="5">
        <s v="v3_040401V02"/>
        <s v="v3_040401V04"/>
        <s v="v3_040401V05"/>
        <s v="v3_040401V03"/>
        <s v="v3_040401V00"/>
      </sharedItems>
    </cacheField>
    <cacheField name="FVCT VER3 หลัก clean ตาม eMENSCR" numFmtId="0">
      <sharedItems count="9">
        <s v="v3_040401V02F01"/>
        <s v="v3_040401V04F02"/>
        <s v="v3_040401V05F04"/>
        <s v="v3_040401V02F03"/>
        <s v="v3_040401V05F01"/>
        <s v="v3_040401V04F01"/>
        <s v="v3_040401V03F01"/>
        <s v="v3_040401V04F03"/>
        <s v="v3_040401V00F00"/>
      </sharedItems>
    </cacheField>
    <cacheField name="ความสอดคล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9.75142291667" createdVersion="6" refreshedVersion="6" minRefreshableVersion="3" recordCount="57" xr:uid="{4680896C-B2C9-49B1-B087-E8053B49D487}">
  <cacheSource type="worksheet">
    <worksheetSource ref="A1:M58" sheet="เกี่ยวข้อง040401"/>
  </cacheSource>
  <cacheFields count="13">
    <cacheField name="กรมหรือเทียบเท่า" numFmtId="0">
      <sharedItems/>
    </cacheField>
    <cacheField name="อักษรย่อ" numFmtId="0">
      <sharedItems count="16">
        <s v="มทร.อีสาน"/>
        <s v="มทส."/>
        <s v="BOI"/>
        <s v="สทอภ."/>
        <s v="มทร.กรุงเทพ"/>
        <s v="สคช."/>
        <s v="สคร."/>
        <s v="สทป."/>
        <s v="สมอ."/>
        <s v="กพท."/>
        <s v="สศช."/>
        <s v="ทล."/>
        <s v="สศอ."/>
        <s v="มทร.ธัญบุรี"/>
        <s v="สบพ."/>
        <s v="สอศ.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/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โครงการพัฒนาฐานข้อมูลและคาดการณ์เทคโนโลยีสำหรับอุตสาหกรรมอนาคต"/>
    <s v="โครงการพัฒนาฐานข้อมูลและคาดการณ์เทคโนโลยีสำหรับอุตสาหกรรมอนาคต"/>
    <s v="ด้านการสร้างความสามารถในการแข่งขัน"/>
    <x v="0"/>
    <s v="ตุลาคม 2565"/>
    <s v="กันยายน 2566"/>
    <s v="สำนักยุทธศาสตร์"/>
    <x v="0"/>
    <x v="0"/>
    <x v="0"/>
    <s v="โครงการปกติ 2566"/>
    <x v="0"/>
    <x v="0"/>
    <x v="0"/>
    <m/>
    <s v="https://emenscr.nesdc.go.th/viewer/view.html?id=640aa97f4f4b54733c3fb702"/>
    <s v="v2_040402V05F06"/>
  </r>
  <r>
    <s v="โครงการจัดตั้งศูนย์ฝึกอบรมบุคลากรด้านการบินและอวกาศอู่ตะเภา"/>
    <s v="โครงการจัดตั้งศูนย์ฝึกอบรมบุคลากรด้านการบินและอวกาศอู่ตะเภา"/>
    <s v="ด้านการสร้างความสามารถในการแข่งขัน"/>
    <x v="0"/>
    <s v="สิงหาคม 2565"/>
    <s v="กันยายน 2566"/>
    <m/>
    <x v="1"/>
    <x v="1"/>
    <x v="1"/>
    <s v="โครงการปกติ 2566"/>
    <x v="1"/>
    <x v="1"/>
    <x v="0"/>
    <m/>
    <s v="https://emenscr.nesdc.go.th/viewer/view.html?id=6426958e4c7477142637b7ff"/>
    <s v="v2_040401V04F03"/>
  </r>
  <r>
    <s v="โครงการพัฒนาศูนย์วิเคราะห์ข้อมูลเชิงลึกอุตสาหกรรมซ่อมบำรุงและผลิตชิ้นส่วนอากาศยาน"/>
    <s v="โครงการพัฒนาศูนย์วิเคราะห์ข้อมูลเชิงลึกอุตสาหกรรมซ่อมบำรุงและผลิตชิ้นส่วนอากาศยาน"/>
    <s v="ด้านการสร้างความสามารถในการแข่งขัน"/>
    <x v="1"/>
    <s v="ธันวาคม 2566"/>
    <s v="กันยายน 2567"/>
    <s v="กองนโยบายอุตสาหกรรมรายสาขา 1"/>
    <x v="2"/>
    <x v="2"/>
    <x v="2"/>
    <s v="โครงการปกติ 2567"/>
    <x v="2"/>
    <x v="2"/>
    <x v="0"/>
    <m/>
    <s v="https://emenscr.nesdc.go.th/viewer/view.html?id=6567142ea4da863b27b1fab4"/>
    <s v="v3_040401V05F04"/>
  </r>
  <r>
    <s v="โครงการจัดตั้งศูนย์ฝึกอบรมบุคลากรด้านการบินและอวกาศอู่ตะเภา"/>
    <s v="โครงการจัดตั้งศูนย์ฝึกอบรมบุคลากรด้านการบินและอวกาศอู่ตะเภา"/>
    <s v="ด้านการสร้างความสามารถในการแข่งขัน"/>
    <x v="1"/>
    <s v="กันยายน 2565"/>
    <s v="กันยายน 2567"/>
    <m/>
    <x v="1"/>
    <x v="1"/>
    <x v="1"/>
    <s v="โครงการปกติ 2567"/>
    <x v="1"/>
    <x v="1"/>
    <x v="0"/>
    <m/>
    <s v="https://emenscr.nesdc.go.th/viewer/view.html?id=662b0fe19ca7362ad8e8b53a"/>
    <s v="v3_040401V04F02"/>
  </r>
  <r>
    <s v="โครงการศูนย์ทดสอบมาตรฐานชิ้นส่วนอากาศยานและดาวเทียม"/>
    <s v="โครงการศูนย์ทดสอบมาตรฐานชิ้นส่วนอากาศยานและดาวเทียม"/>
    <s v="ด้านการสร้างความสามารถในการแข่งขัน"/>
    <x v="2"/>
    <s v="ตุลาคม 2564"/>
    <s v="กันยายน 2565"/>
    <s v="สำนักพัฒนาอุทยานรังสรรค์นวัตกรรมอวกาศ"/>
    <x v="0"/>
    <x v="0"/>
    <x v="0"/>
    <s v="โครงการปกติ 2563"/>
    <x v="0"/>
    <x v="3"/>
    <x v="0"/>
    <m/>
    <s v="https://emenscr.nesdc.go.th/viewer/view.html?id=5fb23505f1fa732ce2f6344e"/>
    <s v="040402F0506"/>
  </r>
  <r>
    <s v="โครงการพัฒนาศูนย์วิเคราะห์ข้อมูลเชิงลึกอุตสาหกรรมซ่อมบำรุงและผลิตชิ้นส่วนอากาศยาน"/>
    <s v="โครงการพัฒนาศูนย์วิเคราะห์ข้อมูลเชิงลึกอุตสาหกรรมซ่อมบำรุงและผลิตชิ้นส่วนอากาศยาน"/>
    <s v="ด้านการสร้างความสามารถในการแข่งขัน"/>
    <x v="3"/>
    <s v="ตุลาคม 2563"/>
    <s v="กันยายน 2564"/>
    <s v="กองนโยบายอุตสาหกรรมรายสาขา 1"/>
    <x v="2"/>
    <x v="2"/>
    <x v="2"/>
    <s v="โครงการปกติ 2564"/>
    <x v="2"/>
    <x v="4"/>
    <x v="0"/>
    <m/>
    <s v="https://emenscr.nesdc.go.th/viewer/view.html?id=5fa11adc473e860600b762f9"/>
    <s v="040402F0601"/>
  </r>
  <r>
    <s v="โครงการยกระดับความสามารถของผู้ประกอบการในอุตสาหกรรมยานยนต์สู่อุตสาหกรรมอากาศยาน"/>
    <s v="โครงการยกระดับความสามารถของผู้ประกอบการในอุตสาหกรรมยานยนต์สู่อุตสาหกรรมอากาศยาน"/>
    <s v="ด้านการสร้างความสามารถในการแข่งขัน"/>
    <x v="3"/>
    <s v="พฤศจิกายน 2563"/>
    <s v="สิงหาคม 2564"/>
    <s v="กองนโยบายอุตสาหกรรมมหาภาค"/>
    <x v="2"/>
    <x v="2"/>
    <x v="2"/>
    <s v="โครงการปกติ 2564"/>
    <x v="1"/>
    <x v="1"/>
    <x v="0"/>
    <m/>
    <s v="https://emenscr.nesdc.go.th/viewer/view.html?id=5fc1ddf99a014c2a732f7746"/>
    <s v="040402F0301"/>
  </r>
  <r>
    <s v="โครงการพัฒนาบุคลากรด้านการสอนวิศวกรรมอิเล็กทรอนิกส์อากาศยานเพื่อเข้าสู่มาตรฐานสำนักงานการบินพลเรือนแห่งประเทศไทย ในรูปแบบออนไลน์"/>
    <s v="โครงการพัฒนาบุคลากรด้านการสอนวิศวกรรมอิเล็กทรอนิกส์อากาศยานเพื่อเข้าสู่มาตรฐานสำนักงานการบินพลเรือนแห่งประเทศไทย ในรูปแบบออนไลน์"/>
    <s v="ด้านการสร้างความสามารถในการแข่งขัน"/>
    <x v="3"/>
    <s v="มิถุนายน 2564"/>
    <s v="กรกฎาคม 2564"/>
    <s v="คณะวิศวกรรมศาสตร์"/>
    <x v="3"/>
    <x v="3"/>
    <x v="0"/>
    <s v="โครงการปกติ 2564"/>
    <x v="1"/>
    <x v="5"/>
    <x v="0"/>
    <m/>
    <s v="https://emenscr.nesdc.go.th/viewer/view.html?id=60c8dfe153920934cf87c301"/>
    <s v="040401F0401"/>
  </r>
  <r>
    <s v="นิทรรศการมหกรรมงานวิจัยแห่งชาติ ฯ"/>
    <s v="นิทรรศการมหกรรมงานวิจัยแห่งชาติ ฯ"/>
    <s v="ด้านการสร้างความสามารถในการแข่งขัน"/>
    <x v="3"/>
    <s v="สิงหาคม 2563"/>
    <s v="สิงหาคม 2563"/>
    <s v="สภาบันวิจัยและพัฒนา"/>
    <x v="4"/>
    <x v="4"/>
    <x v="0"/>
    <s v="โครงการปกติ 2564"/>
    <x v="0"/>
    <x v="0"/>
    <x v="0"/>
    <m/>
    <s v="https://emenscr.nesdc.go.th/viewer/view.html?id=5f9a8e9f8f85135b66769ecf"/>
    <s v="040401F0202"/>
  </r>
  <r>
    <s v="โครงการบูรณะทางผิวแอสฟัลต์ ทางหลวงหมายเลข 1301 ตอน หนองระมาน-วังโป่ง กม.15+050-กม.17+250"/>
    <s v="โครงการบูรณะทางผิวแอสฟัลต์ ทางหลวงหมายเลข 1301 ตอน หนองระมาน-วังโป่ง กม.15+050-กม.17+250"/>
    <s v="ด้านการสร้างความสามารถในการแข่งขัน"/>
    <x v="3"/>
    <s v="ตุลาคม 2563"/>
    <s v="กันยายน 2564"/>
    <s v="แขวงทางหลวงเพชรบูรณ์ที่ 2 (บึงสามพัน)"/>
    <x v="5"/>
    <x v="5"/>
    <x v="1"/>
    <s v="โครงการปกติ 2564"/>
    <x v="3"/>
    <x v="6"/>
    <x v="0"/>
    <m/>
    <s v="https://emenscr.nesdc.go.th/viewer/view.html?id=5fe156870573ae1b28632329"/>
    <s v="040401F0301"/>
  </r>
  <r>
    <s v="โครงการอบรมภาษาอังกฤษ TOEIC สำหรับนักศึกษาในสาขาวิชาธุรกิจการบิน (ภาคเรียนที่ 1)"/>
    <s v="โครงการอบรมภาษาอังกฤษ TOEIC สำหรับนักศึกษาในสาขาวิชาธุรกิจการบิน (ภาคเรียนที่ 1)"/>
    <s v="ด้านการสร้างความสามารถในการแข่งขัน"/>
    <x v="4"/>
    <s v="มกราคม 2565"/>
    <s v="กุมภาพันธ์ 2565"/>
    <s v="คณะบริหารธุรกิจ"/>
    <x v="4"/>
    <x v="4"/>
    <x v="0"/>
    <s v="โครงการปกติ 2565"/>
    <x v="2"/>
    <x v="2"/>
    <x v="0"/>
    <m/>
    <s v="https://emenscr.nesdc.go.th/viewer/view.html?id=62622a786474cc4d5de85933"/>
    <s v="040401F0504"/>
  </r>
  <r>
    <s v="โครงการพัฒนาฐานข้อมูลและคาดการณ์เทคโนโลยีสำหรับอุตสาหกรรมอนาคต"/>
    <s v="โครงการพัฒนาฐานข้อมูลและคาดการณ์เทคโนโลยีสำหรับอุตสาหกรรมอนาคต"/>
    <s v="ด้านการสร้างความสามารถในการแข่งขัน"/>
    <x v="4"/>
    <s v="ตุลาคม 2564"/>
    <s v="กันยายน 2565"/>
    <s v="สำนักพัฒนาเทคโนโลยีกิจการอวกาศ"/>
    <x v="0"/>
    <x v="0"/>
    <x v="0"/>
    <s v="โครงการปกติ 2565"/>
    <x v="0"/>
    <x v="3"/>
    <x v="0"/>
    <m/>
    <s v="https://emenscr.nesdc.go.th/viewer/view.html?id=61a05fd7eacc4561cc159f08"/>
    <s v="040402F0604"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1"/>
    <s v="ตุลาคม 2566"/>
    <s v="กันยายน 2567"/>
    <s v="สำนักนโยบายและแผนรัฐวิสาหกิจ"/>
    <x v="6"/>
    <x v="6"/>
    <x v="3"/>
    <s v="โครงการปกติ 2567"/>
    <x v="0"/>
    <x v="0"/>
    <x v="0"/>
    <m/>
    <s v="https://emenscr.nesdc.go.th/viewer/view.html?id=6596ae3c7482073b2da5989c"/>
    <s v="v3_040401V02F01"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1"/>
    <s v="ตุลาคม 2566"/>
    <s v="กันยายน 2567"/>
    <s v="สำนักนโยบายและแผนรัฐวิสาหกิจ"/>
    <x v="6"/>
    <x v="6"/>
    <x v="3"/>
    <s v="โครงการปกติ 2567"/>
    <x v="0"/>
    <x v="0"/>
    <x v="0"/>
    <m/>
    <s v="https://emenscr.nesdc.go.th/viewer/view.html?id=6596ae3c7482073b2da5989c"/>
    <s v="v3_040401V02F01"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1"/>
    <s v="ตุลาคม 2566"/>
    <s v="กันยายน 2567"/>
    <s v="สำนักนโยบายและแผนรัฐวิสาหกิจ"/>
    <x v="6"/>
    <x v="6"/>
    <x v="3"/>
    <s v="โครงการปกติ 2567"/>
    <x v="0"/>
    <x v="0"/>
    <x v="0"/>
    <m/>
    <s v="https://emenscr.nesdc.go.th/viewer/view.html?id=6596ae3c7482073b2da5989c"/>
    <s v="v3_040401V02F01"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1"/>
    <s v="ตุลาคม 2566"/>
    <s v="กันยายน 2567"/>
    <s v="สำนักนโยบายและแผนรัฐวิสาหกิจ"/>
    <x v="6"/>
    <x v="6"/>
    <x v="3"/>
    <s v="โครงการปกติ 2567"/>
    <x v="0"/>
    <x v="0"/>
    <x v="0"/>
    <m/>
    <s v="https://emenscr.nesdc.go.th/viewer/view.html?id=6596ae3c7482073b2da5989c"/>
    <s v="v3_040401V02F01"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1"/>
    <s v="ตุลาคม 2566"/>
    <s v="กันยายน 2567"/>
    <s v="สำนักนโยบายและแผนรัฐวิสาหกิจ"/>
    <x v="6"/>
    <x v="6"/>
    <x v="3"/>
    <s v="โครงการปกติ 2567"/>
    <x v="0"/>
    <x v="0"/>
    <x v="0"/>
    <m/>
    <s v="https://emenscr.nesdc.go.th/viewer/view.html?id=6596ae3c7482073b2da5989c"/>
    <s v="v3_040401V02F01"/>
  </r>
  <r>
    <s v="โครงการพัฒนาบุคลากรเพื่อเพิ่มขีดความสามารถในการแข่งขันด้านช่างซ่อมอากาศยาน"/>
    <s v="โครงการพัฒนาบุคลากรเพื่อเพิ่มขีดความสามารถในการแข่งขันด้านช่างซ่อมอากาศยาน"/>
    <s v="ด้านการสร้างความสามารถในการแข่งขัน"/>
    <x v="1"/>
    <s v="มีนาคม 2567"/>
    <s v="กันยายน 2567"/>
    <s v="สำนักมาตรฐานอาชีพและคุณวุฒิวิชาชีพ"/>
    <x v="7"/>
    <x v="7"/>
    <x v="4"/>
    <s v="โครงการปกติ 2567"/>
    <x v="0"/>
    <x v="0"/>
    <x v="0"/>
    <m/>
    <s v="https://emenscr.nesdc.go.th/viewer/view.html?id=6645b70ca23f531f99a28e1d"/>
    <s v="v3_040401V02F01"/>
  </r>
  <r>
    <s v="โครงการอบรมเชิงปฏิบัติการจัดตั้งศูนย์ทดสอบวัดความรู้ด้านการซ่อมบำรุงอากาศยาน ตามมาตรฐาน EASA"/>
    <s v="โครงการอบรมเชิงปฏิบัติการจัดตั้งศูนย์ทดสอบวัดความรู้ด้านการซ่อมบำรุงอากาศยาน ตามมาตรฐาน EASA"/>
    <s v="ด้านการสร้างความสามารถในการแข่งขัน"/>
    <x v="5"/>
    <s v="มิถุนายน 2561"/>
    <s v="กรกฎาคม 2561"/>
    <s v="คณะวิศวกรรมศาสตร์"/>
    <x v="3"/>
    <x v="3"/>
    <x v="0"/>
    <m/>
    <x v="1"/>
    <x v="1"/>
    <x v="0"/>
    <m/>
    <m/>
    <s v="v2_040401V04F02"/>
  </r>
  <r>
    <s v="โครงการจัดตั้งศูนย์ทดสอบยานยนต์และยางล้อแห่งชาติ 2561"/>
    <s v="โครงการจัดตั้งศูนย์ทดสอบยานยนต์และยางล้อแห่งชาติ 2561"/>
    <s v="ด้านการสร้างความสามารถในการแข่งขัน"/>
    <x v="5"/>
    <s v="ตุลาคม 2560"/>
    <s v="กันยายน 2561"/>
    <s v="กองตรวจการมาตรฐาน 1"/>
    <x v="8"/>
    <x v="8"/>
    <x v="2"/>
    <m/>
    <x v="0"/>
    <x v="3"/>
    <x v="0"/>
    <m/>
    <m/>
    <s v="v2_040401V02F04"/>
  </r>
  <r>
    <s v="โครงการอบรมหลักสูตรพื้นฐานอากาศยานแบบโบอิ้ง 737-600/700/800/900 (ค่าลงทะเบียนฝึกอบรม)"/>
    <s v="โครงการอบรมหลักสูตรพื้นฐานอากาศยานแบบโบอิ้ง 737-600/700/800/900 (ค่าลงทะเบียนฝึกอบรม)"/>
    <s v="ด้านการสร้างความสามารถในการแข่งขัน"/>
    <x v="6"/>
    <s v="มกราคม 2562"/>
    <s v="มกราคม 2562"/>
    <s v="คณะวิศวกรรมศาสตร์"/>
    <x v="3"/>
    <x v="3"/>
    <x v="0"/>
    <m/>
    <x v="1"/>
    <x v="5"/>
    <x v="0"/>
    <m/>
    <m/>
    <s v="v2_040401V04F01"/>
  </r>
  <r>
    <s v="โครงการอบรมเชิงปฏิบัติการเพื่อพัฒนาหลักสูตรอบรมระยะสั้นและการจัดตั้งศูนย์ฝึกอบรมด้านการซ่อมบำรุงอากาศยานตามมาตรฐาน EASA Part. 147"/>
    <s v="โครงการอบรมเชิงปฏิบัติการเพื่อพัฒนาหลักสูตรอบรมระยะสั้นและการจัดตั้งศูนย์ฝึกอบรมด้านการซ่อมบำรุงอากาศยานตามมาตรฐาน EASA Part. 147"/>
    <s v="ด้านการสร้างความสามารถในการแข่งขัน"/>
    <x v="6"/>
    <s v="พฤศจิกายน 2561"/>
    <s v="พฤศจิกายน 2561"/>
    <s v="คณะวิศวกรรมศาสตร์"/>
    <x v="3"/>
    <x v="3"/>
    <x v="0"/>
    <m/>
    <x v="1"/>
    <x v="5"/>
    <x v="0"/>
    <m/>
    <m/>
    <s v="v2_040401V04F01"/>
  </r>
  <r>
    <s v="หลักสูตรฝึกอบรมระยะสั้นด้านการซ่อมบำรุงอากาศยานสำหรับผู้ทำงานด้านการซ่อมบำรุงอากาศยานตามมาตรฐาน EASA"/>
    <s v="หลักสูตรฝึกอบรมระยะสั้นด้านการซ่อมบำรุงอากาศยานสำหรับผู้ทำงานด้านการซ่อมบำรุงอากาศยานตามมาตรฐาน EASA"/>
    <s v="ด้านการสร้างความสามารถในการแข่งขัน"/>
    <x v="6"/>
    <s v="มีนาคม 2562"/>
    <s v="กรกฎาคม 2562"/>
    <s v="คณะวิศวกรรมศาสตร์"/>
    <x v="3"/>
    <x v="3"/>
    <x v="0"/>
    <m/>
    <x v="1"/>
    <x v="5"/>
    <x v="0"/>
    <m/>
    <m/>
    <s v="v2_040401V04F01"/>
  </r>
  <r>
    <s v="โครงการค่าใช้จ่ายในการพัฒนามาตรฐานยานยนต์ไฟฟ้า"/>
    <s v="โครงการค่าใช้จ่ายในการพัฒนามาตรฐานยานยนต์ไฟฟ้า"/>
    <s v="ด้านการสร้างความสามารถในการแข่งขัน"/>
    <x v="6"/>
    <s v="ตุลาคม 2561"/>
    <s v="กันยายน 2562"/>
    <s v="กองกำหนดมาตรฐาน"/>
    <x v="8"/>
    <x v="8"/>
    <x v="2"/>
    <m/>
    <x v="1"/>
    <x v="7"/>
    <x v="0"/>
    <m/>
    <m/>
    <s v="v2_040401V03F02"/>
  </r>
  <r>
    <s v="โครงการส่งเสริมการผลิตยานยนต์ไฟฟ้าในประเทศไทย 2562"/>
    <s v="โครงการส่งเสริมการผลิตยานยนต์ไฟฟ้าในประเทศไทย 2562"/>
    <s v="ด้านการสร้างความสามารถในการแข่งขัน"/>
    <x v="6"/>
    <s v="ตุลาคม 2561"/>
    <s v="กันยายน 2562"/>
    <s v="กองควบคุมมาตรฐาน"/>
    <x v="8"/>
    <x v="8"/>
    <x v="2"/>
    <m/>
    <x v="0"/>
    <x v="3"/>
    <x v="0"/>
    <m/>
    <m/>
    <s v="v2_040401V02F04"/>
  </r>
  <r>
    <s v="โครงการพัฒนาทักษะผู้สอนด้านการซ่อมบำรุงอากาศยาน ตามมาตรฐาน EASA Module 9,10 และ Train the Trainer"/>
    <s v="โครงการพัฒนาทักษะผู้สอนด้านการซ่อมบำรุงอากาศยาน ตามมาตรฐาน EASA Module 9,10 และ Train the Trainer"/>
    <s v="ด้านการสร้างความสามารถในการแข่งขัน"/>
    <x v="2"/>
    <s v="มกราคม 2563"/>
    <s v="มกราคม 2563"/>
    <s v="คณะวิศวกรรมศาสตร์"/>
    <x v="3"/>
    <x v="3"/>
    <x v="0"/>
    <m/>
    <x v="1"/>
    <x v="7"/>
    <x v="0"/>
    <m/>
    <m/>
    <s v="v2_040401V04F04"/>
  </r>
  <r>
    <s v="การศึกษาความเหมาะสมของหลักสูตรสาขาอุตสาหกรรมการบริการการบินกับการเติบโตของอุตสาหกรรมการบินในประเทศไทย"/>
    <s v="การศึกษาความเหมาะสมของหลักสูตรสาขาอุตสาหกรรมการบริการการบินกับการเติบโตของอุตสาหกรรมการบินในประเทศไทย"/>
    <s v="ด้านการสร้างความสามารถในการแข่งขัน"/>
    <x v="2"/>
    <s v="เมษายน 2563"/>
    <s v="เมษายน 2564"/>
    <s v="คณะศิลปศาสตร์"/>
    <x v="3"/>
    <x v="3"/>
    <x v="0"/>
    <m/>
    <x v="1"/>
    <x v="5"/>
    <x v="0"/>
    <m/>
    <m/>
    <s v="v2_040401V04F01"/>
  </r>
  <r>
    <s v="โครงการปรับปรุงเส้นทางคมนาคมเพื่อสนับสนุนการเกษตร งบประมาณ ยี่สิบล้านบาทถ้วน"/>
    <s v="โครงการปรับปรุงเส้นทางคมนาคมเพื่อสนับสนุนการเกษตร งบประมาณ ยี่สิบล้านบาทถ้วน"/>
    <s v="ด้านการสร้างความสามารถในการแข่งขัน"/>
    <x v="2"/>
    <s v="ตุลาคม 2562"/>
    <s v="กันยายน 2563"/>
    <s v="แขวงทางหลวงชนบทพะเยา"/>
    <x v="9"/>
    <x v="9"/>
    <x v="1"/>
    <m/>
    <x v="4"/>
    <x v="8"/>
    <x v="0"/>
    <m/>
    <m/>
    <s v="v2_040401V00F00"/>
  </r>
  <r>
    <s v="โครงการส่งเสริมการผลิตยานยนต์ไฟฟ้าในประเทศไทยและศูนย์ทดสอบยานยนต์และยางล้อแห่งชาติ"/>
    <s v="โครงการส่งเสริมการผลิตยานยนต์ไฟฟ้าในประเทศไทยและศูนย์ทดสอบยานยนต์และยางล้อแห่งชาติ"/>
    <s v="ด้านการสร้างความสามารถในการแข่งขัน"/>
    <x v="2"/>
    <s v="ตุลาคม 2562"/>
    <s v="มิถุนายน 2564"/>
    <s v="กองตรวจการมาตรฐาน 3"/>
    <x v="8"/>
    <x v="8"/>
    <x v="2"/>
    <m/>
    <x v="0"/>
    <x v="3"/>
    <x v="0"/>
    <m/>
    <m/>
    <s v="v2_040401V02F04"/>
  </r>
  <r>
    <s v="โครงการยกระดับความสามารถของผู้ประกอบการในอุตสาหกรรมยานยนต์สู่อุตสาหกรรมอากาศยาน"/>
    <s v="โครงการยกระดับความสามารถของผู้ประกอบการในอุตสาหกรรมยานยนต์สู่อุตสาหกรรมอากาศยาน"/>
    <s v="ด้านการสร้างความสามารถในการแข่งขัน"/>
    <x v="2"/>
    <s v="มีนาคม 2563"/>
    <s v="กันยายน 2563"/>
    <s v="กองนโยบายอุตสาหกรรมมหาภาค"/>
    <x v="2"/>
    <x v="2"/>
    <x v="2"/>
    <m/>
    <x v="3"/>
    <x v="6"/>
    <x v="0"/>
    <m/>
    <m/>
    <s v="v2_040401V03F01"/>
  </r>
  <r>
    <s v="โครงการพัฒนาศูนย์วิเคราะห์ข้อมูลเชิงลึกอุตสาหกรรมซ่อมบำรุงและผลิตชิ้นส่วนอากาศยาน"/>
    <s v="โครงการพัฒนาศูนย์วิเคราะห์ข้อมูลเชิงลึกอุตสาหกรรมซ่อมบำรุงและผลิตชิ้นส่วนอากาศยาน"/>
    <s v="ด้านการสร้างความสามารถในการแข่งขัน"/>
    <x v="2"/>
    <s v="เมษายน 2563"/>
    <s v="ธันวาคม 2563"/>
    <s v="กองนโยบายอุตสาหกรรมรายสาขา 1"/>
    <x v="2"/>
    <x v="2"/>
    <x v="2"/>
    <m/>
    <x v="2"/>
    <x v="2"/>
    <x v="0"/>
    <m/>
    <s v="https://emenscr.nesdc.go.th/viewer/view.html?id=nrGM6xjBVGidg25o3WW1"/>
    <s v="v2_040401V05F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1"/>
    <s v="มาตรการ/สิทธิประโยชน์ในการจูงใจนักลงทุ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1"/>
    <s v="มาตรการ/สิทธิประโยชน์ในการจูงใจนักลงทุน"/>
    <m/>
    <s v="ไม่มี"/>
  </r>
  <r>
    <s v="สำนักงานคณะกรรมการส่งเสริมการลงทุน"/>
    <x v="2"/>
    <s v="สำนักนายกรัฐมนตรี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1"/>
    <s v="มาตรการ/สิทธิประโยชน์ในการจูงใจนักลงทุน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2"/>
    <s v="การเข้าถึงแหล่งเงินทุ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2"/>
    <s v="การเข้าถึงแหล่งเงินทุน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3"/>
    <s v="เทคโนโลยีและเครื่องมือ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3"/>
    <s v="เทคโนโลยีและเครื่องมือสมัยใหม่"/>
    <m/>
    <s v="ไม่มี"/>
  </r>
  <r>
    <s v="สำนักงานพัฒนาเทคโนโลยีอวกาศและภูมิสารสนเทศ (องค์การมหาชน)"/>
    <x v="3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1"/>
    <s v="การลงทุน "/>
    <s v="v3_040401V01F03"/>
    <s v="เทคโนโลยีและเครื่องมือสมัยใหม่"/>
    <m/>
    <s v="ไม่มี"/>
  </r>
  <r>
    <s v="มหาวิทยาลัยเทคโนโลยีราชมงคลกรุงเทพ"/>
    <x v="4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มี"/>
  </r>
  <r>
    <s v="สถาบันคุณวุฒิวิชาชีพ (องค์การมหาชน)"/>
    <x v="5"/>
    <s v="สำนักนายกรัฐมนตรี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มี"/>
  </r>
  <r>
    <s v="สำนักงานคณะกรรมการนโยบายรัฐวิสาหกิจ"/>
    <x v="6"/>
    <s v="กระทรวงการคลัง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มี"/>
  </r>
  <r>
    <s v="สำนักงานพัฒนาเทคโนโลยีอวกาศและภูมิสารสนเทศ (องค์การมหาชน)"/>
    <x v="3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1"/>
    <s v="ขีดความสามารถในการผลิตชิ้นส่วนและการซ่อมบำรุงอากาศยานในระดับสากล_x0009_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2"/>
    <s v="มาตรฐานการให้บริการซ่อมบำรุ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2"/>
    <s v="มาตรฐานการให้บริการซ่อมบำรุง"/>
    <m/>
    <s v="ไม่มี"/>
  </r>
  <r>
    <s v="สถาบันเทคโนโลยีปทุมวัน"/>
    <x v="7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2"/>
    <s v="มาตรฐานการให้บริการซ่อมบำรุง"/>
    <m/>
    <s v="ไม่มี"/>
  </r>
  <r>
    <s v="สำนักงานพัฒนาเทคโนโลยีอวกาศและภูมิสารสนเทศ (องค์การมหาชน)"/>
    <x v="3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มี"/>
  </r>
  <r>
    <s v="สำนักงานมาตรฐานผลิตภัณฑ์อุตสาหกรรม"/>
    <x v="8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ไม่มี"/>
  </r>
  <r>
    <s v="สำนักงานการบินพลเรือนแห่งประเทศไทย"/>
    <x v="9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ไม่มี"/>
  </r>
  <r>
    <s v="สำนักงานสภาพัฒนาการเศรษฐกิจและสังคมแห่งชาติ"/>
    <x v="10"/>
    <s v="สำนักนายกรัฐมนตรี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2"/>
    <s v="การผลิตและการซ่อมบำรุง"/>
    <s v="v3_040401V02F03"/>
    <s v="หน่วยรับรองและมาตรฐานของชิ้นส่วนอากาศยานและกิจการซ่อมบำรุงของไทย"/>
    <m/>
    <s v="ไม่มี"/>
  </r>
  <r>
    <s v="กรมทางหลวง"/>
    <x v="11"/>
    <s v="กระทรวงคมนาค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1"/>
    <s v="ช่องทางการตลาดชิ้นส่วนอากาศยานและการซ่อมบำรุง"/>
    <m/>
    <s v="มี"/>
  </r>
  <r>
    <s v="สำนักงานเศรษฐกิจอุตสาหกรรม"/>
    <x v="12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1"/>
    <s v="ช่องทางการตลาดชิ้นส่วนอากาศยานและการซ่อมบำรุง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1"/>
    <s v="ช่องทางการตลาดชิ้นส่วนอากาศยานและการซ่อมบำรุ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1"/>
    <s v="ช่องทางการตลาดชิ้นส่วนอากาศยานและการซ่อมบำรุง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2"/>
    <s v="ความเชื่อมั่นต่ออุตสาหกรรมอากาศยา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3"/>
    <s v="การตลาด"/>
    <s v="v3_040401V03F02"/>
    <s v="ความเชื่อมั่นต่ออุตสาหกรรมอากาศยาน"/>
    <m/>
    <s v="ไม่มี"/>
  </r>
  <r>
    <s v="มหาวิทยาลัยเทคโนโลยีราชมงคลธัญบุรี"/>
    <x v="13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ไม่มี"/>
  </r>
  <r>
    <s v="สถาบันเทคโนโลยีปทุมวัน"/>
    <x v="7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ไม่มี"/>
  </r>
  <r>
    <s v="สถาบันการบินพลเรือน"/>
    <x v="14"/>
    <s v="กระทรวงคมนาค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ไม่มี"/>
  </r>
  <r>
    <s v="สำนักงานคณะกรรมการการอาชีวศึกษา"/>
    <x v="15"/>
    <s v="กระทรวงศึกษาธิการ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1"/>
    <s v="หลักสูตรและโครงสร้างหลักสูตรด้านการซ่อมบำรุงอากาศยาน"/>
    <m/>
    <s v="ไม่มี"/>
  </r>
  <r>
    <s v="มหาวิทยาลัยเทคโนโลยีราชมงคลธัญบุรี"/>
    <x v="13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มี"/>
  </r>
  <r>
    <s v="สถาบันการบินพลเรือน"/>
    <x v="14"/>
    <s v="กระทรวงคมนาค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มี"/>
  </r>
  <r>
    <s v="สำนักงานเศรษฐกิจอุตสาหกรรม"/>
    <x v="12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ไม่มี"/>
  </r>
  <r>
    <s v="สถาบันเทคโนโลยีปทุมวัน"/>
    <x v="7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ไม่มี"/>
  </r>
  <r>
    <s v="สำนักงานคณะกรรมการการอาชีวศึกษา"/>
    <x v="15"/>
    <s v="กระทรวงศึกษาธิการ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2"/>
    <s v="สมรรถนะช่างซ่อมบำรุงและผู้ประกอบการอุตสาหกรรมชิ้นส่วนและการซ่อมบำรุง"/>
    <m/>
    <s v="ไม่มี"/>
  </r>
  <r>
    <s v="มหาวิทยาลัยเทคโนโลยีราชมงคลธัญบุรี"/>
    <x v="13"/>
    <s v="อื่นๆ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3"/>
    <s v="การดึงดูดบุคลากรผู้เชี่ยวชาญจากต่างประเทศ"/>
    <m/>
    <s v="มี"/>
  </r>
  <r>
    <s v="สำนักงานมาตรฐานผลิตภัณฑ์อุตสาหกรรม"/>
    <x v="8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3"/>
    <s v="การดึงดูดบุคลากรผู้เชี่ยวชาญจากต่างประเทศ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3"/>
    <s v="การดึงดูดบุคลากรผู้เชี่ยวชาญจากต่างประเทศ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4"/>
    <s v="บุคลากร"/>
    <s v="v3_040401V04F03"/>
    <s v="การดึงดูดบุคลากรผู้เชี่ยวชาญจากต่างประเทศ"/>
    <m/>
    <s v="ไม่มี"/>
  </r>
  <r>
    <s v="สำนักงานเศรษฐกิจอุตสาหกรรม"/>
    <x v="12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1"/>
    <s v="ฐานข้อมูลพื้นฐานสำหรับอุตสาหกรรมชิ้นส่วนอากาศยานและการซ่อมบำรุง 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1"/>
    <s v="ฐานข้อมูลพื้นฐานสำหรับอุตสาหกรรมชิ้นส่วนอากาศยานและการซ่อมบำรุง 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1"/>
    <s v="ฐานข้อมูลพื้นฐานสำหรับอุตสาหกรรมชิ้นส่วนอากาศยานและการซ่อมบำรุง 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2"/>
    <s v="กฎหมาย นโยบาย มาตรการที่เกี่ยวข้อ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2"/>
    <s v="กฎหมาย นโยบาย มาตรการที่เกี่ยวข้อง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3"/>
    <s v="นิคมการผลิตชิ้นส่วนอากาศยาน / ท่าอากาศยาน และศูนย์ซ่อมอากาศยา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3"/>
    <s v="นิคมการผลิตชิ้นส่วนอากาศยาน / ท่าอากาศยาน และศูนย์ซ่อมอากาศยาน"/>
    <m/>
    <s v="ไม่มี"/>
  </r>
  <r>
    <s v="มหาวิทยาลัยเทคโนโลยีราชมงคลกรุงเทพ"/>
    <x v="4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4"/>
    <s v="เครือข่ายอุตสาหกรรมชิ้นส่วนอากาศยานและกิจการซ่อมบำรุงอากาศยาน"/>
    <m/>
    <s v="มี"/>
  </r>
  <r>
    <s v="สำนักงานเศรษฐกิจอุตสาหกรรม"/>
    <x v="12"/>
    <s v="กระทรวงอุตสาห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4"/>
    <s v="เครือข่ายอุตสาหกรรมชิ้นส่วนอากาศยานและกิจการซ่อมบำรุงอากาศยาน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4"/>
    <s v="เครือข่ายอุตสาหกรรมชิ้นส่วนอากาศยานและกิจการซ่อมบำรุงอากาศยา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1"/>
    <s v="ประเทศไทยเป็นศูนย์กลางการซ่อมบำรุงอากาศยานในภูมิภาคโดยเฉพาะอากาศยานรุ่นใหม่"/>
    <m/>
    <s v="040401V05"/>
    <s v="สภาพแวดล้อมที่เอื้อต่อการเป็นศูนย์กลางการซ่อมบำรุงอากาศยานในภูมิภาคโดยเฉพาะอากาศยานรุ่นใหม่"/>
    <s v="v3_040401V05F04"/>
    <s v="เครือข่ายอุตสาหกรรมชิ้นส่วนอากาศยานและกิจการซ่อมบำรุงอากาศยาน"/>
    <m/>
    <s v="ไม่มี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F8545C-31F1-4226-B07D-1617FEB67D55}" name="PivotTable6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I21" firstHeaderRow="1" firstDataRow="2" firstDataCol="1"/>
  <pivotFields count="17">
    <pivotField showAll="0"/>
    <pivotField dataField="1" showAll="0"/>
    <pivotField showAll="0"/>
    <pivotField axis="axisCol" showAll="0">
      <items count="8">
        <item x="5"/>
        <item x="6"/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6">
        <item x="4"/>
        <item x="0"/>
        <item x="3"/>
        <item x="1"/>
        <item x="2"/>
        <item t="default"/>
      </items>
    </pivotField>
    <pivotField axis="axisRow" showAll="0" sortType="ascending">
      <items count="10">
        <item x="8"/>
        <item x="0"/>
        <item x="3"/>
        <item x="6"/>
        <item x="5"/>
        <item x="1"/>
        <item x="7"/>
        <item x="4"/>
        <item x="2"/>
        <item t="default"/>
      </items>
    </pivotField>
    <pivotField axis="axisRow" showAll="0" sortType="descending">
      <items count="2">
        <item x="0"/>
        <item t="default"/>
      </items>
    </pivotField>
    <pivotField showAll="0"/>
    <pivotField showAll="0"/>
    <pivotField showAll="0"/>
  </pivotFields>
  <rowFields count="2">
    <field x="12"/>
    <field x="13"/>
  </rowFields>
  <rowItems count="19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1" subtotal="count" baseField="0" baseItem="0"/>
  </dataFields>
  <formats count="12">
    <format dxfId="32">
      <pivotArea grandCol="1" outline="0" collapsedLevelsAreSubtotals="1" fieldPosition="0"/>
    </format>
    <format dxfId="31">
      <pivotArea type="all" dataOnly="0" outline="0" fieldPosition="0"/>
    </format>
    <format dxfId="30">
      <pivotArea type="all" dataOnly="0" outline="0" fieldPosition="0"/>
    </format>
    <format dxfId="29">
      <pivotArea type="all" dataOnly="0" outline="0" fieldPosition="0"/>
    </format>
    <format dxfId="28">
      <pivotArea type="all" dataOnly="0" outline="0" fieldPosition="0"/>
    </format>
    <format dxfId="27">
      <pivotArea grandRow="1" outline="0" collapsedLevelsAreSubtotals="1" fieldPosition="0"/>
    </format>
    <format dxfId="26">
      <pivotArea dataOnly="0" labelOnly="1" grandRow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dataOnly="0" labelOnly="1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321825-3466-43A5-9356-82356711E304}" name="PivotTable5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38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5"/>
        <item x="9"/>
        <item x="4"/>
        <item x="3"/>
        <item x="8"/>
        <item x="0"/>
        <item x="1"/>
        <item x="2"/>
        <item x="6"/>
        <item x="7"/>
        <item t="default"/>
      </items>
    </pivotField>
    <pivotField axis="axisRow" showAll="0">
      <items count="11">
        <item x="9"/>
        <item x="5"/>
        <item x="4"/>
        <item x="3"/>
        <item x="7"/>
        <item x="6"/>
        <item x="0"/>
        <item x="1"/>
        <item x="8"/>
        <item x="2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axis="axisRow" showAll="0" sortType="ascending">
      <items count="10">
        <item x="8"/>
        <item x="0"/>
        <item x="3"/>
        <item x="6"/>
        <item x="5"/>
        <item x="1"/>
        <item x="7"/>
        <item x="4"/>
        <item x="2"/>
        <item t="default"/>
      </items>
    </pivotField>
    <pivotField axis="axisRow" showAll="0" sortType="descending">
      <items count="2">
        <item x="0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37">
    <i>
      <x/>
    </i>
    <i r="1">
      <x/>
    </i>
    <i r="2">
      <x/>
    </i>
    <i>
      <x v="1"/>
    </i>
    <i r="1">
      <x/>
    </i>
    <i r="2">
      <x v="2"/>
    </i>
    <i r="2">
      <x v="4"/>
    </i>
    <i r="2">
      <x v="5"/>
    </i>
    <i r="2">
      <x v="6"/>
    </i>
    <i>
      <x v="2"/>
    </i>
    <i r="1">
      <x/>
    </i>
    <i r="2">
      <x v="6"/>
    </i>
    <i r="2">
      <x v="8"/>
    </i>
    <i>
      <x v="3"/>
    </i>
    <i r="1">
      <x/>
    </i>
    <i r="2">
      <x v="1"/>
    </i>
    <i r="2">
      <x v="9"/>
    </i>
    <i>
      <x v="4"/>
    </i>
    <i r="1">
      <x/>
    </i>
    <i r="2">
      <x v="3"/>
    </i>
    <i>
      <x v="5"/>
    </i>
    <i r="1">
      <x/>
    </i>
    <i r="2">
      <x v="3"/>
    </i>
    <i r="2">
      <x v="7"/>
    </i>
    <i r="2">
      <x v="9"/>
    </i>
    <i>
      <x v="6"/>
    </i>
    <i r="1">
      <x/>
    </i>
    <i r="2">
      <x v="3"/>
    </i>
    <i r="2">
      <x v="8"/>
    </i>
    <i>
      <x v="7"/>
    </i>
    <i r="1">
      <x/>
    </i>
    <i r="2">
      <x v="9"/>
    </i>
    <i>
      <x v="8"/>
    </i>
    <i r="1">
      <x/>
    </i>
    <i r="2">
      <x v="2"/>
    </i>
    <i r="2">
      <x v="9"/>
    </i>
    <i t="grand">
      <x/>
    </i>
  </rowItems>
  <colItems count="1">
    <i/>
  </colItems>
  <formats count="8">
    <format dxfId="7">
      <pivotArea type="all" dataOnly="0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6F2753-BD11-4C8C-95CA-F55E98511D50}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2:L19" firstHeaderRow="1" firstDataRow="1" firstDataCol="1"/>
  <pivotFields count="13">
    <pivotField showAll="0"/>
    <pivotField axis="axisRow" showAll="0">
      <items count="17">
        <item x="2"/>
        <item x="9"/>
        <item x="11"/>
        <item x="4"/>
        <item x="13"/>
        <item x="0"/>
        <item x="1"/>
        <item x="5"/>
        <item x="6"/>
        <item x="7"/>
        <item x="3"/>
        <item x="14"/>
        <item x="8"/>
        <item x="10"/>
        <item x="12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2a684247ff240c0ef1332d&amp;username=most53091" TargetMode="External"/><Relationship Id="rId18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278d52b922e22f5780c047&amp;username=most54011" TargetMode="External"/><Relationship Id="rId17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f2ccee85d3d8c1b64cee139&amp;username=rmutt05781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2cb6f51e9bcf1b6a33653e&amp;username=rmutt057818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f2bc59658f327252403c748&amp;username=rmutt057818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2a684247ff240c0ef1332d&amp;username=most53091" TargetMode="External"/><Relationship Id="rId18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278d52b922e22f5780c047&amp;username=most54011" TargetMode="External"/><Relationship Id="rId17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f2ccee85d3d8c1b64cee139&amp;username=rmutt05781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2cb6f51e9bcf1b6a33653e&amp;username=rmutt057818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f2bc59658f327252403c748&amp;username=rmutt057818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ea16be5271f744e529eb26d&amp;username=industry0803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e9d352be3f8737535c25076&amp;username=industry0802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18" Type="http://schemas.openxmlformats.org/officeDocument/2006/relationships/hyperlink" Target="https://emenscr.nesdc.go.th/viewer/view.html?id=61a05fd7eacc4561cc159f08&amp;username=most5302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17" Type="http://schemas.openxmlformats.org/officeDocument/2006/relationships/hyperlink" Target="https://emenscr.nesdc.go.th/viewer/view.html?id=5fa11adc473e860600b762f9&amp;username=industry0803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ea16be5271f744e529eb26d&amp;username=industry08031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c1ddf99a014c2a732f7746&amp;username=industry0802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e9d352be3f8737535c25076&amp;username=industry0802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ea16be5271f744e529eb26d&amp;username=industry0803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e9d352be3f8737535c25076&amp;username=industry0802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18" Type="http://schemas.openxmlformats.org/officeDocument/2006/relationships/hyperlink" Target="https://emenscr.nesdc.go.th/viewer/view.html?id=61a05fd7eacc4561cc159f08&amp;username=most5302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17" Type="http://schemas.openxmlformats.org/officeDocument/2006/relationships/hyperlink" Target="https://emenscr.nesdc.go.th/viewer/view.html?id=5fa11adc473e860600b762f9&amp;username=industry0803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ea16be5271f744e529eb26d&amp;username=industry08031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c1ddf99a014c2a732f7746&amp;username=industry0802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19" Type="http://schemas.openxmlformats.org/officeDocument/2006/relationships/hyperlink" Target="https://emenscr.nesdc.go.th/viewer/view.html?id=nrGM6xjBVGidg25o3WW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e9d352be3f8737535c25076&amp;username=industry08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20"/>
  <sheetViews>
    <sheetView workbookViewId="0">
      <selection activeCell="A2" sqref="A2"/>
    </sheetView>
  </sheetViews>
  <sheetFormatPr defaultRowHeight="14.4"/>
  <cols>
    <col min="1" max="1" width="17.5546875" customWidth="1"/>
    <col min="2" max="2" width="24.332031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50" customWidth="1"/>
    <col min="19" max="21" width="54" customWidth="1"/>
    <col min="22" max="22" width="13.44140625" customWidth="1"/>
    <col min="23" max="23" width="14.88671875" customWidth="1"/>
    <col min="24" max="24" width="17.5546875" customWidth="1"/>
  </cols>
  <sheetData>
    <row r="1" spans="1:2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152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618915000</v>
      </c>
      <c r="Q3" s="3">
        <v>618915000</v>
      </c>
      <c r="R3" s="2" t="s">
        <v>36</v>
      </c>
      <c r="S3" s="2" t="s">
        <v>37</v>
      </c>
      <c r="T3" s="2" t="s">
        <v>38</v>
      </c>
      <c r="U3" s="2"/>
      <c r="V3" s="2"/>
      <c r="W3" s="2"/>
      <c r="X3" s="4" t="s">
        <v>26</v>
      </c>
    </row>
    <row r="4" spans="1:24" ht="15" thickBot="1">
      <c r="A4" s="2" t="s">
        <v>39</v>
      </c>
      <c r="B4" s="2" t="s">
        <v>40</v>
      </c>
      <c r="C4" s="2" t="s">
        <v>41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30</v>
      </c>
      <c r="K4" s="14" t="s">
        <v>31</v>
      </c>
      <c r="L4" s="2" t="s">
        <v>42</v>
      </c>
      <c r="M4" s="2" t="s">
        <v>33</v>
      </c>
      <c r="N4" s="2" t="s">
        <v>43</v>
      </c>
      <c r="O4" s="2" t="s">
        <v>44</v>
      </c>
      <c r="P4" s="3">
        <v>234765</v>
      </c>
      <c r="Q4" s="3">
        <v>234765</v>
      </c>
      <c r="R4" s="2" t="s">
        <v>45</v>
      </c>
      <c r="S4" s="2" t="s">
        <v>46</v>
      </c>
      <c r="T4" s="2" t="s">
        <v>47</v>
      </c>
      <c r="U4" s="2"/>
      <c r="V4" s="2"/>
      <c r="W4" s="2"/>
      <c r="X4" s="5" t="s">
        <v>41</v>
      </c>
    </row>
    <row r="5" spans="1:24" ht="15" thickBot="1">
      <c r="A5" s="2" t="s">
        <v>39</v>
      </c>
      <c r="B5" s="2" t="s">
        <v>48</v>
      </c>
      <c r="C5" s="2" t="s">
        <v>49</v>
      </c>
      <c r="D5" s="2"/>
      <c r="E5" s="2"/>
      <c r="F5" s="2" t="s">
        <v>27</v>
      </c>
      <c r="G5" s="2" t="s">
        <v>28</v>
      </c>
      <c r="H5" s="2"/>
      <c r="I5" s="2" t="s">
        <v>27</v>
      </c>
      <c r="J5" s="2" t="s">
        <v>30</v>
      </c>
      <c r="K5" s="2" t="s">
        <v>31</v>
      </c>
      <c r="L5" s="2" t="s">
        <v>50</v>
      </c>
      <c r="M5" s="2" t="s">
        <v>33</v>
      </c>
      <c r="N5" s="2" t="s">
        <v>51</v>
      </c>
      <c r="O5" s="2" t="s">
        <v>51</v>
      </c>
      <c r="P5" s="3">
        <v>750000</v>
      </c>
      <c r="Q5" s="3">
        <v>750000</v>
      </c>
      <c r="R5" s="2" t="s">
        <v>45</v>
      </c>
      <c r="S5" s="2" t="s">
        <v>46</v>
      </c>
      <c r="T5" s="2" t="s">
        <v>47</v>
      </c>
      <c r="U5" s="2"/>
      <c r="V5" s="2"/>
      <c r="W5" s="2"/>
      <c r="X5" s="5" t="s">
        <v>49</v>
      </c>
    </row>
    <row r="6" spans="1:24" ht="15" thickBot="1">
      <c r="A6" s="2" t="s">
        <v>39</v>
      </c>
      <c r="B6" s="2" t="s">
        <v>52</v>
      </c>
      <c r="C6" s="2" t="s">
        <v>53</v>
      </c>
      <c r="D6" s="2"/>
      <c r="E6" s="2"/>
      <c r="F6" s="2" t="s">
        <v>27</v>
      </c>
      <c r="G6" s="2" t="s">
        <v>28</v>
      </c>
      <c r="H6" s="2"/>
      <c r="I6" s="2" t="s">
        <v>27</v>
      </c>
      <c r="J6" s="2" t="s">
        <v>30</v>
      </c>
      <c r="K6" s="2" t="s">
        <v>31</v>
      </c>
      <c r="L6" s="2" t="s">
        <v>54</v>
      </c>
      <c r="M6" s="2" t="s">
        <v>33</v>
      </c>
      <c r="N6" s="2" t="s">
        <v>55</v>
      </c>
      <c r="O6" s="2" t="s">
        <v>55</v>
      </c>
      <c r="P6" s="3">
        <v>90000</v>
      </c>
      <c r="Q6" s="3">
        <v>90000</v>
      </c>
      <c r="R6" s="2" t="s">
        <v>45</v>
      </c>
      <c r="S6" s="2" t="s">
        <v>46</v>
      </c>
      <c r="T6" s="2" t="s">
        <v>47</v>
      </c>
      <c r="U6" s="2"/>
      <c r="V6" s="2"/>
      <c r="W6" s="2"/>
      <c r="X6" s="5" t="s">
        <v>53</v>
      </c>
    </row>
    <row r="7" spans="1:24" ht="15" thickBot="1">
      <c r="A7" s="2" t="s">
        <v>56</v>
      </c>
      <c r="B7" s="2" t="s">
        <v>57</v>
      </c>
      <c r="C7" s="2" t="s">
        <v>58</v>
      </c>
      <c r="D7" s="2"/>
      <c r="E7" s="2"/>
      <c r="F7" s="2" t="s">
        <v>27</v>
      </c>
      <c r="G7" s="2" t="s">
        <v>28</v>
      </c>
      <c r="H7" s="2" t="s">
        <v>59</v>
      </c>
      <c r="I7" s="2" t="s">
        <v>27</v>
      </c>
      <c r="J7" s="2" t="s">
        <v>30</v>
      </c>
      <c r="K7" s="2" t="s">
        <v>31</v>
      </c>
      <c r="L7" s="2" t="s">
        <v>60</v>
      </c>
      <c r="M7" s="2" t="s">
        <v>33</v>
      </c>
      <c r="N7" s="2" t="s">
        <v>61</v>
      </c>
      <c r="O7" s="2" t="s">
        <v>62</v>
      </c>
      <c r="P7" s="3">
        <v>3749600</v>
      </c>
      <c r="Q7" s="3">
        <v>3749600</v>
      </c>
      <c r="R7" s="2" t="s">
        <v>63</v>
      </c>
      <c r="S7" s="2" t="s">
        <v>37</v>
      </c>
      <c r="T7" s="2" t="s">
        <v>38</v>
      </c>
      <c r="U7" s="2"/>
      <c r="V7" s="2"/>
      <c r="W7" s="2"/>
      <c r="X7" s="5" t="s">
        <v>58</v>
      </c>
    </row>
    <row r="8" spans="1:24" ht="15" thickBot="1">
      <c r="A8" s="2" t="s">
        <v>64</v>
      </c>
      <c r="B8" s="2" t="s">
        <v>65</v>
      </c>
      <c r="C8" s="2" t="s">
        <v>66</v>
      </c>
      <c r="D8" s="2"/>
      <c r="E8" s="2"/>
      <c r="F8" s="2" t="s">
        <v>27</v>
      </c>
      <c r="G8" s="2" t="s">
        <v>28</v>
      </c>
      <c r="H8" s="2"/>
      <c r="I8" s="2" t="s">
        <v>27</v>
      </c>
      <c r="J8" s="2" t="s">
        <v>30</v>
      </c>
      <c r="K8" s="2" t="s">
        <v>31</v>
      </c>
      <c r="L8" s="2" t="s">
        <v>67</v>
      </c>
      <c r="M8" s="2" t="s">
        <v>33</v>
      </c>
      <c r="N8" s="2" t="s">
        <v>61</v>
      </c>
      <c r="O8" s="2" t="s">
        <v>62</v>
      </c>
      <c r="P8" s="3">
        <v>130600000</v>
      </c>
      <c r="Q8" s="3">
        <v>130600000</v>
      </c>
      <c r="R8" s="2" t="s">
        <v>68</v>
      </c>
      <c r="S8" s="2" t="s">
        <v>37</v>
      </c>
      <c r="T8" s="2" t="s">
        <v>38</v>
      </c>
      <c r="U8" s="2"/>
      <c r="V8" s="2"/>
      <c r="W8" s="2"/>
      <c r="X8" s="5" t="s">
        <v>66</v>
      </c>
    </row>
    <row r="9" spans="1:24" ht="15" thickBot="1">
      <c r="A9" s="2" t="s">
        <v>39</v>
      </c>
      <c r="B9" s="2" t="s">
        <v>69</v>
      </c>
      <c r="C9" s="2" t="s">
        <v>70</v>
      </c>
      <c r="D9" s="2"/>
      <c r="E9" s="2"/>
      <c r="F9" s="2" t="s">
        <v>27</v>
      </c>
      <c r="G9" s="2" t="s">
        <v>28</v>
      </c>
      <c r="H9" s="2"/>
      <c r="I9" s="2" t="s">
        <v>27</v>
      </c>
      <c r="J9" s="2" t="s">
        <v>30</v>
      </c>
      <c r="K9" s="2" t="s">
        <v>31</v>
      </c>
      <c r="L9" s="2" t="s">
        <v>71</v>
      </c>
      <c r="M9" s="2" t="s">
        <v>33</v>
      </c>
      <c r="N9" s="2" t="s">
        <v>72</v>
      </c>
      <c r="O9" s="2" t="s">
        <v>73</v>
      </c>
      <c r="P9" s="3">
        <v>910000</v>
      </c>
      <c r="Q9" s="3">
        <v>910000</v>
      </c>
      <c r="R9" s="2" t="s">
        <v>45</v>
      </c>
      <c r="S9" s="2" t="s">
        <v>46</v>
      </c>
      <c r="T9" s="2" t="s">
        <v>47</v>
      </c>
      <c r="U9" s="2"/>
      <c r="V9" s="2"/>
      <c r="W9" s="2"/>
      <c r="X9" s="5" t="s">
        <v>70</v>
      </c>
    </row>
    <row r="10" spans="1:24" ht="15" thickBot="1">
      <c r="A10" s="2" t="s">
        <v>74</v>
      </c>
      <c r="B10" s="2" t="s">
        <v>75</v>
      </c>
      <c r="C10" s="2" t="s">
        <v>76</v>
      </c>
      <c r="D10" s="2"/>
      <c r="E10" s="2"/>
      <c r="F10" s="2" t="s">
        <v>27</v>
      </c>
      <c r="G10" s="2" t="s">
        <v>28</v>
      </c>
      <c r="H10" s="2" t="s">
        <v>29</v>
      </c>
      <c r="I10" s="2" t="s">
        <v>27</v>
      </c>
      <c r="J10" s="2" t="s">
        <v>30</v>
      </c>
      <c r="K10" s="2" t="s">
        <v>31</v>
      </c>
      <c r="L10" s="2" t="s">
        <v>77</v>
      </c>
      <c r="M10" s="2" t="s">
        <v>33</v>
      </c>
      <c r="N10" s="2" t="s">
        <v>78</v>
      </c>
      <c r="O10" s="2" t="s">
        <v>79</v>
      </c>
      <c r="P10" s="3">
        <v>407674200</v>
      </c>
      <c r="Q10" s="3">
        <v>407674240</v>
      </c>
      <c r="R10" s="2" t="s">
        <v>80</v>
      </c>
      <c r="S10" s="2" t="s">
        <v>37</v>
      </c>
      <c r="T10" s="2" t="s">
        <v>38</v>
      </c>
      <c r="U10" s="2"/>
      <c r="V10" s="2"/>
      <c r="W10" s="2"/>
      <c r="X10" s="5" t="s">
        <v>76</v>
      </c>
    </row>
    <row r="11" spans="1:24" ht="15" thickBot="1">
      <c r="A11" s="2" t="s">
        <v>81</v>
      </c>
      <c r="B11" s="2" t="s">
        <v>82</v>
      </c>
      <c r="C11" s="2" t="s">
        <v>83</v>
      </c>
      <c r="D11" s="2"/>
      <c r="E11" s="2"/>
      <c r="F11" s="2" t="s">
        <v>27</v>
      </c>
      <c r="G11" s="2" t="s">
        <v>28</v>
      </c>
      <c r="H11" s="2"/>
      <c r="I11" s="2" t="s">
        <v>27</v>
      </c>
      <c r="J11" s="2" t="s">
        <v>30</v>
      </c>
      <c r="K11" s="2" t="s">
        <v>31</v>
      </c>
      <c r="L11" s="2" t="s">
        <v>84</v>
      </c>
      <c r="M11" s="2" t="s">
        <v>33</v>
      </c>
      <c r="N11" s="2" t="s">
        <v>78</v>
      </c>
      <c r="O11" s="2" t="s">
        <v>85</v>
      </c>
      <c r="P11" s="3">
        <v>20000000</v>
      </c>
      <c r="Q11" s="3">
        <v>20000000</v>
      </c>
      <c r="R11" s="2" t="s">
        <v>86</v>
      </c>
      <c r="S11" s="2" t="s">
        <v>87</v>
      </c>
      <c r="T11" s="2" t="s">
        <v>88</v>
      </c>
      <c r="U11" s="2"/>
      <c r="V11" s="2"/>
      <c r="W11" s="2"/>
      <c r="X11" s="5" t="s">
        <v>83</v>
      </c>
    </row>
    <row r="12" spans="1:24" ht="15" thickBot="1">
      <c r="A12" s="2" t="s">
        <v>39</v>
      </c>
      <c r="B12" s="2" t="s">
        <v>89</v>
      </c>
      <c r="C12" s="2" t="s">
        <v>90</v>
      </c>
      <c r="D12" s="2"/>
      <c r="E12" s="2"/>
      <c r="F12" s="2" t="s">
        <v>27</v>
      </c>
      <c r="G12" s="2" t="s">
        <v>28</v>
      </c>
      <c r="H12" s="2"/>
      <c r="I12" s="2" t="s">
        <v>27</v>
      </c>
      <c r="J12" s="2" t="s">
        <v>30</v>
      </c>
      <c r="K12" s="2" t="s">
        <v>31</v>
      </c>
      <c r="L12" s="2" t="s">
        <v>91</v>
      </c>
      <c r="M12" s="2" t="s">
        <v>33</v>
      </c>
      <c r="N12" s="2" t="s">
        <v>92</v>
      </c>
      <c r="O12" s="2" t="s">
        <v>92</v>
      </c>
      <c r="P12" s="3">
        <v>574000</v>
      </c>
      <c r="Q12" s="3">
        <v>574000</v>
      </c>
      <c r="R12" s="2" t="s">
        <v>45</v>
      </c>
      <c r="S12" s="2" t="s">
        <v>46</v>
      </c>
      <c r="T12" s="2" t="s">
        <v>47</v>
      </c>
      <c r="U12" s="2"/>
      <c r="V12" s="2"/>
      <c r="W12" s="2"/>
      <c r="X12" s="5" t="s">
        <v>90</v>
      </c>
    </row>
    <row r="13" spans="1:24" ht="15" thickBot="1">
      <c r="A13" s="2" t="s">
        <v>93</v>
      </c>
      <c r="B13" s="2" t="s">
        <v>94</v>
      </c>
      <c r="C13" s="2" t="s">
        <v>95</v>
      </c>
      <c r="D13" s="2"/>
      <c r="E13" s="2"/>
      <c r="F13" s="2" t="s">
        <v>27</v>
      </c>
      <c r="G13" s="2" t="s">
        <v>28</v>
      </c>
      <c r="H13" s="2"/>
      <c r="I13" s="2" t="s">
        <v>27</v>
      </c>
      <c r="J13" s="2" t="s">
        <v>30</v>
      </c>
      <c r="K13" s="2" t="s">
        <v>31</v>
      </c>
      <c r="L13" s="2" t="s">
        <v>96</v>
      </c>
      <c r="M13" s="2" t="s">
        <v>33</v>
      </c>
      <c r="N13" s="2" t="s">
        <v>97</v>
      </c>
      <c r="O13" s="2" t="s">
        <v>98</v>
      </c>
      <c r="P13" s="3">
        <v>50000</v>
      </c>
      <c r="Q13" s="6">
        <v>18987.97</v>
      </c>
      <c r="R13" s="2" t="s">
        <v>99</v>
      </c>
      <c r="S13" s="2" t="s">
        <v>46</v>
      </c>
      <c r="T13" s="2" t="s">
        <v>47</v>
      </c>
      <c r="U13" s="2"/>
      <c r="V13" s="2"/>
      <c r="W13" s="2"/>
      <c r="X13" s="5" t="s">
        <v>95</v>
      </c>
    </row>
    <row r="14" spans="1:24" ht="15" thickBot="1">
      <c r="A14" s="2" t="s">
        <v>100</v>
      </c>
      <c r="B14" s="2" t="s">
        <v>101</v>
      </c>
      <c r="C14" s="2" t="s">
        <v>102</v>
      </c>
      <c r="D14" s="2"/>
      <c r="E14" s="2"/>
      <c r="F14" s="2" t="s">
        <v>27</v>
      </c>
      <c r="G14" s="2" t="s">
        <v>28</v>
      </c>
      <c r="H14" s="2"/>
      <c r="I14" s="2" t="s">
        <v>27</v>
      </c>
      <c r="J14" s="2" t="s">
        <v>30</v>
      </c>
      <c r="K14" s="2" t="s">
        <v>31</v>
      </c>
      <c r="L14" s="2" t="s">
        <v>103</v>
      </c>
      <c r="M14" s="2" t="s">
        <v>33</v>
      </c>
      <c r="N14" s="2" t="s">
        <v>104</v>
      </c>
      <c r="O14" s="2" t="s">
        <v>105</v>
      </c>
      <c r="P14" s="3">
        <v>66000000</v>
      </c>
      <c r="Q14" s="3">
        <v>66000000</v>
      </c>
      <c r="R14" s="2" t="s">
        <v>106</v>
      </c>
      <c r="S14" s="2" t="s">
        <v>107</v>
      </c>
      <c r="T14" s="2" t="s">
        <v>47</v>
      </c>
      <c r="U14" s="2" t="s">
        <v>108</v>
      </c>
      <c r="V14" s="2" t="s">
        <v>109</v>
      </c>
      <c r="W14" s="2" t="s">
        <v>110</v>
      </c>
      <c r="X14" s="5" t="s">
        <v>102</v>
      </c>
    </row>
    <row r="15" spans="1:24" ht="15" thickBot="1">
      <c r="A15" s="2" t="s">
        <v>111</v>
      </c>
      <c r="B15" s="2" t="s">
        <v>112</v>
      </c>
      <c r="C15" s="2" t="s">
        <v>113</v>
      </c>
      <c r="D15" s="2"/>
      <c r="E15" s="2"/>
      <c r="F15" s="2" t="s">
        <v>27</v>
      </c>
      <c r="G15" s="2" t="s">
        <v>28</v>
      </c>
      <c r="H15" s="2"/>
      <c r="I15" s="2" t="s">
        <v>27</v>
      </c>
      <c r="J15" s="2" t="s">
        <v>30</v>
      </c>
      <c r="K15" s="2" t="s">
        <v>31</v>
      </c>
      <c r="L15" s="2" t="s">
        <v>114</v>
      </c>
      <c r="M15" s="2" t="s">
        <v>33</v>
      </c>
      <c r="N15" s="2" t="s">
        <v>104</v>
      </c>
      <c r="O15" s="2" t="s">
        <v>115</v>
      </c>
      <c r="P15" s="3">
        <v>18000000</v>
      </c>
      <c r="Q15" s="7">
        <v>0</v>
      </c>
      <c r="R15" s="2" t="s">
        <v>116</v>
      </c>
      <c r="S15" s="2" t="s">
        <v>117</v>
      </c>
      <c r="T15" s="2" t="s">
        <v>47</v>
      </c>
      <c r="U15" s="2" t="s">
        <v>118</v>
      </c>
      <c r="V15" s="2" t="s">
        <v>119</v>
      </c>
      <c r="W15" s="2" t="s">
        <v>120</v>
      </c>
      <c r="X15" s="5" t="s">
        <v>113</v>
      </c>
    </row>
    <row r="16" spans="1:24" ht="15" thickBot="1">
      <c r="A16" s="2" t="s">
        <v>121</v>
      </c>
      <c r="B16" s="2" t="s">
        <v>122</v>
      </c>
      <c r="C16" s="2" t="s">
        <v>123</v>
      </c>
      <c r="D16" s="2"/>
      <c r="E16" s="2"/>
      <c r="F16" s="2" t="s">
        <v>27</v>
      </c>
      <c r="G16" s="2" t="s">
        <v>28</v>
      </c>
      <c r="H16" s="2"/>
      <c r="I16" s="2" t="s">
        <v>27</v>
      </c>
      <c r="J16" s="2" t="s">
        <v>30</v>
      </c>
      <c r="K16" s="2" t="s">
        <v>31</v>
      </c>
      <c r="L16" s="2" t="s">
        <v>124</v>
      </c>
      <c r="M16" s="2" t="s">
        <v>33</v>
      </c>
      <c r="N16" s="2" t="s">
        <v>104</v>
      </c>
      <c r="O16" s="2" t="s">
        <v>105</v>
      </c>
      <c r="P16" s="3">
        <v>60000000</v>
      </c>
      <c r="Q16" s="3">
        <v>60000000</v>
      </c>
      <c r="R16" s="2" t="s">
        <v>125</v>
      </c>
      <c r="S16" s="2" t="s">
        <v>46</v>
      </c>
      <c r="T16" s="2" t="s">
        <v>47</v>
      </c>
      <c r="U16" s="2" t="s">
        <v>118</v>
      </c>
      <c r="V16" s="2" t="s">
        <v>119</v>
      </c>
      <c r="W16" s="2" t="s">
        <v>126</v>
      </c>
      <c r="X16" s="5" t="s">
        <v>123</v>
      </c>
    </row>
    <row r="17" spans="1:24" ht="15" thickBot="1">
      <c r="A17" s="2" t="s">
        <v>121</v>
      </c>
      <c r="B17" s="2" t="s">
        <v>127</v>
      </c>
      <c r="C17" s="2" t="s">
        <v>128</v>
      </c>
      <c r="D17" s="2"/>
      <c r="E17" s="2"/>
      <c r="F17" s="2" t="s">
        <v>27</v>
      </c>
      <c r="G17" s="2" t="s">
        <v>28</v>
      </c>
      <c r="H17" s="2"/>
      <c r="I17" s="2" t="s">
        <v>27</v>
      </c>
      <c r="J17" s="2" t="s">
        <v>30</v>
      </c>
      <c r="K17" s="2" t="s">
        <v>31</v>
      </c>
      <c r="L17" s="2" t="s">
        <v>129</v>
      </c>
      <c r="M17" s="2" t="s">
        <v>33</v>
      </c>
      <c r="N17" s="2" t="s">
        <v>104</v>
      </c>
      <c r="O17" s="2" t="s">
        <v>105</v>
      </c>
      <c r="P17" s="3">
        <v>55000000</v>
      </c>
      <c r="Q17" s="3">
        <v>55000000</v>
      </c>
      <c r="R17" s="2" t="s">
        <v>125</v>
      </c>
      <c r="S17" s="2" t="s">
        <v>46</v>
      </c>
      <c r="T17" s="2" t="s">
        <v>47</v>
      </c>
      <c r="U17" s="2" t="s">
        <v>118</v>
      </c>
      <c r="V17" s="2" t="s">
        <v>119</v>
      </c>
      <c r="W17" s="2" t="s">
        <v>130</v>
      </c>
      <c r="X17" s="5" t="s">
        <v>128</v>
      </c>
    </row>
    <row r="18" spans="1:24" ht="15" thickBot="1">
      <c r="A18" s="2" t="s">
        <v>121</v>
      </c>
      <c r="B18" s="2" t="s">
        <v>131</v>
      </c>
      <c r="C18" s="2" t="s">
        <v>132</v>
      </c>
      <c r="D18" s="2"/>
      <c r="E18" s="2"/>
      <c r="F18" s="2" t="s">
        <v>27</v>
      </c>
      <c r="G18" s="2" t="s">
        <v>28</v>
      </c>
      <c r="H18" s="2"/>
      <c r="I18" s="2" t="s">
        <v>27</v>
      </c>
      <c r="J18" s="2" t="s">
        <v>30</v>
      </c>
      <c r="K18" s="2" t="s">
        <v>31</v>
      </c>
      <c r="L18" s="2" t="s">
        <v>133</v>
      </c>
      <c r="M18" s="2" t="s">
        <v>33</v>
      </c>
      <c r="N18" s="2" t="s">
        <v>104</v>
      </c>
      <c r="O18" s="2" t="s">
        <v>105</v>
      </c>
      <c r="P18" s="3">
        <v>50000000</v>
      </c>
      <c r="Q18" s="3">
        <v>50000000</v>
      </c>
      <c r="R18" s="2" t="s">
        <v>125</v>
      </c>
      <c r="S18" s="2" t="s">
        <v>46</v>
      </c>
      <c r="T18" s="2" t="s">
        <v>47</v>
      </c>
      <c r="U18" s="2" t="s">
        <v>118</v>
      </c>
      <c r="V18" s="2" t="s">
        <v>119</v>
      </c>
      <c r="W18" s="2" t="s">
        <v>120</v>
      </c>
      <c r="X18" s="5" t="s">
        <v>132</v>
      </c>
    </row>
    <row r="19" spans="1:24" ht="15" thickBot="1">
      <c r="A19" s="2" t="s">
        <v>134</v>
      </c>
      <c r="B19" s="2" t="s">
        <v>135</v>
      </c>
      <c r="C19" s="2" t="s">
        <v>136</v>
      </c>
      <c r="D19" s="2"/>
      <c r="E19" s="2"/>
      <c r="F19" s="2" t="s">
        <v>27</v>
      </c>
      <c r="G19" s="2" t="s">
        <v>28</v>
      </c>
      <c r="H19" s="2" t="s">
        <v>29</v>
      </c>
      <c r="I19" s="2" t="s">
        <v>27</v>
      </c>
      <c r="J19" s="2" t="s">
        <v>30</v>
      </c>
      <c r="K19" s="2" t="s">
        <v>31</v>
      </c>
      <c r="L19" s="2" t="s">
        <v>137</v>
      </c>
      <c r="M19" s="2" t="s">
        <v>33</v>
      </c>
      <c r="N19" s="2" t="s">
        <v>138</v>
      </c>
      <c r="O19" s="2" t="s">
        <v>138</v>
      </c>
      <c r="P19" s="3">
        <v>155974</v>
      </c>
      <c r="Q19" s="3">
        <v>155974</v>
      </c>
      <c r="R19" s="2" t="s">
        <v>139</v>
      </c>
      <c r="S19" s="2" t="s">
        <v>140</v>
      </c>
      <c r="T19" s="2" t="s">
        <v>47</v>
      </c>
      <c r="U19" s="2"/>
      <c r="V19" s="2" t="s">
        <v>109</v>
      </c>
      <c r="W19" s="2" t="s">
        <v>141</v>
      </c>
      <c r="X19" s="5" t="s">
        <v>136</v>
      </c>
    </row>
    <row r="20" spans="1:24" ht="15" thickBot="1">
      <c r="A20" s="2" t="s">
        <v>142</v>
      </c>
      <c r="B20" s="2" t="s">
        <v>143</v>
      </c>
      <c r="C20" s="2" t="s">
        <v>144</v>
      </c>
      <c r="D20" s="2"/>
      <c r="E20" s="2"/>
      <c r="F20" s="2" t="s">
        <v>27</v>
      </c>
      <c r="G20" s="2" t="s">
        <v>28</v>
      </c>
      <c r="H20" s="2"/>
      <c r="I20" s="2" t="s">
        <v>27</v>
      </c>
      <c r="J20" s="2" t="s">
        <v>30</v>
      </c>
      <c r="K20" s="2" t="s">
        <v>31</v>
      </c>
      <c r="L20" s="2" t="s">
        <v>145</v>
      </c>
      <c r="M20" s="2" t="s">
        <v>33</v>
      </c>
      <c r="N20" s="2" t="s">
        <v>146</v>
      </c>
      <c r="O20" s="2" t="s">
        <v>147</v>
      </c>
      <c r="P20" s="3">
        <v>15000000</v>
      </c>
      <c r="Q20" s="3">
        <v>15000000</v>
      </c>
      <c r="R20" s="2" t="s">
        <v>148</v>
      </c>
      <c r="S20" s="2" t="s">
        <v>149</v>
      </c>
      <c r="T20" s="2" t="s">
        <v>88</v>
      </c>
      <c r="U20" s="2"/>
      <c r="V20" s="2" t="s">
        <v>150</v>
      </c>
      <c r="W20" s="2" t="s">
        <v>151</v>
      </c>
      <c r="X20" s="8" t="s">
        <v>144</v>
      </c>
    </row>
  </sheetData>
  <mergeCells count="1">
    <mergeCell ref="A1:X1"/>
  </mergeCells>
  <hyperlinks>
    <hyperlink ref="X3" r:id="rId1" display="https://emenscr.nesdc.go.th/viewer/view.html?id=5b20ee687587e67e2e721236&amp;username=industry07061" xr:uid="{00000000-0004-0000-0000-000000000000}"/>
    <hyperlink ref="X4" r:id="rId2" display="https://emenscr.nesdc.go.th/viewer/view.html?id=5bd6c0b4ead9a205b323d6bf&amp;username=rmutt0578081" xr:uid="{00000000-0004-0000-0000-000001000000}"/>
    <hyperlink ref="X5" r:id="rId3" display="https://emenscr.nesdc.go.th/viewer/view.html?id=5c5a8e921248ca2ef6b77d5a&amp;username=rmutt0578081" xr:uid="{00000000-0004-0000-0000-000002000000}"/>
    <hyperlink ref="X6" r:id="rId4" display="https://emenscr.nesdc.go.th/viewer/view.html?id=5c5ba76f339edb2eebb97138&amp;username=rmutt0578081" xr:uid="{00000000-0004-0000-0000-000003000000}"/>
    <hyperlink ref="X7" r:id="rId5" display="https://emenscr.nesdc.go.th/viewer/view.html?id=5c7defc91248ca2ef6b7810f&amp;username=industry07041" xr:uid="{00000000-0004-0000-0000-000004000000}"/>
    <hyperlink ref="X8" r:id="rId6" display="https://emenscr.nesdc.go.th/viewer/view.html?id=5c9335aaf78b133fe6b14990&amp;username=industry07051" xr:uid="{00000000-0004-0000-0000-000005000000}"/>
    <hyperlink ref="X9" r:id="rId7" display="https://emenscr.nesdc.go.th/viewer/view.html?id=5cb7fc5ff78b133fe6b14d4d&amp;username=rmutt0578081" xr:uid="{00000000-0004-0000-0000-000006000000}"/>
    <hyperlink ref="X10" r:id="rId8" display="https://emenscr.nesdc.go.th/viewer/view.html?id=5e1f06b0dd5aa7472e846289&amp;username=industry07081" xr:uid="{00000000-0004-0000-0000-000007000000}"/>
    <hyperlink ref="X11" r:id="rId9" display="https://emenscr.nesdc.go.th/viewer/view.html?id=5e392d38e7d7ab7b0f7c638d&amp;username=mot0703331" xr:uid="{00000000-0004-0000-0000-000008000000}"/>
    <hyperlink ref="X12" r:id="rId10" display="https://emenscr.nesdc.go.th/viewer/view.html?id=5e85b4b861d8aa05dfb003ea&amp;username=rmutt0578081" xr:uid="{00000000-0004-0000-0000-000009000000}"/>
    <hyperlink ref="X13" r:id="rId11" display="https://emenscr.nesdc.go.th/viewer/view.html?id=5ee9cfe19409b63d7ad2d947&amp;username=rmutt0578101" xr:uid="{00000000-0004-0000-0000-00000A000000}"/>
    <hyperlink ref="X14" r:id="rId12" display="https://emenscr.nesdc.go.th/viewer/view.html?id=5f278d52b922e22f5780c047&amp;username=most54011" xr:uid="{00000000-0004-0000-0000-00000B000000}"/>
    <hyperlink ref="X15" r:id="rId13" display="https://emenscr.nesdc.go.th/viewer/view.html?id=5f2a684247ff240c0ef1332d&amp;username=most53091" xr:uid="{00000000-0004-0000-0000-00000C000000}"/>
    <hyperlink ref="X16" r:id="rId14" display="https://emenscr.nesdc.go.th/viewer/view.html?id=5f2bc59658f327252403c748&amp;username=rmutt0578181" xr:uid="{00000000-0004-0000-0000-00000D000000}"/>
    <hyperlink ref="X17" r:id="rId15" display="https://emenscr.nesdc.go.th/viewer/view.html?id=5f2cb6f51e9bcf1b6a33653e&amp;username=rmutt0578181" xr:uid="{00000000-0004-0000-0000-00000E000000}"/>
    <hyperlink ref="X18" r:id="rId16" display="https://emenscr.nesdc.go.th/viewer/view.html?id=5f2ccee85d3d8c1b64cee139&amp;username=rmutt0578181" xr:uid="{00000000-0004-0000-0000-00000F000000}"/>
    <hyperlink ref="X19" r:id="rId17" display="https://emenscr.nesdc.go.th/viewer/view.html?id=5f9a8e9f8f85135b66769ecf&amp;username=utk0579091" xr:uid="{00000000-0004-0000-0000-000010000000}"/>
    <hyperlink ref="X20" r:id="rId18" display="https://emenscr.nesdc.go.th/viewer/view.html?id=5fe156870573ae1b28632329&amp;username=mot060361" xr:uid="{00000000-0004-0000-0000-00001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F405-1E6E-40FC-8428-01C9279C2ED2}">
  <sheetPr filterMode="1"/>
  <dimension ref="A1:Q5"/>
  <sheetViews>
    <sheetView workbookViewId="0">
      <selection activeCell="K2" sqref="K1:K1048576"/>
    </sheetView>
  </sheetViews>
  <sheetFormatPr defaultRowHeight="14.4"/>
  <cols>
    <col min="1" max="2" width="18.8867187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39.109375" customWidth="1"/>
    <col min="9" max="9" width="45.88671875" customWidth="1"/>
    <col min="10" max="10" width="44.5546875" customWidth="1"/>
    <col min="11" max="11" width="54" customWidth="1"/>
    <col min="12" max="12" width="13.44140625" customWidth="1"/>
    <col min="13" max="13" width="16.109375" customWidth="1"/>
    <col min="14" max="14" width="54" customWidth="1"/>
    <col min="15" max="15" width="9.109375" customWidth="1"/>
    <col min="16" max="16" width="25.88671875" customWidth="1"/>
    <col min="17" max="17" width="22.33203125" customWidth="1"/>
  </cols>
  <sheetData>
    <row r="1" spans="1:17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7">
      <c r="A2" s="56" t="s">
        <v>2</v>
      </c>
      <c r="B2" s="56" t="s">
        <v>3</v>
      </c>
      <c r="C2" s="56" t="s">
        <v>3</v>
      </c>
      <c r="D2" s="56" t="s">
        <v>7</v>
      </c>
      <c r="E2" s="56" t="s">
        <v>153</v>
      </c>
      <c r="F2" s="56" t="s">
        <v>14</v>
      </c>
      <c r="G2" s="56" t="s">
        <v>15</v>
      </c>
      <c r="H2" s="56" t="s">
        <v>18</v>
      </c>
      <c r="I2" s="56" t="s">
        <v>19</v>
      </c>
      <c r="J2" s="56" t="s">
        <v>20</v>
      </c>
      <c r="K2" s="56" t="s">
        <v>21</v>
      </c>
      <c r="L2" s="56" t="s">
        <v>22</v>
      </c>
      <c r="M2" s="56" t="s">
        <v>23</v>
      </c>
      <c r="N2" s="56" t="s">
        <v>177</v>
      </c>
      <c r="P2" s="56" t="s">
        <v>214</v>
      </c>
      <c r="Q2" s="56" t="s">
        <v>215</v>
      </c>
    </row>
    <row r="3" spans="1:17" hidden="1">
      <c r="A3" t="s">
        <v>225</v>
      </c>
      <c r="C3" t="s">
        <v>226</v>
      </c>
      <c r="D3" t="s">
        <v>28</v>
      </c>
      <c r="E3" s="57">
        <v>2567</v>
      </c>
      <c r="F3" t="s">
        <v>227</v>
      </c>
      <c r="G3" t="s">
        <v>228</v>
      </c>
      <c r="H3" t="s">
        <v>229</v>
      </c>
      <c r="I3" t="s">
        <v>230</v>
      </c>
      <c r="J3" t="s">
        <v>88</v>
      </c>
      <c r="K3" t="s">
        <v>231</v>
      </c>
      <c r="L3" t="s">
        <v>109</v>
      </c>
      <c r="M3" t="s">
        <v>207</v>
      </c>
      <c r="N3" t="s">
        <v>234</v>
      </c>
      <c r="P3" t="s">
        <v>232</v>
      </c>
      <c r="Q3" t="s">
        <v>233</v>
      </c>
    </row>
    <row r="4" spans="1:17">
      <c r="A4" t="s">
        <v>235</v>
      </c>
      <c r="C4" t="s">
        <v>217</v>
      </c>
      <c r="D4" t="s">
        <v>28</v>
      </c>
      <c r="E4" s="57">
        <v>2567</v>
      </c>
      <c r="F4" t="s">
        <v>236</v>
      </c>
      <c r="G4" t="s">
        <v>237</v>
      </c>
      <c r="I4" t="s">
        <v>220</v>
      </c>
      <c r="J4" t="s">
        <v>88</v>
      </c>
      <c r="K4" t="s">
        <v>238</v>
      </c>
      <c r="L4" t="s">
        <v>119</v>
      </c>
      <c r="M4" t="s">
        <v>223</v>
      </c>
      <c r="N4" t="s">
        <v>239</v>
      </c>
      <c r="P4" t="s">
        <v>221</v>
      </c>
      <c r="Q4" t="s">
        <v>222</v>
      </c>
    </row>
    <row r="5" spans="1:17">
      <c r="A5" t="s">
        <v>240</v>
      </c>
      <c r="C5" t="s">
        <v>217</v>
      </c>
      <c r="D5" t="s">
        <v>28</v>
      </c>
      <c r="E5" s="57">
        <v>2567</v>
      </c>
      <c r="F5" t="s">
        <v>105</v>
      </c>
      <c r="G5" t="s">
        <v>241</v>
      </c>
      <c r="I5" t="s">
        <v>220</v>
      </c>
      <c r="J5" t="s">
        <v>88</v>
      </c>
      <c r="L5" t="s">
        <v>119</v>
      </c>
      <c r="M5" t="s">
        <v>203</v>
      </c>
      <c r="N5" t="s">
        <v>244</v>
      </c>
      <c r="P5" t="s">
        <v>242</v>
      </c>
      <c r="Q5" t="s">
        <v>243</v>
      </c>
    </row>
  </sheetData>
  <autoFilter ref="A2:N5" xr:uid="{8C40F4DE-A0E7-4452-8B05-28370CB4235B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34"/>
  <sheetViews>
    <sheetView zoomScale="55" zoomScaleNormal="55" workbookViewId="0">
      <selection activeCell="I32" sqref="I32"/>
    </sheetView>
  </sheetViews>
  <sheetFormatPr defaultRowHeight="14.4"/>
  <cols>
    <col min="1" max="1" width="24" bestFit="1" customWidth="1"/>
    <col min="2" max="2" width="14.88671875" customWidth="1"/>
    <col min="3" max="6" width="6.109375" customWidth="1"/>
    <col min="7" max="7" width="6.109375" style="37" customWidth="1"/>
    <col min="8" max="8" width="6.109375" customWidth="1"/>
    <col min="9" max="9" width="15.109375" customWidth="1"/>
    <col min="10" max="10" width="14.33203125" style="191" customWidth="1"/>
  </cols>
  <sheetData>
    <row r="1" spans="1:10" ht="21">
      <c r="A1" s="80" t="s">
        <v>164</v>
      </c>
      <c r="B1" s="80" t="s">
        <v>153</v>
      </c>
      <c r="C1" s="38"/>
      <c r="D1" s="38"/>
      <c r="E1" s="38"/>
      <c r="F1" s="38"/>
      <c r="G1" s="38"/>
      <c r="H1" s="38"/>
      <c r="I1" s="38"/>
      <c r="J1" s="38"/>
    </row>
    <row r="2" spans="1:10" ht="21">
      <c r="A2" s="80" t="s">
        <v>163</v>
      </c>
      <c r="B2" s="38">
        <v>2561</v>
      </c>
      <c r="C2" s="38">
        <v>2562</v>
      </c>
      <c r="D2" s="38">
        <v>2563</v>
      </c>
      <c r="E2" s="38">
        <v>2564</v>
      </c>
      <c r="F2" s="38">
        <v>2565</v>
      </c>
      <c r="G2" s="38">
        <v>2566</v>
      </c>
      <c r="H2" s="38">
        <v>2567</v>
      </c>
      <c r="I2" s="82" t="s">
        <v>165</v>
      </c>
      <c r="J2" s="193" t="s">
        <v>404</v>
      </c>
    </row>
    <row r="3" spans="1:10" ht="21">
      <c r="A3" s="81" t="s">
        <v>364</v>
      </c>
      <c r="B3" s="167"/>
      <c r="C3" s="167"/>
      <c r="D3" s="167">
        <v>1</v>
      </c>
      <c r="E3" s="167"/>
      <c r="F3" s="167"/>
      <c r="G3" s="167"/>
      <c r="H3" s="167"/>
      <c r="I3" s="168">
        <v>1</v>
      </c>
      <c r="J3" s="194">
        <f>SUM(G3:H3)</f>
        <v>0</v>
      </c>
    </row>
    <row r="4" spans="1:10" ht="21">
      <c r="A4" s="81" t="s">
        <v>342</v>
      </c>
      <c r="B4" s="167"/>
      <c r="C4" s="167"/>
      <c r="D4" s="167">
        <v>1</v>
      </c>
      <c r="E4" s="167"/>
      <c r="F4" s="167"/>
      <c r="G4" s="167"/>
      <c r="H4" s="167"/>
      <c r="I4" s="168">
        <v>1</v>
      </c>
      <c r="J4" s="195">
        <f t="shared" ref="J4:J21" si="0">SUM(G4:H4)</f>
        <v>0</v>
      </c>
    </row>
    <row r="5" spans="1:10" ht="21">
      <c r="A5" s="81" t="s">
        <v>272</v>
      </c>
      <c r="B5" s="167"/>
      <c r="C5" s="167"/>
      <c r="D5" s="167"/>
      <c r="E5" s="167">
        <v>1</v>
      </c>
      <c r="F5" s="167"/>
      <c r="G5" s="167">
        <v>1</v>
      </c>
      <c r="H5" s="167">
        <v>6</v>
      </c>
      <c r="I5" s="168">
        <v>8</v>
      </c>
      <c r="J5" s="194">
        <f t="shared" si="0"/>
        <v>7</v>
      </c>
    </row>
    <row r="6" spans="1:10" ht="21">
      <c r="A6" s="81" t="s">
        <v>342</v>
      </c>
      <c r="B6" s="167"/>
      <c r="C6" s="167"/>
      <c r="D6" s="167"/>
      <c r="E6" s="167">
        <v>1</v>
      </c>
      <c r="F6" s="167"/>
      <c r="G6" s="167">
        <v>1</v>
      </c>
      <c r="H6" s="167">
        <v>6</v>
      </c>
      <c r="I6" s="168">
        <v>8</v>
      </c>
      <c r="J6" s="195">
        <f t="shared" si="0"/>
        <v>7</v>
      </c>
    </row>
    <row r="7" spans="1:10" ht="21">
      <c r="A7" s="81" t="s">
        <v>287</v>
      </c>
      <c r="B7" s="167">
        <v>1</v>
      </c>
      <c r="C7" s="167">
        <v>1</v>
      </c>
      <c r="D7" s="167">
        <v>2</v>
      </c>
      <c r="E7" s="167"/>
      <c r="F7" s="167">
        <v>1</v>
      </c>
      <c r="G7" s="167"/>
      <c r="H7" s="167"/>
      <c r="I7" s="168">
        <v>5</v>
      </c>
      <c r="J7" s="194">
        <f t="shared" si="0"/>
        <v>0</v>
      </c>
    </row>
    <row r="8" spans="1:10" ht="21">
      <c r="A8" s="81" t="s">
        <v>342</v>
      </c>
      <c r="B8" s="167">
        <v>1</v>
      </c>
      <c r="C8" s="167">
        <v>1</v>
      </c>
      <c r="D8" s="167">
        <v>2</v>
      </c>
      <c r="E8" s="167"/>
      <c r="F8" s="167">
        <v>1</v>
      </c>
      <c r="G8" s="167"/>
      <c r="H8" s="167"/>
      <c r="I8" s="168">
        <v>5</v>
      </c>
      <c r="J8" s="195">
        <f t="shared" si="0"/>
        <v>0</v>
      </c>
    </row>
    <row r="9" spans="1:10" ht="21">
      <c r="A9" s="81" t="s">
        <v>301</v>
      </c>
      <c r="B9" s="167"/>
      <c r="C9" s="167"/>
      <c r="D9" s="167">
        <v>1</v>
      </c>
      <c r="E9" s="167">
        <v>1</v>
      </c>
      <c r="F9" s="167"/>
      <c r="G9" s="167"/>
      <c r="H9" s="167"/>
      <c r="I9" s="168">
        <v>2</v>
      </c>
      <c r="J9" s="194">
        <f t="shared" si="0"/>
        <v>0</v>
      </c>
    </row>
    <row r="10" spans="1:10" ht="21">
      <c r="A10" s="81" t="s">
        <v>342</v>
      </c>
      <c r="B10" s="167"/>
      <c r="C10" s="167"/>
      <c r="D10" s="167">
        <v>1</v>
      </c>
      <c r="E10" s="167">
        <v>1</v>
      </c>
      <c r="F10" s="167"/>
      <c r="G10" s="167"/>
      <c r="H10" s="167"/>
      <c r="I10" s="168">
        <v>2</v>
      </c>
      <c r="J10" s="195">
        <f t="shared" si="0"/>
        <v>0</v>
      </c>
    </row>
    <row r="11" spans="1:10" ht="21">
      <c r="A11" s="81" t="s">
        <v>298</v>
      </c>
      <c r="B11" s="167"/>
      <c r="C11" s="167">
        <v>3</v>
      </c>
      <c r="D11" s="167">
        <v>1</v>
      </c>
      <c r="E11" s="167">
        <v>1</v>
      </c>
      <c r="F11" s="167"/>
      <c r="G11" s="167"/>
      <c r="H11" s="167"/>
      <c r="I11" s="168">
        <v>5</v>
      </c>
      <c r="J11" s="194">
        <f t="shared" si="0"/>
        <v>0</v>
      </c>
    </row>
    <row r="12" spans="1:10" ht="21">
      <c r="A12" s="81" t="s">
        <v>342</v>
      </c>
      <c r="B12" s="167"/>
      <c r="C12" s="167">
        <v>3</v>
      </c>
      <c r="D12" s="167">
        <v>1</v>
      </c>
      <c r="E12" s="167">
        <v>1</v>
      </c>
      <c r="F12" s="167"/>
      <c r="G12" s="167"/>
      <c r="H12" s="167"/>
      <c r="I12" s="168">
        <v>5</v>
      </c>
      <c r="J12" s="195">
        <f t="shared" si="0"/>
        <v>0</v>
      </c>
    </row>
    <row r="13" spans="1:10" ht="21">
      <c r="A13" s="81" t="s">
        <v>243</v>
      </c>
      <c r="B13" s="167">
        <v>1</v>
      </c>
      <c r="C13" s="167"/>
      <c r="D13" s="167"/>
      <c r="E13" s="167">
        <v>1</v>
      </c>
      <c r="F13" s="167"/>
      <c r="G13" s="167">
        <v>1</v>
      </c>
      <c r="H13" s="167">
        <v>1</v>
      </c>
      <c r="I13" s="168">
        <v>4</v>
      </c>
      <c r="J13" s="194">
        <f t="shared" si="0"/>
        <v>2</v>
      </c>
    </row>
    <row r="14" spans="1:10" ht="21">
      <c r="A14" s="81" t="s">
        <v>342</v>
      </c>
      <c r="B14" s="167">
        <v>1</v>
      </c>
      <c r="C14" s="167"/>
      <c r="D14" s="167"/>
      <c r="E14" s="167">
        <v>1</v>
      </c>
      <c r="F14" s="167"/>
      <c r="G14" s="167">
        <v>1</v>
      </c>
      <c r="H14" s="167">
        <v>1</v>
      </c>
      <c r="I14" s="168">
        <v>4</v>
      </c>
      <c r="J14" s="195">
        <f t="shared" si="0"/>
        <v>2</v>
      </c>
    </row>
    <row r="15" spans="1:10" ht="21">
      <c r="A15" s="81" t="s">
        <v>365</v>
      </c>
      <c r="B15" s="167"/>
      <c r="C15" s="167">
        <v>1</v>
      </c>
      <c r="D15" s="167">
        <v>1</v>
      </c>
      <c r="E15" s="167"/>
      <c r="F15" s="167"/>
      <c r="G15" s="167"/>
      <c r="H15" s="167"/>
      <c r="I15" s="168">
        <v>2</v>
      </c>
      <c r="J15" s="194">
        <f t="shared" si="0"/>
        <v>0</v>
      </c>
    </row>
    <row r="16" spans="1:10" ht="21">
      <c r="A16" s="81" t="s">
        <v>342</v>
      </c>
      <c r="B16" s="167"/>
      <c r="C16" s="167">
        <v>1</v>
      </c>
      <c r="D16" s="167">
        <v>1</v>
      </c>
      <c r="E16" s="167"/>
      <c r="F16" s="167"/>
      <c r="G16" s="167"/>
      <c r="H16" s="167"/>
      <c r="I16" s="168">
        <v>2</v>
      </c>
      <c r="J16" s="195">
        <f t="shared" si="0"/>
        <v>0</v>
      </c>
    </row>
    <row r="17" spans="1:14" ht="21">
      <c r="A17" s="81" t="s">
        <v>291</v>
      </c>
      <c r="B17" s="167"/>
      <c r="C17" s="167"/>
      <c r="D17" s="167"/>
      <c r="E17" s="167">
        <v>1</v>
      </c>
      <c r="F17" s="167"/>
      <c r="G17" s="167"/>
      <c r="H17" s="167"/>
      <c r="I17" s="168">
        <v>1</v>
      </c>
      <c r="J17" s="194">
        <f t="shared" si="0"/>
        <v>0</v>
      </c>
    </row>
    <row r="18" spans="1:14" ht="21">
      <c r="A18" s="81" t="s">
        <v>342</v>
      </c>
      <c r="B18" s="167"/>
      <c r="C18" s="167"/>
      <c r="D18" s="167"/>
      <c r="E18" s="167">
        <v>1</v>
      </c>
      <c r="F18" s="167"/>
      <c r="G18" s="167"/>
      <c r="H18" s="167"/>
      <c r="I18" s="168">
        <v>1</v>
      </c>
      <c r="J18" s="195">
        <f t="shared" si="0"/>
        <v>0</v>
      </c>
    </row>
    <row r="19" spans="1:14" ht="21">
      <c r="A19" s="81" t="s">
        <v>279</v>
      </c>
      <c r="B19" s="167"/>
      <c r="C19" s="167"/>
      <c r="D19" s="167">
        <v>1</v>
      </c>
      <c r="E19" s="167"/>
      <c r="F19" s="167">
        <v>1</v>
      </c>
      <c r="G19" s="167"/>
      <c r="H19" s="167">
        <v>1</v>
      </c>
      <c r="I19" s="168">
        <v>3</v>
      </c>
      <c r="J19" s="194">
        <f t="shared" si="0"/>
        <v>1</v>
      </c>
    </row>
    <row r="20" spans="1:14" ht="21.6" thickBot="1">
      <c r="A20" s="81" t="s">
        <v>342</v>
      </c>
      <c r="B20" s="167"/>
      <c r="C20" s="167"/>
      <c r="D20" s="167">
        <v>1</v>
      </c>
      <c r="E20" s="167"/>
      <c r="F20" s="167">
        <v>1</v>
      </c>
      <c r="G20" s="167"/>
      <c r="H20" s="167">
        <v>1</v>
      </c>
      <c r="I20" s="168">
        <v>3</v>
      </c>
      <c r="J20" s="195">
        <f t="shared" si="0"/>
        <v>1</v>
      </c>
    </row>
    <row r="21" spans="1:14" ht="21.6" thickTop="1">
      <c r="A21" s="83" t="s">
        <v>165</v>
      </c>
      <c r="B21" s="169">
        <v>2</v>
      </c>
      <c r="C21" s="169">
        <v>5</v>
      </c>
      <c r="D21" s="169">
        <v>7</v>
      </c>
      <c r="E21" s="169">
        <v>5</v>
      </c>
      <c r="F21" s="169">
        <v>2</v>
      </c>
      <c r="G21" s="169">
        <v>2</v>
      </c>
      <c r="H21" s="169">
        <v>8</v>
      </c>
      <c r="I21" s="170">
        <v>31</v>
      </c>
      <c r="J21" s="196">
        <f t="shared" si="0"/>
        <v>10</v>
      </c>
    </row>
    <row r="22" spans="1:14" ht="21">
      <c r="G22"/>
      <c r="H22" s="38"/>
    </row>
    <row r="23" spans="1:14" ht="21">
      <c r="A23" s="81" t="s">
        <v>405</v>
      </c>
      <c r="G23"/>
      <c r="H23" s="38"/>
      <c r="I23" s="168">
        <v>1</v>
      </c>
    </row>
    <row r="24" spans="1:14" s="123" customFormat="1" ht="21">
      <c r="A24" s="197" t="s">
        <v>398</v>
      </c>
      <c r="I24" s="198"/>
      <c r="J24" s="199"/>
    </row>
    <row r="25" spans="1:14" s="123" customFormat="1" ht="18">
      <c r="A25" s="200" t="s">
        <v>401</v>
      </c>
      <c r="B25" s="200"/>
      <c r="C25" s="200"/>
      <c r="D25" s="200"/>
      <c r="E25" s="200"/>
      <c r="F25" s="200"/>
      <c r="G25" s="200"/>
      <c r="H25" s="200"/>
      <c r="I25" s="200">
        <f>SUM(I6,I8,I10,I12,I14,I16,I18,I20)</f>
        <v>30</v>
      </c>
      <c r="J25" s="200">
        <f>SUM(J6,J8,J10,J12,J14,J16,J18,J20)</f>
        <v>10</v>
      </c>
      <c r="N25" s="201"/>
    </row>
    <row r="26" spans="1:14" s="123" customFormat="1" ht="21">
      <c r="A26" s="200" t="s">
        <v>402</v>
      </c>
      <c r="B26" s="200"/>
      <c r="C26" s="200"/>
      <c r="D26" s="200"/>
      <c r="E26" s="200"/>
      <c r="F26" s="200"/>
      <c r="G26" s="200"/>
      <c r="H26" s="200"/>
      <c r="I26" s="200"/>
      <c r="J26" s="200"/>
      <c r="N26" s="202"/>
    </row>
    <row r="27" spans="1:14" s="123" customFormat="1" ht="18">
      <c r="A27" s="200" t="s">
        <v>403</v>
      </c>
      <c r="B27" s="200"/>
      <c r="C27" s="200"/>
      <c r="D27" s="200"/>
      <c r="E27" s="200"/>
      <c r="F27" s="200"/>
      <c r="G27" s="200"/>
      <c r="H27" s="200"/>
      <c r="I27" s="200">
        <f>SUM(I25:I26)</f>
        <v>30</v>
      </c>
      <c r="J27" s="200">
        <f>SUM(J25:J26)</f>
        <v>10</v>
      </c>
    </row>
    <row r="28" spans="1:14" s="123" customFormat="1">
      <c r="I28" s="198"/>
      <c r="J28" s="199"/>
    </row>
    <row r="29" spans="1:14" s="123" customFormat="1">
      <c r="I29" s="198"/>
      <c r="J29" s="199"/>
    </row>
    <row r="30" spans="1:14" s="123" customFormat="1">
      <c r="I30" s="198"/>
      <c r="J30" s="199"/>
    </row>
    <row r="31" spans="1:14" s="123" customFormat="1">
      <c r="I31" s="198"/>
      <c r="J31" s="199"/>
    </row>
    <row r="32" spans="1:14" s="123" customFormat="1">
      <c r="I32" s="198"/>
      <c r="J32" s="199"/>
    </row>
    <row r="33" spans="9:23" s="123" customFormat="1">
      <c r="I33" s="198"/>
      <c r="J33" s="199"/>
    </row>
    <row r="34" spans="9:23" s="123" customFormat="1" ht="21">
      <c r="I34" s="198"/>
      <c r="J34" s="199"/>
      <c r="N34" s="203" t="s">
        <v>399</v>
      </c>
      <c r="O34" s="204"/>
      <c r="P34" s="204"/>
      <c r="Q34" s="204"/>
      <c r="R34" s="205"/>
      <c r="S34" s="205"/>
      <c r="T34" s="205"/>
      <c r="U34" s="205"/>
      <c r="V34" s="206">
        <v>1</v>
      </c>
      <c r="W34" s="204" t="s">
        <v>400</v>
      </c>
    </row>
  </sheetData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301-F6D7-4B48-B369-809BE742CA79}">
  <sheetPr>
    <tabColor rgb="FFFF0000"/>
  </sheetPr>
  <dimension ref="A1:U4"/>
  <sheetViews>
    <sheetView topLeftCell="I1" workbookViewId="0">
      <selection activeCell="W3" sqref="W3"/>
    </sheetView>
  </sheetViews>
  <sheetFormatPr defaultColWidth="9" defaultRowHeight="14.4"/>
  <cols>
    <col min="1" max="1" width="14.109375" bestFit="1" customWidth="1"/>
    <col min="2" max="2" width="14.33203125" bestFit="1" customWidth="1"/>
    <col min="3" max="3" width="23.44140625" hidden="1" customWidth="1"/>
    <col min="4" max="4" width="60.44140625" hidden="1" customWidth="1"/>
    <col min="5" max="5" width="48.77734375" customWidth="1"/>
    <col min="6" max="6" width="33.21875" hidden="1" customWidth="1"/>
    <col min="7" max="7" width="62.44140625" bestFit="1" customWidth="1"/>
    <col min="8" max="8" width="21.33203125" customWidth="1"/>
    <col min="9" max="9" width="7.109375" bestFit="1" customWidth="1"/>
    <col min="10" max="15" width="13.21875" bestFit="1" customWidth="1"/>
    <col min="16" max="16" width="10.21875" bestFit="1" customWidth="1"/>
    <col min="17" max="17" width="7.44140625" bestFit="1" customWidth="1"/>
    <col min="18" max="18" width="15.5546875" bestFit="1" customWidth="1"/>
    <col min="19" max="20" width="10.109375" bestFit="1" customWidth="1"/>
    <col min="21" max="21" width="8.33203125" bestFit="1" customWidth="1"/>
  </cols>
  <sheetData>
    <row r="1" spans="1:21" s="138" customFormat="1" ht="36">
      <c r="B1" s="190" t="s">
        <v>393</v>
      </c>
      <c r="H1" s="190"/>
    </row>
    <row r="3" spans="1:21" s="176" customFormat="1" ht="18">
      <c r="A3" s="171" t="s">
        <v>22</v>
      </c>
      <c r="B3" s="171" t="s">
        <v>366</v>
      </c>
      <c r="C3" s="172" t="s">
        <v>367</v>
      </c>
      <c r="D3" s="172" t="s">
        <v>368</v>
      </c>
      <c r="E3" s="171" t="s">
        <v>369</v>
      </c>
      <c r="F3" s="172" t="s">
        <v>370</v>
      </c>
      <c r="G3" s="171" t="s">
        <v>371</v>
      </c>
      <c r="H3" s="171" t="s">
        <v>372</v>
      </c>
      <c r="I3" s="173" t="s">
        <v>373</v>
      </c>
      <c r="J3" s="171" t="s">
        <v>374</v>
      </c>
      <c r="K3" s="171" t="s">
        <v>375</v>
      </c>
      <c r="L3" s="171" t="s">
        <v>376</v>
      </c>
      <c r="M3" s="171" t="s">
        <v>377</v>
      </c>
      <c r="N3" s="171" t="s">
        <v>378</v>
      </c>
      <c r="O3" s="171" t="s">
        <v>379</v>
      </c>
      <c r="P3" s="172" t="s">
        <v>380</v>
      </c>
      <c r="Q3" s="172" t="s">
        <v>381</v>
      </c>
      <c r="R3" s="171" t="s">
        <v>382</v>
      </c>
      <c r="S3" s="174" t="s">
        <v>383</v>
      </c>
      <c r="T3" s="174" t="s">
        <v>383</v>
      </c>
      <c r="U3" s="175" t="s">
        <v>384</v>
      </c>
    </row>
    <row r="4" spans="1:21" s="180" customFormat="1" ht="18">
      <c r="A4" s="177" t="s">
        <v>345</v>
      </c>
      <c r="B4" s="178" t="s">
        <v>287</v>
      </c>
      <c r="C4" s="178" t="s">
        <v>385</v>
      </c>
      <c r="D4" s="178" t="s">
        <v>386</v>
      </c>
      <c r="E4" s="189" t="str">
        <f>HYPERLINK(D4,F4)</f>
        <v>การพัฒนากฎระเบียบและมาตรฐานการออกแบบและผลิตอากาศยาน</v>
      </c>
      <c r="F4" s="179" t="s">
        <v>387</v>
      </c>
      <c r="G4" s="179" t="s">
        <v>230</v>
      </c>
      <c r="H4" s="179" t="s">
        <v>88</v>
      </c>
      <c r="I4" s="180" t="s">
        <v>388</v>
      </c>
      <c r="J4" s="181">
        <v>0.875</v>
      </c>
      <c r="K4" s="182">
        <v>1.625</v>
      </c>
      <c r="L4" s="181">
        <v>4.5</v>
      </c>
      <c r="M4" s="182">
        <v>0.62624999999999997</v>
      </c>
      <c r="N4" s="182">
        <v>1.25</v>
      </c>
      <c r="O4" s="183">
        <v>5</v>
      </c>
      <c r="P4" s="184">
        <v>0</v>
      </c>
      <c r="Q4" s="185">
        <v>0</v>
      </c>
      <c r="R4" s="186" t="s">
        <v>389</v>
      </c>
      <c r="S4" s="187" t="s">
        <v>390</v>
      </c>
      <c r="T4" s="187" t="s">
        <v>391</v>
      </c>
      <c r="U4" s="188" t="s">
        <v>392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E107-902C-4D34-B9F1-A99F811D51A2}">
  <sheetPr>
    <tabColor rgb="FF00B050"/>
  </sheetPr>
  <dimension ref="A1:U14"/>
  <sheetViews>
    <sheetView topLeftCell="C1" zoomScale="70" zoomScaleNormal="70" workbookViewId="0">
      <selection activeCell="E4" sqref="E4"/>
    </sheetView>
  </sheetViews>
  <sheetFormatPr defaultColWidth="9.109375" defaultRowHeight="14.4"/>
  <cols>
    <col min="1" max="1" width="19.5546875" style="90" customWidth="1"/>
    <col min="2" max="2" width="59.6640625" style="90" customWidth="1"/>
    <col min="3" max="3" width="33.44140625" style="90" customWidth="1"/>
    <col min="4" max="4" width="36.33203125" style="90" customWidth="1"/>
    <col min="5" max="5" width="11.6640625" style="90" customWidth="1"/>
    <col min="6" max="6" width="16.88671875" style="90" customWidth="1"/>
    <col min="7" max="8" width="17.109375" style="90" customWidth="1"/>
    <col min="9" max="9" width="39.6640625" style="90" customWidth="1"/>
    <col min="10" max="10" width="22.21875" style="90" customWidth="1"/>
    <col min="11" max="11" width="44.44140625" style="90" customWidth="1"/>
    <col min="12" max="12" width="46.109375" style="90" customWidth="1"/>
    <col min="13" max="16" width="25.5546875" style="90" customWidth="1"/>
    <col min="17" max="17" width="9.109375" style="90" hidden="1" customWidth="1"/>
    <col min="18" max="18" width="9.109375" style="90"/>
    <col min="19" max="19" width="9.109375" style="90" hidden="1" customWidth="1"/>
    <col min="20" max="21" width="0" style="90" hidden="1" customWidth="1"/>
    <col min="22" max="16384" width="9.109375" style="90"/>
  </cols>
  <sheetData>
    <row r="1" spans="1:21" ht="36">
      <c r="A1" s="89"/>
      <c r="B1" s="89" t="s">
        <v>394</v>
      </c>
    </row>
    <row r="2" spans="1:21" ht="21">
      <c r="A2" s="91" t="s">
        <v>2</v>
      </c>
      <c r="B2" s="92" t="s">
        <v>3</v>
      </c>
      <c r="C2" s="92" t="s">
        <v>3</v>
      </c>
      <c r="D2" s="92" t="s">
        <v>7</v>
      </c>
      <c r="E2" s="93" t="s">
        <v>153</v>
      </c>
      <c r="F2" s="92" t="s">
        <v>14</v>
      </c>
      <c r="G2" s="92" t="s">
        <v>15</v>
      </c>
      <c r="H2" s="92" t="s">
        <v>18</v>
      </c>
      <c r="I2" s="92" t="s">
        <v>19</v>
      </c>
      <c r="J2" s="92" t="s">
        <v>343</v>
      </c>
      <c r="K2" s="92" t="s">
        <v>20</v>
      </c>
      <c r="L2" s="92" t="s">
        <v>21</v>
      </c>
      <c r="M2" s="231" t="s">
        <v>245</v>
      </c>
      <c r="N2" s="232"/>
      <c r="O2" s="233" t="s">
        <v>246</v>
      </c>
      <c r="P2" s="234"/>
      <c r="Q2" s="94" t="s">
        <v>185</v>
      </c>
    </row>
    <row r="3" spans="1:21" ht="21">
      <c r="A3" s="91"/>
      <c r="B3" s="92"/>
      <c r="C3" s="92"/>
      <c r="D3" s="92"/>
      <c r="E3" s="93"/>
      <c r="F3" s="92"/>
      <c r="G3" s="92"/>
      <c r="H3" s="92"/>
      <c r="I3" s="92"/>
      <c r="J3" s="92"/>
      <c r="K3" s="92"/>
      <c r="L3" s="92"/>
      <c r="M3" s="93" t="s">
        <v>22</v>
      </c>
      <c r="N3" s="93" t="s">
        <v>23</v>
      </c>
      <c r="O3" s="95" t="s">
        <v>22</v>
      </c>
      <c r="P3" s="95" t="s">
        <v>23</v>
      </c>
      <c r="Q3" s="94"/>
      <c r="R3" s="96" t="s">
        <v>247</v>
      </c>
    </row>
    <row r="4" spans="1:21" ht="21">
      <c r="A4" s="112" t="s">
        <v>235</v>
      </c>
      <c r="B4" s="97" t="str">
        <f>HYPERLINK(Q4,C4)</f>
        <v>โครงการจัดตั้งศูนย์ฝึกอบรมบุคลากรด้านการบินและอวกาศอู่ตะเภา</v>
      </c>
      <c r="C4" s="112" t="s">
        <v>217</v>
      </c>
      <c r="D4" s="112" t="s">
        <v>28</v>
      </c>
      <c r="E4" s="113">
        <v>2567</v>
      </c>
      <c r="F4" s="112" t="s">
        <v>236</v>
      </c>
      <c r="G4" s="112" t="s">
        <v>237</v>
      </c>
      <c r="H4" s="112"/>
      <c r="I4" s="112" t="s">
        <v>220</v>
      </c>
      <c r="J4" s="112" t="str">
        <f>VLOOKUP(I4,'[1]ตัวย่อ(ต่อท้าย)'!$B:$C,2,FALSE)</f>
        <v>สบพ.</v>
      </c>
      <c r="K4" s="112" t="s">
        <v>88</v>
      </c>
      <c r="L4" s="112" t="s">
        <v>238</v>
      </c>
      <c r="M4" s="114" t="s">
        <v>221</v>
      </c>
      <c r="N4" s="114" t="s">
        <v>222</v>
      </c>
      <c r="O4" s="115" t="s">
        <v>242</v>
      </c>
      <c r="P4" s="115" t="s">
        <v>243</v>
      </c>
      <c r="Q4" s="32" t="s">
        <v>239</v>
      </c>
      <c r="S4" s="85" t="s">
        <v>221</v>
      </c>
      <c r="T4" s="85" t="s">
        <v>222</v>
      </c>
      <c r="U4" s="32" t="s">
        <v>248</v>
      </c>
    </row>
    <row r="5" spans="1:21" ht="21">
      <c r="A5" s="104"/>
      <c r="B5" s="58"/>
      <c r="C5" s="104"/>
      <c r="D5" s="104"/>
      <c r="E5" s="105"/>
      <c r="F5" s="104"/>
      <c r="G5" s="104"/>
      <c r="H5" s="104"/>
      <c r="I5" s="104"/>
      <c r="J5" s="104"/>
      <c r="K5" s="104"/>
      <c r="L5" s="104"/>
      <c r="M5" s="106"/>
      <c r="N5" s="106"/>
      <c r="O5" s="110"/>
      <c r="P5" s="110"/>
      <c r="Q5" s="98"/>
      <c r="S5" s="98"/>
    </row>
    <row r="6" spans="1:21" ht="21">
      <c r="A6" s="107"/>
      <c r="B6" s="102"/>
      <c r="C6" s="108"/>
      <c r="D6" s="104"/>
      <c r="E6" s="105"/>
      <c r="F6" s="104"/>
      <c r="G6" s="104"/>
      <c r="H6" s="104"/>
      <c r="I6" s="108"/>
      <c r="J6" s="108"/>
      <c r="K6" s="108"/>
      <c r="L6" s="104"/>
      <c r="M6" s="109"/>
      <c r="N6" s="109"/>
      <c r="O6" s="111"/>
      <c r="P6" s="111"/>
      <c r="Q6" s="99"/>
    </row>
    <row r="7" spans="1:21" ht="21">
      <c r="A7" s="98"/>
      <c r="B7" s="58"/>
      <c r="C7" s="98"/>
      <c r="D7" s="98"/>
      <c r="E7" s="100"/>
      <c r="F7" s="98"/>
      <c r="G7" s="98"/>
      <c r="H7" s="98"/>
      <c r="I7" s="98"/>
      <c r="J7" s="98"/>
      <c r="K7" s="98"/>
      <c r="L7" s="98"/>
      <c r="M7" s="98"/>
      <c r="N7" s="98"/>
      <c r="O7" s="96"/>
      <c r="P7" s="96"/>
      <c r="Q7" s="98"/>
    </row>
    <row r="8" spans="1:21" ht="21">
      <c r="A8" s="98"/>
      <c r="B8" s="58"/>
      <c r="C8" s="98"/>
      <c r="D8" s="98"/>
      <c r="E8" s="100"/>
      <c r="F8" s="98"/>
      <c r="G8" s="98"/>
      <c r="H8" s="98"/>
      <c r="I8" s="98"/>
      <c r="J8" s="98"/>
      <c r="K8" s="98"/>
      <c r="L8" s="98"/>
      <c r="M8" s="98"/>
      <c r="N8" s="98"/>
      <c r="O8" s="96"/>
      <c r="P8" s="96"/>
      <c r="Q8" s="98"/>
    </row>
    <row r="9" spans="1:21" ht="21">
      <c r="A9" s="98"/>
      <c r="B9" s="58"/>
      <c r="C9" s="98"/>
      <c r="D9" s="98"/>
      <c r="E9" s="100"/>
      <c r="F9" s="98"/>
      <c r="G9" s="98"/>
      <c r="H9" s="98"/>
      <c r="I9" s="98"/>
      <c r="J9" s="98"/>
      <c r="K9" s="98"/>
      <c r="L9" s="98"/>
      <c r="M9" s="98"/>
      <c r="N9" s="98"/>
      <c r="O9" s="96"/>
      <c r="P9" s="96"/>
      <c r="Q9" s="98"/>
      <c r="S9" s="98"/>
    </row>
    <row r="10" spans="1:21" ht="21">
      <c r="A10" s="98"/>
      <c r="B10" s="58"/>
      <c r="C10" s="98"/>
      <c r="D10" s="98"/>
      <c r="E10" s="100"/>
      <c r="F10" s="98"/>
      <c r="G10" s="98"/>
      <c r="H10" s="98"/>
      <c r="I10" s="98"/>
      <c r="J10" s="98"/>
      <c r="K10" s="98"/>
      <c r="L10" s="98"/>
      <c r="M10" s="98"/>
      <c r="N10" s="98"/>
      <c r="O10" s="96"/>
      <c r="P10" s="96"/>
      <c r="Q10" s="98"/>
      <c r="S10" s="98"/>
    </row>
    <row r="11" spans="1:21" ht="21">
      <c r="A11" s="98"/>
      <c r="B11" s="58"/>
      <c r="C11" s="98"/>
      <c r="D11" s="98"/>
      <c r="E11" s="100"/>
      <c r="F11" s="98"/>
      <c r="G11" s="98"/>
      <c r="H11" s="98"/>
      <c r="I11" s="98"/>
      <c r="J11" s="98"/>
      <c r="K11" s="98"/>
      <c r="L11" s="98"/>
      <c r="M11" s="98"/>
      <c r="N11" s="98"/>
      <c r="O11" s="96"/>
      <c r="P11" s="96"/>
      <c r="Q11" s="98"/>
      <c r="S11" s="98"/>
    </row>
    <row r="12" spans="1:21" ht="21">
      <c r="A12" s="98"/>
      <c r="B12" s="58"/>
      <c r="C12" s="98"/>
      <c r="D12" s="98"/>
      <c r="E12" s="100"/>
      <c r="F12" s="98"/>
      <c r="G12" s="98"/>
      <c r="H12" s="98"/>
      <c r="I12" s="98"/>
      <c r="J12" s="98"/>
      <c r="K12" s="98"/>
      <c r="L12" s="98"/>
      <c r="M12" s="98"/>
      <c r="N12" s="98"/>
      <c r="O12" s="96"/>
      <c r="P12" s="96"/>
      <c r="Q12" s="98"/>
      <c r="S12" s="98"/>
    </row>
    <row r="13" spans="1:21" ht="21">
      <c r="A13" s="101"/>
      <c r="B13" s="102"/>
      <c r="C13" s="99"/>
      <c r="E13" s="100"/>
      <c r="I13" s="99"/>
      <c r="J13" s="99"/>
      <c r="K13" s="99"/>
      <c r="L13" s="98"/>
      <c r="M13" s="103"/>
      <c r="N13" s="103"/>
      <c r="O13" s="103"/>
      <c r="P13" s="103"/>
      <c r="Q13" s="99"/>
    </row>
    <row r="14" spans="1:21" ht="21">
      <c r="A14" s="101"/>
      <c r="B14" s="102"/>
      <c r="C14" s="99"/>
      <c r="E14" s="100"/>
      <c r="I14" s="99"/>
      <c r="J14" s="99"/>
      <c r="K14" s="99"/>
      <c r="L14" s="98"/>
      <c r="M14" s="103"/>
      <c r="N14" s="103"/>
      <c r="O14" s="103"/>
      <c r="P14" s="103"/>
      <c r="Q14" s="99"/>
    </row>
  </sheetData>
  <autoFilter ref="B3:P3" xr:uid="{73EAA42B-00D0-40D7-821C-C0DEC011F324}">
    <sortState ref="B4:P6">
      <sortCondition ref="E3"/>
    </sortState>
  </autoFilter>
  <mergeCells count="2">
    <mergeCell ref="M2:N2"/>
    <mergeCell ref="O2:P2"/>
  </mergeCells>
  <conditionalFormatting sqref="S4:U4">
    <cfRule type="duplicateValues" dxfId="2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8A3A-C117-4DC2-ABE5-FBA4F98FDD7E}">
  <dimension ref="A1:U26"/>
  <sheetViews>
    <sheetView topLeftCell="J1" zoomScale="55" zoomScaleNormal="55" workbookViewId="0">
      <selection activeCell="M34" sqref="M34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116" customFormat="1"/>
    <row r="2" spans="1:21" s="116" customFormat="1" ht="21" hidden="1">
      <c r="A2" s="40" t="s">
        <v>249</v>
      </c>
      <c r="B2" s="118" t="s">
        <v>250</v>
      </c>
      <c r="C2" s="32"/>
      <c r="D2" s="119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s="116" customFormat="1" ht="21" hidden="1">
      <c r="A3" s="32"/>
      <c r="B3" s="120" t="s">
        <v>251</v>
      </c>
      <c r="C3" s="32"/>
      <c r="D3" s="119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116" customFormat="1" ht="21" hidden="1">
      <c r="A4" s="32"/>
      <c r="B4" s="121" t="s">
        <v>252</v>
      </c>
      <c r="C4" s="32"/>
      <c r="D4" s="119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116" customFormat="1" ht="21" hidden="1">
      <c r="A5" s="32"/>
      <c r="B5" s="122" t="s">
        <v>253</v>
      </c>
      <c r="C5" s="32"/>
      <c r="D5" s="119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s="116" customFormat="1" ht="21" hidden="1">
      <c r="A6" s="32"/>
      <c r="B6" s="39" t="s">
        <v>254</v>
      </c>
      <c r="C6" s="32"/>
      <c r="D6" s="119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123" customFormat="1"/>
    <row r="8" spans="1:21" s="116" customFormat="1" ht="21">
      <c r="A8" s="124" t="s">
        <v>2</v>
      </c>
      <c r="B8" s="125" t="s">
        <v>3</v>
      </c>
      <c r="C8" s="126" t="s">
        <v>7</v>
      </c>
      <c r="D8" s="126" t="s">
        <v>153</v>
      </c>
      <c r="E8" s="127" t="s">
        <v>255</v>
      </c>
      <c r="F8" s="125" t="s">
        <v>14</v>
      </c>
      <c r="G8" s="128" t="s">
        <v>256</v>
      </c>
      <c r="H8" s="125" t="s">
        <v>15</v>
      </c>
      <c r="I8" s="125" t="s">
        <v>20</v>
      </c>
      <c r="J8" s="125" t="s">
        <v>19</v>
      </c>
      <c r="K8" s="125" t="s">
        <v>18</v>
      </c>
      <c r="L8" s="125" t="s">
        <v>21</v>
      </c>
      <c r="M8" s="128" t="s">
        <v>257</v>
      </c>
      <c r="N8" s="129" t="s">
        <v>258</v>
      </c>
      <c r="O8" s="125" t="s">
        <v>259</v>
      </c>
      <c r="P8" s="130" t="s">
        <v>260</v>
      </c>
      <c r="Q8" s="128" t="s">
        <v>261</v>
      </c>
      <c r="R8" s="129" t="s">
        <v>262</v>
      </c>
      <c r="S8" s="125" t="s">
        <v>263</v>
      </c>
      <c r="T8" s="130" t="s">
        <v>264</v>
      </c>
      <c r="U8" s="125" t="s">
        <v>265</v>
      </c>
    </row>
    <row r="9" spans="1:21" s="116" customFormat="1">
      <c r="A9" s="131" t="s">
        <v>266</v>
      </c>
      <c r="B9" s="132" t="s">
        <v>195</v>
      </c>
      <c r="C9" s="132" t="s">
        <v>28</v>
      </c>
      <c r="D9" s="132">
        <v>2566</v>
      </c>
      <c r="E9" s="132" t="s">
        <v>267</v>
      </c>
      <c r="F9" s="133">
        <v>243162</v>
      </c>
      <c r="G9" s="133" t="s">
        <v>219</v>
      </c>
      <c r="H9" s="133">
        <v>243526</v>
      </c>
      <c r="I9" s="132" t="s">
        <v>47</v>
      </c>
      <c r="J9" s="132" t="s">
        <v>197</v>
      </c>
      <c r="K9" s="132" t="s">
        <v>116</v>
      </c>
      <c r="L9" s="132" t="s">
        <v>268</v>
      </c>
      <c r="M9" s="132" t="s">
        <v>269</v>
      </c>
      <c r="N9" s="134" t="s">
        <v>270</v>
      </c>
      <c r="O9" s="134" t="s">
        <v>271</v>
      </c>
      <c r="P9" s="135" t="s">
        <v>272</v>
      </c>
      <c r="Q9" s="134"/>
      <c r="R9" s="132"/>
      <c r="S9" s="132"/>
      <c r="T9" s="132"/>
      <c r="U9" s="132" t="s">
        <v>273</v>
      </c>
    </row>
    <row r="10" spans="1:21" s="116" customFormat="1">
      <c r="A10" s="134" t="s">
        <v>216</v>
      </c>
      <c r="B10" s="132" t="s">
        <v>217</v>
      </c>
      <c r="C10" s="132" t="s">
        <v>28</v>
      </c>
      <c r="D10" s="132">
        <v>2566</v>
      </c>
      <c r="E10" s="132" t="s">
        <v>218</v>
      </c>
      <c r="F10" s="133">
        <v>243101</v>
      </c>
      <c r="G10" s="133" t="s">
        <v>219</v>
      </c>
      <c r="H10" s="133">
        <v>243526</v>
      </c>
      <c r="I10" s="132" t="s">
        <v>88</v>
      </c>
      <c r="J10" s="132" t="s">
        <v>220</v>
      </c>
      <c r="K10" s="132"/>
      <c r="L10" s="132" t="s">
        <v>268</v>
      </c>
      <c r="M10" s="132" t="s">
        <v>30</v>
      </c>
      <c r="N10" s="134" t="s">
        <v>274</v>
      </c>
      <c r="O10" s="134" t="s">
        <v>222</v>
      </c>
      <c r="P10" s="136" t="s">
        <v>243</v>
      </c>
      <c r="Q10" s="134"/>
      <c r="R10" s="132"/>
      <c r="S10" s="132"/>
      <c r="T10" s="132"/>
      <c r="U10" s="132" t="s">
        <v>275</v>
      </c>
    </row>
    <row r="11" spans="1:21" s="116" customFormat="1">
      <c r="A11" s="134" t="s">
        <v>276</v>
      </c>
      <c r="B11" s="132" t="s">
        <v>192</v>
      </c>
      <c r="C11" s="132" t="s">
        <v>28</v>
      </c>
      <c r="D11" s="132">
        <v>2567</v>
      </c>
      <c r="E11" s="132" t="s">
        <v>277</v>
      </c>
      <c r="F11" s="133">
        <v>243588</v>
      </c>
      <c r="G11" s="133" t="s">
        <v>241</v>
      </c>
      <c r="H11" s="133">
        <v>243891</v>
      </c>
      <c r="I11" s="132" t="s">
        <v>38</v>
      </c>
      <c r="J11" s="132" t="s">
        <v>189</v>
      </c>
      <c r="K11" s="132" t="s">
        <v>194</v>
      </c>
      <c r="L11" s="132" t="s">
        <v>278</v>
      </c>
      <c r="M11" s="132" t="s">
        <v>30</v>
      </c>
      <c r="N11" s="132" t="s">
        <v>274</v>
      </c>
      <c r="O11" s="132" t="s">
        <v>279</v>
      </c>
      <c r="P11" s="136" t="s">
        <v>279</v>
      </c>
      <c r="Q11" s="132"/>
      <c r="R11" s="132"/>
      <c r="S11" s="132"/>
      <c r="T11" s="132"/>
      <c r="U11" s="132" t="s">
        <v>280</v>
      </c>
    </row>
    <row r="12" spans="1:21" s="116" customFormat="1">
      <c r="A12" s="134" t="s">
        <v>240</v>
      </c>
      <c r="B12" s="132" t="s">
        <v>217</v>
      </c>
      <c r="C12" s="132" t="s">
        <v>28</v>
      </c>
      <c r="D12" s="132">
        <v>2567</v>
      </c>
      <c r="E12" s="132" t="s">
        <v>105</v>
      </c>
      <c r="F12" s="133">
        <v>243132</v>
      </c>
      <c r="G12" s="133" t="s">
        <v>241</v>
      </c>
      <c r="H12" s="133">
        <v>243891</v>
      </c>
      <c r="I12" s="132" t="s">
        <v>88</v>
      </c>
      <c r="J12" s="132" t="s">
        <v>220</v>
      </c>
      <c r="K12" s="132"/>
      <c r="L12" s="132" t="s">
        <v>278</v>
      </c>
      <c r="M12" s="132" t="s">
        <v>30</v>
      </c>
      <c r="N12" s="132" t="s">
        <v>274</v>
      </c>
      <c r="O12" s="132" t="s">
        <v>243</v>
      </c>
      <c r="P12" s="136" t="s">
        <v>243</v>
      </c>
      <c r="Q12" s="132"/>
      <c r="R12" s="132"/>
      <c r="S12" s="132"/>
      <c r="T12" s="132"/>
      <c r="U12" s="132" t="s">
        <v>281</v>
      </c>
    </row>
    <row r="13" spans="1:21" s="116" customFormat="1">
      <c r="A13" s="131" t="s">
        <v>282</v>
      </c>
      <c r="B13" s="132" t="s">
        <v>283</v>
      </c>
      <c r="C13" s="132" t="s">
        <v>28</v>
      </c>
      <c r="D13" s="132">
        <v>2563</v>
      </c>
      <c r="E13" s="132" t="s">
        <v>104</v>
      </c>
      <c r="F13" s="133">
        <v>242797</v>
      </c>
      <c r="G13" s="133" t="s">
        <v>105</v>
      </c>
      <c r="H13" s="133">
        <v>243132</v>
      </c>
      <c r="I13" s="132" t="s">
        <v>47</v>
      </c>
      <c r="J13" s="132" t="s">
        <v>117</v>
      </c>
      <c r="K13" s="132" t="s">
        <v>284</v>
      </c>
      <c r="L13" s="133" t="s">
        <v>285</v>
      </c>
      <c r="M13" s="133" t="s">
        <v>269</v>
      </c>
      <c r="N13" s="134">
        <v>40402</v>
      </c>
      <c r="O13" s="132" t="s">
        <v>286</v>
      </c>
      <c r="P13" s="136" t="s">
        <v>287</v>
      </c>
      <c r="Q13" s="132"/>
      <c r="R13" s="134"/>
      <c r="S13" s="132"/>
      <c r="T13" s="132"/>
      <c r="U13" s="132" t="s">
        <v>288</v>
      </c>
    </row>
    <row r="14" spans="1:21" s="116" customFormat="1">
      <c r="A14" s="131" t="s">
        <v>201</v>
      </c>
      <c r="B14" s="132" t="s">
        <v>192</v>
      </c>
      <c r="C14" s="132" t="s">
        <v>28</v>
      </c>
      <c r="D14" s="132">
        <v>2564</v>
      </c>
      <c r="E14" s="132" t="s">
        <v>146</v>
      </c>
      <c r="F14" s="133">
        <v>242431</v>
      </c>
      <c r="G14" s="133" t="s">
        <v>147</v>
      </c>
      <c r="H14" s="133">
        <v>242767</v>
      </c>
      <c r="I14" s="132" t="s">
        <v>38</v>
      </c>
      <c r="J14" s="132" t="s">
        <v>189</v>
      </c>
      <c r="K14" s="132" t="s">
        <v>194</v>
      </c>
      <c r="L14" s="133" t="s">
        <v>289</v>
      </c>
      <c r="M14" s="133" t="s">
        <v>269</v>
      </c>
      <c r="N14" s="134">
        <v>40402</v>
      </c>
      <c r="O14" s="132" t="s">
        <v>290</v>
      </c>
      <c r="P14" s="136" t="s">
        <v>291</v>
      </c>
      <c r="Q14" s="132"/>
      <c r="R14" s="134"/>
      <c r="S14" s="132"/>
      <c r="T14" s="132"/>
      <c r="U14" s="132" t="s">
        <v>292</v>
      </c>
    </row>
    <row r="15" spans="1:21" s="116" customFormat="1">
      <c r="A15" s="131" t="s">
        <v>199</v>
      </c>
      <c r="B15" s="132" t="s">
        <v>186</v>
      </c>
      <c r="C15" s="132" t="s">
        <v>28</v>
      </c>
      <c r="D15" s="132">
        <v>2564</v>
      </c>
      <c r="E15" s="132" t="s">
        <v>190</v>
      </c>
      <c r="F15" s="133">
        <v>242462</v>
      </c>
      <c r="G15" s="133" t="s">
        <v>191</v>
      </c>
      <c r="H15" s="133">
        <v>242736</v>
      </c>
      <c r="I15" s="132" t="s">
        <v>38</v>
      </c>
      <c r="J15" s="132" t="s">
        <v>189</v>
      </c>
      <c r="K15" s="132" t="s">
        <v>188</v>
      </c>
      <c r="L15" s="133" t="s">
        <v>289</v>
      </c>
      <c r="M15" s="133" t="s">
        <v>269</v>
      </c>
      <c r="N15" s="134">
        <v>40402</v>
      </c>
      <c r="O15" s="132" t="s">
        <v>293</v>
      </c>
      <c r="P15" s="136" t="s">
        <v>243</v>
      </c>
      <c r="Q15" s="132"/>
      <c r="R15" s="134"/>
      <c r="S15" s="132"/>
      <c r="T15" s="132"/>
      <c r="U15" s="132" t="s">
        <v>294</v>
      </c>
    </row>
    <row r="16" spans="1:21" s="116" customFormat="1">
      <c r="A16" s="134" t="s">
        <v>295</v>
      </c>
      <c r="B16" s="132" t="s">
        <v>296</v>
      </c>
      <c r="C16" s="132" t="s">
        <v>28</v>
      </c>
      <c r="D16" s="132">
        <v>2564</v>
      </c>
      <c r="E16" s="132" t="s">
        <v>79</v>
      </c>
      <c r="F16" s="133">
        <v>242675</v>
      </c>
      <c r="G16" s="133" t="s">
        <v>297</v>
      </c>
      <c r="H16" s="133">
        <v>242705</v>
      </c>
      <c r="I16" s="132" t="s">
        <v>47</v>
      </c>
      <c r="J16" s="132" t="s">
        <v>46</v>
      </c>
      <c r="K16" s="132" t="s">
        <v>45</v>
      </c>
      <c r="L16" s="133" t="s">
        <v>289</v>
      </c>
      <c r="M16" s="133" t="s">
        <v>30</v>
      </c>
      <c r="N16" s="134">
        <v>40401</v>
      </c>
      <c r="O16" s="132" t="s">
        <v>120</v>
      </c>
      <c r="P16" s="136" t="s">
        <v>298</v>
      </c>
      <c r="Q16" s="132"/>
      <c r="R16" s="134"/>
      <c r="S16" s="132"/>
      <c r="T16" s="132"/>
      <c r="U16" s="132" t="s">
        <v>299</v>
      </c>
    </row>
    <row r="17" spans="1:21" s="116" customFormat="1">
      <c r="A17" s="134" t="s">
        <v>135</v>
      </c>
      <c r="B17" s="132" t="s">
        <v>136</v>
      </c>
      <c r="C17" s="132" t="s">
        <v>28</v>
      </c>
      <c r="D17" s="132">
        <v>2564</v>
      </c>
      <c r="E17" s="132" t="s">
        <v>138</v>
      </c>
      <c r="F17" s="133">
        <v>242370</v>
      </c>
      <c r="G17" s="133" t="s">
        <v>138</v>
      </c>
      <c r="H17" s="133">
        <v>242370</v>
      </c>
      <c r="I17" s="132" t="s">
        <v>47</v>
      </c>
      <c r="J17" s="132" t="s">
        <v>140</v>
      </c>
      <c r="K17" s="132" t="s">
        <v>139</v>
      </c>
      <c r="L17" s="133" t="s">
        <v>289</v>
      </c>
      <c r="M17" s="133" t="s">
        <v>30</v>
      </c>
      <c r="N17" s="134">
        <v>40401</v>
      </c>
      <c r="O17" s="132" t="s">
        <v>141</v>
      </c>
      <c r="P17" s="136" t="s">
        <v>272</v>
      </c>
      <c r="Q17" s="132"/>
      <c r="R17" s="134"/>
      <c r="S17" s="132"/>
      <c r="T17" s="132"/>
      <c r="U17" s="132" t="s">
        <v>300</v>
      </c>
    </row>
    <row r="18" spans="1:21" s="116" customFormat="1">
      <c r="A18" s="134" t="s">
        <v>143</v>
      </c>
      <c r="B18" s="132" t="s">
        <v>144</v>
      </c>
      <c r="C18" s="132" t="s">
        <v>28</v>
      </c>
      <c r="D18" s="132">
        <v>2564</v>
      </c>
      <c r="E18" s="132" t="s">
        <v>146</v>
      </c>
      <c r="F18" s="133">
        <v>242431</v>
      </c>
      <c r="G18" s="133" t="s">
        <v>147</v>
      </c>
      <c r="H18" s="133">
        <v>242767</v>
      </c>
      <c r="I18" s="132" t="s">
        <v>88</v>
      </c>
      <c r="J18" s="132" t="s">
        <v>149</v>
      </c>
      <c r="K18" s="132" t="s">
        <v>148</v>
      </c>
      <c r="L18" s="133" t="s">
        <v>289</v>
      </c>
      <c r="M18" s="133" t="s">
        <v>30</v>
      </c>
      <c r="N18" s="134">
        <v>40401</v>
      </c>
      <c r="O18" s="132" t="s">
        <v>151</v>
      </c>
      <c r="P18" s="136" t="s">
        <v>301</v>
      </c>
      <c r="Q18" s="132"/>
      <c r="R18" s="134"/>
      <c r="S18" s="132"/>
      <c r="T18" s="132"/>
      <c r="U18" s="132" t="s">
        <v>302</v>
      </c>
    </row>
    <row r="19" spans="1:21" s="116" customFormat="1">
      <c r="A19" s="134" t="s">
        <v>178</v>
      </c>
      <c r="B19" s="132" t="s">
        <v>179</v>
      </c>
      <c r="C19" s="132" t="s">
        <v>28</v>
      </c>
      <c r="D19" s="132">
        <v>2565</v>
      </c>
      <c r="E19" s="132" t="s">
        <v>180</v>
      </c>
      <c r="F19" s="133">
        <v>242889</v>
      </c>
      <c r="G19" s="133" t="s">
        <v>181</v>
      </c>
      <c r="H19" s="133">
        <v>242920</v>
      </c>
      <c r="I19" s="132" t="s">
        <v>47</v>
      </c>
      <c r="J19" s="132" t="s">
        <v>140</v>
      </c>
      <c r="K19" s="132" t="s">
        <v>182</v>
      </c>
      <c r="L19" s="133" t="s">
        <v>303</v>
      </c>
      <c r="M19" s="133" t="s">
        <v>30</v>
      </c>
      <c r="N19" s="134">
        <v>40401</v>
      </c>
      <c r="O19" s="132" t="s">
        <v>162</v>
      </c>
      <c r="P19" s="136" t="s">
        <v>279</v>
      </c>
      <c r="Q19" s="132"/>
      <c r="R19" s="134"/>
      <c r="S19" s="132"/>
      <c r="T19" s="132"/>
      <c r="U19" s="132" t="s">
        <v>304</v>
      </c>
    </row>
    <row r="20" spans="1:21" s="116" customFormat="1">
      <c r="A20" s="131" t="s">
        <v>202</v>
      </c>
      <c r="B20" s="132" t="s">
        <v>195</v>
      </c>
      <c r="C20" s="132" t="s">
        <v>28</v>
      </c>
      <c r="D20" s="132">
        <v>2565</v>
      </c>
      <c r="E20" s="132" t="s">
        <v>104</v>
      </c>
      <c r="F20" s="133">
        <v>242797</v>
      </c>
      <c r="G20" s="133" t="s">
        <v>105</v>
      </c>
      <c r="H20" s="133">
        <v>243132</v>
      </c>
      <c r="I20" s="132" t="s">
        <v>47</v>
      </c>
      <c r="J20" s="132" t="s">
        <v>197</v>
      </c>
      <c r="K20" s="132" t="s">
        <v>196</v>
      </c>
      <c r="L20" s="133" t="s">
        <v>303</v>
      </c>
      <c r="M20" s="133" t="s">
        <v>269</v>
      </c>
      <c r="N20" s="134">
        <v>40402</v>
      </c>
      <c r="O20" s="132" t="s">
        <v>305</v>
      </c>
      <c r="P20" s="135" t="s">
        <v>287</v>
      </c>
      <c r="Q20" s="132"/>
      <c r="R20" s="134"/>
      <c r="S20" s="132"/>
      <c r="T20" s="132"/>
      <c r="U20" s="132" t="s">
        <v>306</v>
      </c>
    </row>
    <row r="21" spans="1:21" s="116" customFormat="1">
      <c r="A21" s="134" t="s">
        <v>307</v>
      </c>
      <c r="B21" s="132" t="s">
        <v>308</v>
      </c>
      <c r="C21" s="132" t="s">
        <v>28</v>
      </c>
      <c r="D21" s="132">
        <v>2567</v>
      </c>
      <c r="E21" s="132" t="s">
        <v>309</v>
      </c>
      <c r="F21" s="133">
        <v>243527</v>
      </c>
      <c r="G21" s="133" t="s">
        <v>241</v>
      </c>
      <c r="H21" s="133">
        <v>243891</v>
      </c>
      <c r="I21" s="132" t="s">
        <v>310</v>
      </c>
      <c r="J21" s="132" t="s">
        <v>311</v>
      </c>
      <c r="K21" s="132" t="s">
        <v>312</v>
      </c>
      <c r="L21" s="132" t="s">
        <v>278</v>
      </c>
      <c r="M21" s="132" t="s">
        <v>30</v>
      </c>
      <c r="N21" s="132" t="s">
        <v>274</v>
      </c>
      <c r="O21" s="132" t="s">
        <v>272</v>
      </c>
      <c r="P21" s="137" t="s">
        <v>272</v>
      </c>
      <c r="Q21" s="132" t="s">
        <v>313</v>
      </c>
      <c r="R21" s="132" t="s">
        <v>314</v>
      </c>
      <c r="S21" s="132" t="s">
        <v>315</v>
      </c>
      <c r="T21" s="132" t="s">
        <v>315</v>
      </c>
      <c r="U21" s="132" t="s">
        <v>316</v>
      </c>
    </row>
    <row r="22" spans="1:21" s="116" customFormat="1">
      <c r="A22" s="134" t="s">
        <v>307</v>
      </c>
      <c r="B22" s="132" t="s">
        <v>308</v>
      </c>
      <c r="C22" s="132" t="s">
        <v>28</v>
      </c>
      <c r="D22" s="132">
        <v>2567</v>
      </c>
      <c r="E22" s="132" t="s">
        <v>309</v>
      </c>
      <c r="F22" s="133">
        <v>243527</v>
      </c>
      <c r="G22" s="133" t="s">
        <v>241</v>
      </c>
      <c r="H22" s="133">
        <v>243891</v>
      </c>
      <c r="I22" s="132" t="s">
        <v>310</v>
      </c>
      <c r="J22" s="132" t="s">
        <v>311</v>
      </c>
      <c r="K22" s="132" t="s">
        <v>312</v>
      </c>
      <c r="L22" s="132" t="s">
        <v>278</v>
      </c>
      <c r="M22" s="132" t="s">
        <v>30</v>
      </c>
      <c r="N22" s="132" t="s">
        <v>274</v>
      </c>
      <c r="O22" s="132" t="s">
        <v>272</v>
      </c>
      <c r="P22" s="137" t="s">
        <v>272</v>
      </c>
      <c r="Q22" s="132" t="s">
        <v>317</v>
      </c>
      <c r="R22" s="132" t="s">
        <v>318</v>
      </c>
      <c r="S22" s="132" t="s">
        <v>319</v>
      </c>
      <c r="T22" s="132" t="s">
        <v>319</v>
      </c>
      <c r="U22" s="132" t="s">
        <v>316</v>
      </c>
    </row>
    <row r="23" spans="1:21" s="116" customFormat="1">
      <c r="A23" s="134" t="s">
        <v>307</v>
      </c>
      <c r="B23" s="132" t="s">
        <v>308</v>
      </c>
      <c r="C23" s="132" t="s">
        <v>28</v>
      </c>
      <c r="D23" s="132">
        <v>2567</v>
      </c>
      <c r="E23" s="132" t="s">
        <v>309</v>
      </c>
      <c r="F23" s="133">
        <v>243527</v>
      </c>
      <c r="G23" s="133" t="s">
        <v>241</v>
      </c>
      <c r="H23" s="133">
        <v>243891</v>
      </c>
      <c r="I23" s="132" t="s">
        <v>310</v>
      </c>
      <c r="J23" s="132" t="s">
        <v>311</v>
      </c>
      <c r="K23" s="132" t="s">
        <v>312</v>
      </c>
      <c r="L23" s="132" t="s">
        <v>278</v>
      </c>
      <c r="M23" s="132" t="s">
        <v>30</v>
      </c>
      <c r="N23" s="132" t="s">
        <v>274</v>
      </c>
      <c r="O23" s="132" t="s">
        <v>272</v>
      </c>
      <c r="P23" s="137" t="s">
        <v>272</v>
      </c>
      <c r="Q23" s="132" t="s">
        <v>320</v>
      </c>
      <c r="R23" s="132" t="s">
        <v>321</v>
      </c>
      <c r="S23" s="132" t="s">
        <v>322</v>
      </c>
      <c r="T23" s="132" t="s">
        <v>322</v>
      </c>
      <c r="U23" s="132" t="s">
        <v>316</v>
      </c>
    </row>
    <row r="24" spans="1:21" s="116" customFormat="1">
      <c r="A24" s="134" t="s">
        <v>307</v>
      </c>
      <c r="B24" s="132" t="s">
        <v>308</v>
      </c>
      <c r="C24" s="132" t="s">
        <v>28</v>
      </c>
      <c r="D24" s="132">
        <v>2567</v>
      </c>
      <c r="E24" s="132" t="s">
        <v>309</v>
      </c>
      <c r="F24" s="133">
        <v>243527</v>
      </c>
      <c r="G24" s="133" t="s">
        <v>241</v>
      </c>
      <c r="H24" s="133">
        <v>243891</v>
      </c>
      <c r="I24" s="132" t="s">
        <v>310</v>
      </c>
      <c r="J24" s="132" t="s">
        <v>311</v>
      </c>
      <c r="K24" s="132" t="s">
        <v>312</v>
      </c>
      <c r="L24" s="132" t="s">
        <v>278</v>
      </c>
      <c r="M24" s="132" t="s">
        <v>30</v>
      </c>
      <c r="N24" s="132" t="s">
        <v>274</v>
      </c>
      <c r="O24" s="132" t="s">
        <v>272</v>
      </c>
      <c r="P24" s="137" t="s">
        <v>272</v>
      </c>
      <c r="Q24" s="132" t="s">
        <v>323</v>
      </c>
      <c r="R24" s="132" t="s">
        <v>324</v>
      </c>
      <c r="S24" s="132" t="s">
        <v>325</v>
      </c>
      <c r="T24" s="132" t="s">
        <v>325</v>
      </c>
      <c r="U24" s="132" t="s">
        <v>316</v>
      </c>
    </row>
    <row r="25" spans="1:21" s="116" customFormat="1">
      <c r="A25" s="134" t="s">
        <v>307</v>
      </c>
      <c r="B25" s="132" t="s">
        <v>308</v>
      </c>
      <c r="C25" s="132" t="s">
        <v>28</v>
      </c>
      <c r="D25" s="132">
        <v>2567</v>
      </c>
      <c r="E25" s="132" t="s">
        <v>309</v>
      </c>
      <c r="F25" s="133">
        <v>243527</v>
      </c>
      <c r="G25" s="133" t="s">
        <v>241</v>
      </c>
      <c r="H25" s="133">
        <v>243891</v>
      </c>
      <c r="I25" s="132" t="s">
        <v>310</v>
      </c>
      <c r="J25" s="132" t="s">
        <v>311</v>
      </c>
      <c r="K25" s="132" t="s">
        <v>312</v>
      </c>
      <c r="L25" s="132" t="s">
        <v>278</v>
      </c>
      <c r="M25" s="132" t="s">
        <v>30</v>
      </c>
      <c r="N25" s="132" t="s">
        <v>274</v>
      </c>
      <c r="O25" s="132" t="s">
        <v>272</v>
      </c>
      <c r="P25" s="137" t="s">
        <v>272</v>
      </c>
      <c r="Q25" s="132" t="s">
        <v>326</v>
      </c>
      <c r="R25" s="132" t="s">
        <v>327</v>
      </c>
      <c r="S25" s="132" t="s">
        <v>328</v>
      </c>
      <c r="T25" s="132" t="s">
        <v>328</v>
      </c>
      <c r="U25" s="132" t="s">
        <v>316</v>
      </c>
    </row>
    <row r="26" spans="1:21" s="116" customFormat="1">
      <c r="A26" s="134" t="s">
        <v>329</v>
      </c>
      <c r="B26" s="132" t="s">
        <v>330</v>
      </c>
      <c r="C26" s="132" t="s">
        <v>28</v>
      </c>
      <c r="D26" s="132">
        <v>2567</v>
      </c>
      <c r="E26" s="132" t="s">
        <v>331</v>
      </c>
      <c r="F26" s="133">
        <v>243678</v>
      </c>
      <c r="G26" s="133" t="s">
        <v>241</v>
      </c>
      <c r="H26" s="133">
        <v>243891</v>
      </c>
      <c r="I26" s="132" t="s">
        <v>332</v>
      </c>
      <c r="J26" s="132" t="s">
        <v>333</v>
      </c>
      <c r="K26" s="132" t="s">
        <v>334</v>
      </c>
      <c r="L26" s="132" t="s">
        <v>278</v>
      </c>
      <c r="M26" s="132" t="s">
        <v>30</v>
      </c>
      <c r="N26" s="132" t="s">
        <v>274</v>
      </c>
      <c r="O26" s="132" t="s">
        <v>272</v>
      </c>
      <c r="P26" s="137" t="s">
        <v>272</v>
      </c>
      <c r="Q26" s="132" t="s">
        <v>335</v>
      </c>
      <c r="R26" s="132" t="s">
        <v>336</v>
      </c>
      <c r="S26" s="132" t="s">
        <v>337</v>
      </c>
      <c r="T26" s="132" t="s">
        <v>337</v>
      </c>
      <c r="U26" s="132" t="s">
        <v>338</v>
      </c>
    </row>
  </sheetData>
  <autoFilter ref="A8:U8" xr:uid="{DB082AE4-5A73-4805-92B3-5E897264414C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0C4A-A643-4F37-8853-0735A05BEA43}">
  <dimension ref="A2:R26"/>
  <sheetViews>
    <sheetView topLeftCell="D1" zoomScale="55" zoomScaleNormal="55" workbookViewId="0">
      <selection activeCell="M34" sqref="M34"/>
    </sheetView>
  </sheetViews>
  <sheetFormatPr defaultRowHeight="14.4"/>
  <cols>
    <col min="1" max="1" width="23" style="117" customWidth="1"/>
    <col min="2" max="2" width="30.109375" style="117" customWidth="1"/>
    <col min="3" max="3" width="90.77734375" style="117" customWidth="1"/>
    <col min="4" max="4" width="54" style="117" customWidth="1"/>
    <col min="5" max="6" width="20.21875" style="117" customWidth="1"/>
    <col min="7" max="7" width="28.21875" style="117" customWidth="1"/>
    <col min="8" max="8" width="54" style="117" customWidth="1"/>
    <col min="9" max="9" width="50" style="117" customWidth="1"/>
    <col min="10" max="10" width="27.5546875" style="117" customWidth="1"/>
    <col min="11" max="11" width="54" style="117" customWidth="1"/>
    <col min="12" max="12" width="35.77734375" style="117" bestFit="1" customWidth="1"/>
    <col min="13" max="13" width="21.88671875" style="117" customWidth="1"/>
    <col min="14" max="14" width="19.44140625" style="117" customWidth="1"/>
    <col min="15" max="16" width="20.21875" style="117" customWidth="1"/>
    <col min="17" max="17" width="41.88671875" style="117" customWidth="1"/>
    <col min="18" max="18" width="19.44140625" style="117" customWidth="1"/>
    <col min="19" max="16384" width="8.88671875" style="117"/>
  </cols>
  <sheetData>
    <row r="2" spans="1:18" ht="21" hidden="1">
      <c r="A2" s="40" t="s">
        <v>249</v>
      </c>
      <c r="B2" s="40"/>
      <c r="C2" s="118" t="s">
        <v>250</v>
      </c>
      <c r="D2" s="32"/>
      <c r="E2" s="119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" hidden="1">
      <c r="A3" s="32"/>
      <c r="B3" s="32"/>
      <c r="C3" s="120" t="s">
        <v>251</v>
      </c>
      <c r="D3" s="32"/>
      <c r="E3" s="119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21" hidden="1">
      <c r="A4" s="32"/>
      <c r="B4" s="32"/>
      <c r="C4" s="121" t="s">
        <v>252</v>
      </c>
      <c r="D4" s="32"/>
      <c r="E4" s="119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21" hidden="1">
      <c r="A5" s="32"/>
      <c r="B5" s="32"/>
      <c r="C5" s="122" t="s">
        <v>253</v>
      </c>
      <c r="D5" s="32"/>
      <c r="E5" s="119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 hidden="1">
      <c r="A6" s="32"/>
      <c r="B6" s="32"/>
      <c r="C6" s="39" t="s">
        <v>254</v>
      </c>
      <c r="D6" s="32"/>
      <c r="E6" s="119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23" customFormat="1"/>
    <row r="8" spans="1:18" ht="21">
      <c r="A8" s="124" t="s">
        <v>2</v>
      </c>
      <c r="B8" s="124" t="s">
        <v>339</v>
      </c>
      <c r="C8" s="125" t="s">
        <v>3</v>
      </c>
      <c r="D8" s="126" t="s">
        <v>7</v>
      </c>
      <c r="E8" s="126" t="s">
        <v>153</v>
      </c>
      <c r="F8" s="127" t="s">
        <v>255</v>
      </c>
      <c r="G8" s="128" t="s">
        <v>256</v>
      </c>
      <c r="H8" s="125" t="s">
        <v>18</v>
      </c>
      <c r="I8" s="125" t="s">
        <v>19</v>
      </c>
      <c r="J8" s="125" t="s">
        <v>343</v>
      </c>
      <c r="K8" s="125" t="s">
        <v>20</v>
      </c>
      <c r="L8" s="125" t="s">
        <v>21</v>
      </c>
      <c r="M8" s="125" t="s">
        <v>22</v>
      </c>
      <c r="N8" s="130" t="s">
        <v>260</v>
      </c>
      <c r="O8" s="139" t="s">
        <v>341</v>
      </c>
      <c r="P8" s="139" t="s">
        <v>249</v>
      </c>
      <c r="Q8" s="125" t="s">
        <v>265</v>
      </c>
      <c r="R8" s="125" t="s">
        <v>340</v>
      </c>
    </row>
    <row r="9" spans="1:18">
      <c r="A9" s="131" t="s">
        <v>266</v>
      </c>
      <c r="B9" s="131"/>
      <c r="C9" s="132" t="s">
        <v>195</v>
      </c>
      <c r="D9" s="132" t="s">
        <v>28</v>
      </c>
      <c r="E9" s="132">
        <v>2566</v>
      </c>
      <c r="F9" s="132" t="s">
        <v>267</v>
      </c>
      <c r="G9" s="133" t="s">
        <v>219</v>
      </c>
      <c r="H9" s="132" t="s">
        <v>116</v>
      </c>
      <c r="I9" s="132" t="s">
        <v>197</v>
      </c>
      <c r="J9" s="132" t="s">
        <v>344</v>
      </c>
      <c r="K9" s="132" t="s">
        <v>47</v>
      </c>
      <c r="L9" s="132" t="s">
        <v>268</v>
      </c>
      <c r="M9" s="132" t="s">
        <v>345</v>
      </c>
      <c r="N9" s="135" t="s">
        <v>272</v>
      </c>
      <c r="O9" s="140" t="s">
        <v>342</v>
      </c>
      <c r="P9" s="132"/>
      <c r="Q9" s="132" t="s">
        <v>273</v>
      </c>
      <c r="R9" s="134" t="s">
        <v>271</v>
      </c>
    </row>
    <row r="10" spans="1:18">
      <c r="A10" s="134" t="s">
        <v>216</v>
      </c>
      <c r="B10" s="134"/>
      <c r="C10" s="132" t="s">
        <v>217</v>
      </c>
      <c r="D10" s="132" t="s">
        <v>28</v>
      </c>
      <c r="E10" s="132">
        <v>2566</v>
      </c>
      <c r="F10" s="132" t="s">
        <v>218</v>
      </c>
      <c r="G10" s="133" t="s">
        <v>219</v>
      </c>
      <c r="H10" s="132"/>
      <c r="I10" s="132" t="s">
        <v>220</v>
      </c>
      <c r="J10" s="132" t="s">
        <v>346</v>
      </c>
      <c r="K10" s="132" t="s">
        <v>88</v>
      </c>
      <c r="L10" s="132" t="s">
        <v>268</v>
      </c>
      <c r="M10" s="132" t="s">
        <v>242</v>
      </c>
      <c r="N10" s="136" t="s">
        <v>243</v>
      </c>
      <c r="O10" s="140" t="s">
        <v>342</v>
      </c>
      <c r="P10" s="132"/>
      <c r="Q10" s="132" t="s">
        <v>275</v>
      </c>
      <c r="R10" s="134" t="s">
        <v>222</v>
      </c>
    </row>
    <row r="11" spans="1:18">
      <c r="A11" s="134" t="s">
        <v>276</v>
      </c>
      <c r="B11" s="134"/>
      <c r="C11" s="132" t="s">
        <v>192</v>
      </c>
      <c r="D11" s="132" t="s">
        <v>28</v>
      </c>
      <c r="E11" s="132">
        <v>2567</v>
      </c>
      <c r="F11" s="132" t="s">
        <v>277</v>
      </c>
      <c r="G11" s="133" t="s">
        <v>241</v>
      </c>
      <c r="H11" s="132" t="s">
        <v>194</v>
      </c>
      <c r="I11" s="132" t="s">
        <v>189</v>
      </c>
      <c r="J11" s="132" t="s">
        <v>347</v>
      </c>
      <c r="K11" s="132" t="s">
        <v>38</v>
      </c>
      <c r="L11" s="132" t="s">
        <v>278</v>
      </c>
      <c r="M11" s="132" t="s">
        <v>348</v>
      </c>
      <c r="N11" s="136" t="s">
        <v>279</v>
      </c>
      <c r="O11" s="140" t="s">
        <v>342</v>
      </c>
      <c r="P11" s="132"/>
      <c r="Q11" s="132" t="s">
        <v>280</v>
      </c>
      <c r="R11" s="132" t="s">
        <v>279</v>
      </c>
    </row>
    <row r="12" spans="1:18">
      <c r="A12" s="134" t="s">
        <v>240</v>
      </c>
      <c r="B12" s="134"/>
      <c r="C12" s="132" t="s">
        <v>217</v>
      </c>
      <c r="D12" s="132" t="s">
        <v>28</v>
      </c>
      <c r="E12" s="132">
        <v>2567</v>
      </c>
      <c r="F12" s="132" t="s">
        <v>105</v>
      </c>
      <c r="G12" s="133" t="s">
        <v>241</v>
      </c>
      <c r="H12" s="132"/>
      <c r="I12" s="132" t="s">
        <v>220</v>
      </c>
      <c r="J12" s="132" t="s">
        <v>346</v>
      </c>
      <c r="K12" s="132" t="s">
        <v>88</v>
      </c>
      <c r="L12" s="132" t="s">
        <v>278</v>
      </c>
      <c r="M12" s="132" t="s">
        <v>242</v>
      </c>
      <c r="N12" s="136" t="s">
        <v>243</v>
      </c>
      <c r="O12" s="140" t="s">
        <v>342</v>
      </c>
      <c r="P12" s="132"/>
      <c r="Q12" s="132" t="s">
        <v>281</v>
      </c>
      <c r="R12" s="132" t="s">
        <v>243</v>
      </c>
    </row>
    <row r="13" spans="1:18">
      <c r="A13" s="131" t="s">
        <v>282</v>
      </c>
      <c r="B13" s="131"/>
      <c r="C13" s="132" t="s">
        <v>283</v>
      </c>
      <c r="D13" s="132" t="s">
        <v>28</v>
      </c>
      <c r="E13" s="132">
        <v>2563</v>
      </c>
      <c r="F13" s="132" t="s">
        <v>104</v>
      </c>
      <c r="G13" s="133" t="s">
        <v>105</v>
      </c>
      <c r="H13" s="132" t="s">
        <v>284</v>
      </c>
      <c r="I13" s="140" t="s">
        <v>197</v>
      </c>
      <c r="J13" s="132" t="s">
        <v>344</v>
      </c>
      <c r="K13" s="132" t="s">
        <v>47</v>
      </c>
      <c r="L13" s="133" t="s">
        <v>285</v>
      </c>
      <c r="M13" s="132" t="s">
        <v>345</v>
      </c>
      <c r="N13" s="136" t="s">
        <v>287</v>
      </c>
      <c r="O13" s="140" t="s">
        <v>342</v>
      </c>
      <c r="P13" s="132"/>
      <c r="Q13" s="132" t="s">
        <v>288</v>
      </c>
      <c r="R13" s="132" t="s">
        <v>286</v>
      </c>
    </row>
    <row r="14" spans="1:18">
      <c r="A14" s="131" t="s">
        <v>201</v>
      </c>
      <c r="B14" s="131"/>
      <c r="C14" s="132" t="s">
        <v>192</v>
      </c>
      <c r="D14" s="132" t="s">
        <v>28</v>
      </c>
      <c r="E14" s="132">
        <v>2564</v>
      </c>
      <c r="F14" s="132" t="s">
        <v>146</v>
      </c>
      <c r="G14" s="133" t="s">
        <v>147</v>
      </c>
      <c r="H14" s="132" t="s">
        <v>194</v>
      </c>
      <c r="I14" s="132" t="s">
        <v>189</v>
      </c>
      <c r="J14" s="132" t="s">
        <v>347</v>
      </c>
      <c r="K14" s="132" t="s">
        <v>38</v>
      </c>
      <c r="L14" s="133" t="s">
        <v>289</v>
      </c>
      <c r="M14" s="132" t="s">
        <v>348</v>
      </c>
      <c r="N14" s="136" t="s">
        <v>291</v>
      </c>
      <c r="O14" s="140" t="s">
        <v>342</v>
      </c>
      <c r="P14" s="132"/>
      <c r="Q14" s="132" t="s">
        <v>292</v>
      </c>
      <c r="R14" s="132" t="s">
        <v>290</v>
      </c>
    </row>
    <row r="15" spans="1:18">
      <c r="A15" s="131" t="s">
        <v>199</v>
      </c>
      <c r="B15" s="131"/>
      <c r="C15" s="132" t="s">
        <v>186</v>
      </c>
      <c r="D15" s="132" t="s">
        <v>28</v>
      </c>
      <c r="E15" s="132">
        <v>2564</v>
      </c>
      <c r="F15" s="132" t="s">
        <v>190</v>
      </c>
      <c r="G15" s="133" t="s">
        <v>191</v>
      </c>
      <c r="H15" s="132" t="s">
        <v>188</v>
      </c>
      <c r="I15" s="132" t="s">
        <v>189</v>
      </c>
      <c r="J15" s="132" t="s">
        <v>347</v>
      </c>
      <c r="K15" s="132" t="s">
        <v>38</v>
      </c>
      <c r="L15" s="133" t="s">
        <v>289</v>
      </c>
      <c r="M15" s="132" t="s">
        <v>242</v>
      </c>
      <c r="N15" s="136" t="s">
        <v>243</v>
      </c>
      <c r="O15" s="140" t="s">
        <v>342</v>
      </c>
      <c r="P15" s="132"/>
      <c r="Q15" s="132" t="s">
        <v>294</v>
      </c>
      <c r="R15" s="132" t="s">
        <v>293</v>
      </c>
    </row>
    <row r="16" spans="1:18">
      <c r="A16" s="134" t="s">
        <v>295</v>
      </c>
      <c r="B16" s="134"/>
      <c r="C16" s="132" t="s">
        <v>296</v>
      </c>
      <c r="D16" s="132" t="s">
        <v>28</v>
      </c>
      <c r="E16" s="132">
        <v>2564</v>
      </c>
      <c r="F16" s="132" t="s">
        <v>79</v>
      </c>
      <c r="G16" s="133" t="s">
        <v>297</v>
      </c>
      <c r="H16" s="132" t="s">
        <v>45</v>
      </c>
      <c r="I16" s="132" t="s">
        <v>46</v>
      </c>
      <c r="J16" s="132" t="s">
        <v>349</v>
      </c>
      <c r="K16" s="132" t="s">
        <v>47</v>
      </c>
      <c r="L16" s="133" t="s">
        <v>289</v>
      </c>
      <c r="M16" s="132" t="s">
        <v>242</v>
      </c>
      <c r="N16" s="136" t="s">
        <v>298</v>
      </c>
      <c r="O16" s="140" t="s">
        <v>342</v>
      </c>
      <c r="P16" s="132"/>
      <c r="Q16" s="132" t="s">
        <v>299</v>
      </c>
      <c r="R16" s="132" t="s">
        <v>120</v>
      </c>
    </row>
    <row r="17" spans="1:18">
      <c r="A17" s="134" t="s">
        <v>135</v>
      </c>
      <c r="B17" s="134"/>
      <c r="C17" s="132" t="s">
        <v>136</v>
      </c>
      <c r="D17" s="132" t="s">
        <v>28</v>
      </c>
      <c r="E17" s="132">
        <v>2564</v>
      </c>
      <c r="F17" s="132" t="s">
        <v>138</v>
      </c>
      <c r="G17" s="133" t="s">
        <v>138</v>
      </c>
      <c r="H17" s="132" t="s">
        <v>139</v>
      </c>
      <c r="I17" s="132" t="s">
        <v>140</v>
      </c>
      <c r="J17" s="132" t="s">
        <v>350</v>
      </c>
      <c r="K17" s="132" t="s">
        <v>47</v>
      </c>
      <c r="L17" s="133" t="s">
        <v>289</v>
      </c>
      <c r="M17" s="132" t="s">
        <v>345</v>
      </c>
      <c r="N17" s="136" t="s">
        <v>272</v>
      </c>
      <c r="O17" s="140" t="s">
        <v>342</v>
      </c>
      <c r="P17" s="132"/>
      <c r="Q17" s="132" t="s">
        <v>300</v>
      </c>
      <c r="R17" s="132" t="s">
        <v>141</v>
      </c>
    </row>
    <row r="18" spans="1:18">
      <c r="A18" s="134" t="s">
        <v>143</v>
      </c>
      <c r="B18" s="134"/>
      <c r="C18" s="132" t="s">
        <v>144</v>
      </c>
      <c r="D18" s="132" t="s">
        <v>28</v>
      </c>
      <c r="E18" s="132">
        <v>2564</v>
      </c>
      <c r="F18" s="132" t="s">
        <v>146</v>
      </c>
      <c r="G18" s="133" t="s">
        <v>147</v>
      </c>
      <c r="H18" s="132" t="s">
        <v>148</v>
      </c>
      <c r="I18" s="132" t="s">
        <v>149</v>
      </c>
      <c r="J18" s="132" t="s">
        <v>351</v>
      </c>
      <c r="K18" s="132" t="s">
        <v>88</v>
      </c>
      <c r="L18" s="133" t="s">
        <v>289</v>
      </c>
      <c r="M18" s="132" t="s">
        <v>352</v>
      </c>
      <c r="N18" s="136" t="s">
        <v>301</v>
      </c>
      <c r="O18" s="140" t="s">
        <v>342</v>
      </c>
      <c r="P18" s="132"/>
      <c r="Q18" s="132" t="s">
        <v>302</v>
      </c>
      <c r="R18" s="132" t="s">
        <v>151</v>
      </c>
    </row>
    <row r="19" spans="1:18">
      <c r="A19" s="134" t="s">
        <v>178</v>
      </c>
      <c r="B19" s="134"/>
      <c r="C19" s="132" t="s">
        <v>179</v>
      </c>
      <c r="D19" s="132" t="s">
        <v>28</v>
      </c>
      <c r="E19" s="132">
        <v>2565</v>
      </c>
      <c r="F19" s="132" t="s">
        <v>180</v>
      </c>
      <c r="G19" s="133" t="s">
        <v>181</v>
      </c>
      <c r="H19" s="132" t="s">
        <v>182</v>
      </c>
      <c r="I19" s="132" t="s">
        <v>140</v>
      </c>
      <c r="J19" s="132" t="s">
        <v>350</v>
      </c>
      <c r="K19" s="132" t="s">
        <v>47</v>
      </c>
      <c r="L19" s="133" t="s">
        <v>303</v>
      </c>
      <c r="M19" s="132" t="s">
        <v>348</v>
      </c>
      <c r="N19" s="136" t="s">
        <v>279</v>
      </c>
      <c r="O19" s="140" t="s">
        <v>342</v>
      </c>
      <c r="P19" s="132"/>
      <c r="Q19" s="132" t="s">
        <v>304</v>
      </c>
      <c r="R19" s="132" t="s">
        <v>162</v>
      </c>
    </row>
    <row r="20" spans="1:18">
      <c r="A20" s="131" t="s">
        <v>202</v>
      </c>
      <c r="B20" s="131"/>
      <c r="C20" s="132" t="s">
        <v>195</v>
      </c>
      <c r="D20" s="132" t="s">
        <v>28</v>
      </c>
      <c r="E20" s="132">
        <v>2565</v>
      </c>
      <c r="F20" s="132" t="s">
        <v>104</v>
      </c>
      <c r="G20" s="133" t="s">
        <v>105</v>
      </c>
      <c r="H20" s="132" t="s">
        <v>196</v>
      </c>
      <c r="I20" s="132" t="s">
        <v>197</v>
      </c>
      <c r="J20" s="132" t="s">
        <v>344</v>
      </c>
      <c r="K20" s="132" t="s">
        <v>47</v>
      </c>
      <c r="L20" s="133" t="s">
        <v>303</v>
      </c>
      <c r="M20" s="132" t="s">
        <v>345</v>
      </c>
      <c r="N20" s="135" t="s">
        <v>287</v>
      </c>
      <c r="O20" s="140" t="s">
        <v>342</v>
      </c>
      <c r="P20" s="132"/>
      <c r="Q20" s="132" t="s">
        <v>306</v>
      </c>
      <c r="R20" s="132" t="s">
        <v>305</v>
      </c>
    </row>
    <row r="21" spans="1:18">
      <c r="A21" s="134" t="s">
        <v>307</v>
      </c>
      <c r="B21" s="134"/>
      <c r="C21" s="132" t="s">
        <v>308</v>
      </c>
      <c r="D21" s="132" t="s">
        <v>28</v>
      </c>
      <c r="E21" s="132">
        <v>2567</v>
      </c>
      <c r="F21" s="132" t="s">
        <v>309</v>
      </c>
      <c r="G21" s="133" t="s">
        <v>241</v>
      </c>
      <c r="H21" s="132" t="s">
        <v>312</v>
      </c>
      <c r="I21" s="132" t="s">
        <v>311</v>
      </c>
      <c r="J21" s="132" t="s">
        <v>353</v>
      </c>
      <c r="K21" s="132" t="s">
        <v>310</v>
      </c>
      <c r="L21" s="132" t="s">
        <v>278</v>
      </c>
      <c r="M21" s="132" t="s">
        <v>345</v>
      </c>
      <c r="N21" s="137" t="s">
        <v>272</v>
      </c>
      <c r="O21" s="140" t="s">
        <v>342</v>
      </c>
      <c r="P21" s="132"/>
      <c r="Q21" s="132" t="s">
        <v>316</v>
      </c>
      <c r="R21" s="132" t="s">
        <v>272</v>
      </c>
    </row>
    <row r="22" spans="1:18">
      <c r="A22" s="134" t="s">
        <v>307</v>
      </c>
      <c r="B22" s="134"/>
      <c r="C22" s="132" t="s">
        <v>308</v>
      </c>
      <c r="D22" s="132" t="s">
        <v>28</v>
      </c>
      <c r="E22" s="132">
        <v>2567</v>
      </c>
      <c r="F22" s="132" t="s">
        <v>309</v>
      </c>
      <c r="G22" s="133" t="s">
        <v>241</v>
      </c>
      <c r="H22" s="132" t="s">
        <v>312</v>
      </c>
      <c r="I22" s="132" t="s">
        <v>311</v>
      </c>
      <c r="J22" s="132" t="s">
        <v>353</v>
      </c>
      <c r="K22" s="132" t="s">
        <v>310</v>
      </c>
      <c r="L22" s="132" t="s">
        <v>278</v>
      </c>
      <c r="M22" s="132" t="s">
        <v>345</v>
      </c>
      <c r="N22" s="137" t="s">
        <v>272</v>
      </c>
      <c r="O22" s="140" t="s">
        <v>342</v>
      </c>
      <c r="P22" s="132"/>
      <c r="Q22" s="132" t="s">
        <v>316</v>
      </c>
      <c r="R22" s="132" t="s">
        <v>272</v>
      </c>
    </row>
    <row r="23" spans="1:18">
      <c r="A23" s="134" t="s">
        <v>307</v>
      </c>
      <c r="B23" s="134"/>
      <c r="C23" s="132" t="s">
        <v>308</v>
      </c>
      <c r="D23" s="132" t="s">
        <v>28</v>
      </c>
      <c r="E23" s="132">
        <v>2567</v>
      </c>
      <c r="F23" s="132" t="s">
        <v>309</v>
      </c>
      <c r="G23" s="133" t="s">
        <v>241</v>
      </c>
      <c r="H23" s="132" t="s">
        <v>312</v>
      </c>
      <c r="I23" s="132" t="s">
        <v>311</v>
      </c>
      <c r="J23" s="132" t="s">
        <v>353</v>
      </c>
      <c r="K23" s="132" t="s">
        <v>310</v>
      </c>
      <c r="L23" s="132" t="s">
        <v>278</v>
      </c>
      <c r="M23" s="132" t="s">
        <v>345</v>
      </c>
      <c r="N23" s="137" t="s">
        <v>272</v>
      </c>
      <c r="O23" s="140" t="s">
        <v>342</v>
      </c>
      <c r="P23" s="132"/>
      <c r="Q23" s="132" t="s">
        <v>316</v>
      </c>
      <c r="R23" s="132" t="s">
        <v>272</v>
      </c>
    </row>
    <row r="24" spans="1:18">
      <c r="A24" s="134" t="s">
        <v>307</v>
      </c>
      <c r="B24" s="134"/>
      <c r="C24" s="132" t="s">
        <v>308</v>
      </c>
      <c r="D24" s="132" t="s">
        <v>28</v>
      </c>
      <c r="E24" s="132">
        <v>2567</v>
      </c>
      <c r="F24" s="132" t="s">
        <v>309</v>
      </c>
      <c r="G24" s="133" t="s">
        <v>241</v>
      </c>
      <c r="H24" s="132" t="s">
        <v>312</v>
      </c>
      <c r="I24" s="132" t="s">
        <v>311</v>
      </c>
      <c r="J24" s="132" t="s">
        <v>353</v>
      </c>
      <c r="K24" s="132" t="s">
        <v>310</v>
      </c>
      <c r="L24" s="132" t="s">
        <v>278</v>
      </c>
      <c r="M24" s="132" t="s">
        <v>345</v>
      </c>
      <c r="N24" s="137" t="s">
        <v>272</v>
      </c>
      <c r="O24" s="140" t="s">
        <v>342</v>
      </c>
      <c r="P24" s="132"/>
      <c r="Q24" s="132" t="s">
        <v>316</v>
      </c>
      <c r="R24" s="132" t="s">
        <v>272</v>
      </c>
    </row>
    <row r="25" spans="1:18">
      <c r="A25" s="134" t="s">
        <v>307</v>
      </c>
      <c r="B25" s="134"/>
      <c r="C25" s="132" t="s">
        <v>308</v>
      </c>
      <c r="D25" s="132" t="s">
        <v>28</v>
      </c>
      <c r="E25" s="132">
        <v>2567</v>
      </c>
      <c r="F25" s="132" t="s">
        <v>309</v>
      </c>
      <c r="G25" s="133" t="s">
        <v>241</v>
      </c>
      <c r="H25" s="132" t="s">
        <v>312</v>
      </c>
      <c r="I25" s="132" t="s">
        <v>311</v>
      </c>
      <c r="J25" s="132" t="s">
        <v>353</v>
      </c>
      <c r="K25" s="132" t="s">
        <v>310</v>
      </c>
      <c r="L25" s="132" t="s">
        <v>278</v>
      </c>
      <c r="M25" s="132" t="s">
        <v>345</v>
      </c>
      <c r="N25" s="137" t="s">
        <v>272</v>
      </c>
      <c r="O25" s="140" t="s">
        <v>342</v>
      </c>
      <c r="P25" s="132"/>
      <c r="Q25" s="132" t="s">
        <v>316</v>
      </c>
      <c r="R25" s="132" t="s">
        <v>272</v>
      </c>
    </row>
    <row r="26" spans="1:18">
      <c r="A26" s="134" t="s">
        <v>329</v>
      </c>
      <c r="B26" s="134"/>
      <c r="C26" s="132" t="s">
        <v>330</v>
      </c>
      <c r="D26" s="132" t="s">
        <v>28</v>
      </c>
      <c r="E26" s="132">
        <v>2567</v>
      </c>
      <c r="F26" s="132" t="s">
        <v>331</v>
      </c>
      <c r="G26" s="133" t="s">
        <v>241</v>
      </c>
      <c r="H26" s="132" t="s">
        <v>334</v>
      </c>
      <c r="I26" s="132" t="s">
        <v>333</v>
      </c>
      <c r="J26" s="132" t="s">
        <v>354</v>
      </c>
      <c r="K26" s="132" t="s">
        <v>332</v>
      </c>
      <c r="L26" s="132" t="s">
        <v>278</v>
      </c>
      <c r="M26" s="132" t="s">
        <v>345</v>
      </c>
      <c r="N26" s="137" t="s">
        <v>272</v>
      </c>
      <c r="O26" s="140" t="s">
        <v>342</v>
      </c>
      <c r="P26" s="132"/>
      <c r="Q26" s="132" t="s">
        <v>338</v>
      </c>
      <c r="R26" s="132" t="s">
        <v>272</v>
      </c>
    </row>
  </sheetData>
  <autoFilter ref="A8:Q8" xr:uid="{DB082AE4-5A73-4805-92B3-5E897264414C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A110-6C61-4DD8-BD91-D563DD6430CB}">
  <dimension ref="A1:N58"/>
  <sheetViews>
    <sheetView topLeftCell="G1" workbookViewId="0">
      <selection activeCell="M34" sqref="M34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18" customFormat="1">
      <c r="A1" s="212" t="s">
        <v>422</v>
      </c>
      <c r="B1" s="213" t="s">
        <v>343</v>
      </c>
      <c r="C1" s="212" t="s">
        <v>423</v>
      </c>
      <c r="D1" s="214" t="s">
        <v>424</v>
      </c>
      <c r="E1" s="215" t="s">
        <v>425</v>
      </c>
      <c r="F1" s="215" t="s">
        <v>426</v>
      </c>
      <c r="G1" s="215" t="s">
        <v>427</v>
      </c>
      <c r="H1" s="216" t="s">
        <v>428</v>
      </c>
      <c r="I1" s="216" t="s">
        <v>22</v>
      </c>
      <c r="J1" s="216" t="s">
        <v>429</v>
      </c>
      <c r="K1" s="216" t="s">
        <v>23</v>
      </c>
      <c r="L1" s="216" t="s">
        <v>430</v>
      </c>
      <c r="M1" s="217" t="s">
        <v>431</v>
      </c>
      <c r="N1" s="216" t="s">
        <v>432</v>
      </c>
    </row>
    <row r="2" spans="1:14" ht="18">
      <c r="A2" t="s">
        <v>434</v>
      </c>
      <c r="B2" s="207" t="s">
        <v>406</v>
      </c>
      <c r="C2" t="s">
        <v>47</v>
      </c>
      <c r="D2" t="s">
        <v>446</v>
      </c>
      <c r="E2" t="s">
        <v>30</v>
      </c>
      <c r="F2" t="s">
        <v>447</v>
      </c>
      <c r="H2" t="s">
        <v>448</v>
      </c>
      <c r="I2" t="s">
        <v>449</v>
      </c>
      <c r="J2" s="209" t="s">
        <v>408</v>
      </c>
      <c r="K2" t="s">
        <v>450</v>
      </c>
      <c r="M2" s="207" t="s">
        <v>409</v>
      </c>
    </row>
    <row r="3" spans="1:14" ht="18">
      <c r="A3" s="192" t="s">
        <v>435</v>
      </c>
      <c r="B3" s="207" t="s">
        <v>407</v>
      </c>
      <c r="C3" s="192" t="s">
        <v>47</v>
      </c>
      <c r="D3" s="192" t="s">
        <v>446</v>
      </c>
      <c r="E3" s="192" t="s">
        <v>30</v>
      </c>
      <c r="F3" s="192" t="s">
        <v>447</v>
      </c>
      <c r="H3" s="192" t="s">
        <v>448</v>
      </c>
      <c r="I3" s="192" t="s">
        <v>449</v>
      </c>
      <c r="J3" s="209" t="s">
        <v>408</v>
      </c>
      <c r="K3" s="192" t="s">
        <v>450</v>
      </c>
      <c r="M3" s="207" t="s">
        <v>409</v>
      </c>
    </row>
    <row r="4" spans="1:14" ht="18">
      <c r="A4" s="192" t="s">
        <v>436</v>
      </c>
      <c r="B4" s="208" t="s">
        <v>433</v>
      </c>
      <c r="C4" s="192" t="s">
        <v>332</v>
      </c>
      <c r="D4" s="192" t="s">
        <v>446</v>
      </c>
      <c r="E4" s="192" t="s">
        <v>30</v>
      </c>
      <c r="F4" s="192" t="s">
        <v>447</v>
      </c>
      <c r="H4" s="192" t="s">
        <v>448</v>
      </c>
      <c r="I4" s="192" t="s">
        <v>449</v>
      </c>
      <c r="J4" s="209" t="s">
        <v>408</v>
      </c>
      <c r="K4" s="192" t="s">
        <v>450</v>
      </c>
      <c r="M4" s="207" t="s">
        <v>409</v>
      </c>
    </row>
    <row r="5" spans="1:14" ht="18">
      <c r="A5" s="192" t="s">
        <v>434</v>
      </c>
      <c r="B5" s="207" t="s">
        <v>406</v>
      </c>
      <c r="C5" s="192" t="s">
        <v>47</v>
      </c>
      <c r="D5" s="192" t="s">
        <v>446</v>
      </c>
      <c r="E5" s="192" t="s">
        <v>30</v>
      </c>
      <c r="F5" s="192" t="s">
        <v>447</v>
      </c>
      <c r="H5" s="192" t="s">
        <v>448</v>
      </c>
      <c r="I5" s="192" t="s">
        <v>449</v>
      </c>
      <c r="J5" s="209" t="s">
        <v>411</v>
      </c>
      <c r="K5" s="192" t="s">
        <v>451</v>
      </c>
      <c r="M5" s="207" t="s">
        <v>409</v>
      </c>
    </row>
    <row r="6" spans="1:14" ht="18">
      <c r="A6" s="192" t="s">
        <v>435</v>
      </c>
      <c r="B6" s="208" t="s">
        <v>407</v>
      </c>
      <c r="C6" s="192" t="s">
        <v>47</v>
      </c>
      <c r="D6" s="192" t="s">
        <v>446</v>
      </c>
      <c r="E6" s="192" t="s">
        <v>30</v>
      </c>
      <c r="F6" s="192" t="s">
        <v>447</v>
      </c>
      <c r="H6" s="192" t="s">
        <v>448</v>
      </c>
      <c r="I6" s="192" t="s">
        <v>449</v>
      </c>
      <c r="J6" s="209" t="s">
        <v>411</v>
      </c>
      <c r="K6" s="192" t="s">
        <v>451</v>
      </c>
      <c r="M6" s="207" t="s">
        <v>409</v>
      </c>
    </row>
    <row r="7" spans="1:14" ht="18">
      <c r="A7" s="192" t="s">
        <v>434</v>
      </c>
      <c r="B7" s="207" t="s">
        <v>406</v>
      </c>
      <c r="C7" s="192" t="s">
        <v>47</v>
      </c>
      <c r="D7" s="192" t="s">
        <v>446</v>
      </c>
      <c r="E7" s="192" t="s">
        <v>30</v>
      </c>
      <c r="F7" s="192" t="s">
        <v>447</v>
      </c>
      <c r="H7" s="192" t="s">
        <v>448</v>
      </c>
      <c r="I7" s="192" t="s">
        <v>449</v>
      </c>
      <c r="J7" s="209" t="s">
        <v>412</v>
      </c>
      <c r="K7" s="192" t="s">
        <v>452</v>
      </c>
      <c r="M7" s="207" t="s">
        <v>409</v>
      </c>
    </row>
    <row r="8" spans="1:14" ht="18">
      <c r="A8" s="192" t="s">
        <v>435</v>
      </c>
      <c r="B8" s="207" t="s">
        <v>407</v>
      </c>
      <c r="C8" s="192" t="s">
        <v>47</v>
      </c>
      <c r="D8" s="192" t="s">
        <v>446</v>
      </c>
      <c r="E8" s="192" t="s">
        <v>30</v>
      </c>
      <c r="F8" s="192" t="s">
        <v>447</v>
      </c>
      <c r="H8" s="192" t="s">
        <v>448</v>
      </c>
      <c r="I8" s="192" t="s">
        <v>449</v>
      </c>
      <c r="J8" s="209" t="s">
        <v>412</v>
      </c>
      <c r="K8" s="192" t="s">
        <v>452</v>
      </c>
      <c r="M8" s="207" t="s">
        <v>409</v>
      </c>
    </row>
    <row r="9" spans="1:14" ht="18">
      <c r="A9" s="192" t="s">
        <v>197</v>
      </c>
      <c r="B9" s="208" t="s">
        <v>344</v>
      </c>
      <c r="C9" s="192" t="s">
        <v>47</v>
      </c>
      <c r="D9" s="192" t="s">
        <v>446</v>
      </c>
      <c r="E9" s="192" t="s">
        <v>30</v>
      </c>
      <c r="F9" s="192" t="s">
        <v>447</v>
      </c>
      <c r="H9" s="192" t="s">
        <v>448</v>
      </c>
      <c r="I9" s="192" t="s">
        <v>449</v>
      </c>
      <c r="J9" s="209" t="s">
        <v>412</v>
      </c>
      <c r="K9" s="192" t="s">
        <v>452</v>
      </c>
      <c r="M9" s="207" t="s">
        <v>409</v>
      </c>
    </row>
    <row r="10" spans="1:14">
      <c r="A10" s="192" t="s">
        <v>140</v>
      </c>
      <c r="B10" s="192" t="s">
        <v>350</v>
      </c>
      <c r="C10" s="192" t="s">
        <v>47</v>
      </c>
      <c r="D10" s="192" t="s">
        <v>446</v>
      </c>
      <c r="E10" s="192" t="s">
        <v>30</v>
      </c>
      <c r="F10" s="192" t="s">
        <v>447</v>
      </c>
      <c r="H10" s="192" t="s">
        <v>109</v>
      </c>
      <c r="I10" s="192" t="s">
        <v>453</v>
      </c>
      <c r="J10" s="192" t="s">
        <v>272</v>
      </c>
      <c r="K10" s="192" t="s">
        <v>454</v>
      </c>
      <c r="M10" s="209" t="s">
        <v>410</v>
      </c>
    </row>
    <row r="11" spans="1:14">
      <c r="A11" s="192" t="s">
        <v>333</v>
      </c>
      <c r="B11" s="192" t="s">
        <v>354</v>
      </c>
      <c r="C11" s="192" t="s">
        <v>332</v>
      </c>
      <c r="D11" s="192" t="s">
        <v>446</v>
      </c>
      <c r="E11" s="192" t="s">
        <v>30</v>
      </c>
      <c r="F11" s="192" t="s">
        <v>447</v>
      </c>
      <c r="H11" s="192" t="s">
        <v>109</v>
      </c>
      <c r="I11" s="192" t="s">
        <v>453</v>
      </c>
      <c r="J11" s="192" t="s">
        <v>272</v>
      </c>
      <c r="K11" s="192" t="s">
        <v>454</v>
      </c>
      <c r="M11" s="209" t="s">
        <v>410</v>
      </c>
    </row>
    <row r="12" spans="1:14">
      <c r="A12" s="192" t="s">
        <v>311</v>
      </c>
      <c r="B12" s="192" t="s">
        <v>353</v>
      </c>
      <c r="C12" s="192" t="s">
        <v>310</v>
      </c>
      <c r="D12" s="192" t="s">
        <v>446</v>
      </c>
      <c r="E12" s="192" t="s">
        <v>30</v>
      </c>
      <c r="F12" s="192" t="s">
        <v>447</v>
      </c>
      <c r="H12" s="192" t="s">
        <v>109</v>
      </c>
      <c r="I12" s="192" t="s">
        <v>453</v>
      </c>
      <c r="J12" s="192" t="s">
        <v>272</v>
      </c>
      <c r="K12" s="192" t="s">
        <v>454</v>
      </c>
      <c r="M12" s="209" t="s">
        <v>410</v>
      </c>
    </row>
    <row r="13" spans="1:14">
      <c r="A13" s="192" t="s">
        <v>197</v>
      </c>
      <c r="B13" s="192" t="s">
        <v>344</v>
      </c>
      <c r="C13" s="192" t="s">
        <v>47</v>
      </c>
      <c r="D13" s="192" t="s">
        <v>446</v>
      </c>
      <c r="E13" s="192" t="s">
        <v>30</v>
      </c>
      <c r="F13" s="192" t="s">
        <v>447</v>
      </c>
      <c r="H13" s="192" t="s">
        <v>109</v>
      </c>
      <c r="I13" s="192" t="s">
        <v>453</v>
      </c>
      <c r="J13" s="192" t="s">
        <v>272</v>
      </c>
      <c r="K13" s="192" t="s">
        <v>454</v>
      </c>
      <c r="M13" s="209" t="s">
        <v>410</v>
      </c>
    </row>
    <row r="14" spans="1:14">
      <c r="A14" s="192" t="s">
        <v>434</v>
      </c>
      <c r="B14" s="210" t="s">
        <v>406</v>
      </c>
      <c r="C14" s="192" t="s">
        <v>47</v>
      </c>
      <c r="D14" s="192" t="s">
        <v>446</v>
      </c>
      <c r="E14" s="192" t="s">
        <v>30</v>
      </c>
      <c r="F14" s="192" t="s">
        <v>447</v>
      </c>
      <c r="H14" s="192" t="s">
        <v>109</v>
      </c>
      <c r="I14" s="192" t="s">
        <v>453</v>
      </c>
      <c r="J14" s="192" t="s">
        <v>272</v>
      </c>
      <c r="K14" s="192" t="s">
        <v>454</v>
      </c>
      <c r="M14" s="209" t="s">
        <v>409</v>
      </c>
    </row>
    <row r="15" spans="1:14">
      <c r="A15" s="192" t="s">
        <v>435</v>
      </c>
      <c r="B15" s="210" t="s">
        <v>407</v>
      </c>
      <c r="C15" s="192" t="s">
        <v>47</v>
      </c>
      <c r="D15" s="192" t="s">
        <v>446</v>
      </c>
      <c r="E15" s="192" t="s">
        <v>30</v>
      </c>
      <c r="F15" s="192" t="s">
        <v>447</v>
      </c>
      <c r="H15" s="192" t="s">
        <v>109</v>
      </c>
      <c r="I15" s="192" t="s">
        <v>453</v>
      </c>
      <c r="J15" s="192" t="s">
        <v>272</v>
      </c>
      <c r="K15" s="192" t="s">
        <v>454</v>
      </c>
      <c r="M15" s="209" t="s">
        <v>409</v>
      </c>
    </row>
    <row r="16" spans="1:14" ht="18">
      <c r="A16" s="192" t="s">
        <v>434</v>
      </c>
      <c r="B16" s="207" t="s">
        <v>406</v>
      </c>
      <c r="C16" s="192" t="s">
        <v>47</v>
      </c>
      <c r="D16" s="192" t="s">
        <v>446</v>
      </c>
      <c r="E16" s="192" t="s">
        <v>30</v>
      </c>
      <c r="F16" s="192" t="s">
        <v>447</v>
      </c>
      <c r="H16" s="192" t="s">
        <v>109</v>
      </c>
      <c r="I16" s="192" t="s">
        <v>453</v>
      </c>
      <c r="J16" s="209" t="s">
        <v>413</v>
      </c>
      <c r="K16" s="192" t="s">
        <v>455</v>
      </c>
      <c r="M16" s="209" t="s">
        <v>409</v>
      </c>
    </row>
    <row r="17" spans="1:13" ht="18">
      <c r="A17" s="192" t="s">
        <v>435</v>
      </c>
      <c r="B17" s="207" t="s">
        <v>407</v>
      </c>
      <c r="C17" s="192" t="s">
        <v>47</v>
      </c>
      <c r="D17" s="192" t="s">
        <v>446</v>
      </c>
      <c r="E17" s="192" t="s">
        <v>30</v>
      </c>
      <c r="F17" s="192" t="s">
        <v>447</v>
      </c>
      <c r="H17" s="192" t="s">
        <v>109</v>
      </c>
      <c r="I17" s="192" t="s">
        <v>453</v>
      </c>
      <c r="J17" s="209" t="s">
        <v>413</v>
      </c>
      <c r="K17" s="192" t="s">
        <v>455</v>
      </c>
      <c r="M17" s="209" t="s">
        <v>409</v>
      </c>
    </row>
    <row r="18" spans="1:13" ht="18">
      <c r="A18" s="192" t="s">
        <v>437</v>
      </c>
      <c r="B18" s="208" t="s">
        <v>414</v>
      </c>
      <c r="C18" s="192" t="s">
        <v>440</v>
      </c>
      <c r="D18" s="192" t="s">
        <v>446</v>
      </c>
      <c r="E18" s="192" t="s">
        <v>30</v>
      </c>
      <c r="F18" s="192" t="s">
        <v>447</v>
      </c>
      <c r="H18" s="192" t="s">
        <v>109</v>
      </c>
      <c r="I18" s="192" t="s">
        <v>453</v>
      </c>
      <c r="J18" s="209" t="s">
        <v>413</v>
      </c>
      <c r="K18" s="192" t="s">
        <v>455</v>
      </c>
      <c r="M18" s="209" t="s">
        <v>409</v>
      </c>
    </row>
    <row r="19" spans="1:13">
      <c r="A19" s="192" t="s">
        <v>197</v>
      </c>
      <c r="B19" s="192" t="s">
        <v>344</v>
      </c>
      <c r="C19" s="192" t="s">
        <v>47</v>
      </c>
      <c r="D19" s="192" t="s">
        <v>446</v>
      </c>
      <c r="E19" s="192" t="s">
        <v>30</v>
      </c>
      <c r="F19" s="192" t="s">
        <v>447</v>
      </c>
      <c r="H19" s="192" t="s">
        <v>109</v>
      </c>
      <c r="I19" s="192" t="s">
        <v>453</v>
      </c>
      <c r="J19" s="192" t="s">
        <v>287</v>
      </c>
      <c r="K19" s="192" t="s">
        <v>456</v>
      </c>
      <c r="M19" s="209" t="s">
        <v>410</v>
      </c>
    </row>
    <row r="20" spans="1:13">
      <c r="A20" s="192" t="s">
        <v>37</v>
      </c>
      <c r="B20" s="192" t="s">
        <v>395</v>
      </c>
      <c r="C20" s="192" t="s">
        <v>38</v>
      </c>
      <c r="D20" s="192" t="s">
        <v>446</v>
      </c>
      <c r="E20" s="192" t="s">
        <v>30</v>
      </c>
      <c r="F20" s="192" t="s">
        <v>447</v>
      </c>
      <c r="H20" s="192" t="s">
        <v>109</v>
      </c>
      <c r="I20" s="192" t="s">
        <v>453</v>
      </c>
      <c r="J20" s="192" t="s">
        <v>287</v>
      </c>
      <c r="K20" s="192" t="s">
        <v>456</v>
      </c>
      <c r="M20" s="209" t="s">
        <v>410</v>
      </c>
    </row>
    <row r="21" spans="1:13" ht="18">
      <c r="A21" s="192" t="s">
        <v>434</v>
      </c>
      <c r="B21" s="207" t="s">
        <v>406</v>
      </c>
      <c r="C21" s="192" t="s">
        <v>47</v>
      </c>
      <c r="D21" s="192" t="s">
        <v>446</v>
      </c>
      <c r="E21" s="192" t="s">
        <v>30</v>
      </c>
      <c r="F21" s="192" t="s">
        <v>447</v>
      </c>
      <c r="H21" s="192" t="s">
        <v>109</v>
      </c>
      <c r="I21" s="192" t="s">
        <v>453</v>
      </c>
      <c r="J21" s="192" t="s">
        <v>287</v>
      </c>
      <c r="K21" s="192" t="s">
        <v>456</v>
      </c>
      <c r="M21" s="209" t="s">
        <v>409</v>
      </c>
    </row>
    <row r="22" spans="1:13" ht="18">
      <c r="A22" s="192" t="s">
        <v>435</v>
      </c>
      <c r="B22" s="207" t="s">
        <v>407</v>
      </c>
      <c r="C22" s="192" t="s">
        <v>47</v>
      </c>
      <c r="D22" s="192" t="s">
        <v>446</v>
      </c>
      <c r="E22" s="192" t="s">
        <v>30</v>
      </c>
      <c r="F22" s="192" t="s">
        <v>447</v>
      </c>
      <c r="H22" s="192" t="s">
        <v>109</v>
      </c>
      <c r="I22" s="192" t="s">
        <v>453</v>
      </c>
      <c r="J22" s="192" t="s">
        <v>287</v>
      </c>
      <c r="K22" s="192" t="s">
        <v>456</v>
      </c>
      <c r="M22" s="209" t="s">
        <v>409</v>
      </c>
    </row>
    <row r="23" spans="1:13" ht="18">
      <c r="A23" s="192" t="s">
        <v>230</v>
      </c>
      <c r="B23" s="207" t="s">
        <v>415</v>
      </c>
      <c r="C23" s="192" t="s">
        <v>440</v>
      </c>
      <c r="D23" s="192" t="s">
        <v>446</v>
      </c>
      <c r="E23" s="192" t="s">
        <v>30</v>
      </c>
      <c r="F23" s="192" t="s">
        <v>447</v>
      </c>
      <c r="H23" s="192" t="s">
        <v>109</v>
      </c>
      <c r="I23" s="192" t="s">
        <v>453</v>
      </c>
      <c r="J23" s="192" t="s">
        <v>287</v>
      </c>
      <c r="K23" s="192" t="s">
        <v>456</v>
      </c>
      <c r="M23" s="209" t="s">
        <v>409</v>
      </c>
    </row>
    <row r="24" spans="1:13" ht="18">
      <c r="A24" s="192" t="s">
        <v>438</v>
      </c>
      <c r="B24" s="208" t="s">
        <v>416</v>
      </c>
      <c r="C24" s="192" t="s">
        <v>332</v>
      </c>
      <c r="D24" s="192" t="s">
        <v>446</v>
      </c>
      <c r="E24" s="192" t="s">
        <v>30</v>
      </c>
      <c r="F24" s="192" t="s">
        <v>447</v>
      </c>
      <c r="H24" s="192" t="s">
        <v>109</v>
      </c>
      <c r="I24" s="192" t="s">
        <v>453</v>
      </c>
      <c r="J24" s="192" t="s">
        <v>287</v>
      </c>
      <c r="K24" s="192" t="s">
        <v>456</v>
      </c>
      <c r="M24" s="209" t="s">
        <v>409</v>
      </c>
    </row>
    <row r="25" spans="1:13">
      <c r="A25" s="192" t="s">
        <v>149</v>
      </c>
      <c r="B25" s="192" t="s">
        <v>351</v>
      </c>
      <c r="C25" s="192" t="s">
        <v>88</v>
      </c>
      <c r="D25" s="192" t="s">
        <v>446</v>
      </c>
      <c r="E25" s="192" t="s">
        <v>30</v>
      </c>
      <c r="F25" s="192" t="s">
        <v>447</v>
      </c>
      <c r="H25" s="192" t="s">
        <v>150</v>
      </c>
      <c r="I25" s="192" t="s">
        <v>457</v>
      </c>
      <c r="J25" s="192" t="s">
        <v>301</v>
      </c>
      <c r="K25" s="192" t="s">
        <v>458</v>
      </c>
      <c r="M25" s="209" t="s">
        <v>410</v>
      </c>
    </row>
    <row r="26" spans="1:13">
      <c r="A26" s="192" t="s">
        <v>189</v>
      </c>
      <c r="B26" s="192" t="s">
        <v>347</v>
      </c>
      <c r="C26" s="192" t="s">
        <v>38</v>
      </c>
      <c r="D26" s="192" t="s">
        <v>446</v>
      </c>
      <c r="E26" s="192" t="s">
        <v>30</v>
      </c>
      <c r="F26" s="192" t="s">
        <v>447</v>
      </c>
      <c r="H26" s="192" t="s">
        <v>150</v>
      </c>
      <c r="I26" s="192" t="s">
        <v>457</v>
      </c>
      <c r="J26" s="192" t="s">
        <v>301</v>
      </c>
      <c r="K26" s="192" t="s">
        <v>458</v>
      </c>
      <c r="M26" s="209" t="s">
        <v>410</v>
      </c>
    </row>
    <row r="27" spans="1:13" ht="18">
      <c r="A27" s="192" t="s">
        <v>434</v>
      </c>
      <c r="B27" s="207" t="s">
        <v>406</v>
      </c>
      <c r="C27" s="192" t="s">
        <v>47</v>
      </c>
      <c r="D27" s="192" t="s">
        <v>446</v>
      </c>
      <c r="E27" s="192" t="s">
        <v>30</v>
      </c>
      <c r="F27" s="192" t="s">
        <v>447</v>
      </c>
      <c r="H27" s="192" t="s">
        <v>150</v>
      </c>
      <c r="I27" s="192" t="s">
        <v>457</v>
      </c>
      <c r="J27" s="192" t="s">
        <v>301</v>
      </c>
      <c r="K27" s="192" t="s">
        <v>458</v>
      </c>
      <c r="M27" s="209" t="s">
        <v>409</v>
      </c>
    </row>
    <row r="28" spans="1:13" ht="18">
      <c r="A28" s="192" t="s">
        <v>435</v>
      </c>
      <c r="B28" s="208" t="s">
        <v>407</v>
      </c>
      <c r="C28" s="192" t="s">
        <v>47</v>
      </c>
      <c r="D28" s="192" t="s">
        <v>446</v>
      </c>
      <c r="E28" s="192" t="s">
        <v>30</v>
      </c>
      <c r="F28" s="192" t="s">
        <v>447</v>
      </c>
      <c r="H28" s="192" t="s">
        <v>150</v>
      </c>
      <c r="I28" s="192" t="s">
        <v>457</v>
      </c>
      <c r="J28" s="192" t="s">
        <v>301</v>
      </c>
      <c r="K28" s="192" t="s">
        <v>458</v>
      </c>
      <c r="M28" s="209" t="s">
        <v>409</v>
      </c>
    </row>
    <row r="29" spans="1:13" ht="18">
      <c r="A29" s="192" t="s">
        <v>434</v>
      </c>
      <c r="B29" s="207" t="s">
        <v>406</v>
      </c>
      <c r="C29" s="192" t="s">
        <v>47</v>
      </c>
      <c r="D29" s="192" t="s">
        <v>446</v>
      </c>
      <c r="E29" s="192" t="s">
        <v>30</v>
      </c>
      <c r="F29" s="192" t="s">
        <v>447</v>
      </c>
      <c r="H29" s="192" t="s">
        <v>150</v>
      </c>
      <c r="I29" s="192" t="s">
        <v>457</v>
      </c>
      <c r="J29" s="209" t="s">
        <v>417</v>
      </c>
      <c r="K29" s="192" t="s">
        <v>459</v>
      </c>
      <c r="M29" s="209" t="s">
        <v>409</v>
      </c>
    </row>
    <row r="30" spans="1:13" ht="18">
      <c r="A30" s="192" t="s">
        <v>435</v>
      </c>
      <c r="B30" s="208" t="s">
        <v>407</v>
      </c>
      <c r="C30" s="192" t="s">
        <v>47</v>
      </c>
      <c r="D30" s="192" t="s">
        <v>446</v>
      </c>
      <c r="E30" s="192" t="s">
        <v>30</v>
      </c>
      <c r="F30" s="192" t="s">
        <v>447</v>
      </c>
      <c r="H30" s="192" t="s">
        <v>150</v>
      </c>
      <c r="I30" s="192" t="s">
        <v>457</v>
      </c>
      <c r="J30" s="209" t="s">
        <v>417</v>
      </c>
      <c r="K30" s="192" t="s">
        <v>459</v>
      </c>
      <c r="M30" s="209" t="s">
        <v>409</v>
      </c>
    </row>
    <row r="31" spans="1:13">
      <c r="A31" s="192" t="s">
        <v>46</v>
      </c>
      <c r="B31" s="192" t="s">
        <v>349</v>
      </c>
      <c r="C31" s="192" t="s">
        <v>440</v>
      </c>
      <c r="D31" s="192" t="s">
        <v>446</v>
      </c>
      <c r="E31" s="192" t="s">
        <v>30</v>
      </c>
      <c r="F31" s="192" t="s">
        <v>447</v>
      </c>
      <c r="H31" s="192" t="s">
        <v>119</v>
      </c>
      <c r="I31" s="192" t="s">
        <v>460</v>
      </c>
      <c r="J31" s="192" t="s">
        <v>298</v>
      </c>
      <c r="K31" s="192" t="s">
        <v>461</v>
      </c>
      <c r="M31" s="209" t="s">
        <v>410</v>
      </c>
    </row>
    <row r="32" spans="1:13" ht="18">
      <c r="A32" s="192" t="s">
        <v>434</v>
      </c>
      <c r="B32" s="207" t="s">
        <v>406</v>
      </c>
      <c r="C32" s="192" t="s">
        <v>47</v>
      </c>
      <c r="D32" s="192" t="s">
        <v>446</v>
      </c>
      <c r="E32" s="192" t="s">
        <v>30</v>
      </c>
      <c r="F32" s="192" t="s">
        <v>447</v>
      </c>
      <c r="H32" s="192" t="s">
        <v>119</v>
      </c>
      <c r="I32" s="192" t="s">
        <v>460</v>
      </c>
      <c r="J32" s="192" t="s">
        <v>298</v>
      </c>
      <c r="K32" s="192" t="s">
        <v>461</v>
      </c>
      <c r="M32" s="209" t="s">
        <v>409</v>
      </c>
    </row>
    <row r="33" spans="1:13" ht="18">
      <c r="A33" s="192" t="s">
        <v>435</v>
      </c>
      <c r="B33" s="207" t="s">
        <v>407</v>
      </c>
      <c r="C33" s="192" t="s">
        <v>47</v>
      </c>
      <c r="D33" s="192" t="s">
        <v>446</v>
      </c>
      <c r="E33" s="192" t="s">
        <v>30</v>
      </c>
      <c r="F33" s="192" t="s">
        <v>447</v>
      </c>
      <c r="H33" s="192" t="s">
        <v>119</v>
      </c>
      <c r="I33" s="192" t="s">
        <v>460</v>
      </c>
      <c r="J33" s="192" t="s">
        <v>298</v>
      </c>
      <c r="K33" s="192" t="s">
        <v>461</v>
      </c>
      <c r="M33" s="209" t="s">
        <v>409</v>
      </c>
    </row>
    <row r="34" spans="1:13" ht="18">
      <c r="A34" s="192" t="s">
        <v>437</v>
      </c>
      <c r="B34" s="207" t="s">
        <v>414</v>
      </c>
      <c r="C34" s="192" t="s">
        <v>440</v>
      </c>
      <c r="D34" s="192" t="s">
        <v>446</v>
      </c>
      <c r="E34" s="192" t="s">
        <v>30</v>
      </c>
      <c r="F34" s="192" t="s">
        <v>447</v>
      </c>
      <c r="H34" s="192" t="s">
        <v>119</v>
      </c>
      <c r="I34" s="192" t="s">
        <v>460</v>
      </c>
      <c r="J34" s="192" t="s">
        <v>298</v>
      </c>
      <c r="K34" s="192" t="s">
        <v>461</v>
      </c>
      <c r="M34" s="209" t="s">
        <v>409</v>
      </c>
    </row>
    <row r="35" spans="1:13" ht="18">
      <c r="A35" s="192" t="s">
        <v>220</v>
      </c>
      <c r="B35" s="207" t="s">
        <v>346</v>
      </c>
      <c r="C35" s="192" t="s">
        <v>88</v>
      </c>
      <c r="D35" s="192" t="s">
        <v>446</v>
      </c>
      <c r="E35" s="192" t="s">
        <v>30</v>
      </c>
      <c r="F35" s="192" t="s">
        <v>447</v>
      </c>
      <c r="H35" s="192" t="s">
        <v>119</v>
      </c>
      <c r="I35" s="192" t="s">
        <v>460</v>
      </c>
      <c r="J35" s="192" t="s">
        <v>298</v>
      </c>
      <c r="K35" s="192" t="s">
        <v>461</v>
      </c>
      <c r="M35" s="209" t="s">
        <v>409</v>
      </c>
    </row>
    <row r="36" spans="1:13" ht="18">
      <c r="A36" s="192" t="s">
        <v>439</v>
      </c>
      <c r="B36" s="208" t="s">
        <v>419</v>
      </c>
      <c r="C36" s="192" t="s">
        <v>441</v>
      </c>
      <c r="D36" s="192" t="s">
        <v>446</v>
      </c>
      <c r="E36" s="192" t="s">
        <v>30</v>
      </c>
      <c r="F36" s="192" t="s">
        <v>447</v>
      </c>
      <c r="H36" s="192" t="s">
        <v>119</v>
      </c>
      <c r="I36" s="192" t="s">
        <v>460</v>
      </c>
      <c r="J36" s="192" t="s">
        <v>298</v>
      </c>
      <c r="K36" s="192" t="s">
        <v>461</v>
      </c>
      <c r="M36" s="209" t="s">
        <v>409</v>
      </c>
    </row>
    <row r="37" spans="1:13">
      <c r="A37" s="192" t="s">
        <v>46</v>
      </c>
      <c r="B37" s="211" t="s">
        <v>349</v>
      </c>
      <c r="C37" s="192" t="s">
        <v>440</v>
      </c>
      <c r="D37" s="192" t="s">
        <v>446</v>
      </c>
      <c r="E37" s="192" t="s">
        <v>30</v>
      </c>
      <c r="F37" s="192" t="s">
        <v>447</v>
      </c>
      <c r="H37" s="192" t="s">
        <v>119</v>
      </c>
      <c r="I37" s="192" t="s">
        <v>460</v>
      </c>
      <c r="J37" s="192" t="s">
        <v>243</v>
      </c>
      <c r="K37" s="192" t="s">
        <v>462</v>
      </c>
      <c r="M37" s="209" t="s">
        <v>410</v>
      </c>
    </row>
    <row r="38" spans="1:13">
      <c r="A38" s="192" t="s">
        <v>220</v>
      </c>
      <c r="B38" s="211" t="s">
        <v>346</v>
      </c>
      <c r="C38" s="192" t="s">
        <v>88</v>
      </c>
      <c r="D38" s="192" t="s">
        <v>446</v>
      </c>
      <c r="E38" s="192" t="s">
        <v>30</v>
      </c>
      <c r="F38" s="192" t="s">
        <v>447</v>
      </c>
      <c r="H38" s="192" t="s">
        <v>119</v>
      </c>
      <c r="I38" s="192" t="s">
        <v>460</v>
      </c>
      <c r="J38" s="192" t="s">
        <v>243</v>
      </c>
      <c r="K38" s="192" t="s">
        <v>462</v>
      </c>
      <c r="M38" s="209" t="s">
        <v>410</v>
      </c>
    </row>
    <row r="39" spans="1:13">
      <c r="A39" s="192" t="s">
        <v>189</v>
      </c>
      <c r="B39" s="192" t="s">
        <v>347</v>
      </c>
      <c r="C39" s="192" t="s">
        <v>38</v>
      </c>
      <c r="D39" s="192" t="s">
        <v>446</v>
      </c>
      <c r="E39" s="192" t="s">
        <v>30</v>
      </c>
      <c r="F39" s="192" t="s">
        <v>447</v>
      </c>
      <c r="H39" s="192" t="s">
        <v>119</v>
      </c>
      <c r="I39" s="192" t="s">
        <v>460</v>
      </c>
      <c r="J39" s="192" t="s">
        <v>243</v>
      </c>
      <c r="K39" s="192" t="s">
        <v>462</v>
      </c>
      <c r="M39" s="209" t="s">
        <v>410</v>
      </c>
    </row>
    <row r="40" spans="1:13" ht="18">
      <c r="A40" s="192" t="s">
        <v>434</v>
      </c>
      <c r="B40" s="207" t="s">
        <v>406</v>
      </c>
      <c r="C40" s="192" t="s">
        <v>47</v>
      </c>
      <c r="D40" s="192" t="s">
        <v>446</v>
      </c>
      <c r="E40" s="192" t="s">
        <v>30</v>
      </c>
      <c r="F40" s="192" t="s">
        <v>447</v>
      </c>
      <c r="H40" s="192" t="s">
        <v>119</v>
      </c>
      <c r="I40" s="192" t="s">
        <v>460</v>
      </c>
      <c r="J40" s="192" t="s">
        <v>243</v>
      </c>
      <c r="K40" s="192" t="s">
        <v>462</v>
      </c>
      <c r="M40" s="209" t="s">
        <v>409</v>
      </c>
    </row>
    <row r="41" spans="1:13" ht="18">
      <c r="A41" s="192" t="s">
        <v>435</v>
      </c>
      <c r="B41" s="207" t="s">
        <v>407</v>
      </c>
      <c r="C41" s="192" t="s">
        <v>47</v>
      </c>
      <c r="D41" s="192" t="s">
        <v>446</v>
      </c>
      <c r="E41" s="192" t="s">
        <v>30</v>
      </c>
      <c r="F41" s="192" t="s">
        <v>447</v>
      </c>
      <c r="H41" s="192" t="s">
        <v>119</v>
      </c>
      <c r="I41" s="192" t="s">
        <v>460</v>
      </c>
      <c r="J41" s="192" t="s">
        <v>243</v>
      </c>
      <c r="K41" s="192" t="s">
        <v>462</v>
      </c>
      <c r="M41" s="209" t="s">
        <v>409</v>
      </c>
    </row>
    <row r="42" spans="1:13" ht="18">
      <c r="A42" s="192" t="s">
        <v>437</v>
      </c>
      <c r="B42" s="207" t="s">
        <v>414</v>
      </c>
      <c r="C42" s="192" t="s">
        <v>440</v>
      </c>
      <c r="D42" s="192" t="s">
        <v>446</v>
      </c>
      <c r="E42" s="192" t="s">
        <v>30</v>
      </c>
      <c r="F42" s="192" t="s">
        <v>447</v>
      </c>
      <c r="H42" s="192" t="s">
        <v>119</v>
      </c>
      <c r="I42" s="192" t="s">
        <v>460</v>
      </c>
      <c r="J42" s="192" t="s">
        <v>243</v>
      </c>
      <c r="K42" s="192" t="s">
        <v>462</v>
      </c>
      <c r="M42" s="209" t="s">
        <v>409</v>
      </c>
    </row>
    <row r="43" spans="1:13" ht="18">
      <c r="A43" s="192" t="s">
        <v>439</v>
      </c>
      <c r="B43" s="208" t="s">
        <v>419</v>
      </c>
      <c r="C43" s="192" t="s">
        <v>441</v>
      </c>
      <c r="D43" s="192" t="s">
        <v>446</v>
      </c>
      <c r="E43" s="192" t="s">
        <v>30</v>
      </c>
      <c r="F43" s="192" t="s">
        <v>447</v>
      </c>
      <c r="H43" s="192" t="s">
        <v>119</v>
      </c>
      <c r="I43" s="192" t="s">
        <v>460</v>
      </c>
      <c r="J43" s="192" t="s">
        <v>243</v>
      </c>
      <c r="K43" s="192" t="s">
        <v>462</v>
      </c>
      <c r="M43" s="209" t="s">
        <v>409</v>
      </c>
    </row>
    <row r="44" spans="1:13">
      <c r="A44" s="192" t="s">
        <v>46</v>
      </c>
      <c r="B44" s="192" t="s">
        <v>349</v>
      </c>
      <c r="C44" s="192" t="s">
        <v>440</v>
      </c>
      <c r="D44" s="192" t="s">
        <v>446</v>
      </c>
      <c r="E44" s="192" t="s">
        <v>30</v>
      </c>
      <c r="F44" s="192" t="s">
        <v>447</v>
      </c>
      <c r="H44" s="192" t="s">
        <v>119</v>
      </c>
      <c r="I44" s="192" t="s">
        <v>460</v>
      </c>
      <c r="J44" s="192" t="s">
        <v>365</v>
      </c>
      <c r="K44" s="192" t="s">
        <v>463</v>
      </c>
      <c r="M44" s="209" t="s">
        <v>410</v>
      </c>
    </row>
    <row r="45" spans="1:13">
      <c r="A45" s="192" t="s">
        <v>37</v>
      </c>
      <c r="B45" s="192" t="s">
        <v>395</v>
      </c>
      <c r="C45" s="192" t="s">
        <v>38</v>
      </c>
      <c r="D45" s="192" t="s">
        <v>446</v>
      </c>
      <c r="E45" s="192" t="s">
        <v>30</v>
      </c>
      <c r="F45" s="192" t="s">
        <v>447</v>
      </c>
      <c r="H45" s="192" t="s">
        <v>119</v>
      </c>
      <c r="I45" s="192" t="s">
        <v>460</v>
      </c>
      <c r="J45" s="192" t="s">
        <v>365</v>
      </c>
      <c r="K45" s="192" t="s">
        <v>463</v>
      </c>
      <c r="M45" s="209" t="s">
        <v>410</v>
      </c>
    </row>
    <row r="46" spans="1:13" ht="18">
      <c r="A46" s="192" t="s">
        <v>434</v>
      </c>
      <c r="B46" s="207" t="s">
        <v>406</v>
      </c>
      <c r="C46" s="192" t="s">
        <v>47</v>
      </c>
      <c r="D46" s="192" t="s">
        <v>446</v>
      </c>
      <c r="E46" s="192" t="s">
        <v>30</v>
      </c>
      <c r="F46" s="192" t="s">
        <v>447</v>
      </c>
      <c r="H46" s="192" t="s">
        <v>119</v>
      </c>
      <c r="I46" s="192" t="s">
        <v>460</v>
      </c>
      <c r="J46" s="192" t="s">
        <v>365</v>
      </c>
      <c r="K46" s="192" t="s">
        <v>463</v>
      </c>
      <c r="M46" s="209" t="s">
        <v>409</v>
      </c>
    </row>
    <row r="47" spans="1:13" ht="18">
      <c r="A47" s="192" t="s">
        <v>435</v>
      </c>
      <c r="B47" s="208" t="s">
        <v>407</v>
      </c>
      <c r="C47" s="192" t="s">
        <v>47</v>
      </c>
      <c r="D47" s="192" t="s">
        <v>446</v>
      </c>
      <c r="E47" s="192" t="s">
        <v>30</v>
      </c>
      <c r="F47" s="192" t="s">
        <v>447</v>
      </c>
      <c r="H47" s="192" t="s">
        <v>119</v>
      </c>
      <c r="I47" s="192" t="s">
        <v>460</v>
      </c>
      <c r="J47" s="192" t="s">
        <v>365</v>
      </c>
      <c r="K47" s="192" t="s">
        <v>463</v>
      </c>
      <c r="M47" s="209" t="s">
        <v>409</v>
      </c>
    </row>
    <row r="48" spans="1:13">
      <c r="A48" s="192" t="s">
        <v>189</v>
      </c>
      <c r="B48" s="192" t="s">
        <v>347</v>
      </c>
      <c r="C48" s="192" t="s">
        <v>38</v>
      </c>
      <c r="D48" s="192" t="s">
        <v>446</v>
      </c>
      <c r="E48" s="192" t="s">
        <v>30</v>
      </c>
      <c r="F48" s="192" t="s">
        <v>447</v>
      </c>
      <c r="H48" s="192" t="s">
        <v>160</v>
      </c>
      <c r="I48" s="192" t="s">
        <v>464</v>
      </c>
      <c r="J48" s="192" t="s">
        <v>291</v>
      </c>
      <c r="K48" s="192" t="s">
        <v>465</v>
      </c>
      <c r="M48" s="209" t="s">
        <v>410</v>
      </c>
    </row>
    <row r="49" spans="1:13" ht="18">
      <c r="A49" s="192" t="s">
        <v>434</v>
      </c>
      <c r="B49" s="207" t="s">
        <v>406</v>
      </c>
      <c r="C49" s="192" t="s">
        <v>47</v>
      </c>
      <c r="D49" s="192" t="s">
        <v>446</v>
      </c>
      <c r="E49" s="192" t="s">
        <v>30</v>
      </c>
      <c r="F49" s="192" t="s">
        <v>447</v>
      </c>
      <c r="H49" s="192" t="s">
        <v>160</v>
      </c>
      <c r="I49" s="192" t="s">
        <v>464</v>
      </c>
      <c r="J49" s="192" t="s">
        <v>291</v>
      </c>
      <c r="K49" s="192" t="s">
        <v>465</v>
      </c>
      <c r="M49" s="209" t="s">
        <v>409</v>
      </c>
    </row>
    <row r="50" spans="1:13" ht="18">
      <c r="A50" s="192" t="s">
        <v>435</v>
      </c>
      <c r="B50" s="208" t="s">
        <v>407</v>
      </c>
      <c r="C50" s="192" t="s">
        <v>47</v>
      </c>
      <c r="D50" s="192" t="s">
        <v>446</v>
      </c>
      <c r="E50" s="192" t="s">
        <v>30</v>
      </c>
      <c r="F50" s="192" t="s">
        <v>447</v>
      </c>
      <c r="H50" s="192" t="s">
        <v>160</v>
      </c>
      <c r="I50" s="192" t="s">
        <v>464</v>
      </c>
      <c r="J50" s="192" t="s">
        <v>291</v>
      </c>
      <c r="K50" s="192" t="s">
        <v>465</v>
      </c>
      <c r="M50" s="209" t="s">
        <v>409</v>
      </c>
    </row>
    <row r="51" spans="1:13" ht="18">
      <c r="A51" s="192" t="s">
        <v>434</v>
      </c>
      <c r="B51" s="207" t="s">
        <v>406</v>
      </c>
      <c r="C51" s="192" t="s">
        <v>47</v>
      </c>
      <c r="D51" s="192" t="s">
        <v>446</v>
      </c>
      <c r="E51" s="192" t="s">
        <v>30</v>
      </c>
      <c r="F51" s="192" t="s">
        <v>447</v>
      </c>
      <c r="H51" s="192" t="s">
        <v>160</v>
      </c>
      <c r="I51" s="192" t="s">
        <v>464</v>
      </c>
      <c r="J51" s="209" t="s">
        <v>420</v>
      </c>
      <c r="K51" s="192" t="s">
        <v>466</v>
      </c>
      <c r="M51" s="209" t="s">
        <v>409</v>
      </c>
    </row>
    <row r="52" spans="1:13" ht="18">
      <c r="A52" s="192" t="s">
        <v>435</v>
      </c>
      <c r="B52" s="208" t="s">
        <v>407</v>
      </c>
      <c r="C52" s="192" t="s">
        <v>47</v>
      </c>
      <c r="D52" s="192" t="s">
        <v>446</v>
      </c>
      <c r="E52" s="192" t="s">
        <v>30</v>
      </c>
      <c r="F52" s="192" t="s">
        <v>447</v>
      </c>
      <c r="H52" s="192" t="s">
        <v>160</v>
      </c>
      <c r="I52" s="192" t="s">
        <v>464</v>
      </c>
      <c r="J52" s="209" t="s">
        <v>420</v>
      </c>
      <c r="K52" s="192" t="s">
        <v>466</v>
      </c>
      <c r="M52" s="209" t="s">
        <v>409</v>
      </c>
    </row>
    <row r="53" spans="1:13" ht="18">
      <c r="A53" s="192" t="s">
        <v>434</v>
      </c>
      <c r="B53" s="207" t="s">
        <v>406</v>
      </c>
      <c r="C53" s="192" t="s">
        <v>47</v>
      </c>
      <c r="D53" s="192" t="s">
        <v>446</v>
      </c>
      <c r="E53" s="192" t="s">
        <v>30</v>
      </c>
      <c r="F53" s="192" t="s">
        <v>447</v>
      </c>
      <c r="H53" s="192" t="s">
        <v>160</v>
      </c>
      <c r="I53" s="192" t="s">
        <v>464</v>
      </c>
      <c r="J53" s="209" t="s">
        <v>421</v>
      </c>
      <c r="K53" s="192" t="s">
        <v>467</v>
      </c>
      <c r="M53" s="209" t="s">
        <v>409</v>
      </c>
    </row>
    <row r="54" spans="1:13" ht="18">
      <c r="A54" s="192" t="s">
        <v>435</v>
      </c>
      <c r="B54" s="208" t="s">
        <v>407</v>
      </c>
      <c r="C54" s="192" t="s">
        <v>47</v>
      </c>
      <c r="D54" s="192" t="s">
        <v>446</v>
      </c>
      <c r="E54" s="192" t="s">
        <v>30</v>
      </c>
      <c r="F54" s="192" t="s">
        <v>447</v>
      </c>
      <c r="H54" s="192" t="s">
        <v>160</v>
      </c>
      <c r="I54" s="192" t="s">
        <v>464</v>
      </c>
      <c r="J54" s="209" t="s">
        <v>421</v>
      </c>
      <c r="K54" s="192" t="s">
        <v>467</v>
      </c>
      <c r="M54" s="209" t="s">
        <v>409</v>
      </c>
    </row>
    <row r="55" spans="1:13">
      <c r="A55" s="192" t="s">
        <v>140</v>
      </c>
      <c r="B55" s="192" t="s">
        <v>350</v>
      </c>
      <c r="C55" s="192" t="s">
        <v>47</v>
      </c>
      <c r="D55" s="192" t="s">
        <v>446</v>
      </c>
      <c r="E55" s="192" t="s">
        <v>30</v>
      </c>
      <c r="F55" s="192" t="s">
        <v>447</v>
      </c>
      <c r="H55" s="192" t="s">
        <v>160</v>
      </c>
      <c r="I55" s="192" t="s">
        <v>464</v>
      </c>
      <c r="J55" s="192" t="s">
        <v>279</v>
      </c>
      <c r="K55" s="192" t="s">
        <v>468</v>
      </c>
      <c r="M55" s="209" t="s">
        <v>410</v>
      </c>
    </row>
    <row r="56" spans="1:13">
      <c r="A56" s="192" t="s">
        <v>189</v>
      </c>
      <c r="B56" s="192" t="s">
        <v>347</v>
      </c>
      <c r="C56" s="192" t="s">
        <v>38</v>
      </c>
      <c r="D56" s="192" t="s">
        <v>446</v>
      </c>
      <c r="E56" s="192" t="s">
        <v>30</v>
      </c>
      <c r="F56" s="192" t="s">
        <v>447</v>
      </c>
      <c r="H56" s="192" t="s">
        <v>160</v>
      </c>
      <c r="I56" s="192" t="s">
        <v>464</v>
      </c>
      <c r="J56" s="192" t="s">
        <v>279</v>
      </c>
      <c r="K56" s="192" t="s">
        <v>468</v>
      </c>
      <c r="M56" s="209" t="s">
        <v>410</v>
      </c>
    </row>
    <row r="57" spans="1:13" ht="18">
      <c r="A57" s="192" t="s">
        <v>434</v>
      </c>
      <c r="B57" s="207" t="s">
        <v>406</v>
      </c>
      <c r="C57" s="192" t="s">
        <v>47</v>
      </c>
      <c r="D57" s="192" t="s">
        <v>446</v>
      </c>
      <c r="E57" s="192" t="s">
        <v>30</v>
      </c>
      <c r="F57" s="192" t="s">
        <v>447</v>
      </c>
      <c r="H57" s="192" t="s">
        <v>160</v>
      </c>
      <c r="I57" s="192" t="s">
        <v>464</v>
      </c>
      <c r="J57" s="192" t="s">
        <v>279</v>
      </c>
      <c r="K57" s="192" t="s">
        <v>468</v>
      </c>
      <c r="M57" s="209" t="s">
        <v>409</v>
      </c>
    </row>
    <row r="58" spans="1:13" ht="18">
      <c r="A58" s="192" t="s">
        <v>435</v>
      </c>
      <c r="B58" s="208" t="s">
        <v>407</v>
      </c>
      <c r="C58" s="192" t="s">
        <v>47</v>
      </c>
      <c r="D58" s="192" t="s">
        <v>446</v>
      </c>
      <c r="E58" s="192" t="s">
        <v>30</v>
      </c>
      <c r="F58" s="192" t="s">
        <v>447</v>
      </c>
      <c r="H58" s="192" t="s">
        <v>160</v>
      </c>
      <c r="I58" s="192" t="s">
        <v>464</v>
      </c>
      <c r="J58" s="192" t="s">
        <v>279</v>
      </c>
      <c r="K58" s="192" t="s">
        <v>468</v>
      </c>
      <c r="M58" s="209" t="s">
        <v>409</v>
      </c>
    </row>
  </sheetData>
  <autoFilter ref="A1:N58" xr:uid="{1578B205-56E6-41B9-94A6-CC81F57CE2F1}"/>
  <conditionalFormatting sqref="B10:B15">
    <cfRule type="duplicateValues" dxfId="19" priority="5"/>
  </conditionalFormatting>
  <conditionalFormatting sqref="B19:B24">
    <cfRule type="duplicateValues" dxfId="18" priority="4"/>
  </conditionalFormatting>
  <conditionalFormatting sqref="B31:B36">
    <cfRule type="duplicateValues" dxfId="17" priority="3"/>
  </conditionalFormatting>
  <conditionalFormatting sqref="B37:B43">
    <cfRule type="duplicateValues" dxfId="16" priority="6"/>
  </conditionalFormatting>
  <conditionalFormatting sqref="B44:B47">
    <cfRule type="duplicateValues" dxfId="15" priority="2"/>
  </conditionalFormatting>
  <conditionalFormatting sqref="B37:B43">
    <cfRule type="duplicateValues" dxfId="14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1"/>
  <sheetViews>
    <sheetView topLeftCell="C1" workbookViewId="0">
      <selection activeCell="M34" sqref="M34"/>
    </sheetView>
  </sheetViews>
  <sheetFormatPr defaultRowHeight="14.4"/>
  <cols>
    <col min="1" max="1" width="28.33203125" bestFit="1" customWidth="1"/>
    <col min="2" max="2" width="27.5546875" bestFit="1" customWidth="1"/>
    <col min="4" max="4" width="21.21875" customWidth="1"/>
    <col min="5" max="5" width="21.44140625" customWidth="1"/>
    <col min="6" max="6" width="9.6640625" style="192" customWidth="1"/>
    <col min="11" max="11" width="12.44140625" bestFit="1" customWidth="1"/>
    <col min="12" max="12" width="16.6640625" bestFit="1" customWidth="1"/>
  </cols>
  <sheetData>
    <row r="1" spans="1:12" ht="21">
      <c r="A1" s="33" t="s">
        <v>159</v>
      </c>
      <c r="D1" t="s">
        <v>159</v>
      </c>
    </row>
    <row r="2" spans="1:12" ht="21">
      <c r="A2" s="34" t="s">
        <v>364</v>
      </c>
      <c r="D2" s="209" t="s">
        <v>408</v>
      </c>
      <c r="E2" s="207" t="s">
        <v>406</v>
      </c>
      <c r="F2" s="207" t="s">
        <v>409</v>
      </c>
      <c r="K2" s="227" t="s">
        <v>443</v>
      </c>
      <c r="L2" t="s">
        <v>445</v>
      </c>
    </row>
    <row r="3" spans="1:12" ht="21">
      <c r="A3" s="35" t="s">
        <v>342</v>
      </c>
      <c r="D3" s="209" t="s">
        <v>408</v>
      </c>
      <c r="E3" s="207" t="s">
        <v>407</v>
      </c>
      <c r="F3" s="207" t="s">
        <v>409</v>
      </c>
      <c r="K3" s="228" t="s">
        <v>433</v>
      </c>
      <c r="L3" s="142">
        <v>1</v>
      </c>
    </row>
    <row r="4" spans="1:12" ht="21">
      <c r="A4" s="36" t="s">
        <v>396</v>
      </c>
      <c r="D4" s="209" t="s">
        <v>408</v>
      </c>
      <c r="E4" s="208" t="s">
        <v>433</v>
      </c>
      <c r="F4" s="207" t="s">
        <v>409</v>
      </c>
      <c r="K4" s="228" t="s">
        <v>415</v>
      </c>
      <c r="L4" s="142">
        <v>1</v>
      </c>
    </row>
    <row r="5" spans="1:12" ht="21">
      <c r="A5" s="34" t="s">
        <v>272</v>
      </c>
      <c r="D5" s="209" t="s">
        <v>411</v>
      </c>
      <c r="E5" s="207" t="s">
        <v>406</v>
      </c>
      <c r="F5" s="207" t="s">
        <v>409</v>
      </c>
      <c r="G5" s="192"/>
      <c r="K5" s="228" t="s">
        <v>351</v>
      </c>
      <c r="L5" s="142">
        <v>1</v>
      </c>
    </row>
    <row r="6" spans="1:12" ht="21">
      <c r="A6" s="35" t="s">
        <v>342</v>
      </c>
      <c r="D6" s="209" t="s">
        <v>411</v>
      </c>
      <c r="E6" s="208" t="s">
        <v>407</v>
      </c>
      <c r="F6" s="207" t="s">
        <v>409</v>
      </c>
      <c r="G6" s="192"/>
      <c r="K6" s="228" t="s">
        <v>350</v>
      </c>
      <c r="L6" s="142">
        <v>2</v>
      </c>
    </row>
    <row r="7" spans="1:12" ht="21">
      <c r="A7" s="36" t="s">
        <v>350</v>
      </c>
      <c r="D7" s="209" t="s">
        <v>412</v>
      </c>
      <c r="E7" s="207" t="s">
        <v>406</v>
      </c>
      <c r="F7" s="207" t="s">
        <v>409</v>
      </c>
      <c r="G7" s="192"/>
      <c r="K7" s="228" t="s">
        <v>349</v>
      </c>
      <c r="L7" s="142">
        <v>3</v>
      </c>
    </row>
    <row r="8" spans="1:12" ht="21">
      <c r="A8" s="36" t="s">
        <v>354</v>
      </c>
      <c r="D8" s="209" t="s">
        <v>412</v>
      </c>
      <c r="E8" s="207" t="s">
        <v>407</v>
      </c>
      <c r="F8" s="207" t="s">
        <v>409</v>
      </c>
      <c r="G8" s="192"/>
      <c r="K8" s="228" t="s">
        <v>406</v>
      </c>
      <c r="L8" s="142">
        <v>15</v>
      </c>
    </row>
    <row r="9" spans="1:12" ht="21">
      <c r="A9" s="36" t="s">
        <v>353</v>
      </c>
      <c r="D9" s="209" t="s">
        <v>412</v>
      </c>
      <c r="E9" s="208" t="s">
        <v>344</v>
      </c>
      <c r="F9" s="207" t="s">
        <v>409</v>
      </c>
      <c r="G9" s="192"/>
      <c r="K9" s="228" t="s">
        <v>407</v>
      </c>
      <c r="L9" s="142">
        <v>15</v>
      </c>
    </row>
    <row r="10" spans="1:12" ht="21">
      <c r="A10" s="36" t="s">
        <v>344</v>
      </c>
      <c r="D10" t="s">
        <v>272</v>
      </c>
      <c r="E10" t="s">
        <v>350</v>
      </c>
      <c r="F10" s="209" t="s">
        <v>410</v>
      </c>
      <c r="G10" t="s">
        <v>342</v>
      </c>
      <c r="K10" s="228" t="s">
        <v>354</v>
      </c>
      <c r="L10" s="142">
        <v>1</v>
      </c>
    </row>
    <row r="11" spans="1:12" ht="21">
      <c r="A11" s="34" t="s">
        <v>287</v>
      </c>
      <c r="D11" s="192" t="s">
        <v>272</v>
      </c>
      <c r="E11" t="s">
        <v>354</v>
      </c>
      <c r="F11" s="209" t="s">
        <v>410</v>
      </c>
      <c r="K11" s="228" t="s">
        <v>353</v>
      </c>
      <c r="L11" s="142">
        <v>1</v>
      </c>
    </row>
    <row r="12" spans="1:12" ht="21">
      <c r="A12" s="35" t="s">
        <v>342</v>
      </c>
      <c r="D12" s="192" t="s">
        <v>272</v>
      </c>
      <c r="E12" t="s">
        <v>353</v>
      </c>
      <c r="F12" s="209" t="s">
        <v>410</v>
      </c>
      <c r="K12" s="228" t="s">
        <v>414</v>
      </c>
      <c r="L12" s="142">
        <v>3</v>
      </c>
    </row>
    <row r="13" spans="1:12" ht="21">
      <c r="A13" s="36" t="s">
        <v>344</v>
      </c>
      <c r="D13" s="192" t="s">
        <v>272</v>
      </c>
      <c r="E13" t="s">
        <v>344</v>
      </c>
      <c r="F13" s="209" t="s">
        <v>410</v>
      </c>
      <c r="K13" s="228" t="s">
        <v>344</v>
      </c>
      <c r="L13" s="142">
        <v>3</v>
      </c>
    </row>
    <row r="14" spans="1:12" ht="21">
      <c r="A14" s="36" t="s">
        <v>395</v>
      </c>
      <c r="D14" s="192" t="s">
        <v>272</v>
      </c>
      <c r="E14" s="210" t="s">
        <v>406</v>
      </c>
      <c r="F14" s="209" t="s">
        <v>409</v>
      </c>
      <c r="G14" s="192"/>
      <c r="K14" s="228" t="s">
        <v>346</v>
      </c>
      <c r="L14" s="142">
        <v>2</v>
      </c>
    </row>
    <row r="15" spans="1:12" ht="21">
      <c r="A15" s="34" t="s">
        <v>301</v>
      </c>
      <c r="D15" s="192" t="s">
        <v>272</v>
      </c>
      <c r="E15" s="210" t="s">
        <v>407</v>
      </c>
      <c r="F15" s="209" t="s">
        <v>409</v>
      </c>
      <c r="G15" s="192"/>
      <c r="K15" s="228" t="s">
        <v>395</v>
      </c>
      <c r="L15" s="142">
        <v>2</v>
      </c>
    </row>
    <row r="16" spans="1:12" ht="21">
      <c r="A16" s="35" t="s">
        <v>342</v>
      </c>
      <c r="D16" s="209" t="s">
        <v>413</v>
      </c>
      <c r="E16" s="207" t="s">
        <v>406</v>
      </c>
      <c r="F16" s="209" t="s">
        <v>409</v>
      </c>
      <c r="G16" s="192"/>
      <c r="K16" s="228" t="s">
        <v>416</v>
      </c>
      <c r="L16" s="142">
        <v>1</v>
      </c>
    </row>
    <row r="17" spans="1:12" ht="21">
      <c r="A17" s="36" t="s">
        <v>351</v>
      </c>
      <c r="D17" s="209" t="s">
        <v>413</v>
      </c>
      <c r="E17" s="207" t="s">
        <v>407</v>
      </c>
      <c r="F17" s="209" t="s">
        <v>409</v>
      </c>
      <c r="G17" s="192"/>
      <c r="K17" s="228" t="s">
        <v>347</v>
      </c>
      <c r="L17" s="142">
        <v>4</v>
      </c>
    </row>
    <row r="18" spans="1:12" ht="21">
      <c r="A18" s="36" t="s">
        <v>347</v>
      </c>
      <c r="D18" s="209" t="s">
        <v>413</v>
      </c>
      <c r="E18" s="208" t="s">
        <v>414</v>
      </c>
      <c r="F18" s="209" t="s">
        <v>409</v>
      </c>
      <c r="G18" s="192"/>
      <c r="K18" s="228" t="s">
        <v>419</v>
      </c>
      <c r="L18" s="142">
        <v>2</v>
      </c>
    </row>
    <row r="19" spans="1:12" ht="21">
      <c r="A19" s="34" t="s">
        <v>298</v>
      </c>
      <c r="D19" t="s">
        <v>287</v>
      </c>
      <c r="E19" t="s">
        <v>344</v>
      </c>
      <c r="F19" s="209" t="s">
        <v>410</v>
      </c>
      <c r="G19" t="s">
        <v>342</v>
      </c>
      <c r="K19" s="228" t="s">
        <v>444</v>
      </c>
      <c r="L19" s="142">
        <v>57</v>
      </c>
    </row>
    <row r="20" spans="1:12" ht="21">
      <c r="A20" s="35" t="s">
        <v>342</v>
      </c>
      <c r="D20" s="192" t="s">
        <v>287</v>
      </c>
      <c r="E20" t="s">
        <v>395</v>
      </c>
      <c r="F20" s="209" t="s">
        <v>410</v>
      </c>
    </row>
    <row r="21" spans="1:12" ht="21">
      <c r="A21" s="36" t="s">
        <v>349</v>
      </c>
      <c r="D21" s="192" t="s">
        <v>287</v>
      </c>
      <c r="E21" s="207" t="s">
        <v>406</v>
      </c>
      <c r="F21" s="209" t="s">
        <v>409</v>
      </c>
      <c r="G21" s="192"/>
    </row>
    <row r="22" spans="1:12" ht="21">
      <c r="A22" s="34" t="s">
        <v>243</v>
      </c>
      <c r="D22" s="192" t="s">
        <v>287</v>
      </c>
      <c r="E22" s="207" t="s">
        <v>407</v>
      </c>
      <c r="F22" s="209" t="s">
        <v>409</v>
      </c>
      <c r="G22" s="192"/>
    </row>
    <row r="23" spans="1:12" ht="21">
      <c r="A23" s="35" t="s">
        <v>342</v>
      </c>
      <c r="D23" s="192" t="s">
        <v>287</v>
      </c>
      <c r="E23" s="207" t="s">
        <v>415</v>
      </c>
      <c r="F23" s="209" t="s">
        <v>409</v>
      </c>
      <c r="G23" s="192"/>
    </row>
    <row r="24" spans="1:12" ht="21">
      <c r="A24" s="36" t="s">
        <v>349</v>
      </c>
      <c r="D24" s="192" t="s">
        <v>287</v>
      </c>
      <c r="E24" s="208" t="s">
        <v>416</v>
      </c>
      <c r="F24" s="209" t="s">
        <v>409</v>
      </c>
      <c r="G24" s="192"/>
    </row>
    <row r="25" spans="1:12" ht="21">
      <c r="A25" s="36" t="s">
        <v>346</v>
      </c>
      <c r="D25" t="s">
        <v>301</v>
      </c>
      <c r="E25" t="s">
        <v>351</v>
      </c>
      <c r="F25" s="209" t="s">
        <v>410</v>
      </c>
      <c r="G25" t="s">
        <v>342</v>
      </c>
    </row>
    <row r="26" spans="1:12" ht="21">
      <c r="A26" s="36" t="s">
        <v>347</v>
      </c>
      <c r="D26" s="192" t="s">
        <v>301</v>
      </c>
      <c r="E26" t="s">
        <v>347</v>
      </c>
      <c r="F26" s="209" t="s">
        <v>410</v>
      </c>
    </row>
    <row r="27" spans="1:12" ht="21">
      <c r="A27" s="34" t="s">
        <v>365</v>
      </c>
      <c r="D27" s="192" t="s">
        <v>301</v>
      </c>
      <c r="E27" s="207" t="s">
        <v>406</v>
      </c>
      <c r="F27" s="209" t="s">
        <v>409</v>
      </c>
      <c r="G27" s="192"/>
    </row>
    <row r="28" spans="1:12" ht="21">
      <c r="A28" s="35" t="s">
        <v>342</v>
      </c>
      <c r="D28" s="192" t="s">
        <v>301</v>
      </c>
      <c r="E28" s="208" t="s">
        <v>407</v>
      </c>
      <c r="F28" s="209" t="s">
        <v>409</v>
      </c>
      <c r="G28" s="192"/>
    </row>
    <row r="29" spans="1:12" ht="21">
      <c r="A29" s="36" t="s">
        <v>349</v>
      </c>
      <c r="D29" s="209" t="s">
        <v>417</v>
      </c>
      <c r="E29" s="207" t="s">
        <v>406</v>
      </c>
      <c r="F29" s="209" t="s">
        <v>409</v>
      </c>
      <c r="G29" s="192"/>
    </row>
    <row r="30" spans="1:12" ht="21">
      <c r="A30" s="36" t="s">
        <v>395</v>
      </c>
      <c r="D30" s="209" t="s">
        <v>417</v>
      </c>
      <c r="E30" s="208" t="s">
        <v>407</v>
      </c>
      <c r="F30" s="209" t="s">
        <v>409</v>
      </c>
      <c r="G30" s="192"/>
    </row>
    <row r="31" spans="1:12" ht="21">
      <c r="A31" s="34" t="s">
        <v>291</v>
      </c>
      <c r="D31" t="s">
        <v>298</v>
      </c>
      <c r="E31" t="s">
        <v>349</v>
      </c>
      <c r="F31" s="209" t="s">
        <v>410</v>
      </c>
      <c r="G31" t="s">
        <v>342</v>
      </c>
      <c r="H31" s="207"/>
    </row>
    <row r="32" spans="1:12" ht="21">
      <c r="A32" s="35" t="s">
        <v>342</v>
      </c>
      <c r="D32" s="192" t="s">
        <v>298</v>
      </c>
      <c r="E32" s="207" t="s">
        <v>406</v>
      </c>
      <c r="F32" s="209" t="s">
        <v>409</v>
      </c>
      <c r="G32" s="192"/>
    </row>
    <row r="33" spans="1:8" ht="21">
      <c r="A33" s="36" t="s">
        <v>347</v>
      </c>
      <c r="D33" s="192" t="s">
        <v>298</v>
      </c>
      <c r="E33" s="207" t="s">
        <v>407</v>
      </c>
      <c r="F33" s="209" t="s">
        <v>409</v>
      </c>
      <c r="G33" s="192"/>
    </row>
    <row r="34" spans="1:8" ht="21">
      <c r="A34" s="34" t="s">
        <v>279</v>
      </c>
      <c r="D34" s="192" t="s">
        <v>298</v>
      </c>
      <c r="E34" s="207" t="s">
        <v>414</v>
      </c>
      <c r="F34" s="209" t="s">
        <v>409</v>
      </c>
      <c r="G34" s="192"/>
    </row>
    <row r="35" spans="1:8" ht="21">
      <c r="A35" s="35" t="s">
        <v>342</v>
      </c>
      <c r="D35" s="192" t="s">
        <v>298</v>
      </c>
      <c r="E35" s="207" t="s">
        <v>346</v>
      </c>
      <c r="F35" s="209" t="s">
        <v>409</v>
      </c>
      <c r="G35" s="192"/>
    </row>
    <row r="36" spans="1:8" ht="21">
      <c r="A36" s="36" t="s">
        <v>350</v>
      </c>
      <c r="D36" s="192" t="s">
        <v>298</v>
      </c>
      <c r="E36" s="208" t="s">
        <v>419</v>
      </c>
      <c r="F36" s="209" t="s">
        <v>409</v>
      </c>
      <c r="G36" s="192"/>
    </row>
    <row r="37" spans="1:8" ht="21">
      <c r="A37" s="36" t="s">
        <v>347</v>
      </c>
      <c r="D37" t="s">
        <v>243</v>
      </c>
      <c r="E37" s="211" t="s">
        <v>349</v>
      </c>
      <c r="F37" s="209" t="s">
        <v>410</v>
      </c>
      <c r="G37" t="s">
        <v>342</v>
      </c>
      <c r="H37" s="207"/>
    </row>
    <row r="38" spans="1:8" ht="21">
      <c r="A38" s="41" t="s">
        <v>165</v>
      </c>
      <c r="D38" s="192" t="s">
        <v>243</v>
      </c>
      <c r="E38" s="211" t="s">
        <v>346</v>
      </c>
      <c r="F38" s="209" t="s">
        <v>410</v>
      </c>
    </row>
    <row r="39" spans="1:8">
      <c r="D39" s="192" t="s">
        <v>243</v>
      </c>
      <c r="E39" t="s">
        <v>347</v>
      </c>
      <c r="F39" s="209" t="s">
        <v>410</v>
      </c>
    </row>
    <row r="40" spans="1:8" ht="18">
      <c r="D40" s="192" t="s">
        <v>243</v>
      </c>
      <c r="E40" s="207" t="s">
        <v>406</v>
      </c>
      <c r="F40" s="209" t="s">
        <v>409</v>
      </c>
      <c r="G40" s="192"/>
    </row>
    <row r="41" spans="1:8" ht="18">
      <c r="D41" s="192" t="s">
        <v>243</v>
      </c>
      <c r="E41" s="207" t="s">
        <v>407</v>
      </c>
      <c r="F41" s="209" t="s">
        <v>409</v>
      </c>
      <c r="G41" s="192"/>
    </row>
    <row r="42" spans="1:8" ht="18">
      <c r="D42" s="192" t="s">
        <v>243</v>
      </c>
      <c r="E42" s="207" t="s">
        <v>418</v>
      </c>
      <c r="F42" s="209" t="s">
        <v>409</v>
      </c>
      <c r="G42" s="192"/>
    </row>
    <row r="43" spans="1:8" ht="18">
      <c r="D43" s="192" t="s">
        <v>243</v>
      </c>
      <c r="E43" s="208" t="s">
        <v>419</v>
      </c>
      <c r="F43" s="209" t="s">
        <v>409</v>
      </c>
      <c r="G43" s="192"/>
    </row>
    <row r="44" spans="1:8">
      <c r="D44" t="s">
        <v>365</v>
      </c>
      <c r="E44" t="s">
        <v>349</v>
      </c>
      <c r="F44" s="209" t="s">
        <v>410</v>
      </c>
      <c r="G44" t="s">
        <v>342</v>
      </c>
    </row>
    <row r="45" spans="1:8">
      <c r="D45" s="192" t="s">
        <v>365</v>
      </c>
      <c r="E45" t="s">
        <v>395</v>
      </c>
      <c r="F45" s="209" t="s">
        <v>410</v>
      </c>
    </row>
    <row r="46" spans="1:8" ht="18">
      <c r="D46" s="192" t="s">
        <v>365</v>
      </c>
      <c r="E46" s="207" t="s">
        <v>406</v>
      </c>
      <c r="F46" s="209" t="s">
        <v>409</v>
      </c>
      <c r="G46" s="192"/>
    </row>
    <row r="47" spans="1:8" ht="18">
      <c r="D47" s="192" t="s">
        <v>365</v>
      </c>
      <c r="E47" s="208" t="s">
        <v>407</v>
      </c>
      <c r="F47" s="209" t="s">
        <v>409</v>
      </c>
      <c r="G47" s="192"/>
    </row>
    <row r="48" spans="1:8">
      <c r="D48" t="s">
        <v>291</v>
      </c>
      <c r="E48" t="s">
        <v>347</v>
      </c>
      <c r="F48" s="209" t="s">
        <v>410</v>
      </c>
      <c r="G48" t="s">
        <v>342</v>
      </c>
    </row>
    <row r="49" spans="4:7" ht="18">
      <c r="D49" s="192" t="s">
        <v>291</v>
      </c>
      <c r="E49" s="207" t="s">
        <v>406</v>
      </c>
      <c r="F49" s="209" t="s">
        <v>409</v>
      </c>
      <c r="G49" s="192"/>
    </row>
    <row r="50" spans="4:7" ht="18">
      <c r="D50" s="192" t="s">
        <v>291</v>
      </c>
      <c r="E50" s="208" t="s">
        <v>407</v>
      </c>
      <c r="F50" s="209" t="s">
        <v>409</v>
      </c>
      <c r="G50" s="192"/>
    </row>
    <row r="51" spans="4:7" ht="18">
      <c r="D51" s="209" t="s">
        <v>420</v>
      </c>
      <c r="E51" s="207" t="s">
        <v>406</v>
      </c>
      <c r="F51" s="209" t="s">
        <v>409</v>
      </c>
      <c r="G51" s="192"/>
    </row>
    <row r="52" spans="4:7" ht="18">
      <c r="D52" s="209" t="s">
        <v>420</v>
      </c>
      <c r="E52" s="208" t="s">
        <v>407</v>
      </c>
      <c r="F52" s="209" t="s">
        <v>409</v>
      </c>
      <c r="G52" s="192"/>
    </row>
    <row r="53" spans="4:7" ht="18">
      <c r="D53" s="209" t="s">
        <v>421</v>
      </c>
      <c r="E53" s="207" t="s">
        <v>406</v>
      </c>
      <c r="F53" s="209" t="s">
        <v>409</v>
      </c>
      <c r="G53" s="192"/>
    </row>
    <row r="54" spans="4:7" ht="18">
      <c r="D54" s="209" t="s">
        <v>421</v>
      </c>
      <c r="E54" s="208" t="s">
        <v>407</v>
      </c>
      <c r="F54" s="209" t="s">
        <v>409</v>
      </c>
      <c r="G54" s="192"/>
    </row>
    <row r="55" spans="4:7">
      <c r="D55" t="s">
        <v>279</v>
      </c>
      <c r="E55" t="s">
        <v>350</v>
      </c>
      <c r="F55" s="209" t="s">
        <v>410</v>
      </c>
      <c r="G55" t="s">
        <v>342</v>
      </c>
    </row>
    <row r="56" spans="4:7">
      <c r="D56" s="192" t="s">
        <v>279</v>
      </c>
      <c r="E56" t="s">
        <v>347</v>
      </c>
      <c r="F56" s="209" t="s">
        <v>410</v>
      </c>
    </row>
    <row r="57" spans="4:7" ht="18">
      <c r="D57" s="192" t="s">
        <v>279</v>
      </c>
      <c r="E57" s="207" t="s">
        <v>406</v>
      </c>
      <c r="F57" s="209" t="s">
        <v>409</v>
      </c>
    </row>
    <row r="58" spans="4:7" ht="18">
      <c r="D58" s="192" t="s">
        <v>279</v>
      </c>
      <c r="E58" s="208" t="s">
        <v>407</v>
      </c>
      <c r="F58" s="209" t="s">
        <v>409</v>
      </c>
    </row>
    <row r="61" spans="4:7" ht="21">
      <c r="D61" s="115" t="s">
        <v>243</v>
      </c>
      <c r="E61" t="s">
        <v>346</v>
      </c>
      <c r="F61" s="192">
        <v>2567</v>
      </c>
    </row>
  </sheetData>
  <conditionalFormatting sqref="E10:E15">
    <cfRule type="duplicateValues" dxfId="13" priority="7"/>
  </conditionalFormatting>
  <conditionalFormatting sqref="E19:E24">
    <cfRule type="duplicateValues" dxfId="12" priority="6"/>
  </conditionalFormatting>
  <conditionalFormatting sqref="H31 E31:E36">
    <cfRule type="duplicateValues" dxfId="11" priority="5"/>
  </conditionalFormatting>
  <conditionalFormatting sqref="H37 E37:E43">
    <cfRule type="duplicateValues" dxfId="10" priority="8"/>
  </conditionalFormatting>
  <conditionalFormatting sqref="E44:E47">
    <cfRule type="duplicateValues" dxfId="9" priority="3"/>
  </conditionalFormatting>
  <conditionalFormatting sqref="E61 E37:E43">
    <cfRule type="duplicateValues" dxfId="8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"/>
  <sheetViews>
    <sheetView topLeftCell="B1" workbookViewId="0">
      <selection activeCell="B2" sqref="B2"/>
    </sheetView>
  </sheetViews>
  <sheetFormatPr defaultRowHeight="14.4"/>
  <cols>
    <col min="1" max="1" width="18.5546875" hidden="1" customWidth="1"/>
    <col min="2" max="2" width="13.44140625" customWidth="1"/>
    <col min="3" max="3" width="56.88671875" customWidth="1"/>
    <col min="4" max="4" width="29.5546875" hidden="1" customWidth="1"/>
    <col min="5" max="5" width="32.6640625" hidden="1" customWidth="1"/>
    <col min="6" max="6" width="15.33203125" customWidth="1"/>
    <col min="7" max="7" width="15.44140625" customWidth="1"/>
    <col min="8" max="8" width="22.6640625" customWidth="1"/>
    <col min="9" max="9" width="34.33203125" customWidth="1"/>
    <col min="10" max="10" width="32" customWidth="1"/>
    <col min="11" max="11" width="21.33203125" customWidth="1"/>
    <col min="12" max="12" width="13.44140625" customWidth="1"/>
    <col min="13" max="13" width="14.88671875" customWidth="1"/>
  </cols>
  <sheetData>
    <row r="1" spans="1:13" ht="23.4">
      <c r="B1" s="13" t="s">
        <v>154</v>
      </c>
    </row>
    <row r="3" spans="1:13" ht="21">
      <c r="A3" s="9" t="s">
        <v>2</v>
      </c>
      <c r="B3" s="17" t="s">
        <v>153</v>
      </c>
      <c r="C3" s="10" t="s">
        <v>3</v>
      </c>
      <c r="D3" s="9" t="s">
        <v>3</v>
      </c>
      <c r="E3" s="9" t="s">
        <v>7</v>
      </c>
      <c r="F3" s="10" t="s">
        <v>14</v>
      </c>
      <c r="G3" s="10" t="s">
        <v>15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  <c r="M3" s="10" t="s">
        <v>23</v>
      </c>
    </row>
    <row r="4" spans="1:13" ht="21.6" thickBot="1">
      <c r="A4" s="12" t="s">
        <v>25</v>
      </c>
      <c r="B4" s="19">
        <v>2561</v>
      </c>
      <c r="C4" s="15" t="s">
        <v>26</v>
      </c>
      <c r="D4" s="11" t="s">
        <v>26</v>
      </c>
      <c r="E4" s="11" t="s">
        <v>28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/>
      <c r="L4" s="11" t="s">
        <v>109</v>
      </c>
      <c r="M4" s="11" t="s">
        <v>110</v>
      </c>
    </row>
    <row r="5" spans="1:13" ht="21.6" thickBot="1">
      <c r="A5" s="12" t="s">
        <v>40</v>
      </c>
      <c r="B5" s="19">
        <v>2561</v>
      </c>
      <c r="C5" s="16" t="s">
        <v>41</v>
      </c>
      <c r="D5" s="11" t="s">
        <v>41</v>
      </c>
      <c r="E5" s="11" t="s">
        <v>28</v>
      </c>
      <c r="F5" s="11" t="s">
        <v>43</v>
      </c>
      <c r="G5" s="11" t="s">
        <v>44</v>
      </c>
      <c r="H5" s="11" t="s">
        <v>45</v>
      </c>
      <c r="I5" s="11" t="s">
        <v>46</v>
      </c>
      <c r="J5" s="11" t="s">
        <v>47</v>
      </c>
      <c r="K5" s="11"/>
      <c r="L5" s="11" t="s">
        <v>119</v>
      </c>
      <c r="M5" s="11" t="s">
        <v>130</v>
      </c>
    </row>
    <row r="6" spans="1:13" ht="21.6" thickBot="1">
      <c r="A6" s="12" t="s">
        <v>48</v>
      </c>
      <c r="B6" s="20">
        <v>2562</v>
      </c>
      <c r="C6" s="16" t="s">
        <v>49</v>
      </c>
      <c r="D6" s="11" t="s">
        <v>49</v>
      </c>
      <c r="E6" s="11" t="s">
        <v>28</v>
      </c>
      <c r="F6" s="11" t="s">
        <v>51</v>
      </c>
      <c r="G6" s="11" t="s">
        <v>51</v>
      </c>
      <c r="H6" s="11" t="s">
        <v>45</v>
      </c>
      <c r="I6" s="11" t="s">
        <v>46</v>
      </c>
      <c r="J6" s="11" t="s">
        <v>47</v>
      </c>
      <c r="K6" s="11"/>
      <c r="L6" s="11" t="s">
        <v>119</v>
      </c>
      <c r="M6" s="11" t="s">
        <v>120</v>
      </c>
    </row>
    <row r="7" spans="1:13" ht="21.6" thickBot="1">
      <c r="A7" s="12" t="s">
        <v>52</v>
      </c>
      <c r="B7" s="20">
        <v>2562</v>
      </c>
      <c r="C7" s="16" t="s">
        <v>53</v>
      </c>
      <c r="D7" s="11" t="s">
        <v>53</v>
      </c>
      <c r="E7" s="11" t="s">
        <v>28</v>
      </c>
      <c r="F7" s="11" t="s">
        <v>55</v>
      </c>
      <c r="G7" s="11" t="s">
        <v>55</v>
      </c>
      <c r="H7" s="11" t="s">
        <v>45</v>
      </c>
      <c r="I7" s="11" t="s">
        <v>46</v>
      </c>
      <c r="J7" s="11" t="s">
        <v>47</v>
      </c>
      <c r="K7" s="11"/>
      <c r="L7" s="11" t="s">
        <v>119</v>
      </c>
      <c r="M7" s="11" t="s">
        <v>120</v>
      </c>
    </row>
    <row r="8" spans="1:13" ht="21.6" thickBot="1">
      <c r="A8" s="12" t="s">
        <v>57</v>
      </c>
      <c r="B8" s="20">
        <v>2562</v>
      </c>
      <c r="C8" s="16" t="s">
        <v>58</v>
      </c>
      <c r="D8" s="11" t="s">
        <v>58</v>
      </c>
      <c r="E8" s="11" t="s">
        <v>28</v>
      </c>
      <c r="F8" s="11" t="s">
        <v>61</v>
      </c>
      <c r="G8" s="11" t="s">
        <v>62</v>
      </c>
      <c r="H8" s="11" t="s">
        <v>63</v>
      </c>
      <c r="I8" s="11" t="s">
        <v>37</v>
      </c>
      <c r="J8" s="11" t="s">
        <v>38</v>
      </c>
      <c r="K8" s="11"/>
      <c r="L8" s="11" t="s">
        <v>150</v>
      </c>
      <c r="M8" s="11" t="s">
        <v>158</v>
      </c>
    </row>
    <row r="9" spans="1:13" ht="21.6" thickBot="1">
      <c r="A9" s="12" t="s">
        <v>65</v>
      </c>
      <c r="B9" s="20">
        <v>2562</v>
      </c>
      <c r="C9" s="16" t="s">
        <v>66</v>
      </c>
      <c r="D9" s="11" t="s">
        <v>66</v>
      </c>
      <c r="E9" s="11" t="s">
        <v>28</v>
      </c>
      <c r="F9" s="11" t="s">
        <v>61</v>
      </c>
      <c r="G9" s="11" t="s">
        <v>62</v>
      </c>
      <c r="H9" s="11" t="s">
        <v>68</v>
      </c>
      <c r="I9" s="11" t="s">
        <v>37</v>
      </c>
      <c r="J9" s="11" t="s">
        <v>38</v>
      </c>
      <c r="K9" s="11"/>
      <c r="L9" s="11" t="s">
        <v>109</v>
      </c>
      <c r="M9" s="11" t="s">
        <v>110</v>
      </c>
    </row>
    <row r="10" spans="1:13" ht="21.6" thickBot="1">
      <c r="A10" s="12" t="s">
        <v>69</v>
      </c>
      <c r="B10" s="20">
        <v>2562</v>
      </c>
      <c r="C10" s="16" t="s">
        <v>70</v>
      </c>
      <c r="D10" s="11" t="s">
        <v>70</v>
      </c>
      <c r="E10" s="11" t="s">
        <v>28</v>
      </c>
      <c r="F10" s="11" t="s">
        <v>72</v>
      </c>
      <c r="G10" s="11" t="s">
        <v>73</v>
      </c>
      <c r="H10" s="11" t="s">
        <v>45</v>
      </c>
      <c r="I10" s="11" t="s">
        <v>46</v>
      </c>
      <c r="J10" s="11" t="s">
        <v>47</v>
      </c>
      <c r="K10" s="11"/>
      <c r="L10" s="11" t="s">
        <v>119</v>
      </c>
      <c r="M10" s="11" t="s">
        <v>120</v>
      </c>
    </row>
    <row r="11" spans="1:13" ht="21.6" thickBot="1">
      <c r="A11" s="12" t="s">
        <v>75</v>
      </c>
      <c r="B11" s="21">
        <v>2563</v>
      </c>
      <c r="C11" s="16" t="s">
        <v>76</v>
      </c>
      <c r="D11" s="11" t="s">
        <v>76</v>
      </c>
      <c r="E11" s="11" t="s">
        <v>28</v>
      </c>
      <c r="F11" s="11" t="s">
        <v>78</v>
      </c>
      <c r="G11" s="11" t="s">
        <v>79</v>
      </c>
      <c r="H11" s="11" t="s">
        <v>80</v>
      </c>
      <c r="I11" s="11" t="s">
        <v>37</v>
      </c>
      <c r="J11" s="11" t="s">
        <v>38</v>
      </c>
      <c r="K11" s="11"/>
      <c r="L11" s="11" t="s">
        <v>109</v>
      </c>
      <c r="M11" s="11" t="s">
        <v>110</v>
      </c>
    </row>
    <row r="12" spans="1:13" ht="21.6" thickBot="1">
      <c r="A12" s="12" t="s">
        <v>82</v>
      </c>
      <c r="B12" s="21">
        <v>2563</v>
      </c>
      <c r="C12" s="16" t="s">
        <v>83</v>
      </c>
      <c r="D12" s="11" t="s">
        <v>83</v>
      </c>
      <c r="E12" s="11" t="s">
        <v>28</v>
      </c>
      <c r="F12" s="11" t="s">
        <v>78</v>
      </c>
      <c r="G12" s="11" t="s">
        <v>85</v>
      </c>
      <c r="H12" s="11" t="s">
        <v>86</v>
      </c>
      <c r="I12" s="11" t="s">
        <v>87</v>
      </c>
      <c r="J12" s="11" t="s">
        <v>88</v>
      </c>
      <c r="K12" s="11"/>
      <c r="L12" s="11" t="s">
        <v>156</v>
      </c>
      <c r="M12" s="11" t="s">
        <v>157</v>
      </c>
    </row>
    <row r="13" spans="1:13" ht="21.6" thickBot="1">
      <c r="A13" s="12" t="s">
        <v>89</v>
      </c>
      <c r="B13" s="21">
        <v>2563</v>
      </c>
      <c r="C13" s="16" t="s">
        <v>90</v>
      </c>
      <c r="D13" s="11" t="s">
        <v>90</v>
      </c>
      <c r="E13" s="11" t="s">
        <v>28</v>
      </c>
      <c r="F13" s="11" t="s">
        <v>92</v>
      </c>
      <c r="G13" s="11" t="s">
        <v>92</v>
      </c>
      <c r="H13" s="11" t="s">
        <v>45</v>
      </c>
      <c r="I13" s="11" t="s">
        <v>46</v>
      </c>
      <c r="J13" s="11" t="s">
        <v>47</v>
      </c>
      <c r="K13" s="11"/>
      <c r="L13" s="11" t="s">
        <v>119</v>
      </c>
      <c r="M13" s="11" t="s">
        <v>155</v>
      </c>
    </row>
    <row r="14" spans="1:13" ht="21.6" thickBot="1">
      <c r="A14" s="12" t="s">
        <v>94</v>
      </c>
      <c r="B14" s="21">
        <v>2563</v>
      </c>
      <c r="C14" s="16" t="s">
        <v>95</v>
      </c>
      <c r="D14" s="11" t="s">
        <v>95</v>
      </c>
      <c r="E14" s="11" t="s">
        <v>28</v>
      </c>
      <c r="F14" s="11" t="s">
        <v>97</v>
      </c>
      <c r="G14" s="11" t="s">
        <v>98</v>
      </c>
      <c r="H14" s="11" t="s">
        <v>99</v>
      </c>
      <c r="I14" s="11" t="s">
        <v>46</v>
      </c>
      <c r="J14" s="11" t="s">
        <v>47</v>
      </c>
      <c r="K14" s="11"/>
      <c r="L14" s="11" t="s">
        <v>119</v>
      </c>
      <c r="M14" s="11" t="s">
        <v>120</v>
      </c>
    </row>
    <row r="15" spans="1:13" ht="21.6" thickBot="1">
      <c r="A15" s="11" t="s">
        <v>135</v>
      </c>
      <c r="B15" s="21">
        <v>2563</v>
      </c>
      <c r="C15" s="16" t="s">
        <v>136</v>
      </c>
      <c r="D15" s="11" t="s">
        <v>136</v>
      </c>
      <c r="E15" s="11" t="s">
        <v>28</v>
      </c>
      <c r="F15" s="11" t="s">
        <v>138</v>
      </c>
      <c r="G15" s="11" t="s">
        <v>138</v>
      </c>
      <c r="H15" s="11" t="s">
        <v>139</v>
      </c>
      <c r="I15" s="11" t="s">
        <v>140</v>
      </c>
      <c r="J15" s="11" t="s">
        <v>47</v>
      </c>
      <c r="K15" s="11"/>
      <c r="L15" s="11" t="s">
        <v>109</v>
      </c>
      <c r="M15" s="11" t="s">
        <v>141</v>
      </c>
    </row>
    <row r="16" spans="1:13" ht="21">
      <c r="A16" s="11" t="s">
        <v>143</v>
      </c>
      <c r="B16" s="22">
        <v>2564</v>
      </c>
      <c r="C16" s="16" t="s">
        <v>144</v>
      </c>
      <c r="D16" s="11" t="s">
        <v>144</v>
      </c>
      <c r="E16" s="11" t="s">
        <v>28</v>
      </c>
      <c r="F16" s="11" t="s">
        <v>146</v>
      </c>
      <c r="G16" s="11" t="s">
        <v>147</v>
      </c>
      <c r="H16" s="11" t="s">
        <v>148</v>
      </c>
      <c r="I16" s="11" t="s">
        <v>149</v>
      </c>
      <c r="J16" s="11" t="s">
        <v>88</v>
      </c>
      <c r="K16" s="11"/>
      <c r="L16" s="11" t="s">
        <v>150</v>
      </c>
      <c r="M16" s="11" t="s">
        <v>151</v>
      </c>
    </row>
  </sheetData>
  <hyperlinks>
    <hyperlink ref="C4" r:id="rId1" display="https://emenscr.nesdc.go.th/viewer/view.html?id=5b20ee687587e67e2e721236&amp;username=industry07061" xr:uid="{00000000-0004-0000-0600-000000000000}"/>
    <hyperlink ref="C5" r:id="rId2" display="https://emenscr.nesdc.go.th/viewer/view.html?id=5bd6c0b4ead9a205b323d6bf&amp;username=rmutt0578081" xr:uid="{00000000-0004-0000-0600-000001000000}"/>
    <hyperlink ref="C6" r:id="rId3" display="https://emenscr.nesdc.go.th/viewer/view.html?id=5c5a8e921248ca2ef6b77d5a&amp;username=rmutt0578081" xr:uid="{00000000-0004-0000-0600-000002000000}"/>
    <hyperlink ref="C7" r:id="rId4" display="https://emenscr.nesdc.go.th/viewer/view.html?id=5c5ba76f339edb2eebb97138&amp;username=rmutt0578081" xr:uid="{00000000-0004-0000-0600-000003000000}"/>
    <hyperlink ref="C8" r:id="rId5" display="https://emenscr.nesdc.go.th/viewer/view.html?id=5c7defc91248ca2ef6b7810f&amp;username=industry07041" xr:uid="{00000000-0004-0000-0600-000004000000}"/>
    <hyperlink ref="C9" r:id="rId6" display="https://emenscr.nesdc.go.th/viewer/view.html?id=5c9335aaf78b133fe6b14990&amp;username=industry07051" xr:uid="{00000000-0004-0000-0600-000005000000}"/>
    <hyperlink ref="C10" r:id="rId7" display="https://emenscr.nesdc.go.th/viewer/view.html?id=5cb7fc5ff78b133fe6b14d4d&amp;username=rmutt0578081" xr:uid="{00000000-0004-0000-0600-000006000000}"/>
    <hyperlink ref="C11" r:id="rId8" display="https://emenscr.nesdc.go.th/viewer/view.html?id=5e1f06b0dd5aa7472e846289&amp;username=industry07081" xr:uid="{00000000-0004-0000-0600-000007000000}"/>
    <hyperlink ref="C12" r:id="rId9" display="https://emenscr.nesdc.go.th/viewer/view.html?id=5e392d38e7d7ab7b0f7c638d&amp;username=mot0703331" xr:uid="{00000000-0004-0000-0600-000008000000}"/>
    <hyperlink ref="C13" r:id="rId10" display="https://emenscr.nesdc.go.th/viewer/view.html?id=5e85b4b861d8aa05dfb003ea&amp;username=rmutt0578081" xr:uid="{00000000-0004-0000-0600-000009000000}"/>
    <hyperlink ref="C14" r:id="rId11" display="https://emenscr.nesdc.go.th/viewer/view.html?id=5ee9cfe19409b63d7ad2d947&amp;username=rmutt0578101" xr:uid="{00000000-0004-0000-0600-00000A000000}"/>
    <hyperlink ref="C15" r:id="rId12" display="https://emenscr.nesdc.go.th/viewer/view.html?id=5f9a8e9f8f85135b66769ecf&amp;username=utk0579091" xr:uid="{00000000-0004-0000-0600-00000B000000}"/>
    <hyperlink ref="C16" r:id="rId13" display="https://emenscr.nesdc.go.th/viewer/view.html?id=5fe156870573ae1b28632329&amp;username=mot060361" xr:uid="{00000000-0004-0000-0600-00000C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topLeftCell="B1" workbookViewId="0">
      <selection activeCell="B2" sqref="B2"/>
    </sheetView>
  </sheetViews>
  <sheetFormatPr defaultRowHeight="14.4"/>
  <cols>
    <col min="1" max="1" width="18.5546875" hidden="1" customWidth="1"/>
    <col min="2" max="2" width="13.44140625" customWidth="1"/>
    <col min="3" max="3" width="14.88671875" customWidth="1"/>
    <col min="4" max="4" width="56.88671875" customWidth="1"/>
    <col min="5" max="5" width="29.5546875" hidden="1" customWidth="1"/>
    <col min="6" max="6" width="32.6640625" hidden="1" customWidth="1"/>
    <col min="7" max="7" width="12" style="24" customWidth="1"/>
    <col min="8" max="8" width="15.33203125" customWidth="1"/>
    <col min="9" max="9" width="15.44140625" customWidth="1"/>
    <col min="10" max="10" width="22.6640625" customWidth="1"/>
    <col min="11" max="11" width="34.33203125" customWidth="1"/>
    <col min="12" max="12" width="32" customWidth="1"/>
    <col min="13" max="13" width="21.33203125" customWidth="1"/>
    <col min="14" max="14" width="13.44140625" customWidth="1"/>
    <col min="15" max="15" width="14.88671875" customWidth="1"/>
  </cols>
  <sheetData>
    <row r="1" spans="1:13" ht="23.4">
      <c r="B1" s="13" t="s">
        <v>154</v>
      </c>
    </row>
    <row r="3" spans="1:13" ht="21">
      <c r="A3" s="9" t="s">
        <v>2</v>
      </c>
      <c r="B3" s="10" t="s">
        <v>22</v>
      </c>
      <c r="C3" s="10" t="s">
        <v>23</v>
      </c>
      <c r="D3" s="10" t="s">
        <v>3</v>
      </c>
      <c r="E3" s="9" t="s">
        <v>3</v>
      </c>
      <c r="F3" s="9" t="s">
        <v>7</v>
      </c>
      <c r="G3" s="17" t="s">
        <v>153</v>
      </c>
      <c r="H3" s="10" t="s">
        <v>14</v>
      </c>
      <c r="I3" s="10" t="s">
        <v>15</v>
      </c>
      <c r="J3" s="10" t="s">
        <v>18</v>
      </c>
      <c r="K3" s="10" t="s">
        <v>19</v>
      </c>
      <c r="L3" s="10" t="s">
        <v>20</v>
      </c>
      <c r="M3" s="10" t="s">
        <v>21</v>
      </c>
    </row>
    <row r="4" spans="1:13" ht="21.6" thickBot="1">
      <c r="A4" s="12" t="s">
        <v>82</v>
      </c>
      <c r="B4" s="25" t="s">
        <v>156</v>
      </c>
      <c r="C4" s="25" t="s">
        <v>157</v>
      </c>
      <c r="D4" s="15" t="s">
        <v>83</v>
      </c>
      <c r="E4" s="11" t="s">
        <v>83</v>
      </c>
      <c r="F4" s="11" t="s">
        <v>28</v>
      </c>
      <c r="G4" s="18">
        <v>2563</v>
      </c>
      <c r="H4" s="11" t="s">
        <v>78</v>
      </c>
      <c r="I4" s="11" t="s">
        <v>85</v>
      </c>
      <c r="J4" s="11" t="s">
        <v>86</v>
      </c>
      <c r="K4" s="11" t="s">
        <v>87</v>
      </c>
      <c r="L4" s="11" t="s">
        <v>88</v>
      </c>
      <c r="M4" s="11"/>
    </row>
    <row r="5" spans="1:13" ht="21.6" thickBot="1">
      <c r="A5" s="11" t="s">
        <v>135</v>
      </c>
      <c r="B5" s="26" t="s">
        <v>109</v>
      </c>
      <c r="C5" s="26" t="s">
        <v>141</v>
      </c>
      <c r="D5" s="16" t="s">
        <v>136</v>
      </c>
      <c r="E5" s="11" t="s">
        <v>136</v>
      </c>
      <c r="F5" s="11" t="s">
        <v>28</v>
      </c>
      <c r="G5" s="18">
        <v>2563</v>
      </c>
      <c r="H5" s="11" t="s">
        <v>138</v>
      </c>
      <c r="I5" s="11" t="s">
        <v>138</v>
      </c>
      <c r="J5" s="11" t="s">
        <v>139</v>
      </c>
      <c r="K5" s="11" t="s">
        <v>140</v>
      </c>
      <c r="L5" s="11" t="s">
        <v>47</v>
      </c>
      <c r="M5" s="11"/>
    </row>
    <row r="6" spans="1:13" ht="21.6" thickBot="1">
      <c r="A6" s="12" t="s">
        <v>25</v>
      </c>
      <c r="B6" s="29" t="s">
        <v>109</v>
      </c>
      <c r="C6" s="29" t="s">
        <v>110</v>
      </c>
      <c r="D6" s="16" t="s">
        <v>26</v>
      </c>
      <c r="E6" s="11" t="s">
        <v>26</v>
      </c>
      <c r="F6" s="11" t="s">
        <v>28</v>
      </c>
      <c r="G6" s="18">
        <v>2561</v>
      </c>
      <c r="H6" s="11" t="s">
        <v>34</v>
      </c>
      <c r="I6" s="11" t="s">
        <v>35</v>
      </c>
      <c r="J6" s="11" t="s">
        <v>36</v>
      </c>
      <c r="K6" s="11" t="s">
        <v>37</v>
      </c>
      <c r="L6" s="11" t="s">
        <v>38</v>
      </c>
      <c r="M6" s="11"/>
    </row>
    <row r="7" spans="1:13" ht="21.6" thickBot="1">
      <c r="A7" s="12" t="s">
        <v>65</v>
      </c>
      <c r="B7" s="29" t="s">
        <v>109</v>
      </c>
      <c r="C7" s="29" t="s">
        <v>110</v>
      </c>
      <c r="D7" s="16" t="s">
        <v>66</v>
      </c>
      <c r="E7" s="11" t="s">
        <v>66</v>
      </c>
      <c r="F7" s="11" t="s">
        <v>28</v>
      </c>
      <c r="G7" s="18">
        <v>2562</v>
      </c>
      <c r="H7" s="11" t="s">
        <v>61</v>
      </c>
      <c r="I7" s="11" t="s">
        <v>62</v>
      </c>
      <c r="J7" s="11" t="s">
        <v>68</v>
      </c>
      <c r="K7" s="11" t="s">
        <v>37</v>
      </c>
      <c r="L7" s="11" t="s">
        <v>38</v>
      </c>
      <c r="M7" s="11"/>
    </row>
    <row r="8" spans="1:13" ht="21.6" thickBot="1">
      <c r="A8" s="12" t="s">
        <v>75</v>
      </c>
      <c r="B8" s="29" t="s">
        <v>109</v>
      </c>
      <c r="C8" s="29" t="s">
        <v>110</v>
      </c>
      <c r="D8" s="16" t="s">
        <v>76</v>
      </c>
      <c r="E8" s="11" t="s">
        <v>76</v>
      </c>
      <c r="F8" s="11" t="s">
        <v>28</v>
      </c>
      <c r="G8" s="18">
        <v>2563</v>
      </c>
      <c r="H8" s="11" t="s">
        <v>78</v>
      </c>
      <c r="I8" s="11" t="s">
        <v>79</v>
      </c>
      <c r="J8" s="11" t="s">
        <v>80</v>
      </c>
      <c r="K8" s="11" t="s">
        <v>37</v>
      </c>
      <c r="L8" s="11" t="s">
        <v>38</v>
      </c>
      <c r="M8" s="11"/>
    </row>
    <row r="9" spans="1:13" ht="21.6" thickBot="1">
      <c r="A9" s="11" t="s">
        <v>143</v>
      </c>
      <c r="B9" s="28" t="s">
        <v>150</v>
      </c>
      <c r="C9" s="28" t="s">
        <v>151</v>
      </c>
      <c r="D9" s="16" t="s">
        <v>144</v>
      </c>
      <c r="E9" s="11" t="s">
        <v>144</v>
      </c>
      <c r="F9" s="11" t="s">
        <v>28</v>
      </c>
      <c r="G9" s="18">
        <v>2564</v>
      </c>
      <c r="H9" s="11" t="s">
        <v>146</v>
      </c>
      <c r="I9" s="11" t="s">
        <v>147</v>
      </c>
      <c r="J9" s="11" t="s">
        <v>148</v>
      </c>
      <c r="K9" s="11" t="s">
        <v>149</v>
      </c>
      <c r="L9" s="11" t="s">
        <v>88</v>
      </c>
      <c r="M9" s="11"/>
    </row>
    <row r="10" spans="1:13" ht="21.6" thickBot="1">
      <c r="A10" s="12" t="s">
        <v>57</v>
      </c>
      <c r="B10" s="27" t="s">
        <v>150</v>
      </c>
      <c r="C10" s="27" t="s">
        <v>158</v>
      </c>
      <c r="D10" s="16" t="s">
        <v>58</v>
      </c>
      <c r="E10" s="11" t="s">
        <v>58</v>
      </c>
      <c r="F10" s="11" t="s">
        <v>28</v>
      </c>
      <c r="G10" s="18">
        <v>2562</v>
      </c>
      <c r="H10" s="11" t="s">
        <v>61</v>
      </c>
      <c r="I10" s="11" t="s">
        <v>62</v>
      </c>
      <c r="J10" s="11" t="s">
        <v>63</v>
      </c>
      <c r="K10" s="11" t="s">
        <v>37</v>
      </c>
      <c r="L10" s="11" t="s">
        <v>38</v>
      </c>
      <c r="M10" s="11"/>
    </row>
    <row r="11" spans="1:13" ht="21.6" thickBot="1">
      <c r="A11" s="12" t="s">
        <v>48</v>
      </c>
      <c r="B11" s="30" t="s">
        <v>119</v>
      </c>
      <c r="C11" s="30" t="s">
        <v>120</v>
      </c>
      <c r="D11" s="16" t="s">
        <v>49</v>
      </c>
      <c r="E11" s="11" t="s">
        <v>49</v>
      </c>
      <c r="F11" s="11" t="s">
        <v>28</v>
      </c>
      <c r="G11" s="18">
        <v>2562</v>
      </c>
      <c r="H11" s="11" t="s">
        <v>51</v>
      </c>
      <c r="I11" s="11" t="s">
        <v>51</v>
      </c>
      <c r="J11" s="11" t="s">
        <v>45</v>
      </c>
      <c r="K11" s="11" t="s">
        <v>46</v>
      </c>
      <c r="L11" s="11" t="s">
        <v>47</v>
      </c>
      <c r="M11" s="11"/>
    </row>
    <row r="12" spans="1:13" ht="21.6" thickBot="1">
      <c r="A12" s="12" t="s">
        <v>52</v>
      </c>
      <c r="B12" s="30" t="s">
        <v>119</v>
      </c>
      <c r="C12" s="30" t="s">
        <v>120</v>
      </c>
      <c r="D12" s="16" t="s">
        <v>53</v>
      </c>
      <c r="E12" s="11" t="s">
        <v>53</v>
      </c>
      <c r="F12" s="11" t="s">
        <v>28</v>
      </c>
      <c r="G12" s="18">
        <v>2562</v>
      </c>
      <c r="H12" s="11" t="s">
        <v>55</v>
      </c>
      <c r="I12" s="11" t="s">
        <v>55</v>
      </c>
      <c r="J12" s="11" t="s">
        <v>45</v>
      </c>
      <c r="K12" s="11" t="s">
        <v>46</v>
      </c>
      <c r="L12" s="11" t="s">
        <v>47</v>
      </c>
      <c r="M12" s="11"/>
    </row>
    <row r="13" spans="1:13" ht="21.6" thickBot="1">
      <c r="A13" s="12" t="s">
        <v>69</v>
      </c>
      <c r="B13" s="30" t="s">
        <v>119</v>
      </c>
      <c r="C13" s="30" t="s">
        <v>120</v>
      </c>
      <c r="D13" s="16" t="s">
        <v>70</v>
      </c>
      <c r="E13" s="11" t="s">
        <v>70</v>
      </c>
      <c r="F13" s="11" t="s">
        <v>28</v>
      </c>
      <c r="G13" s="18">
        <v>2562</v>
      </c>
      <c r="H13" s="11" t="s">
        <v>72</v>
      </c>
      <c r="I13" s="11" t="s">
        <v>73</v>
      </c>
      <c r="J13" s="11" t="s">
        <v>45</v>
      </c>
      <c r="K13" s="11" t="s">
        <v>46</v>
      </c>
      <c r="L13" s="11" t="s">
        <v>47</v>
      </c>
      <c r="M13" s="11"/>
    </row>
    <row r="14" spans="1:13" ht="21.6" thickBot="1">
      <c r="A14" s="12" t="s">
        <v>94</v>
      </c>
      <c r="B14" s="30" t="s">
        <v>119</v>
      </c>
      <c r="C14" s="30" t="s">
        <v>120</v>
      </c>
      <c r="D14" s="16" t="s">
        <v>95</v>
      </c>
      <c r="E14" s="11" t="s">
        <v>95</v>
      </c>
      <c r="F14" s="11" t="s">
        <v>28</v>
      </c>
      <c r="G14" s="18">
        <v>2563</v>
      </c>
      <c r="H14" s="11" t="s">
        <v>97</v>
      </c>
      <c r="I14" s="11" t="s">
        <v>98</v>
      </c>
      <c r="J14" s="11" t="s">
        <v>99</v>
      </c>
      <c r="K14" s="11" t="s">
        <v>46</v>
      </c>
      <c r="L14" s="11" t="s">
        <v>47</v>
      </c>
      <c r="M14" s="11"/>
    </row>
    <row r="15" spans="1:13" ht="21.6" thickBot="1">
      <c r="A15" s="12" t="s">
        <v>40</v>
      </c>
      <c r="B15" s="31" t="s">
        <v>119</v>
      </c>
      <c r="C15" s="31" t="s">
        <v>130</v>
      </c>
      <c r="D15" s="16" t="s">
        <v>41</v>
      </c>
      <c r="E15" s="11" t="s">
        <v>41</v>
      </c>
      <c r="F15" s="11" t="s">
        <v>28</v>
      </c>
      <c r="G15" s="18">
        <v>2561</v>
      </c>
      <c r="H15" s="11" t="s">
        <v>43</v>
      </c>
      <c r="I15" s="11" t="s">
        <v>44</v>
      </c>
      <c r="J15" s="11" t="s">
        <v>45</v>
      </c>
      <c r="K15" s="11" t="s">
        <v>46</v>
      </c>
      <c r="L15" s="11" t="s">
        <v>47</v>
      </c>
      <c r="M15" s="11"/>
    </row>
    <row r="16" spans="1:13" ht="21">
      <c r="A16" s="12" t="s">
        <v>89</v>
      </c>
      <c r="B16" s="31" t="s">
        <v>119</v>
      </c>
      <c r="C16" s="31" t="s">
        <v>155</v>
      </c>
      <c r="D16" s="16" t="s">
        <v>90</v>
      </c>
      <c r="E16" s="11" t="s">
        <v>90</v>
      </c>
      <c r="F16" s="11" t="s">
        <v>28</v>
      </c>
      <c r="G16" s="18">
        <v>2563</v>
      </c>
      <c r="H16" s="11" t="s">
        <v>92</v>
      </c>
      <c r="I16" s="11" t="s">
        <v>92</v>
      </c>
      <c r="J16" s="11" t="s">
        <v>45</v>
      </c>
      <c r="K16" s="11" t="s">
        <v>46</v>
      </c>
      <c r="L16" s="11" t="s">
        <v>47</v>
      </c>
      <c r="M16" s="11"/>
    </row>
    <row r="17" spans="2:13">
      <c r="B17" s="23"/>
      <c r="C17" s="23"/>
      <c r="D17" s="23"/>
      <c r="E17" s="23"/>
      <c r="F17" s="23"/>
      <c r="H17" s="23"/>
      <c r="I17" s="23"/>
      <c r="J17" s="23"/>
      <c r="K17" s="23"/>
      <c r="L17" s="23"/>
      <c r="M17" s="23"/>
    </row>
    <row r="18" spans="2:13">
      <c r="B18" s="23"/>
      <c r="C18" s="23"/>
      <c r="D18" s="23"/>
      <c r="E18" s="23"/>
      <c r="F18" s="23"/>
      <c r="H18" s="23"/>
      <c r="I18" s="23"/>
      <c r="J18" s="23"/>
      <c r="K18" s="23"/>
      <c r="L18" s="23"/>
      <c r="M18" s="23"/>
    </row>
  </sheetData>
  <hyperlinks>
    <hyperlink ref="D6" r:id="rId1" display="https://emenscr.nesdc.go.th/viewer/view.html?id=5b20ee687587e67e2e721236&amp;username=industry07061" xr:uid="{00000000-0004-0000-0700-000000000000}"/>
    <hyperlink ref="D15" r:id="rId2" display="https://emenscr.nesdc.go.th/viewer/view.html?id=5bd6c0b4ead9a205b323d6bf&amp;username=rmutt0578081" xr:uid="{00000000-0004-0000-0700-000001000000}"/>
    <hyperlink ref="D11" r:id="rId3" display="https://emenscr.nesdc.go.th/viewer/view.html?id=5c5a8e921248ca2ef6b77d5a&amp;username=rmutt0578081" xr:uid="{00000000-0004-0000-0700-000002000000}"/>
    <hyperlink ref="D12" r:id="rId4" display="https://emenscr.nesdc.go.th/viewer/view.html?id=5c5ba76f339edb2eebb97138&amp;username=rmutt0578081" xr:uid="{00000000-0004-0000-0700-000003000000}"/>
    <hyperlink ref="D10" r:id="rId5" display="https://emenscr.nesdc.go.th/viewer/view.html?id=5c7defc91248ca2ef6b7810f&amp;username=industry07041" xr:uid="{00000000-0004-0000-0700-000004000000}"/>
    <hyperlink ref="D7" r:id="rId6" display="https://emenscr.nesdc.go.th/viewer/view.html?id=5c9335aaf78b133fe6b14990&amp;username=industry07051" xr:uid="{00000000-0004-0000-0700-000005000000}"/>
    <hyperlink ref="D13" r:id="rId7" display="https://emenscr.nesdc.go.th/viewer/view.html?id=5cb7fc5ff78b133fe6b14d4d&amp;username=rmutt0578081" xr:uid="{00000000-0004-0000-0700-000006000000}"/>
    <hyperlink ref="D8" r:id="rId8" display="https://emenscr.nesdc.go.th/viewer/view.html?id=5e1f06b0dd5aa7472e846289&amp;username=industry07081" xr:uid="{00000000-0004-0000-0700-000007000000}"/>
    <hyperlink ref="D4" r:id="rId9" display="https://emenscr.nesdc.go.th/viewer/view.html?id=5e392d38e7d7ab7b0f7c638d&amp;username=mot0703331" xr:uid="{00000000-0004-0000-0700-000008000000}"/>
    <hyperlink ref="D16" r:id="rId10" display="https://emenscr.nesdc.go.th/viewer/view.html?id=5e85b4b861d8aa05dfb003ea&amp;username=rmutt0578081" xr:uid="{00000000-0004-0000-0700-000009000000}"/>
    <hyperlink ref="D14" r:id="rId11" display="https://emenscr.nesdc.go.th/viewer/view.html?id=5ee9cfe19409b63d7ad2d947&amp;username=rmutt0578101" xr:uid="{00000000-0004-0000-0700-00000A000000}"/>
    <hyperlink ref="D5" r:id="rId12" display="https://emenscr.nesdc.go.th/viewer/view.html?id=5f9a8e9f8f85135b66769ecf&amp;username=utk0579091" xr:uid="{00000000-0004-0000-0700-00000B000000}"/>
    <hyperlink ref="D9" r:id="rId13" display="https://emenscr.nesdc.go.th/viewer/view.html?id=5fe156870573ae1b28632329&amp;username=mot060361" xr:uid="{00000000-0004-0000-07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workbookViewId="0">
      <selection activeCell="A2" sqref="A2"/>
    </sheetView>
  </sheetViews>
  <sheetFormatPr defaultRowHeight="14.4"/>
  <cols>
    <col min="1" max="1" width="18.5546875" customWidth="1"/>
    <col min="2" max="2" width="54" customWidth="1"/>
    <col min="3" max="3" width="35.6640625" customWidth="1"/>
    <col min="4" max="4" width="19.88671875" customWidth="1"/>
    <col min="5" max="5" width="19.6640625" customWidth="1"/>
    <col min="6" max="6" width="32.5546875" customWidth="1"/>
    <col min="7" max="7" width="36" customWidth="1"/>
    <col min="8" max="8" width="36.44140625" customWidth="1"/>
    <col min="9" max="9" width="33.5546875" customWidth="1"/>
    <col min="10" max="10" width="13.44140625" customWidth="1"/>
    <col min="11" max="11" width="14.88671875" customWidth="1"/>
    <col min="12" max="12" width="17.5546875" customWidth="1"/>
  </cols>
  <sheetData>
    <row r="1" spans="1:12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152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/>
      <c r="J3" s="2"/>
      <c r="K3" s="2"/>
      <c r="L3" s="4" t="s">
        <v>26</v>
      </c>
    </row>
    <row r="4" spans="1:12" ht="15" thickBot="1">
      <c r="A4" s="2" t="s">
        <v>40</v>
      </c>
      <c r="B4" s="2" t="s">
        <v>41</v>
      </c>
      <c r="C4" s="2" t="s">
        <v>28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/>
      <c r="J4" s="2"/>
      <c r="K4" s="2"/>
      <c r="L4" s="5" t="s">
        <v>41</v>
      </c>
    </row>
    <row r="5" spans="1:12" ht="15" thickBot="1">
      <c r="A5" s="2" t="s">
        <v>48</v>
      </c>
      <c r="B5" s="2" t="s">
        <v>49</v>
      </c>
      <c r="C5" s="2" t="s">
        <v>28</v>
      </c>
      <c r="D5" s="2" t="s">
        <v>51</v>
      </c>
      <c r="E5" s="2" t="s">
        <v>51</v>
      </c>
      <c r="F5" s="2" t="s">
        <v>45</v>
      </c>
      <c r="G5" s="2" t="s">
        <v>46</v>
      </c>
      <c r="H5" s="2" t="s">
        <v>47</v>
      </c>
      <c r="I5" s="2"/>
      <c r="J5" s="2"/>
      <c r="K5" s="2"/>
      <c r="L5" s="5" t="s">
        <v>49</v>
      </c>
    </row>
    <row r="6" spans="1:12" ht="15" thickBot="1">
      <c r="A6" s="2" t="s">
        <v>52</v>
      </c>
      <c r="B6" s="2" t="s">
        <v>53</v>
      </c>
      <c r="C6" s="2" t="s">
        <v>28</v>
      </c>
      <c r="D6" s="2" t="s">
        <v>55</v>
      </c>
      <c r="E6" s="2" t="s">
        <v>55</v>
      </c>
      <c r="F6" s="2" t="s">
        <v>45</v>
      </c>
      <c r="G6" s="2" t="s">
        <v>46</v>
      </c>
      <c r="H6" s="2" t="s">
        <v>47</v>
      </c>
      <c r="I6" s="2"/>
      <c r="J6" s="2"/>
      <c r="K6" s="2"/>
      <c r="L6" s="5" t="s">
        <v>53</v>
      </c>
    </row>
    <row r="7" spans="1:12" ht="15" thickBot="1">
      <c r="A7" s="2" t="s">
        <v>57</v>
      </c>
      <c r="B7" s="2" t="s">
        <v>58</v>
      </c>
      <c r="C7" s="2" t="s">
        <v>28</v>
      </c>
      <c r="D7" s="2" t="s">
        <v>61</v>
      </c>
      <c r="E7" s="2" t="s">
        <v>62</v>
      </c>
      <c r="F7" s="2" t="s">
        <v>63</v>
      </c>
      <c r="G7" s="2" t="s">
        <v>37</v>
      </c>
      <c r="H7" s="2" t="s">
        <v>38</v>
      </c>
      <c r="I7" s="2"/>
      <c r="J7" s="2"/>
      <c r="K7" s="2"/>
      <c r="L7" s="5" t="s">
        <v>58</v>
      </c>
    </row>
    <row r="8" spans="1:12" ht="15" thickBot="1">
      <c r="A8" s="2" t="s">
        <v>65</v>
      </c>
      <c r="B8" s="2" t="s">
        <v>66</v>
      </c>
      <c r="C8" s="2" t="s">
        <v>28</v>
      </c>
      <c r="D8" s="2" t="s">
        <v>61</v>
      </c>
      <c r="E8" s="2" t="s">
        <v>62</v>
      </c>
      <c r="F8" s="2" t="s">
        <v>68</v>
      </c>
      <c r="G8" s="2" t="s">
        <v>37</v>
      </c>
      <c r="H8" s="2" t="s">
        <v>38</v>
      </c>
      <c r="I8" s="2"/>
      <c r="J8" s="2"/>
      <c r="K8" s="2"/>
      <c r="L8" s="5" t="s">
        <v>66</v>
      </c>
    </row>
    <row r="9" spans="1:12" ht="15" thickBot="1">
      <c r="A9" s="2" t="s">
        <v>69</v>
      </c>
      <c r="B9" s="2" t="s">
        <v>70</v>
      </c>
      <c r="C9" s="2" t="s">
        <v>28</v>
      </c>
      <c r="D9" s="2" t="s">
        <v>72</v>
      </c>
      <c r="E9" s="2" t="s">
        <v>73</v>
      </c>
      <c r="F9" s="2" t="s">
        <v>45</v>
      </c>
      <c r="G9" s="2" t="s">
        <v>46</v>
      </c>
      <c r="H9" s="2" t="s">
        <v>47</v>
      </c>
      <c r="I9" s="2"/>
      <c r="J9" s="2"/>
      <c r="K9" s="2"/>
      <c r="L9" s="5" t="s">
        <v>70</v>
      </c>
    </row>
    <row r="10" spans="1:12" ht="15" thickBot="1">
      <c r="A10" s="2" t="s">
        <v>75</v>
      </c>
      <c r="B10" s="2" t="s">
        <v>76</v>
      </c>
      <c r="C10" s="2" t="s">
        <v>28</v>
      </c>
      <c r="D10" s="2" t="s">
        <v>78</v>
      </c>
      <c r="E10" s="2" t="s">
        <v>79</v>
      </c>
      <c r="F10" s="2" t="s">
        <v>80</v>
      </c>
      <c r="G10" s="2" t="s">
        <v>37</v>
      </c>
      <c r="H10" s="2" t="s">
        <v>38</v>
      </c>
      <c r="I10" s="2"/>
      <c r="J10" s="2"/>
      <c r="K10" s="2"/>
      <c r="L10" s="5" t="s">
        <v>76</v>
      </c>
    </row>
    <row r="11" spans="1:12" ht="15" thickBot="1">
      <c r="A11" s="2" t="s">
        <v>82</v>
      </c>
      <c r="B11" s="2" t="s">
        <v>83</v>
      </c>
      <c r="C11" s="2" t="s">
        <v>28</v>
      </c>
      <c r="D11" s="2" t="s">
        <v>78</v>
      </c>
      <c r="E11" s="2" t="s">
        <v>85</v>
      </c>
      <c r="F11" s="2" t="s">
        <v>86</v>
      </c>
      <c r="G11" s="2" t="s">
        <v>87</v>
      </c>
      <c r="H11" s="2" t="s">
        <v>88</v>
      </c>
      <c r="I11" s="2"/>
      <c r="J11" s="2"/>
      <c r="K11" s="2"/>
      <c r="L11" s="5" t="s">
        <v>83</v>
      </c>
    </row>
    <row r="12" spans="1:12" ht="15" thickBot="1">
      <c r="A12" s="2" t="s">
        <v>89</v>
      </c>
      <c r="B12" s="2" t="s">
        <v>90</v>
      </c>
      <c r="C12" s="2" t="s">
        <v>28</v>
      </c>
      <c r="D12" s="2" t="s">
        <v>92</v>
      </c>
      <c r="E12" s="2" t="s">
        <v>92</v>
      </c>
      <c r="F12" s="2" t="s">
        <v>45</v>
      </c>
      <c r="G12" s="2" t="s">
        <v>46</v>
      </c>
      <c r="H12" s="2" t="s">
        <v>47</v>
      </c>
      <c r="I12" s="2"/>
      <c r="J12" s="2"/>
      <c r="K12" s="2"/>
      <c r="L12" s="5" t="s">
        <v>90</v>
      </c>
    </row>
    <row r="13" spans="1:12" ht="15" thickBot="1">
      <c r="A13" s="2" t="s">
        <v>94</v>
      </c>
      <c r="B13" s="2" t="s">
        <v>95</v>
      </c>
      <c r="C13" s="2" t="s">
        <v>28</v>
      </c>
      <c r="D13" s="2" t="s">
        <v>97</v>
      </c>
      <c r="E13" s="2" t="s">
        <v>98</v>
      </c>
      <c r="F13" s="2" t="s">
        <v>99</v>
      </c>
      <c r="G13" s="2" t="s">
        <v>46</v>
      </c>
      <c r="H13" s="2" t="s">
        <v>47</v>
      </c>
      <c r="I13" s="2"/>
      <c r="J13" s="2"/>
      <c r="K13" s="2"/>
      <c r="L13" s="5" t="s">
        <v>95</v>
      </c>
    </row>
    <row r="14" spans="1:12" ht="15" thickBot="1">
      <c r="A14" s="2" t="s">
        <v>101</v>
      </c>
      <c r="B14" s="2" t="s">
        <v>102</v>
      </c>
      <c r="C14" s="2" t="s">
        <v>28</v>
      </c>
      <c r="D14" s="2" t="s">
        <v>104</v>
      </c>
      <c r="E14" s="2" t="s">
        <v>105</v>
      </c>
      <c r="F14" s="2" t="s">
        <v>106</v>
      </c>
      <c r="G14" s="2" t="s">
        <v>107</v>
      </c>
      <c r="H14" s="2" t="s">
        <v>47</v>
      </c>
      <c r="I14" s="2" t="s">
        <v>108</v>
      </c>
      <c r="J14" s="2" t="s">
        <v>109</v>
      </c>
      <c r="K14" s="2" t="s">
        <v>110</v>
      </c>
      <c r="L14" s="5" t="s">
        <v>102</v>
      </c>
    </row>
    <row r="15" spans="1:12" ht="15" thickBot="1">
      <c r="A15" s="2" t="s">
        <v>112</v>
      </c>
      <c r="B15" s="2" t="s">
        <v>113</v>
      </c>
      <c r="C15" s="2" t="s">
        <v>28</v>
      </c>
      <c r="D15" s="2" t="s">
        <v>104</v>
      </c>
      <c r="E15" s="2" t="s">
        <v>115</v>
      </c>
      <c r="F15" s="2" t="s">
        <v>116</v>
      </c>
      <c r="G15" s="2" t="s">
        <v>117</v>
      </c>
      <c r="H15" s="2" t="s">
        <v>47</v>
      </c>
      <c r="I15" s="2" t="s">
        <v>118</v>
      </c>
      <c r="J15" s="2" t="s">
        <v>119</v>
      </c>
      <c r="K15" s="2" t="s">
        <v>120</v>
      </c>
      <c r="L15" s="5" t="s">
        <v>113</v>
      </c>
    </row>
    <row r="16" spans="1:12" ht="15" thickBot="1">
      <c r="A16" s="2" t="s">
        <v>122</v>
      </c>
      <c r="B16" s="2" t="s">
        <v>123</v>
      </c>
      <c r="C16" s="2" t="s">
        <v>28</v>
      </c>
      <c r="D16" s="2" t="s">
        <v>104</v>
      </c>
      <c r="E16" s="2" t="s">
        <v>105</v>
      </c>
      <c r="F16" s="2" t="s">
        <v>125</v>
      </c>
      <c r="G16" s="2" t="s">
        <v>46</v>
      </c>
      <c r="H16" s="2" t="s">
        <v>47</v>
      </c>
      <c r="I16" s="2" t="s">
        <v>118</v>
      </c>
      <c r="J16" s="2" t="s">
        <v>119</v>
      </c>
      <c r="K16" s="2" t="s">
        <v>126</v>
      </c>
      <c r="L16" s="5" t="s">
        <v>123</v>
      </c>
    </row>
    <row r="17" spans="1:12" ht="15" thickBot="1">
      <c r="A17" s="2" t="s">
        <v>127</v>
      </c>
      <c r="B17" s="2" t="s">
        <v>128</v>
      </c>
      <c r="C17" s="2" t="s">
        <v>28</v>
      </c>
      <c r="D17" s="2" t="s">
        <v>104</v>
      </c>
      <c r="E17" s="2" t="s">
        <v>105</v>
      </c>
      <c r="F17" s="2" t="s">
        <v>125</v>
      </c>
      <c r="G17" s="2" t="s">
        <v>46</v>
      </c>
      <c r="H17" s="2" t="s">
        <v>47</v>
      </c>
      <c r="I17" s="2" t="s">
        <v>118</v>
      </c>
      <c r="J17" s="2" t="s">
        <v>119</v>
      </c>
      <c r="K17" s="2" t="s">
        <v>130</v>
      </c>
      <c r="L17" s="5" t="s">
        <v>128</v>
      </c>
    </row>
    <row r="18" spans="1:12" ht="15" thickBot="1">
      <c r="A18" s="2" t="s">
        <v>131</v>
      </c>
      <c r="B18" s="2" t="s">
        <v>132</v>
      </c>
      <c r="C18" s="2" t="s">
        <v>28</v>
      </c>
      <c r="D18" s="2" t="s">
        <v>104</v>
      </c>
      <c r="E18" s="2" t="s">
        <v>105</v>
      </c>
      <c r="F18" s="2" t="s">
        <v>125</v>
      </c>
      <c r="G18" s="2" t="s">
        <v>46</v>
      </c>
      <c r="H18" s="2" t="s">
        <v>47</v>
      </c>
      <c r="I18" s="2" t="s">
        <v>118</v>
      </c>
      <c r="J18" s="2" t="s">
        <v>119</v>
      </c>
      <c r="K18" s="2" t="s">
        <v>120</v>
      </c>
      <c r="L18" s="5" t="s">
        <v>132</v>
      </c>
    </row>
    <row r="19" spans="1:12" ht="15" thickBot="1">
      <c r="A19" s="2" t="s">
        <v>135</v>
      </c>
      <c r="B19" s="2" t="s">
        <v>136</v>
      </c>
      <c r="C19" s="2" t="s">
        <v>28</v>
      </c>
      <c r="D19" s="2" t="s">
        <v>138</v>
      </c>
      <c r="E19" s="2" t="s">
        <v>138</v>
      </c>
      <c r="F19" s="2" t="s">
        <v>139</v>
      </c>
      <c r="G19" s="2" t="s">
        <v>140</v>
      </c>
      <c r="H19" s="2" t="s">
        <v>47</v>
      </c>
      <c r="I19" s="2"/>
      <c r="J19" s="2" t="s">
        <v>109</v>
      </c>
      <c r="K19" s="2" t="s">
        <v>141</v>
      </c>
      <c r="L19" s="5" t="s">
        <v>136</v>
      </c>
    </row>
    <row r="20" spans="1:12" ht="15" thickBot="1">
      <c r="A20" s="2" t="s">
        <v>143</v>
      </c>
      <c r="B20" s="2" t="s">
        <v>144</v>
      </c>
      <c r="C20" s="2" t="s">
        <v>28</v>
      </c>
      <c r="D20" s="2" t="s">
        <v>146</v>
      </c>
      <c r="E20" s="2" t="s">
        <v>147</v>
      </c>
      <c r="F20" s="2" t="s">
        <v>148</v>
      </c>
      <c r="G20" s="2" t="s">
        <v>149</v>
      </c>
      <c r="H20" s="2" t="s">
        <v>88</v>
      </c>
      <c r="I20" s="2"/>
      <c r="J20" s="2" t="s">
        <v>150</v>
      </c>
      <c r="K20" s="2" t="s">
        <v>151</v>
      </c>
      <c r="L20" s="8" t="s">
        <v>144</v>
      </c>
    </row>
  </sheetData>
  <mergeCells count="1">
    <mergeCell ref="A1:L1"/>
  </mergeCells>
  <hyperlinks>
    <hyperlink ref="L3" r:id="rId1" display="https://emenscr.nesdc.go.th/viewer/view.html?id=5b20ee687587e67e2e721236&amp;username=industry07061" xr:uid="{00000000-0004-0000-0100-000000000000}"/>
    <hyperlink ref="L4" r:id="rId2" display="https://emenscr.nesdc.go.th/viewer/view.html?id=5bd6c0b4ead9a205b323d6bf&amp;username=rmutt0578081" xr:uid="{00000000-0004-0000-0100-000001000000}"/>
    <hyperlink ref="L5" r:id="rId3" display="https://emenscr.nesdc.go.th/viewer/view.html?id=5c5a8e921248ca2ef6b77d5a&amp;username=rmutt0578081" xr:uid="{00000000-0004-0000-0100-000002000000}"/>
    <hyperlink ref="L6" r:id="rId4" display="https://emenscr.nesdc.go.th/viewer/view.html?id=5c5ba76f339edb2eebb97138&amp;username=rmutt0578081" xr:uid="{00000000-0004-0000-0100-000003000000}"/>
    <hyperlink ref="L7" r:id="rId5" display="https://emenscr.nesdc.go.th/viewer/view.html?id=5c7defc91248ca2ef6b7810f&amp;username=industry07041" xr:uid="{00000000-0004-0000-0100-000004000000}"/>
    <hyperlink ref="L8" r:id="rId6" display="https://emenscr.nesdc.go.th/viewer/view.html?id=5c9335aaf78b133fe6b14990&amp;username=industry07051" xr:uid="{00000000-0004-0000-0100-000005000000}"/>
    <hyperlink ref="L9" r:id="rId7" display="https://emenscr.nesdc.go.th/viewer/view.html?id=5cb7fc5ff78b133fe6b14d4d&amp;username=rmutt0578081" xr:uid="{00000000-0004-0000-0100-000006000000}"/>
    <hyperlink ref="L10" r:id="rId8" display="https://emenscr.nesdc.go.th/viewer/view.html?id=5e1f06b0dd5aa7472e846289&amp;username=industry07081" xr:uid="{00000000-0004-0000-0100-000007000000}"/>
    <hyperlink ref="L11" r:id="rId9" display="https://emenscr.nesdc.go.th/viewer/view.html?id=5e392d38e7d7ab7b0f7c638d&amp;username=mot0703331" xr:uid="{00000000-0004-0000-0100-000008000000}"/>
    <hyperlink ref="L12" r:id="rId10" display="https://emenscr.nesdc.go.th/viewer/view.html?id=5e85b4b861d8aa05dfb003ea&amp;username=rmutt0578081" xr:uid="{00000000-0004-0000-0100-000009000000}"/>
    <hyperlink ref="L13" r:id="rId11" display="https://emenscr.nesdc.go.th/viewer/view.html?id=5ee9cfe19409b63d7ad2d947&amp;username=rmutt0578101" xr:uid="{00000000-0004-0000-0100-00000A000000}"/>
    <hyperlink ref="L14" r:id="rId12" display="https://emenscr.nesdc.go.th/viewer/view.html?id=5f278d52b922e22f5780c047&amp;username=most54011" xr:uid="{00000000-0004-0000-0100-00000B000000}"/>
    <hyperlink ref="L15" r:id="rId13" display="https://emenscr.nesdc.go.th/viewer/view.html?id=5f2a684247ff240c0ef1332d&amp;username=most53091" xr:uid="{00000000-0004-0000-0100-00000C000000}"/>
    <hyperlink ref="L16" r:id="rId14" display="https://emenscr.nesdc.go.th/viewer/view.html?id=5f2bc59658f327252403c748&amp;username=rmutt0578181" xr:uid="{00000000-0004-0000-0100-00000D000000}"/>
    <hyperlink ref="L17" r:id="rId15" display="https://emenscr.nesdc.go.th/viewer/view.html?id=5f2cb6f51e9bcf1b6a33653e&amp;username=rmutt0578181" xr:uid="{00000000-0004-0000-0100-00000E000000}"/>
    <hyperlink ref="L18" r:id="rId16" display="https://emenscr.nesdc.go.th/viewer/view.html?id=5f2ccee85d3d8c1b64cee139&amp;username=rmutt0578181" xr:uid="{00000000-0004-0000-0100-00000F000000}"/>
    <hyperlink ref="L19" r:id="rId17" display="https://emenscr.nesdc.go.th/viewer/view.html?id=5f9a8e9f8f85135b66769ecf&amp;username=utk0579091" xr:uid="{00000000-0004-0000-0100-000010000000}"/>
    <hyperlink ref="L20" r:id="rId18" display="https://emenscr.nesdc.go.th/viewer/view.html?id=5fe156870573ae1b28632329&amp;username=mot060361" xr:uid="{00000000-0004-0000-0100-00001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B13" sqref="B13"/>
    </sheetView>
  </sheetViews>
  <sheetFormatPr defaultColWidth="9.109375" defaultRowHeight="25.8"/>
  <cols>
    <col min="1" max="1" width="9.109375" style="44"/>
    <col min="2" max="2" width="115.88671875" style="55" customWidth="1"/>
    <col min="3" max="5" width="9.109375" style="44"/>
    <col min="6" max="6" width="13.5546875" style="44" customWidth="1"/>
    <col min="7" max="16384" width="9.109375" style="44"/>
  </cols>
  <sheetData>
    <row r="1" spans="1:18" ht="48.75" customHeight="1">
      <c r="A1" s="42"/>
      <c r="B1" s="43" t="s">
        <v>166</v>
      </c>
      <c r="C1" s="42"/>
      <c r="D1" s="42"/>
      <c r="E1" s="42"/>
      <c r="F1" s="42"/>
    </row>
    <row r="2" spans="1:18" ht="38.25" customHeight="1">
      <c r="B2" s="45" t="s">
        <v>167</v>
      </c>
    </row>
    <row r="3" spans="1:18">
      <c r="A3" s="46"/>
      <c r="B3" s="47" t="s">
        <v>168</v>
      </c>
      <c r="C3" s="48"/>
      <c r="D3" s="48"/>
    </row>
    <row r="4" spans="1:18">
      <c r="A4" s="49"/>
      <c r="B4" s="50" t="s">
        <v>169</v>
      </c>
      <c r="C4" s="51"/>
      <c r="D4" s="51"/>
      <c r="E4" s="51"/>
      <c r="F4" s="51"/>
    </row>
    <row r="5" spans="1:18" ht="61.5" customHeight="1">
      <c r="A5" s="49"/>
      <c r="B5" s="52" t="s">
        <v>170</v>
      </c>
      <c r="C5" s="51"/>
      <c r="D5" s="51"/>
      <c r="E5" s="51"/>
      <c r="F5" s="51"/>
    </row>
    <row r="6" spans="1:18" ht="115.5" customHeight="1">
      <c r="A6" s="49"/>
      <c r="B6" s="52" t="s">
        <v>171</v>
      </c>
      <c r="C6" s="51"/>
      <c r="D6" s="51"/>
      <c r="E6" s="51"/>
      <c r="F6" s="51"/>
    </row>
    <row r="7" spans="1:18" ht="115.5" customHeight="1">
      <c r="A7" s="49"/>
      <c r="B7" s="52" t="s">
        <v>172</v>
      </c>
      <c r="C7" s="51"/>
      <c r="D7" s="51"/>
      <c r="E7" s="51"/>
      <c r="F7" s="51"/>
    </row>
    <row r="8" spans="1:18" ht="30.75" customHeight="1">
      <c r="A8" s="49"/>
      <c r="B8" s="50"/>
      <c r="C8" s="51"/>
      <c r="D8" s="51"/>
      <c r="E8" s="51"/>
      <c r="F8" s="51"/>
    </row>
    <row r="9" spans="1:18" ht="30" customHeight="1">
      <c r="A9" s="49"/>
      <c r="B9" s="53" t="s">
        <v>173</v>
      </c>
      <c r="C9" s="54"/>
      <c r="D9" s="54"/>
    </row>
    <row r="10" spans="1:18">
      <c r="A10" s="49"/>
      <c r="B10" s="50" t="s">
        <v>169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8" ht="63" customHeight="1">
      <c r="A11" s="49"/>
      <c r="B11" s="52" t="s">
        <v>174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8" ht="52.5" customHeight="1">
      <c r="A12" s="49"/>
      <c r="B12" s="52" t="s">
        <v>175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140.25" customHeight="1">
      <c r="A13" s="49"/>
      <c r="B13" s="52" t="s">
        <v>176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8">
      <c r="A14" s="49"/>
      <c r="B14" s="50"/>
    </row>
    <row r="15" spans="1:18">
      <c r="A15" s="49"/>
      <c r="B15" s="50"/>
      <c r="C15" s="51"/>
      <c r="D15" s="51"/>
      <c r="E15" s="51"/>
      <c r="F15" s="51"/>
    </row>
    <row r="16" spans="1:18" ht="43.95" customHeight="1">
      <c r="A16" s="49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3"/>
  <sheetViews>
    <sheetView tabSelected="1" zoomScale="70" zoomScaleNormal="70" workbookViewId="0">
      <selection activeCell="C35" sqref="C35"/>
    </sheetView>
  </sheetViews>
  <sheetFormatPr defaultRowHeight="14.4"/>
  <cols>
    <col min="1" max="1" width="18.5546875" customWidth="1"/>
    <col min="2" max="2" width="56.88671875" style="142" customWidth="1"/>
    <col min="3" max="3" width="29.5546875" customWidth="1"/>
    <col min="4" max="4" width="32.6640625" customWidth="1"/>
    <col min="5" max="5" width="12" customWidth="1"/>
    <col min="6" max="6" width="15.33203125" customWidth="1"/>
    <col min="7" max="7" width="15.44140625" customWidth="1"/>
    <col min="8" max="8" width="22.6640625" customWidth="1"/>
    <col min="9" max="9" width="34.33203125" customWidth="1"/>
    <col min="10" max="10" width="34.33203125" style="138" customWidth="1"/>
    <col min="11" max="11" width="32" customWidth="1"/>
    <col min="12" max="12" width="21.33203125" customWidth="1"/>
    <col min="13" max="16" width="21.33203125" style="138" customWidth="1"/>
    <col min="17" max="17" width="29.44140625" customWidth="1"/>
    <col min="18" max="18" width="22.6640625" customWidth="1"/>
    <col min="19" max="21" width="9.109375" style="138" customWidth="1"/>
    <col min="22" max="22" width="20.6640625" customWidth="1"/>
    <col min="23" max="23" width="20" customWidth="1"/>
    <col min="24" max="24" width="20.109375" customWidth="1"/>
    <col min="25" max="25" width="9.109375" customWidth="1"/>
  </cols>
  <sheetData>
    <row r="1" spans="1:18" ht="23.4">
      <c r="B1" s="141" t="s">
        <v>154</v>
      </c>
    </row>
    <row r="12" spans="1:18" s="138" customFormat="1" ht="21">
      <c r="A12" s="124" t="s">
        <v>2</v>
      </c>
      <c r="B12" s="143" t="s">
        <v>339</v>
      </c>
      <c r="C12" s="125" t="s">
        <v>3</v>
      </c>
      <c r="D12" s="126" t="s">
        <v>7</v>
      </c>
      <c r="E12" s="126" t="s">
        <v>153</v>
      </c>
      <c r="F12" s="127" t="s">
        <v>255</v>
      </c>
      <c r="G12" s="128" t="s">
        <v>256</v>
      </c>
      <c r="H12" s="125" t="s">
        <v>18</v>
      </c>
      <c r="I12" s="125" t="s">
        <v>19</v>
      </c>
      <c r="J12" s="125" t="s">
        <v>343</v>
      </c>
      <c r="K12" s="125" t="s">
        <v>20</v>
      </c>
      <c r="L12" s="125" t="s">
        <v>21</v>
      </c>
      <c r="M12" s="125" t="s">
        <v>22</v>
      </c>
      <c r="N12" s="130" t="s">
        <v>260</v>
      </c>
      <c r="O12" s="139" t="s">
        <v>341</v>
      </c>
      <c r="P12" s="139" t="s">
        <v>249</v>
      </c>
      <c r="Q12" s="125" t="s">
        <v>265</v>
      </c>
      <c r="R12" s="125" t="s">
        <v>340</v>
      </c>
    </row>
    <row r="13" spans="1:18" s="138" customFormat="1">
      <c r="A13" s="131" t="s">
        <v>266</v>
      </c>
      <c r="B13" s="144" t="s">
        <v>195</v>
      </c>
      <c r="C13" s="132" t="s">
        <v>195</v>
      </c>
      <c r="D13" s="132" t="s">
        <v>28</v>
      </c>
      <c r="E13" s="132">
        <v>2566</v>
      </c>
      <c r="F13" s="132" t="s">
        <v>267</v>
      </c>
      <c r="G13" s="133" t="s">
        <v>219</v>
      </c>
      <c r="H13" s="132" t="s">
        <v>116</v>
      </c>
      <c r="I13" s="132" t="s">
        <v>197</v>
      </c>
      <c r="J13" s="132" t="s">
        <v>344</v>
      </c>
      <c r="K13" s="132" t="s">
        <v>47</v>
      </c>
      <c r="L13" s="132" t="s">
        <v>268</v>
      </c>
      <c r="M13" s="132" t="s">
        <v>345</v>
      </c>
      <c r="N13" s="135" t="s">
        <v>272</v>
      </c>
      <c r="O13" s="140" t="s">
        <v>342</v>
      </c>
      <c r="P13" s="132"/>
      <c r="Q13" s="132" t="s">
        <v>273</v>
      </c>
      <c r="R13" s="134" t="s">
        <v>271</v>
      </c>
    </row>
    <row r="14" spans="1:18" s="138" customFormat="1">
      <c r="A14" s="134" t="s">
        <v>216</v>
      </c>
      <c r="B14" s="144" t="s">
        <v>217</v>
      </c>
      <c r="C14" s="132" t="s">
        <v>217</v>
      </c>
      <c r="D14" s="132" t="s">
        <v>28</v>
      </c>
      <c r="E14" s="132">
        <v>2566</v>
      </c>
      <c r="F14" s="132" t="s">
        <v>218</v>
      </c>
      <c r="G14" s="133" t="s">
        <v>219</v>
      </c>
      <c r="H14" s="132"/>
      <c r="I14" s="132" t="s">
        <v>220</v>
      </c>
      <c r="J14" s="132" t="s">
        <v>346</v>
      </c>
      <c r="K14" s="132" t="s">
        <v>88</v>
      </c>
      <c r="L14" s="132" t="s">
        <v>268</v>
      </c>
      <c r="M14" s="132" t="s">
        <v>242</v>
      </c>
      <c r="N14" s="136" t="s">
        <v>243</v>
      </c>
      <c r="O14" s="140" t="s">
        <v>342</v>
      </c>
      <c r="P14" s="132"/>
      <c r="Q14" s="132" t="s">
        <v>275</v>
      </c>
      <c r="R14" s="134" t="s">
        <v>222</v>
      </c>
    </row>
    <row r="15" spans="1:18" s="138" customFormat="1">
      <c r="A15" s="134" t="s">
        <v>276</v>
      </c>
      <c r="B15" s="144" t="s">
        <v>192</v>
      </c>
      <c r="C15" s="132" t="s">
        <v>192</v>
      </c>
      <c r="D15" s="132" t="s">
        <v>28</v>
      </c>
      <c r="E15" s="132">
        <v>2567</v>
      </c>
      <c r="F15" s="132" t="s">
        <v>277</v>
      </c>
      <c r="G15" s="133" t="s">
        <v>241</v>
      </c>
      <c r="H15" s="132" t="s">
        <v>194</v>
      </c>
      <c r="I15" s="132" t="s">
        <v>189</v>
      </c>
      <c r="J15" s="132" t="s">
        <v>347</v>
      </c>
      <c r="K15" s="132" t="s">
        <v>38</v>
      </c>
      <c r="L15" s="132" t="s">
        <v>278</v>
      </c>
      <c r="M15" s="132" t="s">
        <v>348</v>
      </c>
      <c r="N15" s="136" t="s">
        <v>279</v>
      </c>
      <c r="O15" s="140" t="s">
        <v>342</v>
      </c>
      <c r="P15" s="132"/>
      <c r="Q15" s="132" t="s">
        <v>280</v>
      </c>
      <c r="R15" s="132" t="s">
        <v>279</v>
      </c>
    </row>
    <row r="16" spans="1:18" s="138" customFormat="1">
      <c r="A16" s="134" t="s">
        <v>240</v>
      </c>
      <c r="B16" s="144" t="s">
        <v>217</v>
      </c>
      <c r="C16" s="132" t="s">
        <v>217</v>
      </c>
      <c r="D16" s="132" t="s">
        <v>28</v>
      </c>
      <c r="E16" s="132">
        <v>2567</v>
      </c>
      <c r="F16" s="132" t="s">
        <v>105</v>
      </c>
      <c r="G16" s="133" t="s">
        <v>241</v>
      </c>
      <c r="H16" s="132"/>
      <c r="I16" s="132" t="s">
        <v>220</v>
      </c>
      <c r="J16" s="132" t="s">
        <v>346</v>
      </c>
      <c r="K16" s="132" t="s">
        <v>88</v>
      </c>
      <c r="L16" s="132" t="s">
        <v>278</v>
      </c>
      <c r="M16" s="132" t="s">
        <v>242</v>
      </c>
      <c r="N16" s="136" t="s">
        <v>243</v>
      </c>
      <c r="O16" s="140" t="s">
        <v>342</v>
      </c>
      <c r="P16" s="132"/>
      <c r="Q16" s="132" t="s">
        <v>281</v>
      </c>
      <c r="R16" s="132" t="s">
        <v>243</v>
      </c>
    </row>
    <row r="17" spans="1:22" s="138" customFormat="1">
      <c r="A17" s="131" t="s">
        <v>282</v>
      </c>
      <c r="B17" s="144" t="s">
        <v>283</v>
      </c>
      <c r="C17" s="132" t="s">
        <v>283</v>
      </c>
      <c r="D17" s="132" t="s">
        <v>28</v>
      </c>
      <c r="E17" s="132">
        <v>2563</v>
      </c>
      <c r="F17" s="132" t="s">
        <v>104</v>
      </c>
      <c r="G17" s="133" t="s">
        <v>105</v>
      </c>
      <c r="H17" s="132" t="s">
        <v>284</v>
      </c>
      <c r="I17" s="140" t="s">
        <v>197</v>
      </c>
      <c r="J17" s="132" t="s">
        <v>344</v>
      </c>
      <c r="K17" s="132" t="s">
        <v>47</v>
      </c>
      <c r="L17" s="133" t="s">
        <v>285</v>
      </c>
      <c r="M17" s="132" t="s">
        <v>345</v>
      </c>
      <c r="N17" s="136" t="s">
        <v>287</v>
      </c>
      <c r="O17" s="140" t="s">
        <v>342</v>
      </c>
      <c r="P17" s="132"/>
      <c r="Q17" s="132" t="s">
        <v>288</v>
      </c>
      <c r="R17" s="132" t="s">
        <v>286</v>
      </c>
    </row>
    <row r="18" spans="1:22" s="138" customFormat="1">
      <c r="A18" s="131" t="s">
        <v>201</v>
      </c>
      <c r="B18" s="144" t="s">
        <v>192</v>
      </c>
      <c r="C18" s="132" t="s">
        <v>192</v>
      </c>
      <c r="D18" s="132" t="s">
        <v>28</v>
      </c>
      <c r="E18" s="132">
        <v>2564</v>
      </c>
      <c r="F18" s="132" t="s">
        <v>146</v>
      </c>
      <c r="G18" s="133" t="s">
        <v>147</v>
      </c>
      <c r="H18" s="132" t="s">
        <v>194</v>
      </c>
      <c r="I18" s="132" t="s">
        <v>189</v>
      </c>
      <c r="J18" s="132" t="s">
        <v>347</v>
      </c>
      <c r="K18" s="132" t="s">
        <v>38</v>
      </c>
      <c r="L18" s="133" t="s">
        <v>289</v>
      </c>
      <c r="M18" s="132" t="s">
        <v>348</v>
      </c>
      <c r="N18" s="136" t="s">
        <v>291</v>
      </c>
      <c r="O18" s="140" t="s">
        <v>342</v>
      </c>
      <c r="P18" s="132"/>
      <c r="Q18" s="132" t="s">
        <v>292</v>
      </c>
      <c r="R18" s="132" t="s">
        <v>290</v>
      </c>
    </row>
    <row r="19" spans="1:22" s="138" customFormat="1">
      <c r="A19" s="131" t="s">
        <v>199</v>
      </c>
      <c r="B19" s="144" t="s">
        <v>186</v>
      </c>
      <c r="C19" s="132" t="s">
        <v>186</v>
      </c>
      <c r="D19" s="132" t="s">
        <v>28</v>
      </c>
      <c r="E19" s="132">
        <v>2564</v>
      </c>
      <c r="F19" s="132" t="s">
        <v>190</v>
      </c>
      <c r="G19" s="133" t="s">
        <v>191</v>
      </c>
      <c r="H19" s="132" t="s">
        <v>188</v>
      </c>
      <c r="I19" s="132" t="s">
        <v>189</v>
      </c>
      <c r="J19" s="132" t="s">
        <v>347</v>
      </c>
      <c r="K19" s="132" t="s">
        <v>38</v>
      </c>
      <c r="L19" s="133" t="s">
        <v>289</v>
      </c>
      <c r="M19" s="132" t="s">
        <v>242</v>
      </c>
      <c r="N19" s="136" t="s">
        <v>243</v>
      </c>
      <c r="O19" s="140" t="s">
        <v>342</v>
      </c>
      <c r="P19" s="132"/>
      <c r="Q19" s="132" t="s">
        <v>294</v>
      </c>
      <c r="R19" s="132" t="s">
        <v>293</v>
      </c>
    </row>
    <row r="20" spans="1:22" s="138" customFormat="1">
      <c r="A20" s="134" t="s">
        <v>295</v>
      </c>
      <c r="B20" s="144" t="s">
        <v>296</v>
      </c>
      <c r="C20" s="132" t="s">
        <v>296</v>
      </c>
      <c r="D20" s="132" t="s">
        <v>28</v>
      </c>
      <c r="E20" s="132">
        <v>2564</v>
      </c>
      <c r="F20" s="132" t="s">
        <v>79</v>
      </c>
      <c r="G20" s="133" t="s">
        <v>297</v>
      </c>
      <c r="H20" s="132" t="s">
        <v>45</v>
      </c>
      <c r="I20" s="132" t="s">
        <v>46</v>
      </c>
      <c r="J20" s="132" t="s">
        <v>349</v>
      </c>
      <c r="K20" s="132" t="s">
        <v>47</v>
      </c>
      <c r="L20" s="133" t="s">
        <v>289</v>
      </c>
      <c r="M20" s="132" t="s">
        <v>242</v>
      </c>
      <c r="N20" s="136" t="s">
        <v>298</v>
      </c>
      <c r="O20" s="140" t="s">
        <v>342</v>
      </c>
      <c r="P20" s="132"/>
      <c r="Q20" s="132" t="s">
        <v>299</v>
      </c>
      <c r="R20" s="132" t="s">
        <v>120</v>
      </c>
    </row>
    <row r="21" spans="1:22" s="138" customFormat="1">
      <c r="A21" s="134" t="s">
        <v>135</v>
      </c>
      <c r="B21" s="144" t="s">
        <v>136</v>
      </c>
      <c r="C21" s="132" t="s">
        <v>136</v>
      </c>
      <c r="D21" s="132" t="s">
        <v>28</v>
      </c>
      <c r="E21" s="132">
        <v>2564</v>
      </c>
      <c r="F21" s="132" t="s">
        <v>138</v>
      </c>
      <c r="G21" s="133" t="s">
        <v>138</v>
      </c>
      <c r="H21" s="132" t="s">
        <v>139</v>
      </c>
      <c r="I21" s="132" t="s">
        <v>140</v>
      </c>
      <c r="J21" s="132" t="s">
        <v>350</v>
      </c>
      <c r="K21" s="132" t="s">
        <v>47</v>
      </c>
      <c r="L21" s="133" t="s">
        <v>289</v>
      </c>
      <c r="M21" s="132" t="s">
        <v>345</v>
      </c>
      <c r="N21" s="136" t="s">
        <v>272</v>
      </c>
      <c r="O21" s="140" t="s">
        <v>342</v>
      </c>
      <c r="P21" s="132"/>
      <c r="Q21" s="132" t="s">
        <v>300</v>
      </c>
      <c r="R21" s="132" t="s">
        <v>141</v>
      </c>
    </row>
    <row r="22" spans="1:22" s="138" customFormat="1">
      <c r="A22" s="134" t="s">
        <v>143</v>
      </c>
      <c r="B22" s="144" t="s">
        <v>144</v>
      </c>
      <c r="C22" s="132" t="s">
        <v>144</v>
      </c>
      <c r="D22" s="132" t="s">
        <v>28</v>
      </c>
      <c r="E22" s="132">
        <v>2564</v>
      </c>
      <c r="F22" s="132" t="s">
        <v>146</v>
      </c>
      <c r="G22" s="133" t="s">
        <v>147</v>
      </c>
      <c r="H22" s="132" t="s">
        <v>148</v>
      </c>
      <c r="I22" s="132" t="s">
        <v>149</v>
      </c>
      <c r="J22" s="132" t="s">
        <v>351</v>
      </c>
      <c r="K22" s="132" t="s">
        <v>88</v>
      </c>
      <c r="L22" s="133" t="s">
        <v>289</v>
      </c>
      <c r="M22" s="132" t="s">
        <v>352</v>
      </c>
      <c r="N22" s="136" t="s">
        <v>301</v>
      </c>
      <c r="O22" s="140" t="s">
        <v>342</v>
      </c>
      <c r="P22" s="132"/>
      <c r="Q22" s="132" t="s">
        <v>302</v>
      </c>
      <c r="R22" s="132" t="s">
        <v>151</v>
      </c>
    </row>
    <row r="23" spans="1:22" s="138" customFormat="1">
      <c r="A23" s="134" t="s">
        <v>178</v>
      </c>
      <c r="B23" s="144" t="s">
        <v>179</v>
      </c>
      <c r="C23" s="132" t="s">
        <v>179</v>
      </c>
      <c r="D23" s="132" t="s">
        <v>28</v>
      </c>
      <c r="E23" s="132">
        <v>2565</v>
      </c>
      <c r="F23" s="132" t="s">
        <v>180</v>
      </c>
      <c r="G23" s="133" t="s">
        <v>181</v>
      </c>
      <c r="H23" s="132" t="s">
        <v>182</v>
      </c>
      <c r="I23" s="132" t="s">
        <v>140</v>
      </c>
      <c r="J23" s="132" t="s">
        <v>350</v>
      </c>
      <c r="K23" s="132" t="s">
        <v>47</v>
      </c>
      <c r="L23" s="133" t="s">
        <v>303</v>
      </c>
      <c r="M23" s="132" t="s">
        <v>348</v>
      </c>
      <c r="N23" s="136" t="s">
        <v>279</v>
      </c>
      <c r="O23" s="140" t="s">
        <v>342</v>
      </c>
      <c r="P23" s="132"/>
      <c r="Q23" s="132" t="s">
        <v>304</v>
      </c>
      <c r="R23" s="132" t="s">
        <v>162</v>
      </c>
    </row>
    <row r="24" spans="1:22" s="138" customFormat="1">
      <c r="A24" s="131" t="s">
        <v>202</v>
      </c>
      <c r="B24" s="144" t="s">
        <v>195</v>
      </c>
      <c r="C24" s="132" t="s">
        <v>195</v>
      </c>
      <c r="D24" s="132" t="s">
        <v>28</v>
      </c>
      <c r="E24" s="132">
        <v>2565</v>
      </c>
      <c r="F24" s="132" t="s">
        <v>104</v>
      </c>
      <c r="G24" s="133" t="s">
        <v>105</v>
      </c>
      <c r="H24" s="132" t="s">
        <v>196</v>
      </c>
      <c r="I24" s="132" t="s">
        <v>197</v>
      </c>
      <c r="J24" s="132" t="s">
        <v>344</v>
      </c>
      <c r="K24" s="132" t="s">
        <v>47</v>
      </c>
      <c r="L24" s="133" t="s">
        <v>303</v>
      </c>
      <c r="M24" s="132" t="s">
        <v>345</v>
      </c>
      <c r="N24" s="135" t="s">
        <v>287</v>
      </c>
      <c r="O24" s="140" t="s">
        <v>342</v>
      </c>
      <c r="P24" s="132"/>
      <c r="Q24" s="132" t="s">
        <v>306</v>
      </c>
      <c r="R24" s="132" t="s">
        <v>305</v>
      </c>
    </row>
    <row r="25" spans="1:22" s="138" customFormat="1">
      <c r="A25" s="134" t="s">
        <v>307</v>
      </c>
      <c r="B25" s="144" t="s">
        <v>308</v>
      </c>
      <c r="C25" s="132" t="s">
        <v>308</v>
      </c>
      <c r="D25" s="132" t="s">
        <v>28</v>
      </c>
      <c r="E25" s="132">
        <v>2567</v>
      </c>
      <c r="F25" s="132" t="s">
        <v>309</v>
      </c>
      <c r="G25" s="133" t="s">
        <v>241</v>
      </c>
      <c r="H25" s="132" t="s">
        <v>312</v>
      </c>
      <c r="I25" s="132" t="s">
        <v>311</v>
      </c>
      <c r="J25" s="132" t="s">
        <v>353</v>
      </c>
      <c r="K25" s="132" t="s">
        <v>310</v>
      </c>
      <c r="L25" s="132" t="s">
        <v>278</v>
      </c>
      <c r="M25" s="132" t="s">
        <v>345</v>
      </c>
      <c r="N25" s="137" t="s">
        <v>272</v>
      </c>
      <c r="O25" s="140" t="s">
        <v>342</v>
      </c>
      <c r="P25" s="132"/>
      <c r="Q25" s="132" t="s">
        <v>316</v>
      </c>
      <c r="R25" s="132" t="s">
        <v>272</v>
      </c>
    </row>
    <row r="26" spans="1:22" s="138" customFormat="1">
      <c r="A26" s="134" t="s">
        <v>307</v>
      </c>
      <c r="B26" s="144" t="s">
        <v>308</v>
      </c>
      <c r="C26" s="132" t="s">
        <v>308</v>
      </c>
      <c r="D26" s="132" t="s">
        <v>28</v>
      </c>
      <c r="E26" s="132">
        <v>2567</v>
      </c>
      <c r="F26" s="132" t="s">
        <v>309</v>
      </c>
      <c r="G26" s="133" t="s">
        <v>241</v>
      </c>
      <c r="H26" s="132" t="s">
        <v>312</v>
      </c>
      <c r="I26" s="132" t="s">
        <v>311</v>
      </c>
      <c r="J26" s="132" t="s">
        <v>353</v>
      </c>
      <c r="K26" s="132" t="s">
        <v>310</v>
      </c>
      <c r="L26" s="132" t="s">
        <v>278</v>
      </c>
      <c r="M26" s="132" t="s">
        <v>345</v>
      </c>
      <c r="N26" s="137" t="s">
        <v>272</v>
      </c>
      <c r="O26" s="140" t="s">
        <v>342</v>
      </c>
      <c r="P26" s="132"/>
      <c r="Q26" s="132" t="s">
        <v>316</v>
      </c>
      <c r="R26" s="132" t="s">
        <v>272</v>
      </c>
    </row>
    <row r="27" spans="1:22" s="138" customFormat="1">
      <c r="A27" s="134" t="s">
        <v>307</v>
      </c>
      <c r="B27" s="144" t="s">
        <v>308</v>
      </c>
      <c r="C27" s="132" t="s">
        <v>308</v>
      </c>
      <c r="D27" s="132" t="s">
        <v>28</v>
      </c>
      <c r="E27" s="132">
        <v>2567</v>
      </c>
      <c r="F27" s="132" t="s">
        <v>309</v>
      </c>
      <c r="G27" s="133" t="s">
        <v>241</v>
      </c>
      <c r="H27" s="132" t="s">
        <v>312</v>
      </c>
      <c r="I27" s="132" t="s">
        <v>311</v>
      </c>
      <c r="J27" s="132" t="s">
        <v>353</v>
      </c>
      <c r="K27" s="132" t="s">
        <v>310</v>
      </c>
      <c r="L27" s="132" t="s">
        <v>278</v>
      </c>
      <c r="M27" s="132" t="s">
        <v>345</v>
      </c>
      <c r="N27" s="137" t="s">
        <v>272</v>
      </c>
      <c r="O27" s="140" t="s">
        <v>342</v>
      </c>
      <c r="P27" s="132"/>
      <c r="Q27" s="132" t="s">
        <v>316</v>
      </c>
      <c r="R27" s="132" t="s">
        <v>272</v>
      </c>
    </row>
    <row r="28" spans="1:22" s="138" customFormat="1">
      <c r="A28" s="134" t="s">
        <v>307</v>
      </c>
      <c r="B28" s="144" t="s">
        <v>308</v>
      </c>
      <c r="C28" s="132" t="s">
        <v>308</v>
      </c>
      <c r="D28" s="132" t="s">
        <v>28</v>
      </c>
      <c r="E28" s="132">
        <v>2567</v>
      </c>
      <c r="F28" s="132" t="s">
        <v>309</v>
      </c>
      <c r="G28" s="133" t="s">
        <v>241</v>
      </c>
      <c r="H28" s="132" t="s">
        <v>312</v>
      </c>
      <c r="I28" s="132" t="s">
        <v>311</v>
      </c>
      <c r="J28" s="132" t="s">
        <v>353</v>
      </c>
      <c r="K28" s="132" t="s">
        <v>310</v>
      </c>
      <c r="L28" s="132" t="s">
        <v>278</v>
      </c>
      <c r="M28" s="132" t="s">
        <v>345</v>
      </c>
      <c r="N28" s="137" t="s">
        <v>272</v>
      </c>
      <c r="O28" s="140" t="s">
        <v>342</v>
      </c>
      <c r="P28" s="132"/>
      <c r="Q28" s="132" t="s">
        <v>316</v>
      </c>
      <c r="R28" s="132" t="s">
        <v>272</v>
      </c>
    </row>
    <row r="29" spans="1:22" s="138" customFormat="1">
      <c r="A29" s="134" t="s">
        <v>307</v>
      </c>
      <c r="B29" s="144" t="s">
        <v>308</v>
      </c>
      <c r="C29" s="132" t="s">
        <v>308</v>
      </c>
      <c r="D29" s="132" t="s">
        <v>28</v>
      </c>
      <c r="E29" s="132">
        <v>2567</v>
      </c>
      <c r="F29" s="132" t="s">
        <v>309</v>
      </c>
      <c r="G29" s="133" t="s">
        <v>241</v>
      </c>
      <c r="H29" s="132" t="s">
        <v>312</v>
      </c>
      <c r="I29" s="132" t="s">
        <v>311</v>
      </c>
      <c r="J29" s="132" t="s">
        <v>353</v>
      </c>
      <c r="K29" s="132" t="s">
        <v>310</v>
      </c>
      <c r="L29" s="132" t="s">
        <v>278</v>
      </c>
      <c r="M29" s="132" t="s">
        <v>345</v>
      </c>
      <c r="N29" s="137" t="s">
        <v>272</v>
      </c>
      <c r="O29" s="140" t="s">
        <v>342</v>
      </c>
      <c r="P29" s="132"/>
      <c r="Q29" s="132" t="s">
        <v>316</v>
      </c>
      <c r="R29" s="132" t="s">
        <v>272</v>
      </c>
    </row>
    <row r="30" spans="1:22" s="138" customFormat="1">
      <c r="A30" s="134" t="s">
        <v>329</v>
      </c>
      <c r="B30" s="144" t="s">
        <v>330</v>
      </c>
      <c r="C30" s="132" t="s">
        <v>330</v>
      </c>
      <c r="D30" s="132" t="s">
        <v>28</v>
      </c>
      <c r="E30" s="132">
        <v>2567</v>
      </c>
      <c r="F30" s="132" t="s">
        <v>331</v>
      </c>
      <c r="G30" s="133" t="s">
        <v>241</v>
      </c>
      <c r="H30" s="132" t="s">
        <v>334</v>
      </c>
      <c r="I30" s="132" t="s">
        <v>333</v>
      </c>
      <c r="J30" s="132" t="s">
        <v>354</v>
      </c>
      <c r="K30" s="132" t="s">
        <v>332</v>
      </c>
      <c r="L30" s="132" t="s">
        <v>278</v>
      </c>
      <c r="M30" s="132" t="s">
        <v>345</v>
      </c>
      <c r="N30" s="137" t="s">
        <v>272</v>
      </c>
      <c r="O30" s="140" t="s">
        <v>342</v>
      </c>
      <c r="P30" s="132"/>
      <c r="Q30" s="132" t="s">
        <v>338</v>
      </c>
      <c r="R30" s="132" t="s">
        <v>272</v>
      </c>
    </row>
    <row r="31" spans="1:22" s="222" customFormat="1">
      <c r="A31" s="219" t="s">
        <v>40</v>
      </c>
      <c r="B31" s="220" t="s">
        <v>41</v>
      </c>
      <c r="C31" s="137" t="s">
        <v>41</v>
      </c>
      <c r="D31" s="137" t="s">
        <v>28</v>
      </c>
      <c r="E31" s="137">
        <v>2561</v>
      </c>
      <c r="F31" s="137" t="s">
        <v>43</v>
      </c>
      <c r="G31" s="221" t="s">
        <v>44</v>
      </c>
      <c r="H31" s="137" t="s">
        <v>45</v>
      </c>
      <c r="I31" s="137" t="s">
        <v>46</v>
      </c>
      <c r="J31" s="137" t="s">
        <v>349</v>
      </c>
      <c r="K31" s="137" t="s">
        <v>47</v>
      </c>
      <c r="L31" s="137"/>
      <c r="M31" s="137" t="s">
        <v>242</v>
      </c>
      <c r="N31" s="137" t="s">
        <v>243</v>
      </c>
      <c r="O31" s="137" t="s">
        <v>342</v>
      </c>
      <c r="P31" s="137"/>
      <c r="Q31" s="137"/>
      <c r="R31" s="137" t="s">
        <v>356</v>
      </c>
      <c r="V31" s="222" t="s">
        <v>203</v>
      </c>
    </row>
    <row r="32" spans="1:22" s="222" customFormat="1">
      <c r="A32" s="219" t="s">
        <v>25</v>
      </c>
      <c r="B32" s="220" t="s">
        <v>26</v>
      </c>
      <c r="C32" s="137" t="s">
        <v>26</v>
      </c>
      <c r="D32" s="137" t="s">
        <v>28</v>
      </c>
      <c r="E32" s="137">
        <v>2561</v>
      </c>
      <c r="F32" s="137" t="s">
        <v>34</v>
      </c>
      <c r="G32" s="221" t="s">
        <v>35</v>
      </c>
      <c r="H32" s="137" t="s">
        <v>36</v>
      </c>
      <c r="I32" s="137" t="s">
        <v>37</v>
      </c>
      <c r="J32" s="137" t="s">
        <v>395</v>
      </c>
      <c r="K32" s="137" t="s">
        <v>38</v>
      </c>
      <c r="L32" s="137"/>
      <c r="M32" s="137" t="s">
        <v>345</v>
      </c>
      <c r="N32" s="137" t="s">
        <v>287</v>
      </c>
      <c r="O32" s="137" t="s">
        <v>342</v>
      </c>
      <c r="P32" s="137"/>
      <c r="Q32" s="137"/>
      <c r="R32" s="137" t="s">
        <v>357</v>
      </c>
      <c r="V32" s="222" t="s">
        <v>204</v>
      </c>
    </row>
    <row r="33" spans="1:22" s="222" customFormat="1">
      <c r="A33" s="219" t="s">
        <v>48</v>
      </c>
      <c r="B33" s="220" t="s">
        <v>49</v>
      </c>
      <c r="C33" s="137" t="s">
        <v>49</v>
      </c>
      <c r="D33" s="137" t="s">
        <v>28</v>
      </c>
      <c r="E33" s="137">
        <v>2562</v>
      </c>
      <c r="F33" s="137" t="s">
        <v>51</v>
      </c>
      <c r="G33" s="221" t="s">
        <v>51</v>
      </c>
      <c r="H33" s="137" t="s">
        <v>45</v>
      </c>
      <c r="I33" s="137" t="s">
        <v>46</v>
      </c>
      <c r="J33" s="137" t="s">
        <v>349</v>
      </c>
      <c r="K33" s="137" t="s">
        <v>47</v>
      </c>
      <c r="L33" s="137"/>
      <c r="M33" s="137" t="s">
        <v>242</v>
      </c>
      <c r="N33" s="137" t="s">
        <v>298</v>
      </c>
      <c r="O33" s="137" t="s">
        <v>342</v>
      </c>
      <c r="P33" s="137"/>
      <c r="Q33" s="137"/>
      <c r="R33" s="137" t="s">
        <v>358</v>
      </c>
      <c r="V33" s="222" t="s">
        <v>205</v>
      </c>
    </row>
    <row r="34" spans="1:22" s="222" customFormat="1">
      <c r="A34" s="219" t="s">
        <v>52</v>
      </c>
      <c r="B34" s="220" t="s">
        <v>53</v>
      </c>
      <c r="C34" s="137" t="s">
        <v>53</v>
      </c>
      <c r="D34" s="137" t="s">
        <v>28</v>
      </c>
      <c r="E34" s="137">
        <v>2562</v>
      </c>
      <c r="F34" s="137" t="s">
        <v>55</v>
      </c>
      <c r="G34" s="221" t="s">
        <v>55</v>
      </c>
      <c r="H34" s="137" t="s">
        <v>45</v>
      </c>
      <c r="I34" s="137" t="s">
        <v>46</v>
      </c>
      <c r="J34" s="137" t="s">
        <v>349</v>
      </c>
      <c r="K34" s="137" t="s">
        <v>47</v>
      </c>
      <c r="L34" s="137"/>
      <c r="M34" s="137" t="s">
        <v>242</v>
      </c>
      <c r="N34" s="137" t="s">
        <v>298</v>
      </c>
      <c r="O34" s="137" t="s">
        <v>342</v>
      </c>
      <c r="P34" s="137"/>
      <c r="Q34" s="137"/>
      <c r="R34" s="137" t="s">
        <v>358</v>
      </c>
      <c r="V34" s="222" t="s">
        <v>205</v>
      </c>
    </row>
    <row r="35" spans="1:22" s="222" customFormat="1">
      <c r="A35" s="219" t="s">
        <v>69</v>
      </c>
      <c r="B35" s="220" t="s">
        <v>70</v>
      </c>
      <c r="C35" s="137" t="s">
        <v>70</v>
      </c>
      <c r="D35" s="137" t="s">
        <v>28</v>
      </c>
      <c r="E35" s="137">
        <v>2562</v>
      </c>
      <c r="F35" s="137" t="s">
        <v>72</v>
      </c>
      <c r="G35" s="221" t="s">
        <v>73</v>
      </c>
      <c r="H35" s="137" t="s">
        <v>45</v>
      </c>
      <c r="I35" s="137" t="s">
        <v>46</v>
      </c>
      <c r="J35" s="137" t="s">
        <v>349</v>
      </c>
      <c r="K35" s="137" t="s">
        <v>47</v>
      </c>
      <c r="L35" s="137"/>
      <c r="M35" s="137" t="s">
        <v>242</v>
      </c>
      <c r="N35" s="137" t="s">
        <v>298</v>
      </c>
      <c r="O35" s="137" t="s">
        <v>342</v>
      </c>
      <c r="P35" s="137"/>
      <c r="Q35" s="137"/>
      <c r="R35" s="137" t="s">
        <v>358</v>
      </c>
      <c r="V35" s="222" t="s">
        <v>205</v>
      </c>
    </row>
    <row r="36" spans="1:22" s="222" customFormat="1">
      <c r="A36" s="219" t="s">
        <v>57</v>
      </c>
      <c r="B36" s="220" t="s">
        <v>58</v>
      </c>
      <c r="C36" s="137" t="s">
        <v>58</v>
      </c>
      <c r="D36" s="137" t="s">
        <v>28</v>
      </c>
      <c r="E36" s="137">
        <v>2562</v>
      </c>
      <c r="F36" s="137" t="s">
        <v>61</v>
      </c>
      <c r="G36" s="221" t="s">
        <v>62</v>
      </c>
      <c r="H36" s="137" t="s">
        <v>63</v>
      </c>
      <c r="I36" s="137" t="s">
        <v>37</v>
      </c>
      <c r="J36" s="137" t="s">
        <v>395</v>
      </c>
      <c r="K36" s="137" t="s">
        <v>38</v>
      </c>
      <c r="L36" s="137"/>
      <c r="M36" s="137" t="s">
        <v>242</v>
      </c>
      <c r="N36" s="137" t="s">
        <v>365</v>
      </c>
      <c r="O36" s="137" t="s">
        <v>342</v>
      </c>
      <c r="P36" s="137"/>
      <c r="Q36" s="137"/>
      <c r="R36" s="137" t="s">
        <v>359</v>
      </c>
      <c r="V36" s="222" t="s">
        <v>206</v>
      </c>
    </row>
    <row r="37" spans="1:22" s="222" customFormat="1">
      <c r="A37" s="219" t="s">
        <v>65</v>
      </c>
      <c r="B37" s="220" t="s">
        <v>66</v>
      </c>
      <c r="C37" s="137" t="s">
        <v>66</v>
      </c>
      <c r="D37" s="137" t="s">
        <v>28</v>
      </c>
      <c r="E37" s="137">
        <v>2562</v>
      </c>
      <c r="F37" s="137" t="s">
        <v>61</v>
      </c>
      <c r="G37" s="221" t="s">
        <v>62</v>
      </c>
      <c r="H37" s="137" t="s">
        <v>68</v>
      </c>
      <c r="I37" s="137" t="s">
        <v>37</v>
      </c>
      <c r="J37" s="137" t="s">
        <v>395</v>
      </c>
      <c r="K37" s="137" t="s">
        <v>38</v>
      </c>
      <c r="L37" s="137"/>
      <c r="M37" s="137" t="s">
        <v>345</v>
      </c>
      <c r="N37" s="137" t="s">
        <v>287</v>
      </c>
      <c r="O37" s="137" t="s">
        <v>342</v>
      </c>
      <c r="P37" s="137"/>
      <c r="Q37" s="137"/>
      <c r="R37" s="137" t="s">
        <v>357</v>
      </c>
      <c r="V37" s="222" t="s">
        <v>204</v>
      </c>
    </row>
    <row r="38" spans="1:22" s="222" customFormat="1">
      <c r="A38" s="219" t="s">
        <v>89</v>
      </c>
      <c r="B38" s="220" t="s">
        <v>90</v>
      </c>
      <c r="C38" s="137" t="s">
        <v>90</v>
      </c>
      <c r="D38" s="137" t="s">
        <v>28</v>
      </c>
      <c r="E38" s="137">
        <v>2563</v>
      </c>
      <c r="F38" s="137" t="s">
        <v>92</v>
      </c>
      <c r="G38" s="221" t="s">
        <v>92</v>
      </c>
      <c r="H38" s="137" t="s">
        <v>45</v>
      </c>
      <c r="I38" s="137" t="s">
        <v>46</v>
      </c>
      <c r="J38" s="137" t="s">
        <v>349</v>
      </c>
      <c r="K38" s="137" t="s">
        <v>47</v>
      </c>
      <c r="L38" s="137"/>
      <c r="M38" s="137" t="s">
        <v>242</v>
      </c>
      <c r="N38" s="137" t="s">
        <v>365</v>
      </c>
      <c r="O38" s="137" t="s">
        <v>342</v>
      </c>
      <c r="P38" s="137"/>
      <c r="Q38" s="137"/>
      <c r="R38" s="137" t="s">
        <v>360</v>
      </c>
      <c r="V38" s="222" t="s">
        <v>208</v>
      </c>
    </row>
    <row r="39" spans="1:22" s="222" customFormat="1">
      <c r="A39" s="219" t="s">
        <v>94</v>
      </c>
      <c r="B39" s="220" t="s">
        <v>95</v>
      </c>
      <c r="C39" s="137" t="s">
        <v>95</v>
      </c>
      <c r="D39" s="137" t="s">
        <v>28</v>
      </c>
      <c r="E39" s="137">
        <v>2563</v>
      </c>
      <c r="F39" s="137" t="s">
        <v>97</v>
      </c>
      <c r="G39" s="221" t="s">
        <v>98</v>
      </c>
      <c r="H39" s="137" t="s">
        <v>99</v>
      </c>
      <c r="I39" s="137" t="s">
        <v>46</v>
      </c>
      <c r="J39" s="137" t="s">
        <v>349</v>
      </c>
      <c r="K39" s="137" t="s">
        <v>47</v>
      </c>
      <c r="L39" s="137"/>
      <c r="M39" s="137" t="s">
        <v>242</v>
      </c>
      <c r="N39" s="137" t="s">
        <v>298</v>
      </c>
      <c r="O39" s="137" t="s">
        <v>342</v>
      </c>
      <c r="P39" s="137"/>
      <c r="Q39" s="137"/>
      <c r="R39" s="137" t="s">
        <v>358</v>
      </c>
      <c r="V39" s="222" t="s">
        <v>205</v>
      </c>
    </row>
    <row r="40" spans="1:22" s="222" customFormat="1">
      <c r="A40" s="219" t="s">
        <v>82</v>
      </c>
      <c r="B40" s="220" t="s">
        <v>83</v>
      </c>
      <c r="C40" s="137" t="s">
        <v>83</v>
      </c>
      <c r="D40" s="137" t="s">
        <v>28</v>
      </c>
      <c r="E40" s="137">
        <v>2563</v>
      </c>
      <c r="F40" s="137" t="s">
        <v>78</v>
      </c>
      <c r="G40" s="221" t="s">
        <v>85</v>
      </c>
      <c r="H40" s="137" t="s">
        <v>86</v>
      </c>
      <c r="I40" s="137" t="s">
        <v>87</v>
      </c>
      <c r="J40" s="137" t="s">
        <v>396</v>
      </c>
      <c r="K40" s="137" t="s">
        <v>88</v>
      </c>
      <c r="L40" s="137"/>
      <c r="M40" s="137" t="s">
        <v>397</v>
      </c>
      <c r="N40" s="137" t="s">
        <v>364</v>
      </c>
      <c r="O40" s="137" t="s">
        <v>342</v>
      </c>
      <c r="P40" s="137"/>
      <c r="Q40" s="137"/>
      <c r="R40" s="137" t="s">
        <v>361</v>
      </c>
      <c r="V40" s="222" t="s">
        <v>209</v>
      </c>
    </row>
    <row r="41" spans="1:22" s="222" customFormat="1">
      <c r="A41" s="219" t="s">
        <v>75</v>
      </c>
      <c r="B41" s="220" t="s">
        <v>76</v>
      </c>
      <c r="C41" s="137" t="s">
        <v>76</v>
      </c>
      <c r="D41" s="137" t="s">
        <v>28</v>
      </c>
      <c r="E41" s="137">
        <v>2563</v>
      </c>
      <c r="F41" s="137" t="s">
        <v>78</v>
      </c>
      <c r="G41" s="221" t="s">
        <v>79</v>
      </c>
      <c r="H41" s="137" t="s">
        <v>80</v>
      </c>
      <c r="I41" s="137" t="s">
        <v>37</v>
      </c>
      <c r="J41" s="137" t="s">
        <v>395</v>
      </c>
      <c r="K41" s="137" t="s">
        <v>38</v>
      </c>
      <c r="L41" s="137"/>
      <c r="M41" s="137" t="s">
        <v>345</v>
      </c>
      <c r="N41" s="137" t="s">
        <v>287</v>
      </c>
      <c r="O41" s="137" t="s">
        <v>342</v>
      </c>
      <c r="P41" s="137"/>
      <c r="Q41" s="137"/>
      <c r="R41" s="137" t="s">
        <v>357</v>
      </c>
      <c r="V41" s="222" t="s">
        <v>204</v>
      </c>
    </row>
    <row r="42" spans="1:22" s="222" customFormat="1">
      <c r="A42" s="219" t="s">
        <v>198</v>
      </c>
      <c r="B42" s="220" t="s">
        <v>186</v>
      </c>
      <c r="C42" s="137" t="s">
        <v>186</v>
      </c>
      <c r="D42" s="137" t="s">
        <v>28</v>
      </c>
      <c r="E42" s="137">
        <v>2563</v>
      </c>
      <c r="F42" s="137" t="s">
        <v>187</v>
      </c>
      <c r="G42" s="221" t="s">
        <v>85</v>
      </c>
      <c r="H42" s="137" t="s">
        <v>188</v>
      </c>
      <c r="I42" s="137" t="s">
        <v>189</v>
      </c>
      <c r="J42" s="137" t="s">
        <v>347</v>
      </c>
      <c r="K42" s="137" t="s">
        <v>38</v>
      </c>
      <c r="L42" s="137"/>
      <c r="M42" s="137" t="s">
        <v>352</v>
      </c>
      <c r="N42" s="137" t="s">
        <v>301</v>
      </c>
      <c r="O42" s="137" t="s">
        <v>342</v>
      </c>
      <c r="P42" s="137"/>
      <c r="Q42" s="137"/>
      <c r="R42" s="137" t="s">
        <v>362</v>
      </c>
      <c r="V42" s="222" t="s">
        <v>210</v>
      </c>
    </row>
    <row r="43" spans="1:22" s="222" customFormat="1">
      <c r="A43" s="219" t="s">
        <v>200</v>
      </c>
      <c r="B43" s="220" t="s">
        <v>192</v>
      </c>
      <c r="C43" s="137" t="s">
        <v>192</v>
      </c>
      <c r="D43" s="137" t="s">
        <v>28</v>
      </c>
      <c r="E43" s="137">
        <v>2563</v>
      </c>
      <c r="F43" s="137" t="s">
        <v>97</v>
      </c>
      <c r="G43" s="221" t="s">
        <v>193</v>
      </c>
      <c r="H43" s="137" t="s">
        <v>194</v>
      </c>
      <c r="I43" s="137" t="s">
        <v>189</v>
      </c>
      <c r="J43" s="137" t="s">
        <v>347</v>
      </c>
      <c r="K43" s="137" t="s">
        <v>38</v>
      </c>
      <c r="L43" s="137"/>
      <c r="M43" s="137" t="s">
        <v>348</v>
      </c>
      <c r="N43" s="137" t="s">
        <v>279</v>
      </c>
      <c r="O43" s="137" t="s">
        <v>342</v>
      </c>
      <c r="P43" s="137"/>
      <c r="Q43" s="137" t="s">
        <v>184</v>
      </c>
      <c r="R43" s="137" t="s">
        <v>363</v>
      </c>
      <c r="V43" s="222" t="s">
        <v>183</v>
      </c>
    </row>
    <row r="44" spans="1:22" s="210" customFormat="1">
      <c r="A44" s="223" t="s">
        <v>409</v>
      </c>
      <c r="B44" s="224" t="s">
        <v>409</v>
      </c>
      <c r="C44" s="225" t="s">
        <v>409</v>
      </c>
      <c r="D44" s="225" t="s">
        <v>409</v>
      </c>
      <c r="E44" s="225" t="s">
        <v>409</v>
      </c>
      <c r="F44" s="225" t="s">
        <v>409</v>
      </c>
      <c r="G44" s="226" t="s">
        <v>409</v>
      </c>
      <c r="H44" s="225"/>
      <c r="I44" s="225" t="s">
        <v>434</v>
      </c>
      <c r="J44" s="225" t="s">
        <v>406</v>
      </c>
      <c r="K44" s="225" t="s">
        <v>47</v>
      </c>
      <c r="L44" s="225"/>
      <c r="M44" s="225" t="str">
        <f>LEFT(N44,12)</f>
        <v>v3_040401V01</v>
      </c>
      <c r="N44" s="225" t="s">
        <v>408</v>
      </c>
      <c r="O44" s="225"/>
      <c r="P44" s="225" t="s">
        <v>442</v>
      </c>
      <c r="Q44" s="225"/>
      <c r="R44" s="225"/>
    </row>
    <row r="45" spans="1:22" s="210" customFormat="1">
      <c r="A45" s="223" t="s">
        <v>409</v>
      </c>
      <c r="B45" s="224" t="s">
        <v>409</v>
      </c>
      <c r="C45" s="225" t="s">
        <v>409</v>
      </c>
      <c r="D45" s="225" t="s">
        <v>409</v>
      </c>
      <c r="E45" s="225" t="s">
        <v>409</v>
      </c>
      <c r="F45" s="225" t="s">
        <v>409</v>
      </c>
      <c r="G45" s="226" t="s">
        <v>409</v>
      </c>
      <c r="H45" s="225"/>
      <c r="I45" s="225" t="s">
        <v>435</v>
      </c>
      <c r="J45" s="225" t="s">
        <v>407</v>
      </c>
      <c r="K45" s="225" t="s">
        <v>47</v>
      </c>
      <c r="L45" s="225"/>
      <c r="M45" s="225" t="str">
        <f t="shared" ref="M45:M83" si="0">LEFT(N45,12)</f>
        <v>v3_040401V01</v>
      </c>
      <c r="N45" s="225" t="s">
        <v>408</v>
      </c>
      <c r="O45" s="225"/>
      <c r="P45" s="225" t="s">
        <v>442</v>
      </c>
      <c r="Q45" s="225"/>
      <c r="R45" s="225"/>
    </row>
    <row r="46" spans="1:22" s="210" customFormat="1">
      <c r="A46" s="223" t="s">
        <v>409</v>
      </c>
      <c r="B46" s="224" t="s">
        <v>409</v>
      </c>
      <c r="C46" s="225" t="s">
        <v>409</v>
      </c>
      <c r="D46" s="225" t="s">
        <v>409</v>
      </c>
      <c r="E46" s="225" t="s">
        <v>409</v>
      </c>
      <c r="F46" s="225" t="s">
        <v>409</v>
      </c>
      <c r="G46" s="226" t="s">
        <v>409</v>
      </c>
      <c r="H46" s="225"/>
      <c r="I46" s="225" t="s">
        <v>436</v>
      </c>
      <c r="J46" s="225" t="s">
        <v>433</v>
      </c>
      <c r="K46" s="225" t="s">
        <v>332</v>
      </c>
      <c r="L46" s="225"/>
      <c r="M46" s="225" t="str">
        <f t="shared" si="0"/>
        <v>v3_040401V01</v>
      </c>
      <c r="N46" s="225" t="s">
        <v>408</v>
      </c>
      <c r="O46" s="225"/>
      <c r="P46" s="225" t="s">
        <v>442</v>
      </c>
      <c r="Q46" s="225"/>
      <c r="R46" s="225"/>
    </row>
    <row r="47" spans="1:22" s="210" customFormat="1">
      <c r="A47" s="223" t="s">
        <v>409</v>
      </c>
      <c r="B47" s="224" t="s">
        <v>409</v>
      </c>
      <c r="C47" s="225" t="s">
        <v>409</v>
      </c>
      <c r="D47" s="225" t="s">
        <v>409</v>
      </c>
      <c r="E47" s="225" t="s">
        <v>409</v>
      </c>
      <c r="F47" s="225" t="s">
        <v>409</v>
      </c>
      <c r="G47" s="226" t="s">
        <v>409</v>
      </c>
      <c r="H47" s="225"/>
      <c r="I47" s="225" t="s">
        <v>434</v>
      </c>
      <c r="J47" s="225" t="s">
        <v>406</v>
      </c>
      <c r="K47" s="225" t="s">
        <v>47</v>
      </c>
      <c r="L47" s="225"/>
      <c r="M47" s="225" t="str">
        <f t="shared" si="0"/>
        <v>v3_040401V01</v>
      </c>
      <c r="N47" s="225" t="s">
        <v>411</v>
      </c>
      <c r="O47" s="225"/>
      <c r="P47" s="225" t="s">
        <v>442</v>
      </c>
      <c r="Q47" s="225"/>
      <c r="R47" s="225"/>
    </row>
    <row r="48" spans="1:22" s="210" customFormat="1">
      <c r="A48" s="223" t="s">
        <v>409</v>
      </c>
      <c r="B48" s="224" t="s">
        <v>409</v>
      </c>
      <c r="C48" s="225" t="s">
        <v>409</v>
      </c>
      <c r="D48" s="225" t="s">
        <v>409</v>
      </c>
      <c r="E48" s="225" t="s">
        <v>409</v>
      </c>
      <c r="F48" s="225" t="s">
        <v>409</v>
      </c>
      <c r="G48" s="226" t="s">
        <v>409</v>
      </c>
      <c r="H48" s="225"/>
      <c r="I48" s="225" t="s">
        <v>435</v>
      </c>
      <c r="J48" s="225" t="s">
        <v>407</v>
      </c>
      <c r="K48" s="225" t="s">
        <v>47</v>
      </c>
      <c r="L48" s="225"/>
      <c r="M48" s="225" t="str">
        <f t="shared" si="0"/>
        <v>v3_040401V01</v>
      </c>
      <c r="N48" s="225" t="s">
        <v>411</v>
      </c>
      <c r="O48" s="225"/>
      <c r="P48" s="225" t="s">
        <v>442</v>
      </c>
      <c r="Q48" s="225"/>
      <c r="R48" s="225"/>
    </row>
    <row r="49" spans="1:18" s="210" customFormat="1">
      <c r="A49" s="223" t="s">
        <v>409</v>
      </c>
      <c r="B49" s="224" t="s">
        <v>409</v>
      </c>
      <c r="C49" s="225" t="s">
        <v>409</v>
      </c>
      <c r="D49" s="225" t="s">
        <v>409</v>
      </c>
      <c r="E49" s="225" t="s">
        <v>409</v>
      </c>
      <c r="F49" s="225" t="s">
        <v>409</v>
      </c>
      <c r="G49" s="226" t="s">
        <v>409</v>
      </c>
      <c r="H49" s="225"/>
      <c r="I49" s="225" t="s">
        <v>434</v>
      </c>
      <c r="J49" s="225" t="s">
        <v>406</v>
      </c>
      <c r="K49" s="225" t="s">
        <v>47</v>
      </c>
      <c r="L49" s="225"/>
      <c r="M49" s="225" t="str">
        <f t="shared" si="0"/>
        <v>v3_040401V01</v>
      </c>
      <c r="N49" s="225" t="s">
        <v>412</v>
      </c>
      <c r="O49" s="225"/>
      <c r="P49" s="225" t="s">
        <v>442</v>
      </c>
      <c r="Q49" s="225"/>
      <c r="R49" s="225"/>
    </row>
    <row r="50" spans="1:18" s="210" customFormat="1">
      <c r="A50" s="223" t="s">
        <v>409</v>
      </c>
      <c r="B50" s="224" t="s">
        <v>409</v>
      </c>
      <c r="C50" s="225" t="s">
        <v>409</v>
      </c>
      <c r="D50" s="225" t="s">
        <v>409</v>
      </c>
      <c r="E50" s="225" t="s">
        <v>409</v>
      </c>
      <c r="F50" s="225" t="s">
        <v>409</v>
      </c>
      <c r="G50" s="226" t="s">
        <v>409</v>
      </c>
      <c r="H50" s="225"/>
      <c r="I50" s="225" t="s">
        <v>435</v>
      </c>
      <c r="J50" s="225" t="s">
        <v>407</v>
      </c>
      <c r="K50" s="225" t="s">
        <v>47</v>
      </c>
      <c r="L50" s="225"/>
      <c r="M50" s="225" t="str">
        <f t="shared" si="0"/>
        <v>v3_040401V01</v>
      </c>
      <c r="N50" s="225" t="s">
        <v>412</v>
      </c>
      <c r="O50" s="225"/>
      <c r="P50" s="225" t="s">
        <v>442</v>
      </c>
      <c r="Q50" s="225"/>
      <c r="R50" s="225"/>
    </row>
    <row r="51" spans="1:18" s="210" customFormat="1">
      <c r="A51" s="223" t="s">
        <v>409</v>
      </c>
      <c r="B51" s="224" t="s">
        <v>409</v>
      </c>
      <c r="C51" s="225" t="s">
        <v>409</v>
      </c>
      <c r="D51" s="225" t="s">
        <v>409</v>
      </c>
      <c r="E51" s="225" t="s">
        <v>409</v>
      </c>
      <c r="F51" s="225" t="s">
        <v>409</v>
      </c>
      <c r="G51" s="226" t="s">
        <v>409</v>
      </c>
      <c r="H51" s="225"/>
      <c r="I51" s="225" t="s">
        <v>197</v>
      </c>
      <c r="J51" s="225" t="s">
        <v>344</v>
      </c>
      <c r="K51" s="225" t="s">
        <v>47</v>
      </c>
      <c r="L51" s="225"/>
      <c r="M51" s="225" t="str">
        <f t="shared" si="0"/>
        <v>v3_040401V01</v>
      </c>
      <c r="N51" s="225" t="s">
        <v>412</v>
      </c>
      <c r="O51" s="225"/>
      <c r="P51" s="225" t="s">
        <v>442</v>
      </c>
      <c r="Q51" s="225"/>
      <c r="R51" s="225"/>
    </row>
    <row r="52" spans="1:18" s="210" customFormat="1">
      <c r="A52" s="223" t="s">
        <v>409</v>
      </c>
      <c r="B52" s="224" t="s">
        <v>409</v>
      </c>
      <c r="C52" s="225" t="s">
        <v>409</v>
      </c>
      <c r="D52" s="225" t="s">
        <v>409</v>
      </c>
      <c r="E52" s="225" t="s">
        <v>409</v>
      </c>
      <c r="F52" s="225" t="s">
        <v>409</v>
      </c>
      <c r="G52" s="226" t="s">
        <v>409</v>
      </c>
      <c r="H52" s="225"/>
      <c r="I52" s="225" t="s">
        <v>434</v>
      </c>
      <c r="J52" s="225" t="s">
        <v>406</v>
      </c>
      <c r="K52" s="225" t="s">
        <v>47</v>
      </c>
      <c r="L52" s="225"/>
      <c r="M52" s="225" t="str">
        <f t="shared" si="0"/>
        <v>v3_040401V02</v>
      </c>
      <c r="N52" s="225" t="s">
        <v>272</v>
      </c>
      <c r="O52" s="225"/>
      <c r="P52" s="225" t="s">
        <v>442</v>
      </c>
      <c r="Q52" s="225"/>
      <c r="R52" s="225"/>
    </row>
    <row r="53" spans="1:18" s="210" customFormat="1">
      <c r="A53" s="223" t="s">
        <v>409</v>
      </c>
      <c r="B53" s="224" t="s">
        <v>409</v>
      </c>
      <c r="C53" s="225" t="s">
        <v>409</v>
      </c>
      <c r="D53" s="225" t="s">
        <v>409</v>
      </c>
      <c r="E53" s="225" t="s">
        <v>409</v>
      </c>
      <c r="F53" s="225" t="s">
        <v>409</v>
      </c>
      <c r="G53" s="226" t="s">
        <v>409</v>
      </c>
      <c r="H53" s="225"/>
      <c r="I53" s="225" t="s">
        <v>435</v>
      </c>
      <c r="J53" s="225" t="s">
        <v>407</v>
      </c>
      <c r="K53" s="225" t="s">
        <v>47</v>
      </c>
      <c r="L53" s="225"/>
      <c r="M53" s="225" t="str">
        <f t="shared" si="0"/>
        <v>v3_040401V02</v>
      </c>
      <c r="N53" s="225" t="s">
        <v>272</v>
      </c>
      <c r="O53" s="225"/>
      <c r="P53" s="225" t="s">
        <v>442</v>
      </c>
      <c r="Q53" s="225"/>
      <c r="R53" s="225"/>
    </row>
    <row r="54" spans="1:18" s="210" customFormat="1">
      <c r="A54" s="223" t="s">
        <v>409</v>
      </c>
      <c r="B54" s="224" t="s">
        <v>409</v>
      </c>
      <c r="C54" s="225" t="s">
        <v>409</v>
      </c>
      <c r="D54" s="225" t="s">
        <v>409</v>
      </c>
      <c r="E54" s="225" t="s">
        <v>409</v>
      </c>
      <c r="F54" s="225" t="s">
        <v>409</v>
      </c>
      <c r="G54" s="226" t="s">
        <v>409</v>
      </c>
      <c r="H54" s="225"/>
      <c r="I54" s="225" t="s">
        <v>434</v>
      </c>
      <c r="J54" s="225" t="s">
        <v>406</v>
      </c>
      <c r="K54" s="225" t="s">
        <v>47</v>
      </c>
      <c r="L54" s="225"/>
      <c r="M54" s="225" t="str">
        <f t="shared" si="0"/>
        <v>v3_040401V02</v>
      </c>
      <c r="N54" s="225" t="s">
        <v>413</v>
      </c>
      <c r="O54" s="225"/>
      <c r="P54" s="225" t="s">
        <v>442</v>
      </c>
      <c r="Q54" s="225"/>
      <c r="R54" s="225"/>
    </row>
    <row r="55" spans="1:18" s="210" customFormat="1">
      <c r="A55" s="223" t="s">
        <v>409</v>
      </c>
      <c r="B55" s="224" t="s">
        <v>409</v>
      </c>
      <c r="C55" s="225" t="s">
        <v>409</v>
      </c>
      <c r="D55" s="225" t="s">
        <v>409</v>
      </c>
      <c r="E55" s="225" t="s">
        <v>409</v>
      </c>
      <c r="F55" s="225" t="s">
        <v>409</v>
      </c>
      <c r="G55" s="226" t="s">
        <v>409</v>
      </c>
      <c r="H55" s="225"/>
      <c r="I55" s="225" t="s">
        <v>435</v>
      </c>
      <c r="J55" s="225" t="s">
        <v>407</v>
      </c>
      <c r="K55" s="225" t="s">
        <v>47</v>
      </c>
      <c r="L55" s="225"/>
      <c r="M55" s="225" t="str">
        <f t="shared" si="0"/>
        <v>v3_040401V02</v>
      </c>
      <c r="N55" s="225" t="s">
        <v>413</v>
      </c>
      <c r="O55" s="225"/>
      <c r="P55" s="225" t="s">
        <v>442</v>
      </c>
      <c r="Q55" s="225"/>
      <c r="R55" s="225"/>
    </row>
    <row r="56" spans="1:18" s="210" customFormat="1">
      <c r="A56" s="223" t="s">
        <v>409</v>
      </c>
      <c r="B56" s="224" t="s">
        <v>409</v>
      </c>
      <c r="C56" s="225" t="s">
        <v>409</v>
      </c>
      <c r="D56" s="225" t="s">
        <v>409</v>
      </c>
      <c r="E56" s="225" t="s">
        <v>409</v>
      </c>
      <c r="F56" s="225" t="s">
        <v>409</v>
      </c>
      <c r="G56" s="226" t="s">
        <v>409</v>
      </c>
      <c r="H56" s="225"/>
      <c r="I56" s="225" t="s">
        <v>437</v>
      </c>
      <c r="J56" s="225" t="s">
        <v>414</v>
      </c>
      <c r="K56" s="225" t="s">
        <v>440</v>
      </c>
      <c r="L56" s="225"/>
      <c r="M56" s="225" t="str">
        <f t="shared" si="0"/>
        <v>v3_040401V02</v>
      </c>
      <c r="N56" s="225" t="s">
        <v>413</v>
      </c>
      <c r="O56" s="225"/>
      <c r="P56" s="225" t="s">
        <v>442</v>
      </c>
      <c r="Q56" s="225"/>
      <c r="R56" s="225"/>
    </row>
    <row r="57" spans="1:18" s="210" customFormat="1">
      <c r="A57" s="223" t="s">
        <v>409</v>
      </c>
      <c r="B57" s="224" t="s">
        <v>409</v>
      </c>
      <c r="C57" s="225" t="s">
        <v>409</v>
      </c>
      <c r="D57" s="225" t="s">
        <v>409</v>
      </c>
      <c r="E57" s="225" t="s">
        <v>409</v>
      </c>
      <c r="F57" s="225" t="s">
        <v>409</v>
      </c>
      <c r="G57" s="226" t="s">
        <v>409</v>
      </c>
      <c r="H57" s="225"/>
      <c r="I57" s="225" t="s">
        <v>434</v>
      </c>
      <c r="J57" s="225" t="s">
        <v>406</v>
      </c>
      <c r="K57" s="225" t="s">
        <v>47</v>
      </c>
      <c r="L57" s="225"/>
      <c r="M57" s="225" t="str">
        <f t="shared" si="0"/>
        <v>v3_040401V02</v>
      </c>
      <c r="N57" s="225" t="s">
        <v>287</v>
      </c>
      <c r="O57" s="225"/>
      <c r="P57" s="225" t="s">
        <v>442</v>
      </c>
      <c r="Q57" s="225"/>
      <c r="R57" s="225"/>
    </row>
    <row r="58" spans="1:18" s="210" customFormat="1">
      <c r="A58" s="223" t="s">
        <v>409</v>
      </c>
      <c r="B58" s="224" t="s">
        <v>409</v>
      </c>
      <c r="C58" s="225" t="s">
        <v>409</v>
      </c>
      <c r="D58" s="225" t="s">
        <v>409</v>
      </c>
      <c r="E58" s="225" t="s">
        <v>409</v>
      </c>
      <c r="F58" s="225" t="s">
        <v>409</v>
      </c>
      <c r="G58" s="226" t="s">
        <v>409</v>
      </c>
      <c r="H58" s="225"/>
      <c r="I58" s="225" t="s">
        <v>435</v>
      </c>
      <c r="J58" s="225" t="s">
        <v>407</v>
      </c>
      <c r="K58" s="225" t="s">
        <v>47</v>
      </c>
      <c r="L58" s="225"/>
      <c r="M58" s="225" t="str">
        <f t="shared" si="0"/>
        <v>v3_040401V02</v>
      </c>
      <c r="N58" s="225" t="s">
        <v>287</v>
      </c>
      <c r="O58" s="225"/>
      <c r="P58" s="225" t="s">
        <v>442</v>
      </c>
      <c r="Q58" s="225"/>
      <c r="R58" s="225"/>
    </row>
    <row r="59" spans="1:18" s="210" customFormat="1">
      <c r="A59" s="223" t="s">
        <v>409</v>
      </c>
      <c r="B59" s="224" t="s">
        <v>409</v>
      </c>
      <c r="C59" s="225" t="s">
        <v>409</v>
      </c>
      <c r="D59" s="225" t="s">
        <v>409</v>
      </c>
      <c r="E59" s="225" t="s">
        <v>409</v>
      </c>
      <c r="F59" s="225" t="s">
        <v>409</v>
      </c>
      <c r="G59" s="226" t="s">
        <v>409</v>
      </c>
      <c r="H59" s="225"/>
      <c r="I59" s="225" t="s">
        <v>230</v>
      </c>
      <c r="J59" s="225" t="s">
        <v>415</v>
      </c>
      <c r="K59" s="225" t="s">
        <v>440</v>
      </c>
      <c r="L59" s="225"/>
      <c r="M59" s="225" t="str">
        <f t="shared" si="0"/>
        <v>v3_040401V02</v>
      </c>
      <c r="N59" s="225" t="s">
        <v>287</v>
      </c>
      <c r="O59" s="225"/>
      <c r="P59" s="225" t="s">
        <v>442</v>
      </c>
      <c r="Q59" s="225"/>
      <c r="R59" s="225"/>
    </row>
    <row r="60" spans="1:18" s="210" customFormat="1">
      <c r="A60" s="223" t="s">
        <v>409</v>
      </c>
      <c r="B60" s="224" t="s">
        <v>409</v>
      </c>
      <c r="C60" s="225" t="s">
        <v>409</v>
      </c>
      <c r="D60" s="225" t="s">
        <v>409</v>
      </c>
      <c r="E60" s="225" t="s">
        <v>409</v>
      </c>
      <c r="F60" s="225" t="s">
        <v>409</v>
      </c>
      <c r="G60" s="226" t="s">
        <v>409</v>
      </c>
      <c r="H60" s="225"/>
      <c r="I60" s="225" t="s">
        <v>438</v>
      </c>
      <c r="J60" s="225" t="s">
        <v>416</v>
      </c>
      <c r="K60" s="225" t="s">
        <v>332</v>
      </c>
      <c r="L60" s="225"/>
      <c r="M60" s="225" t="str">
        <f t="shared" si="0"/>
        <v>v3_040401V02</v>
      </c>
      <c r="N60" s="225" t="s">
        <v>287</v>
      </c>
      <c r="O60" s="225"/>
      <c r="P60" s="225" t="s">
        <v>442</v>
      </c>
      <c r="Q60" s="225"/>
      <c r="R60" s="225"/>
    </row>
    <row r="61" spans="1:18" s="210" customFormat="1">
      <c r="A61" s="223" t="s">
        <v>409</v>
      </c>
      <c r="B61" s="224" t="s">
        <v>409</v>
      </c>
      <c r="C61" s="225" t="s">
        <v>409</v>
      </c>
      <c r="D61" s="225" t="s">
        <v>409</v>
      </c>
      <c r="E61" s="225" t="s">
        <v>409</v>
      </c>
      <c r="F61" s="225" t="s">
        <v>409</v>
      </c>
      <c r="G61" s="226" t="s">
        <v>409</v>
      </c>
      <c r="H61" s="225"/>
      <c r="I61" s="225" t="s">
        <v>434</v>
      </c>
      <c r="J61" s="225" t="s">
        <v>406</v>
      </c>
      <c r="K61" s="225" t="s">
        <v>47</v>
      </c>
      <c r="L61" s="225"/>
      <c r="M61" s="225" t="str">
        <f t="shared" si="0"/>
        <v>v3_040401V03</v>
      </c>
      <c r="N61" s="225" t="s">
        <v>301</v>
      </c>
      <c r="O61" s="225"/>
      <c r="P61" s="225" t="s">
        <v>442</v>
      </c>
      <c r="Q61" s="225"/>
      <c r="R61" s="225"/>
    </row>
    <row r="62" spans="1:18" s="210" customFormat="1">
      <c r="A62" s="223" t="s">
        <v>409</v>
      </c>
      <c r="B62" s="224" t="s">
        <v>409</v>
      </c>
      <c r="C62" s="225" t="s">
        <v>409</v>
      </c>
      <c r="D62" s="225" t="s">
        <v>409</v>
      </c>
      <c r="E62" s="225" t="s">
        <v>409</v>
      </c>
      <c r="F62" s="225" t="s">
        <v>409</v>
      </c>
      <c r="G62" s="226" t="s">
        <v>409</v>
      </c>
      <c r="H62" s="225"/>
      <c r="I62" s="225" t="s">
        <v>435</v>
      </c>
      <c r="J62" s="225" t="s">
        <v>407</v>
      </c>
      <c r="K62" s="225" t="s">
        <v>47</v>
      </c>
      <c r="L62" s="225"/>
      <c r="M62" s="225" t="str">
        <f t="shared" si="0"/>
        <v>v3_040401V03</v>
      </c>
      <c r="N62" s="225" t="s">
        <v>301</v>
      </c>
      <c r="O62" s="225"/>
      <c r="P62" s="225" t="s">
        <v>442</v>
      </c>
      <c r="Q62" s="225"/>
      <c r="R62" s="225"/>
    </row>
    <row r="63" spans="1:18" s="210" customFormat="1">
      <c r="A63" s="223" t="s">
        <v>409</v>
      </c>
      <c r="B63" s="224" t="s">
        <v>409</v>
      </c>
      <c r="C63" s="225" t="s">
        <v>409</v>
      </c>
      <c r="D63" s="225" t="s">
        <v>409</v>
      </c>
      <c r="E63" s="225" t="s">
        <v>409</v>
      </c>
      <c r="F63" s="225" t="s">
        <v>409</v>
      </c>
      <c r="G63" s="226" t="s">
        <v>409</v>
      </c>
      <c r="H63" s="225"/>
      <c r="I63" s="225" t="s">
        <v>434</v>
      </c>
      <c r="J63" s="225" t="s">
        <v>406</v>
      </c>
      <c r="K63" s="225" t="s">
        <v>47</v>
      </c>
      <c r="L63" s="225"/>
      <c r="M63" s="225" t="str">
        <f t="shared" si="0"/>
        <v>v3_040401V03</v>
      </c>
      <c r="N63" s="225" t="s">
        <v>417</v>
      </c>
      <c r="O63" s="225"/>
      <c r="P63" s="225" t="s">
        <v>442</v>
      </c>
      <c r="Q63" s="225"/>
      <c r="R63" s="225"/>
    </row>
    <row r="64" spans="1:18" s="210" customFormat="1">
      <c r="A64" s="223" t="s">
        <v>409</v>
      </c>
      <c r="B64" s="224" t="s">
        <v>409</v>
      </c>
      <c r="C64" s="225" t="s">
        <v>409</v>
      </c>
      <c r="D64" s="225" t="s">
        <v>409</v>
      </c>
      <c r="E64" s="225" t="s">
        <v>409</v>
      </c>
      <c r="F64" s="225" t="s">
        <v>409</v>
      </c>
      <c r="G64" s="226" t="s">
        <v>409</v>
      </c>
      <c r="H64" s="225"/>
      <c r="I64" s="225" t="s">
        <v>435</v>
      </c>
      <c r="J64" s="225" t="s">
        <v>407</v>
      </c>
      <c r="K64" s="225" t="s">
        <v>47</v>
      </c>
      <c r="L64" s="225"/>
      <c r="M64" s="225" t="str">
        <f t="shared" si="0"/>
        <v>v3_040401V03</v>
      </c>
      <c r="N64" s="225" t="s">
        <v>417</v>
      </c>
      <c r="O64" s="225"/>
      <c r="P64" s="225" t="s">
        <v>442</v>
      </c>
      <c r="Q64" s="225"/>
      <c r="R64" s="225"/>
    </row>
    <row r="65" spans="1:18" s="210" customFormat="1">
      <c r="A65" s="223" t="s">
        <v>409</v>
      </c>
      <c r="B65" s="224" t="s">
        <v>409</v>
      </c>
      <c r="C65" s="225" t="s">
        <v>409</v>
      </c>
      <c r="D65" s="225" t="s">
        <v>409</v>
      </c>
      <c r="E65" s="225" t="s">
        <v>409</v>
      </c>
      <c r="F65" s="225" t="s">
        <v>409</v>
      </c>
      <c r="G65" s="226" t="s">
        <v>409</v>
      </c>
      <c r="H65" s="225"/>
      <c r="I65" s="225" t="s">
        <v>434</v>
      </c>
      <c r="J65" s="225" t="s">
        <v>406</v>
      </c>
      <c r="K65" s="225" t="s">
        <v>47</v>
      </c>
      <c r="L65" s="225"/>
      <c r="M65" s="225" t="str">
        <f t="shared" si="0"/>
        <v>v3_040401V04</v>
      </c>
      <c r="N65" s="225" t="s">
        <v>298</v>
      </c>
      <c r="O65" s="225"/>
      <c r="P65" s="225" t="s">
        <v>442</v>
      </c>
      <c r="Q65" s="225"/>
      <c r="R65" s="225"/>
    </row>
    <row r="66" spans="1:18" s="210" customFormat="1">
      <c r="A66" s="223" t="s">
        <v>409</v>
      </c>
      <c r="B66" s="224" t="s">
        <v>409</v>
      </c>
      <c r="C66" s="225" t="s">
        <v>409</v>
      </c>
      <c r="D66" s="225" t="s">
        <v>409</v>
      </c>
      <c r="E66" s="225" t="s">
        <v>409</v>
      </c>
      <c r="F66" s="225" t="s">
        <v>409</v>
      </c>
      <c r="G66" s="226" t="s">
        <v>409</v>
      </c>
      <c r="H66" s="225"/>
      <c r="I66" s="225" t="s">
        <v>435</v>
      </c>
      <c r="J66" s="225" t="s">
        <v>407</v>
      </c>
      <c r="K66" s="225" t="s">
        <v>47</v>
      </c>
      <c r="L66" s="225"/>
      <c r="M66" s="225" t="str">
        <f t="shared" si="0"/>
        <v>v3_040401V04</v>
      </c>
      <c r="N66" s="225" t="s">
        <v>298</v>
      </c>
      <c r="O66" s="225"/>
      <c r="P66" s="225" t="s">
        <v>442</v>
      </c>
      <c r="Q66" s="225"/>
      <c r="R66" s="225"/>
    </row>
    <row r="67" spans="1:18" s="210" customFormat="1">
      <c r="A67" s="223" t="s">
        <v>409</v>
      </c>
      <c r="B67" s="224" t="s">
        <v>409</v>
      </c>
      <c r="C67" s="225" t="s">
        <v>409</v>
      </c>
      <c r="D67" s="225" t="s">
        <v>409</v>
      </c>
      <c r="E67" s="225" t="s">
        <v>409</v>
      </c>
      <c r="F67" s="225" t="s">
        <v>409</v>
      </c>
      <c r="G67" s="226" t="s">
        <v>409</v>
      </c>
      <c r="H67" s="225"/>
      <c r="I67" s="225" t="s">
        <v>437</v>
      </c>
      <c r="J67" s="225" t="s">
        <v>414</v>
      </c>
      <c r="K67" s="225" t="s">
        <v>440</v>
      </c>
      <c r="L67" s="225"/>
      <c r="M67" s="225" t="str">
        <f t="shared" si="0"/>
        <v>v3_040401V04</v>
      </c>
      <c r="N67" s="225" t="s">
        <v>298</v>
      </c>
      <c r="O67" s="225"/>
      <c r="P67" s="225" t="s">
        <v>442</v>
      </c>
      <c r="Q67" s="225"/>
      <c r="R67" s="225"/>
    </row>
    <row r="68" spans="1:18" s="210" customFormat="1">
      <c r="A68" s="223" t="s">
        <v>409</v>
      </c>
      <c r="B68" s="224" t="s">
        <v>409</v>
      </c>
      <c r="C68" s="225" t="s">
        <v>409</v>
      </c>
      <c r="D68" s="225" t="s">
        <v>409</v>
      </c>
      <c r="E68" s="225" t="s">
        <v>409</v>
      </c>
      <c r="F68" s="225" t="s">
        <v>409</v>
      </c>
      <c r="G68" s="226" t="s">
        <v>409</v>
      </c>
      <c r="H68" s="225"/>
      <c r="I68" s="225" t="s">
        <v>220</v>
      </c>
      <c r="J68" s="225" t="s">
        <v>346</v>
      </c>
      <c r="K68" s="225" t="s">
        <v>88</v>
      </c>
      <c r="L68" s="225"/>
      <c r="M68" s="225" t="str">
        <f t="shared" si="0"/>
        <v>v3_040401V04</v>
      </c>
      <c r="N68" s="225" t="s">
        <v>298</v>
      </c>
      <c r="O68" s="225"/>
      <c r="P68" s="225" t="s">
        <v>442</v>
      </c>
      <c r="Q68" s="225"/>
      <c r="R68" s="225"/>
    </row>
    <row r="69" spans="1:18" s="210" customFormat="1">
      <c r="A69" s="223" t="s">
        <v>409</v>
      </c>
      <c r="B69" s="224" t="s">
        <v>409</v>
      </c>
      <c r="C69" s="225" t="s">
        <v>409</v>
      </c>
      <c r="D69" s="225" t="s">
        <v>409</v>
      </c>
      <c r="E69" s="225" t="s">
        <v>409</v>
      </c>
      <c r="F69" s="225" t="s">
        <v>409</v>
      </c>
      <c r="G69" s="226" t="s">
        <v>409</v>
      </c>
      <c r="H69" s="225"/>
      <c r="I69" s="225" t="s">
        <v>439</v>
      </c>
      <c r="J69" s="225" t="s">
        <v>419</v>
      </c>
      <c r="K69" s="225" t="s">
        <v>441</v>
      </c>
      <c r="L69" s="225"/>
      <c r="M69" s="225" t="str">
        <f t="shared" si="0"/>
        <v>v3_040401V04</v>
      </c>
      <c r="N69" s="225" t="s">
        <v>298</v>
      </c>
      <c r="O69" s="225"/>
      <c r="P69" s="225" t="s">
        <v>442</v>
      </c>
      <c r="Q69" s="225"/>
      <c r="R69" s="225"/>
    </row>
    <row r="70" spans="1:18" s="210" customFormat="1">
      <c r="A70" s="223" t="s">
        <v>409</v>
      </c>
      <c r="B70" s="224" t="s">
        <v>409</v>
      </c>
      <c r="C70" s="225" t="s">
        <v>409</v>
      </c>
      <c r="D70" s="225" t="s">
        <v>409</v>
      </c>
      <c r="E70" s="225" t="s">
        <v>409</v>
      </c>
      <c r="F70" s="225" t="s">
        <v>409</v>
      </c>
      <c r="G70" s="226" t="s">
        <v>409</v>
      </c>
      <c r="H70" s="225"/>
      <c r="I70" s="225" t="s">
        <v>434</v>
      </c>
      <c r="J70" s="225" t="s">
        <v>406</v>
      </c>
      <c r="K70" s="225" t="s">
        <v>47</v>
      </c>
      <c r="L70" s="225"/>
      <c r="M70" s="225" t="str">
        <f t="shared" si="0"/>
        <v>v3_040401V04</v>
      </c>
      <c r="N70" s="225" t="s">
        <v>243</v>
      </c>
      <c r="O70" s="225"/>
      <c r="P70" s="225" t="s">
        <v>442</v>
      </c>
      <c r="Q70" s="225"/>
      <c r="R70" s="225"/>
    </row>
    <row r="71" spans="1:18" s="210" customFormat="1">
      <c r="A71" s="223" t="s">
        <v>409</v>
      </c>
      <c r="B71" s="224" t="s">
        <v>409</v>
      </c>
      <c r="C71" s="225" t="s">
        <v>409</v>
      </c>
      <c r="D71" s="225" t="s">
        <v>409</v>
      </c>
      <c r="E71" s="225" t="s">
        <v>409</v>
      </c>
      <c r="F71" s="225" t="s">
        <v>409</v>
      </c>
      <c r="G71" s="226" t="s">
        <v>409</v>
      </c>
      <c r="H71" s="225"/>
      <c r="I71" s="225" t="s">
        <v>435</v>
      </c>
      <c r="J71" s="225" t="s">
        <v>407</v>
      </c>
      <c r="K71" s="225" t="s">
        <v>47</v>
      </c>
      <c r="L71" s="225"/>
      <c r="M71" s="225" t="str">
        <f t="shared" si="0"/>
        <v>v3_040401V04</v>
      </c>
      <c r="N71" s="225" t="s">
        <v>243</v>
      </c>
      <c r="O71" s="225"/>
      <c r="P71" s="225" t="s">
        <v>442</v>
      </c>
      <c r="Q71" s="225"/>
      <c r="R71" s="225"/>
    </row>
    <row r="72" spans="1:18" s="210" customFormat="1">
      <c r="A72" s="223" t="s">
        <v>409</v>
      </c>
      <c r="B72" s="224" t="s">
        <v>409</v>
      </c>
      <c r="C72" s="225" t="s">
        <v>409</v>
      </c>
      <c r="D72" s="225" t="s">
        <v>409</v>
      </c>
      <c r="E72" s="225" t="s">
        <v>409</v>
      </c>
      <c r="F72" s="225" t="s">
        <v>409</v>
      </c>
      <c r="G72" s="226" t="s">
        <v>409</v>
      </c>
      <c r="H72" s="225"/>
      <c r="I72" s="225" t="s">
        <v>437</v>
      </c>
      <c r="J72" s="225" t="s">
        <v>414</v>
      </c>
      <c r="K72" s="225" t="s">
        <v>440</v>
      </c>
      <c r="L72" s="225"/>
      <c r="M72" s="225" t="str">
        <f t="shared" si="0"/>
        <v>v3_040401V04</v>
      </c>
      <c r="N72" s="225" t="s">
        <v>243</v>
      </c>
      <c r="O72" s="225"/>
      <c r="P72" s="225" t="s">
        <v>442</v>
      </c>
      <c r="Q72" s="225"/>
      <c r="R72" s="225"/>
    </row>
    <row r="73" spans="1:18" s="210" customFormat="1">
      <c r="A73" s="223" t="s">
        <v>409</v>
      </c>
      <c r="B73" s="224" t="s">
        <v>409</v>
      </c>
      <c r="C73" s="225" t="s">
        <v>409</v>
      </c>
      <c r="D73" s="225" t="s">
        <v>409</v>
      </c>
      <c r="E73" s="225" t="s">
        <v>409</v>
      </c>
      <c r="F73" s="225" t="s">
        <v>409</v>
      </c>
      <c r="G73" s="226" t="s">
        <v>409</v>
      </c>
      <c r="H73" s="225"/>
      <c r="I73" s="225" t="s">
        <v>439</v>
      </c>
      <c r="J73" s="225" t="s">
        <v>419</v>
      </c>
      <c r="K73" s="225" t="s">
        <v>441</v>
      </c>
      <c r="L73" s="225"/>
      <c r="M73" s="225" t="str">
        <f t="shared" si="0"/>
        <v>v3_040401V04</v>
      </c>
      <c r="N73" s="225" t="s">
        <v>243</v>
      </c>
      <c r="O73" s="225"/>
      <c r="P73" s="225" t="s">
        <v>442</v>
      </c>
      <c r="Q73" s="225"/>
      <c r="R73" s="225"/>
    </row>
    <row r="74" spans="1:18" s="210" customFormat="1">
      <c r="A74" s="223" t="s">
        <v>409</v>
      </c>
      <c r="B74" s="224" t="s">
        <v>409</v>
      </c>
      <c r="C74" s="225" t="s">
        <v>409</v>
      </c>
      <c r="D74" s="225" t="s">
        <v>409</v>
      </c>
      <c r="E74" s="225" t="s">
        <v>409</v>
      </c>
      <c r="F74" s="225" t="s">
        <v>409</v>
      </c>
      <c r="G74" s="226" t="s">
        <v>409</v>
      </c>
      <c r="H74" s="225"/>
      <c r="I74" s="225" t="s">
        <v>434</v>
      </c>
      <c r="J74" s="225" t="s">
        <v>406</v>
      </c>
      <c r="K74" s="225" t="s">
        <v>47</v>
      </c>
      <c r="L74" s="225"/>
      <c r="M74" s="225" t="str">
        <f t="shared" si="0"/>
        <v>v3_040401V04</v>
      </c>
      <c r="N74" s="225" t="s">
        <v>365</v>
      </c>
      <c r="O74" s="225"/>
      <c r="P74" s="225" t="s">
        <v>442</v>
      </c>
      <c r="Q74" s="225"/>
      <c r="R74" s="225"/>
    </row>
    <row r="75" spans="1:18" s="210" customFormat="1">
      <c r="A75" s="223" t="s">
        <v>409</v>
      </c>
      <c r="B75" s="224" t="s">
        <v>409</v>
      </c>
      <c r="C75" s="225" t="s">
        <v>409</v>
      </c>
      <c r="D75" s="225" t="s">
        <v>409</v>
      </c>
      <c r="E75" s="225" t="s">
        <v>409</v>
      </c>
      <c r="F75" s="225" t="s">
        <v>409</v>
      </c>
      <c r="G75" s="226" t="s">
        <v>409</v>
      </c>
      <c r="H75" s="225"/>
      <c r="I75" s="225" t="s">
        <v>435</v>
      </c>
      <c r="J75" s="225" t="s">
        <v>407</v>
      </c>
      <c r="K75" s="225" t="s">
        <v>47</v>
      </c>
      <c r="L75" s="225"/>
      <c r="M75" s="225" t="str">
        <f t="shared" si="0"/>
        <v>v3_040401V04</v>
      </c>
      <c r="N75" s="225" t="s">
        <v>365</v>
      </c>
      <c r="O75" s="225"/>
      <c r="P75" s="225" t="s">
        <v>442</v>
      </c>
      <c r="Q75" s="225"/>
      <c r="R75" s="225"/>
    </row>
    <row r="76" spans="1:18" s="210" customFormat="1">
      <c r="A76" s="223" t="s">
        <v>409</v>
      </c>
      <c r="B76" s="224" t="s">
        <v>409</v>
      </c>
      <c r="C76" s="225" t="s">
        <v>409</v>
      </c>
      <c r="D76" s="225" t="s">
        <v>409</v>
      </c>
      <c r="E76" s="225" t="s">
        <v>409</v>
      </c>
      <c r="F76" s="225" t="s">
        <v>409</v>
      </c>
      <c r="G76" s="226" t="s">
        <v>409</v>
      </c>
      <c r="H76" s="225"/>
      <c r="I76" s="225" t="s">
        <v>434</v>
      </c>
      <c r="J76" s="225" t="s">
        <v>406</v>
      </c>
      <c r="K76" s="225" t="s">
        <v>47</v>
      </c>
      <c r="L76" s="225"/>
      <c r="M76" s="225" t="str">
        <f t="shared" si="0"/>
        <v>v3_040401V05</v>
      </c>
      <c r="N76" s="225" t="s">
        <v>291</v>
      </c>
      <c r="O76" s="225"/>
      <c r="P76" s="225" t="s">
        <v>442</v>
      </c>
      <c r="Q76" s="225"/>
      <c r="R76" s="225"/>
    </row>
    <row r="77" spans="1:18" s="210" customFormat="1">
      <c r="A77" s="223" t="s">
        <v>409</v>
      </c>
      <c r="B77" s="224" t="s">
        <v>409</v>
      </c>
      <c r="C77" s="225" t="s">
        <v>409</v>
      </c>
      <c r="D77" s="225" t="s">
        <v>409</v>
      </c>
      <c r="E77" s="225" t="s">
        <v>409</v>
      </c>
      <c r="F77" s="225" t="s">
        <v>409</v>
      </c>
      <c r="G77" s="226" t="s">
        <v>409</v>
      </c>
      <c r="H77" s="225"/>
      <c r="I77" s="225" t="s">
        <v>435</v>
      </c>
      <c r="J77" s="225" t="s">
        <v>407</v>
      </c>
      <c r="K77" s="225" t="s">
        <v>47</v>
      </c>
      <c r="L77" s="225"/>
      <c r="M77" s="225" t="str">
        <f t="shared" si="0"/>
        <v>v3_040401V05</v>
      </c>
      <c r="N77" s="225" t="s">
        <v>291</v>
      </c>
      <c r="O77" s="225"/>
      <c r="P77" s="225" t="s">
        <v>442</v>
      </c>
      <c r="Q77" s="225"/>
      <c r="R77" s="225"/>
    </row>
    <row r="78" spans="1:18" s="210" customFormat="1">
      <c r="A78" s="223" t="s">
        <v>409</v>
      </c>
      <c r="B78" s="224" t="s">
        <v>409</v>
      </c>
      <c r="C78" s="225" t="s">
        <v>409</v>
      </c>
      <c r="D78" s="225" t="s">
        <v>409</v>
      </c>
      <c r="E78" s="225" t="s">
        <v>409</v>
      </c>
      <c r="F78" s="225" t="s">
        <v>409</v>
      </c>
      <c r="G78" s="226" t="s">
        <v>409</v>
      </c>
      <c r="H78" s="225"/>
      <c r="I78" s="225" t="s">
        <v>434</v>
      </c>
      <c r="J78" s="225" t="s">
        <v>406</v>
      </c>
      <c r="K78" s="225" t="s">
        <v>47</v>
      </c>
      <c r="L78" s="225"/>
      <c r="M78" s="225" t="str">
        <f t="shared" si="0"/>
        <v>v3_040401V05</v>
      </c>
      <c r="N78" s="225" t="s">
        <v>420</v>
      </c>
      <c r="O78" s="225"/>
      <c r="P78" s="225" t="s">
        <v>442</v>
      </c>
      <c r="Q78" s="225"/>
      <c r="R78" s="225"/>
    </row>
    <row r="79" spans="1:18" s="210" customFormat="1">
      <c r="A79" s="223" t="s">
        <v>409</v>
      </c>
      <c r="B79" s="224" t="s">
        <v>409</v>
      </c>
      <c r="C79" s="225" t="s">
        <v>409</v>
      </c>
      <c r="D79" s="225" t="s">
        <v>409</v>
      </c>
      <c r="E79" s="225" t="s">
        <v>409</v>
      </c>
      <c r="F79" s="225" t="s">
        <v>409</v>
      </c>
      <c r="G79" s="226" t="s">
        <v>409</v>
      </c>
      <c r="H79" s="225"/>
      <c r="I79" s="225" t="s">
        <v>435</v>
      </c>
      <c r="J79" s="225" t="s">
        <v>407</v>
      </c>
      <c r="K79" s="225" t="s">
        <v>47</v>
      </c>
      <c r="L79" s="225"/>
      <c r="M79" s="225" t="str">
        <f t="shared" si="0"/>
        <v>v3_040401V05</v>
      </c>
      <c r="N79" s="225" t="s">
        <v>420</v>
      </c>
      <c r="O79" s="225"/>
      <c r="P79" s="225" t="s">
        <v>442</v>
      </c>
      <c r="Q79" s="225"/>
      <c r="R79" s="225"/>
    </row>
    <row r="80" spans="1:18" s="210" customFormat="1">
      <c r="A80" s="223" t="s">
        <v>409</v>
      </c>
      <c r="B80" s="224" t="s">
        <v>409</v>
      </c>
      <c r="C80" s="225" t="s">
        <v>409</v>
      </c>
      <c r="D80" s="225" t="s">
        <v>409</v>
      </c>
      <c r="E80" s="225" t="s">
        <v>409</v>
      </c>
      <c r="F80" s="225" t="s">
        <v>409</v>
      </c>
      <c r="G80" s="226" t="s">
        <v>409</v>
      </c>
      <c r="H80" s="225"/>
      <c r="I80" s="225" t="s">
        <v>434</v>
      </c>
      <c r="J80" s="225" t="s">
        <v>406</v>
      </c>
      <c r="K80" s="225" t="s">
        <v>47</v>
      </c>
      <c r="L80" s="225"/>
      <c r="M80" s="225" t="str">
        <f t="shared" si="0"/>
        <v>v3_040401V05</v>
      </c>
      <c r="N80" s="225" t="s">
        <v>421</v>
      </c>
      <c r="O80" s="225"/>
      <c r="P80" s="225" t="s">
        <v>442</v>
      </c>
      <c r="Q80" s="225"/>
      <c r="R80" s="225"/>
    </row>
    <row r="81" spans="1:18" s="210" customFormat="1">
      <c r="A81" s="223" t="s">
        <v>409</v>
      </c>
      <c r="B81" s="224" t="s">
        <v>409</v>
      </c>
      <c r="C81" s="225" t="s">
        <v>409</v>
      </c>
      <c r="D81" s="225" t="s">
        <v>409</v>
      </c>
      <c r="E81" s="225" t="s">
        <v>409</v>
      </c>
      <c r="F81" s="225" t="s">
        <v>409</v>
      </c>
      <c r="G81" s="226" t="s">
        <v>409</v>
      </c>
      <c r="H81" s="225"/>
      <c r="I81" s="225" t="s">
        <v>435</v>
      </c>
      <c r="J81" s="225" t="s">
        <v>407</v>
      </c>
      <c r="K81" s="225" t="s">
        <v>47</v>
      </c>
      <c r="L81" s="225"/>
      <c r="M81" s="225" t="str">
        <f t="shared" si="0"/>
        <v>v3_040401V05</v>
      </c>
      <c r="N81" s="225" t="s">
        <v>421</v>
      </c>
      <c r="O81" s="225"/>
      <c r="P81" s="225" t="s">
        <v>442</v>
      </c>
      <c r="Q81" s="225"/>
      <c r="R81" s="225"/>
    </row>
    <row r="82" spans="1:18" s="210" customFormat="1">
      <c r="A82" s="223" t="s">
        <v>409</v>
      </c>
      <c r="B82" s="224" t="s">
        <v>409</v>
      </c>
      <c r="C82" s="225" t="s">
        <v>409</v>
      </c>
      <c r="D82" s="225" t="s">
        <v>409</v>
      </c>
      <c r="E82" s="225" t="s">
        <v>409</v>
      </c>
      <c r="F82" s="225" t="s">
        <v>409</v>
      </c>
      <c r="G82" s="226" t="s">
        <v>409</v>
      </c>
      <c r="H82" s="225"/>
      <c r="I82" s="225" t="s">
        <v>434</v>
      </c>
      <c r="J82" s="225" t="s">
        <v>406</v>
      </c>
      <c r="K82" s="225" t="s">
        <v>47</v>
      </c>
      <c r="L82" s="225"/>
      <c r="M82" s="225" t="str">
        <f t="shared" si="0"/>
        <v>v3_040401V05</v>
      </c>
      <c r="N82" s="225" t="s">
        <v>279</v>
      </c>
      <c r="O82" s="225"/>
      <c r="P82" s="225" t="s">
        <v>442</v>
      </c>
      <c r="Q82" s="225"/>
      <c r="R82" s="225"/>
    </row>
    <row r="83" spans="1:18" s="210" customFormat="1">
      <c r="A83" s="223" t="s">
        <v>409</v>
      </c>
      <c r="B83" s="224" t="s">
        <v>409</v>
      </c>
      <c r="C83" s="225" t="s">
        <v>409</v>
      </c>
      <c r="D83" s="225" t="s">
        <v>409</v>
      </c>
      <c r="E83" s="225" t="s">
        <v>409</v>
      </c>
      <c r="F83" s="225" t="s">
        <v>409</v>
      </c>
      <c r="G83" s="226" t="s">
        <v>409</v>
      </c>
      <c r="H83" s="225"/>
      <c r="I83" s="225" t="s">
        <v>435</v>
      </c>
      <c r="J83" s="225" t="s">
        <v>407</v>
      </c>
      <c r="K83" s="225" t="s">
        <v>47</v>
      </c>
      <c r="L83" s="225"/>
      <c r="M83" s="225" t="str">
        <f t="shared" si="0"/>
        <v>v3_040401V05</v>
      </c>
      <c r="N83" s="225" t="s">
        <v>279</v>
      </c>
      <c r="O83" s="225"/>
      <c r="P83" s="225" t="s">
        <v>442</v>
      </c>
      <c r="Q83" s="225"/>
      <c r="R83" s="225"/>
    </row>
  </sheetData>
  <autoFilter ref="A12:R83" xr:uid="{F75EAC19-3157-4ED8-828D-5A02A32DCA99}"/>
  <conditionalFormatting sqref="A12:A43">
    <cfRule type="duplicateValues" dxfId="35" priority="9"/>
  </conditionalFormatting>
  <conditionalFormatting sqref="A44:A83">
    <cfRule type="duplicateValues" dxfId="34" priority="1"/>
  </conditionalFormatting>
  <hyperlinks>
    <hyperlink ref="B32" r:id="rId1" display="https://emenscr.nesdc.go.th/viewer/view.html?id=5b20ee687587e67e2e721236&amp;username=industry07061" xr:uid="{F02D120D-C135-4A5C-8589-F941D687FBC6}"/>
    <hyperlink ref="B31" r:id="rId2" display="https://emenscr.nesdc.go.th/viewer/view.html?id=5bd6c0b4ead9a205b323d6bf&amp;username=rmutt0578081" xr:uid="{FB094D77-418B-4A19-8648-B26A4E23D4D8}"/>
    <hyperlink ref="B33" r:id="rId3" display="https://emenscr.nesdc.go.th/viewer/view.html?id=5c5a8e921248ca2ef6b77d5a&amp;username=rmutt0578081" xr:uid="{0B159754-B1AE-43BA-B44B-C46EB8D95327}"/>
    <hyperlink ref="B34" r:id="rId4" display="https://emenscr.nesdc.go.th/viewer/view.html?id=5c5ba76f339edb2eebb97138&amp;username=rmutt0578081" xr:uid="{D912FE59-EEE7-4D97-9712-AE3E3686DF9A}"/>
    <hyperlink ref="B36" r:id="rId5" display="https://emenscr.nesdc.go.th/viewer/view.html?id=5c7defc91248ca2ef6b7810f&amp;username=industry07041" xr:uid="{56839531-697F-4816-BA5E-22C07F98A139}"/>
    <hyperlink ref="B37" r:id="rId6" display="https://emenscr.nesdc.go.th/viewer/view.html?id=5c9335aaf78b133fe6b14990&amp;username=industry07051" xr:uid="{CCB5C447-CA24-47B7-B794-B477DEC59115}"/>
    <hyperlink ref="B35" r:id="rId7" display="https://emenscr.nesdc.go.th/viewer/view.html?id=5cb7fc5ff78b133fe6b14d4d&amp;username=rmutt0578081" xr:uid="{077353FD-F56C-44CF-B5F2-BA2249226DE5}"/>
    <hyperlink ref="B41" r:id="rId8" display="https://emenscr.nesdc.go.th/viewer/view.html?id=5e1f06b0dd5aa7472e846289&amp;username=industry07081" xr:uid="{5C52F192-89CE-465E-B3B9-ECE13C5FDC1C}"/>
    <hyperlink ref="B40" r:id="rId9" display="https://emenscr.nesdc.go.th/viewer/view.html?id=5e392d38e7d7ab7b0f7c638d&amp;username=mot0703331" xr:uid="{62009D3C-154B-4AF2-BB7C-468599109531}"/>
    <hyperlink ref="B38" r:id="rId10" display="https://emenscr.nesdc.go.th/viewer/view.html?id=5e85b4b861d8aa05dfb003ea&amp;username=rmutt0578081" xr:uid="{5DCDD5C4-552E-42D7-8EFB-F2B824BAAFE0}"/>
    <hyperlink ref="B39" r:id="rId11" display="https://emenscr.nesdc.go.th/viewer/view.html?id=5ee9cfe19409b63d7ad2d947&amp;username=rmutt0578101" xr:uid="{D79DF28F-EFF7-4F1E-8073-782DF748EAEC}"/>
    <hyperlink ref="B42" r:id="rId12" display="https://emenscr.nesdc.go.th/viewer/view.html?id=5e9d352be3f8737535c25076&amp;username=industry08021" xr:uid="{7B9C1ACE-30A4-468F-A726-00CBFDBC96F9}"/>
    <hyperlink ref="B43" r:id="rId13" display="https://emenscr.nesdc.go.th/viewer/view.html?id=5ea16be5271f744e529eb26d&amp;username=industry08031" xr:uid="{53402EE0-A3A4-4AE5-807E-F1B08F28950F}"/>
  </hyperlinks>
  <pageMargins left="0.7" right="0.7" top="0.75" bottom="0.75" header="0.3" footer="0.3"/>
  <pageSetup orientation="portrait" horizontalDpi="1200" verticalDpi="1200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0D49-E0B1-43DA-96F8-094183273DFD}">
  <dimension ref="A1:Y53"/>
  <sheetViews>
    <sheetView zoomScale="70" zoomScaleNormal="70" workbookViewId="0">
      <selection activeCell="A12" sqref="A12:XFD25"/>
    </sheetView>
  </sheetViews>
  <sheetFormatPr defaultRowHeight="14.4"/>
  <cols>
    <col min="1" max="1" width="18.5546875" style="138" customWidth="1"/>
    <col min="2" max="2" width="56.88671875" style="138" customWidth="1"/>
    <col min="3" max="3" width="29.5546875" style="138" customWidth="1"/>
    <col min="4" max="4" width="32.6640625" style="138" customWidth="1"/>
    <col min="5" max="5" width="12" style="138" customWidth="1"/>
    <col min="6" max="6" width="15.33203125" style="138" customWidth="1"/>
    <col min="7" max="7" width="15.44140625" style="138" customWidth="1"/>
    <col min="8" max="8" width="22.6640625" style="138" customWidth="1"/>
    <col min="9" max="10" width="34.33203125" style="138" customWidth="1"/>
    <col min="11" max="11" width="32" style="138" customWidth="1"/>
    <col min="12" max="16" width="21.33203125" style="138" customWidth="1"/>
    <col min="17" max="17" width="29.44140625" style="138" customWidth="1"/>
    <col min="18" max="18" width="14.88671875" style="138" customWidth="1"/>
    <col min="19" max="21" width="9.109375" style="138" customWidth="1"/>
    <col min="22" max="22" width="20.6640625" style="138" customWidth="1"/>
    <col min="23" max="23" width="20" style="138" customWidth="1"/>
    <col min="24" max="24" width="20.109375" style="138" customWidth="1"/>
    <col min="25" max="25" width="9.109375" style="138" customWidth="1"/>
    <col min="26" max="16384" width="8.88671875" style="138"/>
  </cols>
  <sheetData>
    <row r="1" spans="1:23" ht="23.4">
      <c r="B1" s="13" t="s">
        <v>154</v>
      </c>
    </row>
    <row r="11" spans="1:23" ht="21">
      <c r="A11" s="9" t="s">
        <v>2</v>
      </c>
      <c r="B11" s="10" t="s">
        <v>3</v>
      </c>
      <c r="C11" s="9" t="s">
        <v>3</v>
      </c>
      <c r="D11" s="9" t="s">
        <v>7</v>
      </c>
      <c r="E11" s="10" t="s">
        <v>153</v>
      </c>
      <c r="F11" s="10" t="s">
        <v>14</v>
      </c>
      <c r="G11" s="10" t="s">
        <v>15</v>
      </c>
      <c r="H11" s="10" t="s">
        <v>18</v>
      </c>
      <c r="I11" s="10" t="s">
        <v>19</v>
      </c>
      <c r="J11" s="10" t="s">
        <v>343</v>
      </c>
      <c r="K11" s="10" t="s">
        <v>20</v>
      </c>
      <c r="L11" s="10" t="s">
        <v>21</v>
      </c>
      <c r="M11" s="10" t="s">
        <v>22</v>
      </c>
      <c r="N11" s="10" t="s">
        <v>260</v>
      </c>
      <c r="O11" s="10" t="s">
        <v>341</v>
      </c>
      <c r="P11" s="10" t="s">
        <v>249</v>
      </c>
      <c r="Q11" s="10" t="s">
        <v>355</v>
      </c>
      <c r="R11" s="10" t="s">
        <v>340</v>
      </c>
      <c r="S11" s="10"/>
      <c r="T11" s="10"/>
      <c r="U11" s="10"/>
    </row>
    <row r="12" spans="1:23" ht="21.6" thickBot="1">
      <c r="A12" s="11" t="s">
        <v>40</v>
      </c>
      <c r="B12" s="15" t="s">
        <v>41</v>
      </c>
      <c r="C12" s="11" t="s">
        <v>41</v>
      </c>
      <c r="D12" s="11" t="s">
        <v>28</v>
      </c>
      <c r="E12" s="11">
        <v>2561</v>
      </c>
      <c r="F12" s="11" t="s">
        <v>43</v>
      </c>
      <c r="G12" s="11" t="s">
        <v>44</v>
      </c>
      <c r="H12" s="11" t="s">
        <v>45</v>
      </c>
      <c r="I12" s="11" t="s">
        <v>46</v>
      </c>
      <c r="J12" s="11"/>
      <c r="K12" s="11" t="s">
        <v>47</v>
      </c>
      <c r="L12" s="11"/>
      <c r="M12" s="11"/>
      <c r="N12" s="11"/>
      <c r="O12" s="11"/>
      <c r="P12" s="11"/>
      <c r="Q12" s="32"/>
      <c r="R12" s="11" t="s">
        <v>203</v>
      </c>
      <c r="S12" s="32"/>
      <c r="T12" s="32"/>
      <c r="U12" s="32"/>
      <c r="V12" s="32" t="s">
        <v>203</v>
      </c>
      <c r="W12" s="32"/>
    </row>
    <row r="13" spans="1:23" ht="21.6" thickBot="1">
      <c r="A13" s="11" t="s">
        <v>25</v>
      </c>
      <c r="B13" s="16" t="s">
        <v>26</v>
      </c>
      <c r="C13" s="11" t="s">
        <v>26</v>
      </c>
      <c r="D13" s="11" t="s">
        <v>28</v>
      </c>
      <c r="E13" s="11">
        <v>2561</v>
      </c>
      <c r="F13" s="11" t="s">
        <v>34</v>
      </c>
      <c r="G13" s="11" t="s">
        <v>35</v>
      </c>
      <c r="H13" s="11" t="s">
        <v>36</v>
      </c>
      <c r="I13" s="11" t="s">
        <v>37</v>
      </c>
      <c r="J13" s="11"/>
      <c r="K13" s="11" t="s">
        <v>38</v>
      </c>
      <c r="L13" s="11"/>
      <c r="M13" s="11"/>
      <c r="N13" s="11"/>
      <c r="O13" s="11"/>
      <c r="P13" s="11"/>
      <c r="Q13" s="32"/>
      <c r="R13" s="11" t="s">
        <v>204</v>
      </c>
      <c r="S13" s="32"/>
      <c r="T13" s="32"/>
      <c r="U13" s="32"/>
      <c r="V13" s="32" t="s">
        <v>204</v>
      </c>
      <c r="W13" s="32"/>
    </row>
    <row r="14" spans="1:23" ht="21.6" thickBot="1">
      <c r="A14" s="11" t="s">
        <v>48</v>
      </c>
      <c r="B14" s="16" t="s">
        <v>49</v>
      </c>
      <c r="C14" s="11" t="s">
        <v>49</v>
      </c>
      <c r="D14" s="11" t="s">
        <v>28</v>
      </c>
      <c r="E14" s="11">
        <v>2562</v>
      </c>
      <c r="F14" s="11" t="s">
        <v>51</v>
      </c>
      <c r="G14" s="11" t="s">
        <v>51</v>
      </c>
      <c r="H14" s="11" t="s">
        <v>45</v>
      </c>
      <c r="I14" s="11" t="s">
        <v>46</v>
      </c>
      <c r="J14" s="11"/>
      <c r="K14" s="11" t="s">
        <v>47</v>
      </c>
      <c r="L14" s="11"/>
      <c r="M14" s="11"/>
      <c r="N14" s="11"/>
      <c r="O14" s="11"/>
      <c r="P14" s="11"/>
      <c r="Q14" s="32"/>
      <c r="R14" s="11" t="s">
        <v>205</v>
      </c>
      <c r="S14" s="32"/>
      <c r="T14" s="32"/>
      <c r="U14" s="32"/>
      <c r="V14" s="32" t="s">
        <v>205</v>
      </c>
      <c r="W14" s="32"/>
    </row>
    <row r="15" spans="1:23" ht="21.6" thickBot="1">
      <c r="A15" s="11" t="s">
        <v>52</v>
      </c>
      <c r="B15" s="16" t="s">
        <v>53</v>
      </c>
      <c r="C15" s="11" t="s">
        <v>53</v>
      </c>
      <c r="D15" s="11" t="s">
        <v>28</v>
      </c>
      <c r="E15" s="11">
        <v>2562</v>
      </c>
      <c r="F15" s="11" t="s">
        <v>55</v>
      </c>
      <c r="G15" s="11" t="s">
        <v>55</v>
      </c>
      <c r="H15" s="11" t="s">
        <v>45</v>
      </c>
      <c r="I15" s="11" t="s">
        <v>46</v>
      </c>
      <c r="J15" s="11"/>
      <c r="K15" s="11" t="s">
        <v>47</v>
      </c>
      <c r="L15" s="11"/>
      <c r="M15" s="11"/>
      <c r="N15" s="11"/>
      <c r="O15" s="11"/>
      <c r="P15" s="11"/>
      <c r="Q15" s="32"/>
      <c r="R15" s="11" t="s">
        <v>205</v>
      </c>
      <c r="S15" s="32"/>
      <c r="T15" s="32"/>
      <c r="U15" s="32"/>
      <c r="V15" s="32" t="s">
        <v>205</v>
      </c>
      <c r="W15" s="32"/>
    </row>
    <row r="16" spans="1:23" ht="21.6" thickBot="1">
      <c r="A16" s="11" t="s">
        <v>69</v>
      </c>
      <c r="B16" s="16" t="s">
        <v>70</v>
      </c>
      <c r="C16" s="11" t="s">
        <v>70</v>
      </c>
      <c r="D16" s="11" t="s">
        <v>28</v>
      </c>
      <c r="E16" s="11">
        <v>2562</v>
      </c>
      <c r="F16" s="11" t="s">
        <v>72</v>
      </c>
      <c r="G16" s="11" t="s">
        <v>73</v>
      </c>
      <c r="H16" s="11" t="s">
        <v>45</v>
      </c>
      <c r="I16" s="11" t="s">
        <v>46</v>
      </c>
      <c r="J16" s="11"/>
      <c r="K16" s="11" t="s">
        <v>47</v>
      </c>
      <c r="L16" s="11"/>
      <c r="M16" s="11"/>
      <c r="N16" s="11"/>
      <c r="O16" s="11"/>
      <c r="P16" s="11"/>
      <c r="Q16" s="32"/>
      <c r="R16" s="11" t="s">
        <v>205</v>
      </c>
      <c r="S16" s="32"/>
      <c r="T16" s="32"/>
      <c r="U16" s="32"/>
      <c r="V16" s="32" t="s">
        <v>205</v>
      </c>
      <c r="W16" s="32"/>
    </row>
    <row r="17" spans="1:25" ht="21.6" thickBot="1">
      <c r="A17" s="11" t="s">
        <v>57</v>
      </c>
      <c r="B17" s="16" t="s">
        <v>58</v>
      </c>
      <c r="C17" s="11" t="s">
        <v>58</v>
      </c>
      <c r="D17" s="11" t="s">
        <v>28</v>
      </c>
      <c r="E17" s="11">
        <v>2562</v>
      </c>
      <c r="F17" s="11" t="s">
        <v>61</v>
      </c>
      <c r="G17" s="11" t="s">
        <v>62</v>
      </c>
      <c r="H17" s="11" t="s">
        <v>63</v>
      </c>
      <c r="I17" s="11" t="s">
        <v>37</v>
      </c>
      <c r="J17" s="11"/>
      <c r="K17" s="11" t="s">
        <v>38</v>
      </c>
      <c r="L17" s="11"/>
      <c r="M17" s="11"/>
      <c r="N17" s="11"/>
      <c r="O17" s="11"/>
      <c r="P17" s="11"/>
      <c r="Q17" s="32"/>
      <c r="R17" s="11" t="s">
        <v>206</v>
      </c>
      <c r="S17" s="32"/>
      <c r="T17" s="32"/>
      <c r="U17" s="32"/>
      <c r="V17" s="32" t="s">
        <v>206</v>
      </c>
      <c r="W17" s="32"/>
    </row>
    <row r="18" spans="1:25" ht="21.6" thickBot="1">
      <c r="A18" s="11" t="s">
        <v>65</v>
      </c>
      <c r="B18" s="16" t="s">
        <v>66</v>
      </c>
      <c r="C18" s="11" t="s">
        <v>66</v>
      </c>
      <c r="D18" s="11" t="s">
        <v>28</v>
      </c>
      <c r="E18" s="11">
        <v>2562</v>
      </c>
      <c r="F18" s="11" t="s">
        <v>61</v>
      </c>
      <c r="G18" s="11" t="s">
        <v>62</v>
      </c>
      <c r="H18" s="11" t="s">
        <v>68</v>
      </c>
      <c r="I18" s="11" t="s">
        <v>37</v>
      </c>
      <c r="J18" s="11"/>
      <c r="K18" s="11" t="s">
        <v>38</v>
      </c>
      <c r="L18" s="11"/>
      <c r="M18" s="11"/>
      <c r="N18" s="11"/>
      <c r="O18" s="11"/>
      <c r="P18" s="11"/>
      <c r="Q18" s="32"/>
      <c r="R18" s="11" t="s">
        <v>204</v>
      </c>
      <c r="S18" s="32"/>
      <c r="T18" s="32"/>
      <c r="U18" s="32"/>
      <c r="V18" s="32" t="s">
        <v>204</v>
      </c>
      <c r="W18" s="32"/>
    </row>
    <row r="19" spans="1:25" ht="21.6" thickBot="1">
      <c r="A19" s="11" t="s">
        <v>135</v>
      </c>
      <c r="B19" s="16" t="s">
        <v>136</v>
      </c>
      <c r="C19" s="11" t="s">
        <v>136</v>
      </c>
      <c r="D19" s="11" t="s">
        <v>28</v>
      </c>
      <c r="E19" s="11">
        <v>2563</v>
      </c>
      <c r="F19" s="11" t="s">
        <v>138</v>
      </c>
      <c r="G19" s="11" t="s">
        <v>138</v>
      </c>
      <c r="H19" s="11" t="s">
        <v>139</v>
      </c>
      <c r="I19" s="11" t="s">
        <v>140</v>
      </c>
      <c r="J19" s="11"/>
      <c r="K19" s="11" t="s">
        <v>47</v>
      </c>
      <c r="L19" s="11"/>
      <c r="M19" s="11"/>
      <c r="N19" s="11"/>
      <c r="O19" s="11"/>
      <c r="P19" s="11"/>
      <c r="Q19" s="32"/>
      <c r="R19" s="11" t="s">
        <v>207</v>
      </c>
      <c r="S19" s="32"/>
      <c r="T19" s="32"/>
      <c r="U19" s="32"/>
      <c r="V19" s="32" t="s">
        <v>207</v>
      </c>
      <c r="W19" s="32"/>
    </row>
    <row r="20" spans="1:25" ht="21.6" thickBot="1">
      <c r="A20" s="11" t="s">
        <v>89</v>
      </c>
      <c r="B20" s="16" t="s">
        <v>90</v>
      </c>
      <c r="C20" s="11" t="s">
        <v>90</v>
      </c>
      <c r="D20" s="11" t="s">
        <v>28</v>
      </c>
      <c r="E20" s="11">
        <v>2563</v>
      </c>
      <c r="F20" s="11" t="s">
        <v>92</v>
      </c>
      <c r="G20" s="11" t="s">
        <v>92</v>
      </c>
      <c r="H20" s="11" t="s">
        <v>45</v>
      </c>
      <c r="I20" s="11" t="s">
        <v>46</v>
      </c>
      <c r="J20" s="11"/>
      <c r="K20" s="11" t="s">
        <v>47</v>
      </c>
      <c r="L20" s="11"/>
      <c r="M20" s="11"/>
      <c r="N20" s="11"/>
      <c r="O20" s="11"/>
      <c r="P20" s="11"/>
      <c r="Q20" s="32"/>
      <c r="R20" s="11" t="s">
        <v>208</v>
      </c>
      <c r="S20" s="32"/>
      <c r="T20" s="32"/>
      <c r="U20" s="32"/>
      <c r="V20" s="32" t="s">
        <v>208</v>
      </c>
      <c r="W20" s="32"/>
    </row>
    <row r="21" spans="1:25" ht="21.6" thickBot="1">
      <c r="A21" s="11" t="s">
        <v>94</v>
      </c>
      <c r="B21" s="16" t="s">
        <v>95</v>
      </c>
      <c r="C21" s="11" t="s">
        <v>95</v>
      </c>
      <c r="D21" s="11" t="s">
        <v>28</v>
      </c>
      <c r="E21" s="11">
        <v>2563</v>
      </c>
      <c r="F21" s="11" t="s">
        <v>97</v>
      </c>
      <c r="G21" s="11" t="s">
        <v>98</v>
      </c>
      <c r="H21" s="11" t="s">
        <v>99</v>
      </c>
      <c r="I21" s="11" t="s">
        <v>46</v>
      </c>
      <c r="J21" s="11"/>
      <c r="K21" s="11" t="s">
        <v>47</v>
      </c>
      <c r="L21" s="11"/>
      <c r="M21" s="11"/>
      <c r="N21" s="11"/>
      <c r="O21" s="11"/>
      <c r="P21" s="11"/>
      <c r="Q21" s="32"/>
      <c r="R21" s="11" t="s">
        <v>205</v>
      </c>
      <c r="S21" s="32"/>
      <c r="T21" s="32"/>
      <c r="U21" s="32"/>
      <c r="V21" s="32" t="s">
        <v>205</v>
      </c>
      <c r="W21" s="32"/>
    </row>
    <row r="22" spans="1:25" ht="21.6" thickBot="1">
      <c r="A22" s="11" t="s">
        <v>82</v>
      </c>
      <c r="B22" s="16" t="s">
        <v>83</v>
      </c>
      <c r="C22" s="11" t="s">
        <v>83</v>
      </c>
      <c r="D22" s="11" t="s">
        <v>28</v>
      </c>
      <c r="E22" s="11">
        <v>2563</v>
      </c>
      <c r="F22" s="11" t="s">
        <v>78</v>
      </c>
      <c r="G22" s="11" t="s">
        <v>85</v>
      </c>
      <c r="H22" s="11" t="s">
        <v>86</v>
      </c>
      <c r="I22" s="11" t="s">
        <v>87</v>
      </c>
      <c r="J22" s="11"/>
      <c r="K22" s="11" t="s">
        <v>88</v>
      </c>
      <c r="L22" s="11"/>
      <c r="M22" s="11"/>
      <c r="N22" s="11"/>
      <c r="O22" s="11"/>
      <c r="P22" s="11"/>
      <c r="Q22" s="32"/>
      <c r="R22" s="11" t="s">
        <v>209</v>
      </c>
      <c r="S22" s="32"/>
      <c r="T22" s="32"/>
      <c r="U22" s="32"/>
      <c r="V22" s="32" t="s">
        <v>209</v>
      </c>
      <c r="W22" s="32"/>
    </row>
    <row r="23" spans="1:25" ht="21.6" thickBot="1">
      <c r="A23" s="11" t="s">
        <v>75</v>
      </c>
      <c r="B23" s="16" t="s">
        <v>76</v>
      </c>
      <c r="C23" s="11" t="s">
        <v>76</v>
      </c>
      <c r="D23" s="11" t="s">
        <v>28</v>
      </c>
      <c r="E23" s="11">
        <v>2563</v>
      </c>
      <c r="F23" s="11" t="s">
        <v>78</v>
      </c>
      <c r="G23" s="11" t="s">
        <v>79</v>
      </c>
      <c r="H23" s="11" t="s">
        <v>80</v>
      </c>
      <c r="I23" s="11" t="s">
        <v>37</v>
      </c>
      <c r="J23" s="11"/>
      <c r="K23" s="11" t="s">
        <v>38</v>
      </c>
      <c r="L23" s="11"/>
      <c r="M23" s="11"/>
      <c r="N23" s="11"/>
      <c r="O23" s="11"/>
      <c r="P23" s="11"/>
      <c r="Q23" s="32"/>
      <c r="R23" s="11" t="s">
        <v>204</v>
      </c>
      <c r="S23" s="32"/>
      <c r="T23" s="32"/>
      <c r="U23" s="32"/>
      <c r="V23" s="32" t="s">
        <v>204</v>
      </c>
      <c r="W23" s="32"/>
    </row>
    <row r="24" spans="1:25" ht="21">
      <c r="A24" s="12" t="s">
        <v>198</v>
      </c>
      <c r="B24" s="62" t="s">
        <v>186</v>
      </c>
      <c r="C24" s="63" t="s">
        <v>186</v>
      </c>
      <c r="D24" s="63" t="s">
        <v>28</v>
      </c>
      <c r="E24" s="63">
        <v>2563</v>
      </c>
      <c r="F24" s="63" t="s">
        <v>187</v>
      </c>
      <c r="G24" s="63" t="s">
        <v>85</v>
      </c>
      <c r="H24" s="63" t="s">
        <v>188</v>
      </c>
      <c r="I24" s="63" t="s">
        <v>189</v>
      </c>
      <c r="J24" s="63"/>
      <c r="K24" s="63" t="s">
        <v>38</v>
      </c>
      <c r="L24" s="84"/>
      <c r="M24" s="11"/>
      <c r="N24" s="11"/>
      <c r="O24" s="11"/>
      <c r="P24" s="11"/>
      <c r="Q24" s="32"/>
      <c r="R24" s="11" t="s">
        <v>210</v>
      </c>
      <c r="S24" s="32"/>
      <c r="T24" s="32"/>
      <c r="U24" s="32"/>
      <c r="V24" s="32" t="s">
        <v>210</v>
      </c>
      <c r="W24" s="32"/>
    </row>
    <row r="25" spans="1:25" ht="21.6" thickBot="1">
      <c r="A25" s="12" t="s">
        <v>200</v>
      </c>
      <c r="B25" s="73" t="s">
        <v>192</v>
      </c>
      <c r="C25" s="63" t="s">
        <v>192</v>
      </c>
      <c r="D25" s="63" t="s">
        <v>28</v>
      </c>
      <c r="E25" s="63">
        <v>2563</v>
      </c>
      <c r="F25" s="63" t="s">
        <v>97</v>
      </c>
      <c r="G25" s="63" t="s">
        <v>193</v>
      </c>
      <c r="H25" s="63" t="s">
        <v>194</v>
      </c>
      <c r="I25" s="63" t="s">
        <v>189</v>
      </c>
      <c r="J25" s="63"/>
      <c r="K25" s="63" t="s">
        <v>38</v>
      </c>
      <c r="L25" s="84"/>
      <c r="M25" s="32"/>
      <c r="N25" s="32"/>
      <c r="O25" s="32"/>
      <c r="P25" s="32"/>
      <c r="Q25" s="32" t="s">
        <v>184</v>
      </c>
      <c r="R25" s="32" t="s">
        <v>183</v>
      </c>
      <c r="S25" s="32"/>
      <c r="T25" s="32"/>
      <c r="U25" s="32"/>
      <c r="V25" s="32" t="s">
        <v>183</v>
      </c>
      <c r="W25" s="32"/>
    </row>
    <row r="26" spans="1:25" ht="21.6" thickBot="1">
      <c r="A26" s="11" t="s">
        <v>143</v>
      </c>
      <c r="B26" s="16" t="s">
        <v>144</v>
      </c>
      <c r="C26" s="11" t="s">
        <v>144</v>
      </c>
      <c r="D26" s="11" t="s">
        <v>28</v>
      </c>
      <c r="E26" s="11">
        <v>2564</v>
      </c>
      <c r="F26" s="11" t="s">
        <v>146</v>
      </c>
      <c r="G26" s="11" t="s">
        <v>147</v>
      </c>
      <c r="H26" s="11" t="s">
        <v>148</v>
      </c>
      <c r="I26" s="11" t="s">
        <v>149</v>
      </c>
      <c r="J26" s="11"/>
      <c r="K26" s="11" t="s">
        <v>88</v>
      </c>
      <c r="L26" s="11"/>
      <c r="M26" s="84"/>
      <c r="N26" s="84"/>
      <c r="O26" s="84"/>
      <c r="P26" s="84"/>
      <c r="Q26" s="32"/>
      <c r="R26" s="65" t="s">
        <v>203</v>
      </c>
      <c r="S26" s="32"/>
      <c r="T26" s="32"/>
      <c r="U26" s="32"/>
      <c r="V26" s="32" t="s">
        <v>203</v>
      </c>
      <c r="W26" s="32"/>
    </row>
    <row r="27" spans="1:25" ht="21.6" thickBot="1">
      <c r="A27" s="11" t="s">
        <v>199</v>
      </c>
      <c r="B27" s="62" t="s">
        <v>186</v>
      </c>
      <c r="C27" s="63" t="s">
        <v>186</v>
      </c>
      <c r="D27" s="63" t="s">
        <v>28</v>
      </c>
      <c r="E27" s="63">
        <v>2564</v>
      </c>
      <c r="F27" s="63" t="s">
        <v>190</v>
      </c>
      <c r="G27" s="63" t="s">
        <v>191</v>
      </c>
      <c r="H27" s="63" t="s">
        <v>188</v>
      </c>
      <c r="I27" s="63" t="s">
        <v>189</v>
      </c>
      <c r="J27" s="63"/>
      <c r="K27" s="63" t="s">
        <v>38</v>
      </c>
      <c r="L27" s="84"/>
      <c r="M27" s="84"/>
      <c r="N27" s="84"/>
      <c r="O27" s="84"/>
      <c r="P27" s="84"/>
      <c r="Q27" s="32"/>
      <c r="R27" s="65" t="s">
        <v>203</v>
      </c>
      <c r="S27" s="32"/>
      <c r="T27" s="32"/>
      <c r="U27" s="32"/>
      <c r="V27" s="32" t="s">
        <v>203</v>
      </c>
      <c r="W27" s="32"/>
    </row>
    <row r="28" spans="1:25" ht="21.6" thickBot="1">
      <c r="A28" s="11" t="s">
        <v>201</v>
      </c>
      <c r="B28" s="62" t="s">
        <v>192</v>
      </c>
      <c r="C28" s="63" t="s">
        <v>192</v>
      </c>
      <c r="D28" s="63" t="s">
        <v>28</v>
      </c>
      <c r="E28" s="63">
        <v>2564</v>
      </c>
      <c r="F28" s="63" t="s">
        <v>146</v>
      </c>
      <c r="G28" s="63" t="s">
        <v>147</v>
      </c>
      <c r="H28" s="63" t="s">
        <v>194</v>
      </c>
      <c r="I28" s="63" t="s">
        <v>189</v>
      </c>
      <c r="J28" s="63"/>
      <c r="K28" s="63" t="s">
        <v>38</v>
      </c>
      <c r="L28" s="84"/>
      <c r="M28" s="84"/>
      <c r="N28" s="84"/>
      <c r="O28" s="84"/>
      <c r="P28" s="84"/>
      <c r="Q28" s="32"/>
      <c r="R28" s="65" t="s">
        <v>211</v>
      </c>
      <c r="S28" s="32"/>
      <c r="T28" s="32"/>
      <c r="U28" s="32"/>
      <c r="V28" s="32" t="s">
        <v>211</v>
      </c>
      <c r="W28" s="32"/>
    </row>
    <row r="29" spans="1:25" ht="21.6" thickBot="1">
      <c r="A29" s="32" t="s">
        <v>178</v>
      </c>
      <c r="B29" s="88" t="str">
        <f>HYPERLINK(Q29,C29)</f>
        <v>โครงการอบรมภาษาอังกฤษ TOEIC สำหรับนักศึกษาในสาขาวิชาธุรกิจการบิน (ภาคเรียนที่ 1)</v>
      </c>
      <c r="C29" s="32" t="s">
        <v>179</v>
      </c>
      <c r="D29" s="32" t="s">
        <v>28</v>
      </c>
      <c r="E29" s="59">
        <v>2565</v>
      </c>
      <c r="F29" s="32" t="s">
        <v>180</v>
      </c>
      <c r="G29" s="32" t="s">
        <v>181</v>
      </c>
      <c r="H29" s="32" t="s">
        <v>182</v>
      </c>
      <c r="I29" s="32" t="s">
        <v>140</v>
      </c>
      <c r="J29" s="32"/>
      <c r="K29" s="32" t="s">
        <v>47</v>
      </c>
      <c r="L29" s="32"/>
      <c r="M29" s="84"/>
      <c r="N29" s="84"/>
      <c r="O29" s="84"/>
      <c r="P29" s="84"/>
      <c r="Q29" s="32"/>
      <c r="R29" s="65" t="s">
        <v>211</v>
      </c>
      <c r="S29" s="32"/>
      <c r="T29" s="32"/>
      <c r="U29" s="32"/>
      <c r="V29" s="32" t="s">
        <v>211</v>
      </c>
      <c r="W29" s="32"/>
    </row>
    <row r="30" spans="1:25" ht="21.6" thickBot="1">
      <c r="A30" s="11" t="s">
        <v>202</v>
      </c>
      <c r="B30" s="66" t="s">
        <v>195</v>
      </c>
      <c r="C30" s="63" t="s">
        <v>195</v>
      </c>
      <c r="D30" s="63" t="s">
        <v>28</v>
      </c>
      <c r="E30" s="63">
        <v>2565</v>
      </c>
      <c r="F30" s="63" t="s">
        <v>104</v>
      </c>
      <c r="G30" s="63" t="s">
        <v>105</v>
      </c>
      <c r="H30" s="63" t="s">
        <v>196</v>
      </c>
      <c r="I30" s="63" t="s">
        <v>197</v>
      </c>
      <c r="J30" s="63"/>
      <c r="K30" s="63" t="s">
        <v>47</v>
      </c>
      <c r="L30" s="84"/>
      <c r="M30" s="84"/>
      <c r="N30" s="84"/>
      <c r="O30" s="84"/>
      <c r="P30" s="84"/>
      <c r="Q30" s="32"/>
      <c r="R30" s="65" t="s">
        <v>212</v>
      </c>
      <c r="S30" s="32"/>
      <c r="T30" s="32"/>
      <c r="U30" s="32"/>
      <c r="V30" s="32" t="s">
        <v>212</v>
      </c>
      <c r="W30" s="32"/>
    </row>
    <row r="31" spans="1:25" ht="21">
      <c r="A31" s="32" t="s">
        <v>216</v>
      </c>
      <c r="B31" s="58" t="str">
        <f>HYPERLINK(Q31,C31)</f>
        <v>โครงการจัดตั้งศูนย์ฝึกอบรมบุคลากรด้านการบินและอวกาศอู่ตะเภา</v>
      </c>
      <c r="C31" s="32" t="s">
        <v>217</v>
      </c>
      <c r="D31" s="32" t="s">
        <v>28</v>
      </c>
      <c r="E31" s="59">
        <v>2566</v>
      </c>
      <c r="F31" s="32" t="s">
        <v>218</v>
      </c>
      <c r="G31" s="32" t="s">
        <v>219</v>
      </c>
      <c r="H31" s="32"/>
      <c r="I31" s="32" t="s">
        <v>220</v>
      </c>
      <c r="J31" s="32"/>
      <c r="K31" s="32" t="s">
        <v>88</v>
      </c>
      <c r="L31" s="32"/>
      <c r="M31" s="32"/>
      <c r="N31" s="32"/>
      <c r="O31" s="32"/>
      <c r="P31" s="32"/>
      <c r="Q31" s="32" t="s">
        <v>224</v>
      </c>
      <c r="R31" s="32" t="s">
        <v>223</v>
      </c>
      <c r="S31" s="32"/>
      <c r="T31" s="32"/>
      <c r="U31" s="32"/>
      <c r="V31" s="32" t="s">
        <v>223</v>
      </c>
      <c r="W31" s="32"/>
    </row>
    <row r="32" spans="1:25" ht="21">
      <c r="A32" s="32" t="s">
        <v>235</v>
      </c>
      <c r="B32" s="58" t="str">
        <f>HYPERLINK(Q32,C32)</f>
        <v>โครงการจัดตั้งศูนย์ฝึกอบรมบุคลากรด้านการบินและอวกาศอู่ตะเภา</v>
      </c>
      <c r="C32" s="86" t="s">
        <v>217</v>
      </c>
      <c r="D32" s="86" t="s">
        <v>28</v>
      </c>
      <c r="E32" s="87">
        <v>2567</v>
      </c>
      <c r="F32" s="86" t="s">
        <v>236</v>
      </c>
      <c r="G32" s="86" t="s">
        <v>237</v>
      </c>
      <c r="H32" s="86"/>
      <c r="I32" s="86" t="s">
        <v>220</v>
      </c>
      <c r="J32" s="86"/>
      <c r="K32" s="86" t="s">
        <v>88</v>
      </c>
      <c r="L32" s="86" t="s">
        <v>238</v>
      </c>
      <c r="M32" s="86"/>
      <c r="N32" s="86"/>
      <c r="O32" s="86"/>
      <c r="P32" s="86"/>
      <c r="Q32" s="32" t="s">
        <v>239</v>
      </c>
      <c r="R32" s="86" t="s">
        <v>203</v>
      </c>
      <c r="S32" s="32"/>
      <c r="T32" s="32"/>
      <c r="U32" s="32"/>
      <c r="V32" s="32" t="s">
        <v>203</v>
      </c>
      <c r="W32" s="85" t="s">
        <v>221</v>
      </c>
      <c r="X32" s="85" t="s">
        <v>222</v>
      </c>
      <c r="Y32" s="32" t="s">
        <v>248</v>
      </c>
    </row>
    <row r="33" spans="1:25" ht="21">
      <c r="A33" s="32" t="s">
        <v>240</v>
      </c>
      <c r="B33" s="58" t="str">
        <f>HYPERLINK(Q33,C33)</f>
        <v>โครงการจัดตั้งศูนย์ฝึกอบรมบุคลากรด้านการบินและอวกาศอู่ตะเภา</v>
      </c>
      <c r="C33" s="32" t="s">
        <v>217</v>
      </c>
      <c r="D33" s="32" t="s">
        <v>28</v>
      </c>
      <c r="E33" s="59">
        <v>2567</v>
      </c>
      <c r="F33" s="32" t="s">
        <v>105</v>
      </c>
      <c r="G33" s="32" t="s">
        <v>241</v>
      </c>
      <c r="H33" s="32"/>
      <c r="I33" s="32" t="s">
        <v>220</v>
      </c>
      <c r="J33" s="32"/>
      <c r="K33" s="32" t="s">
        <v>88</v>
      </c>
      <c r="L33" s="32"/>
      <c r="M33" s="32"/>
      <c r="N33" s="32"/>
      <c r="O33" s="32"/>
      <c r="P33" s="32"/>
      <c r="Q33" s="32" t="s">
        <v>244</v>
      </c>
      <c r="R33" s="32" t="s">
        <v>203</v>
      </c>
      <c r="S33" s="32"/>
      <c r="T33" s="32"/>
      <c r="U33" s="32"/>
      <c r="V33" s="32" t="s">
        <v>203</v>
      </c>
      <c r="W33" s="32" t="s">
        <v>242</v>
      </c>
      <c r="X33" s="32" t="s">
        <v>243</v>
      </c>
      <c r="Y33" s="32"/>
    </row>
    <row r="34" spans="1:25" ht="21">
      <c r="R34" s="32"/>
    </row>
    <row r="37" spans="1:25">
      <c r="B37" s="64"/>
      <c r="C37" s="138" t="s">
        <v>213</v>
      </c>
    </row>
    <row r="53" spans="5:6">
      <c r="E53" s="64"/>
      <c r="F53" s="138" t="s">
        <v>213</v>
      </c>
    </row>
  </sheetData>
  <autoFilter ref="A11:L33" xr:uid="{00000000-0009-0000-0000-000005000000}">
    <sortState ref="A12:L33">
      <sortCondition ref="E11:E33"/>
    </sortState>
  </autoFilter>
  <hyperlinks>
    <hyperlink ref="B13" r:id="rId1" display="https://emenscr.nesdc.go.th/viewer/view.html?id=5b20ee687587e67e2e721236&amp;username=industry07061" xr:uid="{6655F212-02D3-465A-9061-840178B812CE}"/>
    <hyperlink ref="B12" r:id="rId2" display="https://emenscr.nesdc.go.th/viewer/view.html?id=5bd6c0b4ead9a205b323d6bf&amp;username=rmutt0578081" xr:uid="{D0C61661-91AF-4D8B-AED6-8715E6F50641}"/>
    <hyperlink ref="B14" r:id="rId3" display="https://emenscr.nesdc.go.th/viewer/view.html?id=5c5a8e921248ca2ef6b77d5a&amp;username=rmutt0578081" xr:uid="{CA1C8698-CC1F-4F3C-9C81-7447310E0FC8}"/>
    <hyperlink ref="B15" r:id="rId4" display="https://emenscr.nesdc.go.th/viewer/view.html?id=5c5ba76f339edb2eebb97138&amp;username=rmutt0578081" xr:uid="{45E281FD-CF09-4297-B919-CC83745DF8F4}"/>
    <hyperlink ref="B17" r:id="rId5" display="https://emenscr.nesdc.go.th/viewer/view.html?id=5c7defc91248ca2ef6b7810f&amp;username=industry07041" xr:uid="{A416355C-77C1-4464-A41F-46D1B3B1AD6F}"/>
    <hyperlink ref="B18" r:id="rId6" display="https://emenscr.nesdc.go.th/viewer/view.html?id=5c9335aaf78b133fe6b14990&amp;username=industry07051" xr:uid="{9F91295E-ACF8-4D3B-976E-11060B0F4FAA}"/>
    <hyperlink ref="B16" r:id="rId7" display="https://emenscr.nesdc.go.th/viewer/view.html?id=5cb7fc5ff78b133fe6b14d4d&amp;username=rmutt0578081" xr:uid="{E731EA3D-0BBA-4292-BE00-EC5E097542B6}"/>
    <hyperlink ref="B23" r:id="rId8" display="https://emenscr.nesdc.go.th/viewer/view.html?id=5e1f06b0dd5aa7472e846289&amp;username=industry07081" xr:uid="{EA2FB696-D17A-44CA-8AC8-DEA92444693B}"/>
    <hyperlink ref="B22" r:id="rId9" display="https://emenscr.nesdc.go.th/viewer/view.html?id=5e392d38e7d7ab7b0f7c638d&amp;username=mot0703331" xr:uid="{3DDA8612-BD42-4340-86AA-06B67DEC0FDE}"/>
    <hyperlink ref="B20" r:id="rId10" display="https://emenscr.nesdc.go.th/viewer/view.html?id=5e85b4b861d8aa05dfb003ea&amp;username=rmutt0578081" xr:uid="{BDB47A92-0419-44B1-95DA-79F5F4C17713}"/>
    <hyperlink ref="B21" r:id="rId11" display="https://emenscr.nesdc.go.th/viewer/view.html?id=5ee9cfe19409b63d7ad2d947&amp;username=rmutt0578101" xr:uid="{0F7EFD28-E606-4ACD-928B-F5D6EA28155F}"/>
    <hyperlink ref="B19" r:id="rId12" display="https://emenscr.nesdc.go.th/viewer/view.html?id=5f9a8e9f8f85135b66769ecf&amp;username=utk0579091" xr:uid="{BF7C08F2-662E-4F73-B10B-8FE7D0403692}"/>
    <hyperlink ref="B26" r:id="rId13" display="https://emenscr.nesdc.go.th/viewer/view.html?id=5fe156870573ae1b28632329&amp;username=mot060361" xr:uid="{42BB4C38-57BF-4FE2-854A-D6ADF484BCFA}"/>
    <hyperlink ref="B24" r:id="rId14" display="https://emenscr.nesdc.go.th/viewer/view.html?id=5e9d352be3f8737535c25076&amp;username=industry08021" xr:uid="{8EDA556D-B357-43DE-A613-D764BA8BFB6C}"/>
    <hyperlink ref="B27" r:id="rId15" display="https://emenscr.nesdc.go.th/viewer/view.html?id=5fc1ddf99a014c2a732f7746&amp;username=industry08021" xr:uid="{11C54234-C9AE-45FC-877F-41D96CDFD0E6}"/>
    <hyperlink ref="B25" r:id="rId16" display="https://emenscr.nesdc.go.th/viewer/view.html?id=5ea16be5271f744e529eb26d&amp;username=industry08031" xr:uid="{D4D228C9-87BE-4D08-88FB-A83B2AF11AED}"/>
    <hyperlink ref="B28" r:id="rId17" display="https://emenscr.nesdc.go.th/viewer/view.html?id=5fa11adc473e860600b762f9&amp;username=industry08031" xr:uid="{9CD27BEE-417B-401A-9928-ADE3C16506BD}"/>
    <hyperlink ref="B30" r:id="rId18" display="https://emenscr.nesdc.go.th/viewer/view.html?id=61a05fd7eacc4561cc159f08&amp;username=most53021" xr:uid="{491B006B-F903-49E8-8A9B-8022339CB682}"/>
  </hyperlinks>
  <pageMargins left="0.7" right="0.7" top="0.75" bottom="0.75" header="0.3" footer="0.3"/>
  <pageSetup orientation="portrait" horizontalDpi="1200" verticalDpi="1200" r:id="rId19"/>
  <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6102-BC67-4ECE-AB1A-2CB2B346F476}">
  <dimension ref="A1:V43"/>
  <sheetViews>
    <sheetView zoomScale="70" zoomScaleNormal="70" workbookViewId="0">
      <selection activeCell="E31" sqref="E31"/>
    </sheetView>
  </sheetViews>
  <sheetFormatPr defaultRowHeight="14.4"/>
  <cols>
    <col min="1" max="3" width="21.33203125" style="138" customWidth="1"/>
    <col min="4" max="4" width="18.5546875" style="138" customWidth="1"/>
    <col min="5" max="5" width="56.88671875" style="142" customWidth="1"/>
    <col min="6" max="6" width="29.5546875" style="138" customWidth="1"/>
    <col min="7" max="7" width="32.6640625" style="138" customWidth="1"/>
    <col min="8" max="8" width="12" style="138" customWidth="1"/>
    <col min="9" max="9" width="15.33203125" style="138" customWidth="1"/>
    <col min="10" max="10" width="15.44140625" style="138" customWidth="1"/>
    <col min="11" max="11" width="22.6640625" style="138" customWidth="1"/>
    <col min="12" max="12" width="34.33203125" style="138" customWidth="1"/>
    <col min="13" max="13" width="15.44140625" style="138" customWidth="1"/>
    <col min="14" max="14" width="32" style="138" customWidth="1"/>
    <col min="15" max="16" width="21.33203125" style="138" customWidth="1"/>
    <col min="17" max="17" width="29.44140625" style="138" customWidth="1"/>
    <col min="18" max="18" width="22.6640625" style="138" customWidth="1"/>
    <col min="19" max="21" width="9.109375" style="138" customWidth="1"/>
    <col min="22" max="22" width="20.6640625" style="138" customWidth="1"/>
    <col min="23" max="23" width="20" style="138" customWidth="1"/>
    <col min="24" max="24" width="20.109375" style="138" customWidth="1"/>
    <col min="25" max="25" width="9.109375" style="138" customWidth="1"/>
    <col min="26" max="16384" width="8.88671875" style="138"/>
  </cols>
  <sheetData>
    <row r="1" spans="1:18" ht="23.4">
      <c r="E1" s="141" t="s">
        <v>154</v>
      </c>
    </row>
    <row r="12" spans="1:18" ht="21">
      <c r="A12" s="156" t="s">
        <v>22</v>
      </c>
      <c r="B12" s="156" t="s">
        <v>260</v>
      </c>
      <c r="C12" s="157" t="s">
        <v>341</v>
      </c>
      <c r="D12" s="158" t="s">
        <v>2</v>
      </c>
      <c r="E12" s="159" t="s">
        <v>339</v>
      </c>
      <c r="F12" s="156" t="s">
        <v>3</v>
      </c>
      <c r="G12" s="160" t="s">
        <v>7</v>
      </c>
      <c r="H12" s="160" t="s">
        <v>153</v>
      </c>
      <c r="I12" s="160" t="s">
        <v>255</v>
      </c>
      <c r="J12" s="156" t="s">
        <v>256</v>
      </c>
      <c r="K12" s="156" t="s">
        <v>18</v>
      </c>
      <c r="L12" s="156" t="s">
        <v>19</v>
      </c>
      <c r="M12" s="156" t="s">
        <v>343</v>
      </c>
      <c r="N12" s="156" t="s">
        <v>20</v>
      </c>
      <c r="O12" s="156" t="s">
        <v>21</v>
      </c>
      <c r="P12" s="157" t="s">
        <v>249</v>
      </c>
      <c r="Q12" s="156" t="s">
        <v>265</v>
      </c>
      <c r="R12" s="156" t="s">
        <v>340</v>
      </c>
    </row>
    <row r="13" spans="1:18" s="149" customFormat="1">
      <c r="A13" s="145" t="s">
        <v>397</v>
      </c>
      <c r="B13" s="145" t="s">
        <v>364</v>
      </c>
      <c r="C13" s="145" t="s">
        <v>342</v>
      </c>
      <c r="D13" s="146" t="s">
        <v>82</v>
      </c>
      <c r="E13" s="147" t="s">
        <v>83</v>
      </c>
      <c r="F13" s="145" t="s">
        <v>83</v>
      </c>
      <c r="G13" s="145" t="s">
        <v>28</v>
      </c>
      <c r="H13" s="145">
        <v>2563</v>
      </c>
      <c r="I13" s="145" t="s">
        <v>78</v>
      </c>
      <c r="J13" s="148" t="s">
        <v>85</v>
      </c>
      <c r="K13" s="145" t="s">
        <v>86</v>
      </c>
      <c r="L13" s="145" t="s">
        <v>87</v>
      </c>
      <c r="M13" s="145" t="s">
        <v>396</v>
      </c>
      <c r="N13" s="145" t="s">
        <v>88</v>
      </c>
      <c r="O13" s="145"/>
      <c r="P13" s="145"/>
      <c r="Q13" s="145"/>
      <c r="R13" s="145" t="s">
        <v>361</v>
      </c>
    </row>
    <row r="14" spans="1:18" s="155" customFormat="1">
      <c r="A14" s="150" t="s">
        <v>345</v>
      </c>
      <c r="B14" s="150" t="s">
        <v>272</v>
      </c>
      <c r="C14" s="150" t="s">
        <v>342</v>
      </c>
      <c r="D14" s="152" t="s">
        <v>135</v>
      </c>
      <c r="E14" s="153" t="s">
        <v>136</v>
      </c>
      <c r="F14" s="150" t="s">
        <v>136</v>
      </c>
      <c r="G14" s="150" t="s">
        <v>28</v>
      </c>
      <c r="H14" s="150">
        <v>2564</v>
      </c>
      <c r="I14" s="150" t="s">
        <v>138</v>
      </c>
      <c r="J14" s="154" t="s">
        <v>138</v>
      </c>
      <c r="K14" s="150" t="s">
        <v>139</v>
      </c>
      <c r="L14" s="150" t="s">
        <v>140</v>
      </c>
      <c r="M14" s="150" t="s">
        <v>350</v>
      </c>
      <c r="N14" s="150" t="s">
        <v>47</v>
      </c>
      <c r="O14" s="154" t="s">
        <v>289</v>
      </c>
      <c r="P14" s="150"/>
      <c r="Q14" s="150" t="s">
        <v>300</v>
      </c>
      <c r="R14" s="150" t="s">
        <v>141</v>
      </c>
    </row>
    <row r="15" spans="1:18" s="155" customFormat="1">
      <c r="A15" s="150" t="s">
        <v>345</v>
      </c>
      <c r="B15" s="151" t="s">
        <v>272</v>
      </c>
      <c r="C15" s="150" t="s">
        <v>342</v>
      </c>
      <c r="D15" s="152" t="s">
        <v>266</v>
      </c>
      <c r="E15" s="153" t="s">
        <v>195</v>
      </c>
      <c r="F15" s="150" t="s">
        <v>195</v>
      </c>
      <c r="G15" s="150" t="s">
        <v>28</v>
      </c>
      <c r="H15" s="150">
        <v>2566</v>
      </c>
      <c r="I15" s="150" t="s">
        <v>267</v>
      </c>
      <c r="J15" s="154" t="s">
        <v>219</v>
      </c>
      <c r="K15" s="150" t="s">
        <v>116</v>
      </c>
      <c r="L15" s="150" t="s">
        <v>197</v>
      </c>
      <c r="M15" s="150" t="s">
        <v>344</v>
      </c>
      <c r="N15" s="150" t="s">
        <v>47</v>
      </c>
      <c r="O15" s="150" t="s">
        <v>268</v>
      </c>
      <c r="P15" s="150"/>
      <c r="Q15" s="150" t="s">
        <v>273</v>
      </c>
      <c r="R15" s="152" t="s">
        <v>271</v>
      </c>
    </row>
    <row r="16" spans="1:18" s="155" customFormat="1">
      <c r="A16" s="150" t="s">
        <v>345</v>
      </c>
      <c r="B16" s="150" t="s">
        <v>272</v>
      </c>
      <c r="C16" s="150" t="s">
        <v>342</v>
      </c>
      <c r="D16" s="152" t="s">
        <v>307</v>
      </c>
      <c r="E16" s="153" t="s">
        <v>308</v>
      </c>
      <c r="F16" s="150" t="s">
        <v>308</v>
      </c>
      <c r="G16" s="150" t="s">
        <v>28</v>
      </c>
      <c r="H16" s="150">
        <v>2567</v>
      </c>
      <c r="I16" s="150" t="s">
        <v>309</v>
      </c>
      <c r="J16" s="154" t="s">
        <v>241</v>
      </c>
      <c r="K16" s="150" t="s">
        <v>312</v>
      </c>
      <c r="L16" s="150" t="s">
        <v>311</v>
      </c>
      <c r="M16" s="150" t="s">
        <v>353</v>
      </c>
      <c r="N16" s="150" t="s">
        <v>310</v>
      </c>
      <c r="O16" s="150" t="s">
        <v>278</v>
      </c>
      <c r="P16" s="150"/>
      <c r="Q16" s="150" t="s">
        <v>316</v>
      </c>
      <c r="R16" s="150" t="s">
        <v>272</v>
      </c>
    </row>
    <row r="17" spans="1:22" s="155" customFormat="1">
      <c r="A17" s="150" t="s">
        <v>345</v>
      </c>
      <c r="B17" s="150" t="s">
        <v>272</v>
      </c>
      <c r="C17" s="150" t="s">
        <v>342</v>
      </c>
      <c r="D17" s="152" t="s">
        <v>307</v>
      </c>
      <c r="E17" s="153" t="s">
        <v>308</v>
      </c>
      <c r="F17" s="150" t="s">
        <v>308</v>
      </c>
      <c r="G17" s="150" t="s">
        <v>28</v>
      </c>
      <c r="H17" s="150">
        <v>2567</v>
      </c>
      <c r="I17" s="150" t="s">
        <v>309</v>
      </c>
      <c r="J17" s="154" t="s">
        <v>241</v>
      </c>
      <c r="K17" s="150" t="s">
        <v>312</v>
      </c>
      <c r="L17" s="150" t="s">
        <v>311</v>
      </c>
      <c r="M17" s="150" t="s">
        <v>353</v>
      </c>
      <c r="N17" s="150" t="s">
        <v>310</v>
      </c>
      <c r="O17" s="150" t="s">
        <v>278</v>
      </c>
      <c r="P17" s="150"/>
      <c r="Q17" s="150" t="s">
        <v>316</v>
      </c>
      <c r="R17" s="150" t="s">
        <v>272</v>
      </c>
    </row>
    <row r="18" spans="1:22" s="155" customFormat="1">
      <c r="A18" s="150" t="s">
        <v>345</v>
      </c>
      <c r="B18" s="150" t="s">
        <v>272</v>
      </c>
      <c r="C18" s="150" t="s">
        <v>342</v>
      </c>
      <c r="D18" s="152" t="s">
        <v>307</v>
      </c>
      <c r="E18" s="153" t="s">
        <v>308</v>
      </c>
      <c r="F18" s="150" t="s">
        <v>308</v>
      </c>
      <c r="G18" s="150" t="s">
        <v>28</v>
      </c>
      <c r="H18" s="150">
        <v>2567</v>
      </c>
      <c r="I18" s="150" t="s">
        <v>309</v>
      </c>
      <c r="J18" s="154" t="s">
        <v>241</v>
      </c>
      <c r="K18" s="150" t="s">
        <v>312</v>
      </c>
      <c r="L18" s="150" t="s">
        <v>311</v>
      </c>
      <c r="M18" s="150" t="s">
        <v>353</v>
      </c>
      <c r="N18" s="150" t="s">
        <v>310</v>
      </c>
      <c r="O18" s="150" t="s">
        <v>278</v>
      </c>
      <c r="P18" s="150"/>
      <c r="Q18" s="150" t="s">
        <v>316</v>
      </c>
      <c r="R18" s="150" t="s">
        <v>272</v>
      </c>
    </row>
    <row r="19" spans="1:22" s="155" customFormat="1">
      <c r="A19" s="150" t="s">
        <v>345</v>
      </c>
      <c r="B19" s="150" t="s">
        <v>272</v>
      </c>
      <c r="C19" s="150" t="s">
        <v>342</v>
      </c>
      <c r="D19" s="152" t="s">
        <v>307</v>
      </c>
      <c r="E19" s="153" t="s">
        <v>308</v>
      </c>
      <c r="F19" s="150" t="s">
        <v>308</v>
      </c>
      <c r="G19" s="150" t="s">
        <v>28</v>
      </c>
      <c r="H19" s="150">
        <v>2567</v>
      </c>
      <c r="I19" s="150" t="s">
        <v>309</v>
      </c>
      <c r="J19" s="154" t="s">
        <v>241</v>
      </c>
      <c r="K19" s="150" t="s">
        <v>312</v>
      </c>
      <c r="L19" s="150" t="s">
        <v>311</v>
      </c>
      <c r="M19" s="150" t="s">
        <v>353</v>
      </c>
      <c r="N19" s="150" t="s">
        <v>310</v>
      </c>
      <c r="O19" s="150" t="s">
        <v>278</v>
      </c>
      <c r="P19" s="150"/>
      <c r="Q19" s="150" t="s">
        <v>316</v>
      </c>
      <c r="R19" s="150" t="s">
        <v>272</v>
      </c>
    </row>
    <row r="20" spans="1:22" s="155" customFormat="1">
      <c r="A20" s="150" t="s">
        <v>345</v>
      </c>
      <c r="B20" s="150" t="s">
        <v>272</v>
      </c>
      <c r="C20" s="150" t="s">
        <v>342</v>
      </c>
      <c r="D20" s="152" t="s">
        <v>307</v>
      </c>
      <c r="E20" s="153" t="s">
        <v>308</v>
      </c>
      <c r="F20" s="150" t="s">
        <v>308</v>
      </c>
      <c r="G20" s="150" t="s">
        <v>28</v>
      </c>
      <c r="H20" s="150">
        <v>2567</v>
      </c>
      <c r="I20" s="150" t="s">
        <v>309</v>
      </c>
      <c r="J20" s="154" t="s">
        <v>241</v>
      </c>
      <c r="K20" s="150" t="s">
        <v>312</v>
      </c>
      <c r="L20" s="150" t="s">
        <v>311</v>
      </c>
      <c r="M20" s="150" t="s">
        <v>353</v>
      </c>
      <c r="N20" s="150" t="s">
        <v>310</v>
      </c>
      <c r="O20" s="150" t="s">
        <v>278</v>
      </c>
      <c r="P20" s="150"/>
      <c r="Q20" s="150" t="s">
        <v>316</v>
      </c>
      <c r="R20" s="150" t="s">
        <v>272</v>
      </c>
    </row>
    <row r="21" spans="1:22" s="155" customFormat="1">
      <c r="A21" s="150" t="s">
        <v>345</v>
      </c>
      <c r="B21" s="150" t="s">
        <v>272</v>
      </c>
      <c r="C21" s="150" t="s">
        <v>342</v>
      </c>
      <c r="D21" s="152" t="s">
        <v>329</v>
      </c>
      <c r="E21" s="153" t="s">
        <v>330</v>
      </c>
      <c r="F21" s="150" t="s">
        <v>330</v>
      </c>
      <c r="G21" s="150" t="s">
        <v>28</v>
      </c>
      <c r="H21" s="150">
        <v>2567</v>
      </c>
      <c r="I21" s="150" t="s">
        <v>331</v>
      </c>
      <c r="J21" s="154" t="s">
        <v>241</v>
      </c>
      <c r="K21" s="150" t="s">
        <v>334</v>
      </c>
      <c r="L21" s="150" t="s">
        <v>333</v>
      </c>
      <c r="M21" s="150" t="s">
        <v>354</v>
      </c>
      <c r="N21" s="150" t="s">
        <v>332</v>
      </c>
      <c r="O21" s="150" t="s">
        <v>278</v>
      </c>
      <c r="P21" s="150"/>
      <c r="Q21" s="150" t="s">
        <v>338</v>
      </c>
      <c r="R21" s="150" t="s">
        <v>272</v>
      </c>
    </row>
    <row r="22" spans="1:22" s="165" customFormat="1">
      <c r="A22" s="161" t="s">
        <v>345</v>
      </c>
      <c r="B22" s="161" t="s">
        <v>287</v>
      </c>
      <c r="C22" s="161" t="s">
        <v>342</v>
      </c>
      <c r="D22" s="162" t="s">
        <v>25</v>
      </c>
      <c r="E22" s="163" t="s">
        <v>26</v>
      </c>
      <c r="F22" s="161" t="s">
        <v>26</v>
      </c>
      <c r="G22" s="161" t="s">
        <v>28</v>
      </c>
      <c r="H22" s="161">
        <v>2561</v>
      </c>
      <c r="I22" s="161" t="s">
        <v>34</v>
      </c>
      <c r="J22" s="164" t="s">
        <v>35</v>
      </c>
      <c r="K22" s="161" t="s">
        <v>36</v>
      </c>
      <c r="L22" s="161" t="s">
        <v>37</v>
      </c>
      <c r="M22" s="161" t="s">
        <v>395</v>
      </c>
      <c r="N22" s="161" t="s">
        <v>38</v>
      </c>
      <c r="O22" s="161"/>
      <c r="P22" s="161"/>
      <c r="Q22" s="161"/>
      <c r="R22" s="161" t="s">
        <v>357</v>
      </c>
    </row>
    <row r="23" spans="1:22" s="165" customFormat="1">
      <c r="A23" s="161" t="s">
        <v>345</v>
      </c>
      <c r="B23" s="161" t="s">
        <v>287</v>
      </c>
      <c r="C23" s="161" t="s">
        <v>342</v>
      </c>
      <c r="D23" s="162" t="s">
        <v>65</v>
      </c>
      <c r="E23" s="163" t="s">
        <v>66</v>
      </c>
      <c r="F23" s="161" t="s">
        <v>66</v>
      </c>
      <c r="G23" s="161" t="s">
        <v>28</v>
      </c>
      <c r="H23" s="161">
        <v>2562</v>
      </c>
      <c r="I23" s="161" t="s">
        <v>61</v>
      </c>
      <c r="J23" s="164" t="s">
        <v>62</v>
      </c>
      <c r="K23" s="161" t="s">
        <v>68</v>
      </c>
      <c r="L23" s="161" t="s">
        <v>37</v>
      </c>
      <c r="M23" s="161" t="s">
        <v>395</v>
      </c>
      <c r="N23" s="161" t="s">
        <v>38</v>
      </c>
      <c r="O23" s="161"/>
      <c r="P23" s="161"/>
      <c r="Q23" s="161"/>
      <c r="R23" s="161" t="s">
        <v>357</v>
      </c>
    </row>
    <row r="24" spans="1:22" s="165" customFormat="1">
      <c r="A24" s="161" t="s">
        <v>345</v>
      </c>
      <c r="B24" s="161" t="s">
        <v>287</v>
      </c>
      <c r="C24" s="161" t="s">
        <v>342</v>
      </c>
      <c r="D24" s="162" t="s">
        <v>282</v>
      </c>
      <c r="E24" s="163" t="s">
        <v>283</v>
      </c>
      <c r="F24" s="161" t="s">
        <v>283</v>
      </c>
      <c r="G24" s="161" t="s">
        <v>28</v>
      </c>
      <c r="H24" s="161">
        <v>2563</v>
      </c>
      <c r="I24" s="161" t="s">
        <v>104</v>
      </c>
      <c r="J24" s="164" t="s">
        <v>105</v>
      </c>
      <c r="K24" s="161" t="s">
        <v>284</v>
      </c>
      <c r="L24" s="161" t="s">
        <v>197</v>
      </c>
      <c r="M24" s="161" t="s">
        <v>344</v>
      </c>
      <c r="N24" s="161" t="s">
        <v>47</v>
      </c>
      <c r="O24" s="164" t="s">
        <v>285</v>
      </c>
      <c r="P24" s="161"/>
      <c r="Q24" s="161" t="s">
        <v>288</v>
      </c>
      <c r="R24" s="161" t="s">
        <v>286</v>
      </c>
    </row>
    <row r="25" spans="1:22" s="165" customFormat="1">
      <c r="A25" s="161" t="s">
        <v>345</v>
      </c>
      <c r="B25" s="161" t="s">
        <v>287</v>
      </c>
      <c r="C25" s="161" t="s">
        <v>342</v>
      </c>
      <c r="D25" s="162" t="s">
        <v>75</v>
      </c>
      <c r="E25" s="163" t="s">
        <v>76</v>
      </c>
      <c r="F25" s="161" t="s">
        <v>76</v>
      </c>
      <c r="G25" s="161" t="s">
        <v>28</v>
      </c>
      <c r="H25" s="161">
        <v>2563</v>
      </c>
      <c r="I25" s="161" t="s">
        <v>78</v>
      </c>
      <c r="J25" s="164" t="s">
        <v>79</v>
      </c>
      <c r="K25" s="161" t="s">
        <v>80</v>
      </c>
      <c r="L25" s="161" t="s">
        <v>37</v>
      </c>
      <c r="M25" s="161" t="s">
        <v>395</v>
      </c>
      <c r="N25" s="161" t="s">
        <v>38</v>
      </c>
      <c r="O25" s="161"/>
      <c r="P25" s="161"/>
      <c r="Q25" s="161"/>
      <c r="R25" s="161" t="s">
        <v>357</v>
      </c>
    </row>
    <row r="26" spans="1:22" s="165" customFormat="1">
      <c r="A26" s="161" t="s">
        <v>345</v>
      </c>
      <c r="B26" s="166" t="s">
        <v>287</v>
      </c>
      <c r="C26" s="161" t="s">
        <v>342</v>
      </c>
      <c r="D26" s="162" t="s">
        <v>202</v>
      </c>
      <c r="E26" s="163" t="s">
        <v>195</v>
      </c>
      <c r="F26" s="161" t="s">
        <v>195</v>
      </c>
      <c r="G26" s="161" t="s">
        <v>28</v>
      </c>
      <c r="H26" s="161">
        <v>2565</v>
      </c>
      <c r="I26" s="161" t="s">
        <v>104</v>
      </c>
      <c r="J26" s="164" t="s">
        <v>105</v>
      </c>
      <c r="K26" s="161" t="s">
        <v>196</v>
      </c>
      <c r="L26" s="161" t="s">
        <v>197</v>
      </c>
      <c r="M26" s="161" t="s">
        <v>344</v>
      </c>
      <c r="N26" s="161" t="s">
        <v>47</v>
      </c>
      <c r="O26" s="164" t="s">
        <v>303</v>
      </c>
      <c r="P26" s="161"/>
      <c r="Q26" s="161" t="s">
        <v>306</v>
      </c>
      <c r="R26" s="161" t="s">
        <v>305</v>
      </c>
    </row>
    <row r="27" spans="1:22" s="155" customFormat="1">
      <c r="A27" s="150" t="s">
        <v>352</v>
      </c>
      <c r="B27" s="150" t="s">
        <v>301</v>
      </c>
      <c r="C27" s="150" t="s">
        <v>342</v>
      </c>
      <c r="D27" s="152" t="s">
        <v>198</v>
      </c>
      <c r="E27" s="153" t="s">
        <v>186</v>
      </c>
      <c r="F27" s="150" t="s">
        <v>186</v>
      </c>
      <c r="G27" s="150" t="s">
        <v>28</v>
      </c>
      <c r="H27" s="150">
        <v>2563</v>
      </c>
      <c r="I27" s="150" t="s">
        <v>187</v>
      </c>
      <c r="J27" s="154" t="s">
        <v>85</v>
      </c>
      <c r="K27" s="150" t="s">
        <v>188</v>
      </c>
      <c r="L27" s="150" t="s">
        <v>189</v>
      </c>
      <c r="M27" s="150" t="s">
        <v>347</v>
      </c>
      <c r="N27" s="150" t="s">
        <v>38</v>
      </c>
      <c r="O27" s="150"/>
      <c r="P27" s="150"/>
      <c r="Q27" s="150"/>
      <c r="R27" s="150" t="s">
        <v>362</v>
      </c>
    </row>
    <row r="28" spans="1:22" s="155" customFormat="1">
      <c r="A28" s="150" t="s">
        <v>352</v>
      </c>
      <c r="B28" s="150" t="s">
        <v>301</v>
      </c>
      <c r="C28" s="150" t="s">
        <v>342</v>
      </c>
      <c r="D28" s="152" t="s">
        <v>143</v>
      </c>
      <c r="E28" s="153" t="s">
        <v>144</v>
      </c>
      <c r="F28" s="150" t="s">
        <v>144</v>
      </c>
      <c r="G28" s="150" t="s">
        <v>28</v>
      </c>
      <c r="H28" s="150">
        <v>2564</v>
      </c>
      <c r="I28" s="150" t="s">
        <v>146</v>
      </c>
      <c r="J28" s="154" t="s">
        <v>147</v>
      </c>
      <c r="K28" s="150" t="s">
        <v>148</v>
      </c>
      <c r="L28" s="150" t="s">
        <v>149</v>
      </c>
      <c r="M28" s="150" t="s">
        <v>351</v>
      </c>
      <c r="N28" s="150" t="s">
        <v>88</v>
      </c>
      <c r="O28" s="154" t="s">
        <v>289</v>
      </c>
      <c r="P28" s="150"/>
      <c r="Q28" s="150" t="s">
        <v>302</v>
      </c>
      <c r="R28" s="150" t="s">
        <v>151</v>
      </c>
    </row>
    <row r="29" spans="1:22" s="155" customFormat="1">
      <c r="A29" s="150" t="s">
        <v>242</v>
      </c>
      <c r="B29" s="150" t="s">
        <v>298</v>
      </c>
      <c r="C29" s="150" t="s">
        <v>342</v>
      </c>
      <c r="D29" s="152" t="s">
        <v>48</v>
      </c>
      <c r="E29" s="153" t="s">
        <v>49</v>
      </c>
      <c r="F29" s="150" t="s">
        <v>49</v>
      </c>
      <c r="G29" s="150" t="s">
        <v>28</v>
      </c>
      <c r="H29" s="150">
        <v>2562</v>
      </c>
      <c r="I29" s="150" t="s">
        <v>51</v>
      </c>
      <c r="J29" s="154" t="s">
        <v>51</v>
      </c>
      <c r="K29" s="150" t="s">
        <v>45</v>
      </c>
      <c r="L29" s="150" t="s">
        <v>46</v>
      </c>
      <c r="M29" s="150" t="s">
        <v>349</v>
      </c>
      <c r="N29" s="150" t="s">
        <v>47</v>
      </c>
      <c r="O29" s="150"/>
      <c r="P29" s="150"/>
      <c r="Q29" s="150"/>
      <c r="R29" s="150" t="s">
        <v>358</v>
      </c>
    </row>
    <row r="30" spans="1:22" s="155" customFormat="1">
      <c r="A30" s="150" t="s">
        <v>242</v>
      </c>
      <c r="B30" s="150" t="s">
        <v>298</v>
      </c>
      <c r="C30" s="150" t="s">
        <v>342</v>
      </c>
      <c r="D30" s="152" t="s">
        <v>52</v>
      </c>
      <c r="E30" s="153" t="s">
        <v>53</v>
      </c>
      <c r="F30" s="150" t="s">
        <v>53</v>
      </c>
      <c r="G30" s="150" t="s">
        <v>28</v>
      </c>
      <c r="H30" s="150">
        <v>2562</v>
      </c>
      <c r="I30" s="150" t="s">
        <v>55</v>
      </c>
      <c r="J30" s="154" t="s">
        <v>55</v>
      </c>
      <c r="K30" s="150" t="s">
        <v>45</v>
      </c>
      <c r="L30" s="150" t="s">
        <v>46</v>
      </c>
      <c r="M30" s="150" t="s">
        <v>349</v>
      </c>
      <c r="N30" s="150" t="s">
        <v>47</v>
      </c>
      <c r="O30" s="150"/>
      <c r="P30" s="150"/>
      <c r="Q30" s="150"/>
      <c r="R30" s="150" t="s">
        <v>358</v>
      </c>
    </row>
    <row r="31" spans="1:22" s="155" customFormat="1">
      <c r="A31" s="150" t="s">
        <v>242</v>
      </c>
      <c r="B31" s="150" t="s">
        <v>298</v>
      </c>
      <c r="C31" s="150" t="s">
        <v>342</v>
      </c>
      <c r="D31" s="152" t="s">
        <v>69</v>
      </c>
      <c r="E31" s="153" t="s">
        <v>70</v>
      </c>
      <c r="F31" s="150" t="s">
        <v>70</v>
      </c>
      <c r="G31" s="150" t="s">
        <v>28</v>
      </c>
      <c r="H31" s="150">
        <v>2562</v>
      </c>
      <c r="I31" s="150" t="s">
        <v>72</v>
      </c>
      <c r="J31" s="154" t="s">
        <v>73</v>
      </c>
      <c r="K31" s="150" t="s">
        <v>45</v>
      </c>
      <c r="L31" s="150" t="s">
        <v>46</v>
      </c>
      <c r="M31" s="150" t="s">
        <v>349</v>
      </c>
      <c r="N31" s="150" t="s">
        <v>47</v>
      </c>
      <c r="O31" s="150"/>
      <c r="P31" s="150"/>
      <c r="Q31" s="150"/>
      <c r="R31" s="150" t="s">
        <v>358</v>
      </c>
      <c r="V31" s="155" t="s">
        <v>203</v>
      </c>
    </row>
    <row r="32" spans="1:22" s="155" customFormat="1">
      <c r="A32" s="150" t="s">
        <v>242</v>
      </c>
      <c r="B32" s="150" t="s">
        <v>298</v>
      </c>
      <c r="C32" s="150" t="s">
        <v>342</v>
      </c>
      <c r="D32" s="152" t="s">
        <v>94</v>
      </c>
      <c r="E32" s="153" t="s">
        <v>95</v>
      </c>
      <c r="F32" s="150" t="s">
        <v>95</v>
      </c>
      <c r="G32" s="150" t="s">
        <v>28</v>
      </c>
      <c r="H32" s="150">
        <v>2563</v>
      </c>
      <c r="I32" s="150" t="s">
        <v>97</v>
      </c>
      <c r="J32" s="154" t="s">
        <v>98</v>
      </c>
      <c r="K32" s="150" t="s">
        <v>99</v>
      </c>
      <c r="L32" s="150" t="s">
        <v>46</v>
      </c>
      <c r="M32" s="150" t="s">
        <v>349</v>
      </c>
      <c r="N32" s="150" t="s">
        <v>47</v>
      </c>
      <c r="O32" s="150"/>
      <c r="P32" s="150"/>
      <c r="Q32" s="150"/>
      <c r="R32" s="150" t="s">
        <v>358</v>
      </c>
      <c r="V32" s="155" t="s">
        <v>204</v>
      </c>
    </row>
    <row r="33" spans="1:22" s="155" customFormat="1">
      <c r="A33" s="150" t="s">
        <v>242</v>
      </c>
      <c r="B33" s="150" t="s">
        <v>298</v>
      </c>
      <c r="C33" s="150" t="s">
        <v>342</v>
      </c>
      <c r="D33" s="152" t="s">
        <v>295</v>
      </c>
      <c r="E33" s="153" t="s">
        <v>296</v>
      </c>
      <c r="F33" s="150" t="s">
        <v>296</v>
      </c>
      <c r="G33" s="150" t="s">
        <v>28</v>
      </c>
      <c r="H33" s="150">
        <v>2564</v>
      </c>
      <c r="I33" s="150" t="s">
        <v>79</v>
      </c>
      <c r="J33" s="154" t="s">
        <v>297</v>
      </c>
      <c r="K33" s="150" t="s">
        <v>45</v>
      </c>
      <c r="L33" s="150" t="s">
        <v>46</v>
      </c>
      <c r="M33" s="150" t="s">
        <v>349</v>
      </c>
      <c r="N33" s="150" t="s">
        <v>47</v>
      </c>
      <c r="O33" s="154" t="s">
        <v>289</v>
      </c>
      <c r="P33" s="150"/>
      <c r="Q33" s="150" t="s">
        <v>299</v>
      </c>
      <c r="R33" s="150" t="s">
        <v>120</v>
      </c>
      <c r="V33" s="155" t="s">
        <v>205</v>
      </c>
    </row>
    <row r="34" spans="1:22" s="165" customFormat="1">
      <c r="A34" s="161" t="s">
        <v>242</v>
      </c>
      <c r="B34" s="161" t="s">
        <v>243</v>
      </c>
      <c r="C34" s="161" t="s">
        <v>342</v>
      </c>
      <c r="D34" s="162" t="s">
        <v>40</v>
      </c>
      <c r="E34" s="163" t="s">
        <v>41</v>
      </c>
      <c r="F34" s="161" t="s">
        <v>41</v>
      </c>
      <c r="G34" s="161" t="s">
        <v>28</v>
      </c>
      <c r="H34" s="161">
        <v>2561</v>
      </c>
      <c r="I34" s="161" t="s">
        <v>43</v>
      </c>
      <c r="J34" s="164" t="s">
        <v>44</v>
      </c>
      <c r="K34" s="161" t="s">
        <v>45</v>
      </c>
      <c r="L34" s="161" t="s">
        <v>46</v>
      </c>
      <c r="M34" s="161" t="s">
        <v>349</v>
      </c>
      <c r="N34" s="161" t="s">
        <v>47</v>
      </c>
      <c r="O34" s="161"/>
      <c r="P34" s="161"/>
      <c r="Q34" s="161"/>
      <c r="R34" s="161" t="s">
        <v>356</v>
      </c>
      <c r="V34" s="165" t="s">
        <v>205</v>
      </c>
    </row>
    <row r="35" spans="1:22" s="165" customFormat="1">
      <c r="A35" s="161" t="s">
        <v>242</v>
      </c>
      <c r="B35" s="161" t="s">
        <v>243</v>
      </c>
      <c r="C35" s="161" t="s">
        <v>342</v>
      </c>
      <c r="D35" s="162" t="s">
        <v>199</v>
      </c>
      <c r="E35" s="163" t="s">
        <v>186</v>
      </c>
      <c r="F35" s="161" t="s">
        <v>186</v>
      </c>
      <c r="G35" s="161" t="s">
        <v>28</v>
      </c>
      <c r="H35" s="161">
        <v>2564</v>
      </c>
      <c r="I35" s="161" t="s">
        <v>190</v>
      </c>
      <c r="J35" s="164" t="s">
        <v>191</v>
      </c>
      <c r="K35" s="161" t="s">
        <v>188</v>
      </c>
      <c r="L35" s="161" t="s">
        <v>189</v>
      </c>
      <c r="M35" s="161" t="s">
        <v>347</v>
      </c>
      <c r="N35" s="161" t="s">
        <v>38</v>
      </c>
      <c r="O35" s="164" t="s">
        <v>289</v>
      </c>
      <c r="P35" s="161"/>
      <c r="Q35" s="161" t="s">
        <v>294</v>
      </c>
      <c r="R35" s="161" t="s">
        <v>293</v>
      </c>
      <c r="V35" s="165" t="s">
        <v>205</v>
      </c>
    </row>
    <row r="36" spans="1:22" s="165" customFormat="1">
      <c r="A36" s="161" t="s">
        <v>242</v>
      </c>
      <c r="B36" s="161" t="s">
        <v>243</v>
      </c>
      <c r="C36" s="161" t="s">
        <v>342</v>
      </c>
      <c r="D36" s="162" t="s">
        <v>216</v>
      </c>
      <c r="E36" s="163" t="s">
        <v>217</v>
      </c>
      <c r="F36" s="161" t="s">
        <v>217</v>
      </c>
      <c r="G36" s="161" t="s">
        <v>28</v>
      </c>
      <c r="H36" s="161">
        <v>2566</v>
      </c>
      <c r="I36" s="161" t="s">
        <v>218</v>
      </c>
      <c r="J36" s="164" t="s">
        <v>219</v>
      </c>
      <c r="K36" s="161"/>
      <c r="L36" s="161" t="s">
        <v>220</v>
      </c>
      <c r="M36" s="161" t="s">
        <v>346</v>
      </c>
      <c r="N36" s="161" t="s">
        <v>88</v>
      </c>
      <c r="O36" s="161" t="s">
        <v>268</v>
      </c>
      <c r="P36" s="161"/>
      <c r="Q36" s="161" t="s">
        <v>275</v>
      </c>
      <c r="R36" s="162" t="s">
        <v>222</v>
      </c>
      <c r="V36" s="165" t="s">
        <v>206</v>
      </c>
    </row>
    <row r="37" spans="1:22" s="165" customFormat="1">
      <c r="A37" s="161" t="s">
        <v>242</v>
      </c>
      <c r="B37" s="161" t="s">
        <v>243</v>
      </c>
      <c r="C37" s="161" t="s">
        <v>342</v>
      </c>
      <c r="D37" s="162" t="s">
        <v>240</v>
      </c>
      <c r="E37" s="163" t="s">
        <v>217</v>
      </c>
      <c r="F37" s="161" t="s">
        <v>217</v>
      </c>
      <c r="G37" s="161" t="s">
        <v>28</v>
      </c>
      <c r="H37" s="161">
        <v>2567</v>
      </c>
      <c r="I37" s="161" t="s">
        <v>105</v>
      </c>
      <c r="J37" s="164" t="s">
        <v>241</v>
      </c>
      <c r="K37" s="161"/>
      <c r="L37" s="161" t="s">
        <v>220</v>
      </c>
      <c r="M37" s="161" t="s">
        <v>346</v>
      </c>
      <c r="N37" s="161" t="s">
        <v>88</v>
      </c>
      <c r="O37" s="161" t="s">
        <v>278</v>
      </c>
      <c r="P37" s="161"/>
      <c r="Q37" s="161" t="s">
        <v>281</v>
      </c>
      <c r="R37" s="161" t="s">
        <v>243</v>
      </c>
      <c r="V37" s="165" t="s">
        <v>204</v>
      </c>
    </row>
    <row r="38" spans="1:22" s="155" customFormat="1">
      <c r="A38" s="150" t="s">
        <v>242</v>
      </c>
      <c r="B38" s="150" t="s">
        <v>365</v>
      </c>
      <c r="C38" s="150" t="s">
        <v>342</v>
      </c>
      <c r="D38" s="152" t="s">
        <v>57</v>
      </c>
      <c r="E38" s="153" t="s">
        <v>58</v>
      </c>
      <c r="F38" s="150" t="s">
        <v>58</v>
      </c>
      <c r="G38" s="150" t="s">
        <v>28</v>
      </c>
      <c r="H38" s="150">
        <v>2562</v>
      </c>
      <c r="I38" s="150" t="s">
        <v>61</v>
      </c>
      <c r="J38" s="154" t="s">
        <v>62</v>
      </c>
      <c r="K38" s="150" t="s">
        <v>63</v>
      </c>
      <c r="L38" s="150" t="s">
        <v>37</v>
      </c>
      <c r="M38" s="150" t="s">
        <v>395</v>
      </c>
      <c r="N38" s="150" t="s">
        <v>38</v>
      </c>
      <c r="O38" s="150"/>
      <c r="P38" s="150"/>
      <c r="Q38" s="150"/>
      <c r="R38" s="150" t="s">
        <v>359</v>
      </c>
      <c r="V38" s="155" t="s">
        <v>208</v>
      </c>
    </row>
    <row r="39" spans="1:22" s="155" customFormat="1">
      <c r="A39" s="150" t="s">
        <v>242</v>
      </c>
      <c r="B39" s="150" t="s">
        <v>365</v>
      </c>
      <c r="C39" s="150" t="s">
        <v>342</v>
      </c>
      <c r="D39" s="152" t="s">
        <v>89</v>
      </c>
      <c r="E39" s="153" t="s">
        <v>90</v>
      </c>
      <c r="F39" s="150" t="s">
        <v>90</v>
      </c>
      <c r="G39" s="150" t="s">
        <v>28</v>
      </c>
      <c r="H39" s="150">
        <v>2563</v>
      </c>
      <c r="I39" s="150" t="s">
        <v>92</v>
      </c>
      <c r="J39" s="154" t="s">
        <v>92</v>
      </c>
      <c r="K39" s="150" t="s">
        <v>45</v>
      </c>
      <c r="L39" s="150" t="s">
        <v>46</v>
      </c>
      <c r="M39" s="150" t="s">
        <v>349</v>
      </c>
      <c r="N39" s="150" t="s">
        <v>47</v>
      </c>
      <c r="O39" s="150"/>
      <c r="P39" s="150"/>
      <c r="Q39" s="150"/>
      <c r="R39" s="150" t="s">
        <v>360</v>
      </c>
      <c r="V39" s="155" t="s">
        <v>205</v>
      </c>
    </row>
    <row r="40" spans="1:22" s="165" customFormat="1">
      <c r="A40" s="161" t="s">
        <v>348</v>
      </c>
      <c r="B40" s="161" t="s">
        <v>291</v>
      </c>
      <c r="C40" s="161" t="s">
        <v>342</v>
      </c>
      <c r="D40" s="162" t="s">
        <v>201</v>
      </c>
      <c r="E40" s="163" t="s">
        <v>192</v>
      </c>
      <c r="F40" s="161" t="s">
        <v>192</v>
      </c>
      <c r="G40" s="161" t="s">
        <v>28</v>
      </c>
      <c r="H40" s="161">
        <v>2564</v>
      </c>
      <c r="I40" s="161" t="s">
        <v>146</v>
      </c>
      <c r="J40" s="164" t="s">
        <v>147</v>
      </c>
      <c r="K40" s="161" t="s">
        <v>194</v>
      </c>
      <c r="L40" s="161" t="s">
        <v>189</v>
      </c>
      <c r="M40" s="161" t="s">
        <v>347</v>
      </c>
      <c r="N40" s="161" t="s">
        <v>38</v>
      </c>
      <c r="O40" s="164" t="s">
        <v>289</v>
      </c>
      <c r="P40" s="161"/>
      <c r="Q40" s="161" t="s">
        <v>292</v>
      </c>
      <c r="R40" s="161" t="s">
        <v>290</v>
      </c>
      <c r="V40" s="165" t="s">
        <v>209</v>
      </c>
    </row>
    <row r="41" spans="1:22" s="155" customFormat="1">
      <c r="A41" s="150" t="s">
        <v>348</v>
      </c>
      <c r="B41" s="150" t="s">
        <v>279</v>
      </c>
      <c r="C41" s="150" t="s">
        <v>342</v>
      </c>
      <c r="D41" s="152" t="s">
        <v>200</v>
      </c>
      <c r="E41" s="153" t="s">
        <v>192</v>
      </c>
      <c r="F41" s="150" t="s">
        <v>192</v>
      </c>
      <c r="G41" s="150" t="s">
        <v>28</v>
      </c>
      <c r="H41" s="150">
        <v>2563</v>
      </c>
      <c r="I41" s="150" t="s">
        <v>97</v>
      </c>
      <c r="J41" s="154" t="s">
        <v>193</v>
      </c>
      <c r="K41" s="150" t="s">
        <v>194</v>
      </c>
      <c r="L41" s="150" t="s">
        <v>189</v>
      </c>
      <c r="M41" s="150" t="s">
        <v>347</v>
      </c>
      <c r="N41" s="150" t="s">
        <v>38</v>
      </c>
      <c r="O41" s="150"/>
      <c r="P41" s="150"/>
      <c r="Q41" s="150" t="s">
        <v>184</v>
      </c>
      <c r="R41" s="150" t="s">
        <v>363</v>
      </c>
      <c r="V41" s="155" t="s">
        <v>204</v>
      </c>
    </row>
    <row r="42" spans="1:22" s="155" customFormat="1">
      <c r="A42" s="150" t="s">
        <v>348</v>
      </c>
      <c r="B42" s="150" t="s">
        <v>279</v>
      </c>
      <c r="C42" s="150" t="s">
        <v>342</v>
      </c>
      <c r="D42" s="152" t="s">
        <v>178</v>
      </c>
      <c r="E42" s="153" t="s">
        <v>179</v>
      </c>
      <c r="F42" s="150" t="s">
        <v>179</v>
      </c>
      <c r="G42" s="150" t="s">
        <v>28</v>
      </c>
      <c r="H42" s="150">
        <v>2565</v>
      </c>
      <c r="I42" s="150" t="s">
        <v>180</v>
      </c>
      <c r="J42" s="154" t="s">
        <v>181</v>
      </c>
      <c r="K42" s="150" t="s">
        <v>182</v>
      </c>
      <c r="L42" s="150" t="s">
        <v>140</v>
      </c>
      <c r="M42" s="150" t="s">
        <v>350</v>
      </c>
      <c r="N42" s="150" t="s">
        <v>47</v>
      </c>
      <c r="O42" s="154" t="s">
        <v>303</v>
      </c>
      <c r="P42" s="150"/>
      <c r="Q42" s="150" t="s">
        <v>304</v>
      </c>
      <c r="R42" s="150" t="s">
        <v>162</v>
      </c>
      <c r="V42" s="155" t="s">
        <v>210</v>
      </c>
    </row>
    <row r="43" spans="1:22" s="155" customFormat="1">
      <c r="A43" s="150" t="s">
        <v>348</v>
      </c>
      <c r="B43" s="150" t="s">
        <v>279</v>
      </c>
      <c r="C43" s="150" t="s">
        <v>342</v>
      </c>
      <c r="D43" s="152" t="s">
        <v>276</v>
      </c>
      <c r="E43" s="153" t="s">
        <v>192</v>
      </c>
      <c r="F43" s="150" t="s">
        <v>192</v>
      </c>
      <c r="G43" s="150" t="s">
        <v>28</v>
      </c>
      <c r="H43" s="150">
        <v>2567</v>
      </c>
      <c r="I43" s="150" t="s">
        <v>277</v>
      </c>
      <c r="J43" s="154" t="s">
        <v>241</v>
      </c>
      <c r="K43" s="150" t="s">
        <v>194</v>
      </c>
      <c r="L43" s="150" t="s">
        <v>189</v>
      </c>
      <c r="M43" s="150" t="s">
        <v>347</v>
      </c>
      <c r="N43" s="150" t="s">
        <v>38</v>
      </c>
      <c r="O43" s="150" t="s">
        <v>278</v>
      </c>
      <c r="P43" s="150"/>
      <c r="Q43" s="150" t="s">
        <v>280</v>
      </c>
      <c r="R43" s="150" t="s">
        <v>279</v>
      </c>
      <c r="V43" s="155" t="s">
        <v>183</v>
      </c>
    </row>
  </sheetData>
  <autoFilter ref="A12:R43" xr:uid="{5F901081-0440-46CF-AA15-3AE4ED30D446}">
    <sortState ref="A13:R43">
      <sortCondition descending="1" ref="C13:C43"/>
      <sortCondition ref="A13:A43"/>
      <sortCondition ref="B13:B43"/>
      <sortCondition ref="H13:H43"/>
    </sortState>
  </autoFilter>
  <conditionalFormatting sqref="D12">
    <cfRule type="duplicateValues" dxfId="33" priority="1"/>
  </conditionalFormatting>
  <hyperlinks>
    <hyperlink ref="E22" r:id="rId1" display="https://emenscr.nesdc.go.th/viewer/view.html?id=5b20ee687587e67e2e721236&amp;username=industry07061" xr:uid="{9A16925C-B25B-483A-A3D3-AEE25CECE3A5}"/>
    <hyperlink ref="E34" r:id="rId2" display="https://emenscr.nesdc.go.th/viewer/view.html?id=5bd6c0b4ead9a205b323d6bf&amp;username=rmutt0578081" xr:uid="{9FCE8F83-8C47-49BB-8BF3-8BE05E355D33}"/>
    <hyperlink ref="E29" r:id="rId3" display="https://emenscr.nesdc.go.th/viewer/view.html?id=5c5a8e921248ca2ef6b77d5a&amp;username=rmutt0578081" xr:uid="{7FBC5FDB-B598-49A4-B988-704C0A0FFCA4}"/>
    <hyperlink ref="E30" r:id="rId4" display="https://emenscr.nesdc.go.th/viewer/view.html?id=5c5ba76f339edb2eebb97138&amp;username=rmutt0578081" xr:uid="{C145D2CD-5BFD-4C33-857F-E7AF1B1369E7}"/>
    <hyperlink ref="E38" r:id="rId5" display="https://emenscr.nesdc.go.th/viewer/view.html?id=5c7defc91248ca2ef6b7810f&amp;username=industry07041" xr:uid="{A9A430CA-C825-469F-ACCC-71946AEAA0EC}"/>
    <hyperlink ref="E23" r:id="rId6" display="https://emenscr.nesdc.go.th/viewer/view.html?id=5c9335aaf78b133fe6b14990&amp;username=industry07051" xr:uid="{955582CA-074D-4E52-ACB4-394E4C054CE4}"/>
    <hyperlink ref="E31" r:id="rId7" display="https://emenscr.nesdc.go.th/viewer/view.html?id=5cb7fc5ff78b133fe6b14d4d&amp;username=rmutt0578081" xr:uid="{9C21270F-4240-42B0-81F7-FFC474FE8FEE}"/>
    <hyperlink ref="E25" r:id="rId8" display="https://emenscr.nesdc.go.th/viewer/view.html?id=5e1f06b0dd5aa7472e846289&amp;username=industry07081" xr:uid="{461EC9DD-BA01-4010-8249-7857C0610C8A}"/>
    <hyperlink ref="E13" r:id="rId9" display="https://emenscr.nesdc.go.th/viewer/view.html?id=5e392d38e7d7ab7b0f7c638d&amp;username=mot0703331" xr:uid="{255A15EC-DB43-4DB6-B68C-75F8303F2230}"/>
    <hyperlink ref="E39" r:id="rId10" display="https://emenscr.nesdc.go.th/viewer/view.html?id=5e85b4b861d8aa05dfb003ea&amp;username=rmutt0578081" xr:uid="{96939B13-256F-418B-B379-6666CEDBF0B8}"/>
    <hyperlink ref="E32" r:id="rId11" display="https://emenscr.nesdc.go.th/viewer/view.html?id=5ee9cfe19409b63d7ad2d947&amp;username=rmutt0578101" xr:uid="{99983E41-CCE8-41E7-99BB-1AC67FBF2690}"/>
    <hyperlink ref="E27" r:id="rId12" display="https://emenscr.nesdc.go.th/viewer/view.html?id=5e9d352be3f8737535c25076&amp;username=industry08021" xr:uid="{A4D07416-201E-4FFD-B2F6-775948322544}"/>
    <hyperlink ref="E41" r:id="rId13" display="https://emenscr.nesdc.go.th/viewer/view.html?id=5ea16be5271f744e529eb26d&amp;username=industry08031" xr:uid="{E82BAE78-81EE-4151-9298-37C0DB3F77FB}"/>
  </hyperlinks>
  <pageMargins left="0.7" right="0.7" top="0.75" bottom="0.75" header="0.3" footer="0.3"/>
  <pageSetup orientation="portrait" horizontalDpi="1200" verticalDpi="1200" r:id="rId14"/>
  <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D30C-912D-4736-9154-1EC87FA0BC38}">
  <dimension ref="A1:O35"/>
  <sheetViews>
    <sheetView topLeftCell="B1" zoomScale="70" zoomScaleNormal="70" workbookViewId="0">
      <selection activeCell="D41" sqref="D41"/>
    </sheetView>
  </sheetViews>
  <sheetFormatPr defaultRowHeight="14.4"/>
  <cols>
    <col min="1" max="1" width="18.5546875" hidden="1" customWidth="1"/>
    <col min="2" max="2" width="13.44140625" style="67" customWidth="1"/>
    <col min="3" max="3" width="14.88671875" style="67" customWidth="1"/>
    <col min="4" max="4" width="56.88671875" customWidth="1"/>
    <col min="5" max="5" width="29.5546875" hidden="1" customWidth="1"/>
    <col min="6" max="6" width="32.6640625" hidden="1" customWidth="1"/>
    <col min="7" max="7" width="12" customWidth="1"/>
    <col min="8" max="8" width="15.33203125" customWidth="1"/>
    <col min="9" max="9" width="15.44140625" customWidth="1"/>
    <col min="10" max="10" width="22.6640625" customWidth="1"/>
    <col min="11" max="11" width="34.33203125" customWidth="1"/>
    <col min="12" max="12" width="32" customWidth="1"/>
    <col min="13" max="13" width="21.33203125" customWidth="1"/>
  </cols>
  <sheetData>
    <row r="1" spans="1:15" ht="23.4">
      <c r="D1" s="13" t="s">
        <v>154</v>
      </c>
    </row>
    <row r="11" spans="1:15" ht="21">
      <c r="A11" s="9" t="s">
        <v>2</v>
      </c>
      <c r="B11" s="68" t="s">
        <v>22</v>
      </c>
      <c r="C11" s="68" t="s">
        <v>23</v>
      </c>
      <c r="D11" s="10" t="s">
        <v>3</v>
      </c>
      <c r="E11" s="9" t="s">
        <v>3</v>
      </c>
      <c r="F11" s="9" t="s">
        <v>7</v>
      </c>
      <c r="G11" s="10" t="s">
        <v>153</v>
      </c>
      <c r="H11" s="10" t="s">
        <v>14</v>
      </c>
      <c r="I11" s="10" t="s">
        <v>15</v>
      </c>
      <c r="J11" s="10" t="s">
        <v>18</v>
      </c>
      <c r="K11" s="10" t="s">
        <v>19</v>
      </c>
      <c r="L11" s="10" t="s">
        <v>20</v>
      </c>
      <c r="M11" s="10" t="s">
        <v>21</v>
      </c>
      <c r="N11" s="10" t="s">
        <v>185</v>
      </c>
    </row>
    <row r="12" spans="1:15" ht="21.6" thickBot="1">
      <c r="A12" s="12" t="s">
        <v>82</v>
      </c>
      <c r="B12" s="61" t="s">
        <v>156</v>
      </c>
      <c r="C12" s="61" t="s">
        <v>209</v>
      </c>
      <c r="D12" s="15" t="s">
        <v>83</v>
      </c>
      <c r="E12" s="11" t="s">
        <v>83</v>
      </c>
      <c r="F12" s="11" t="s">
        <v>28</v>
      </c>
      <c r="G12" s="69">
        <v>2563</v>
      </c>
      <c r="H12" s="11" t="s">
        <v>78</v>
      </c>
      <c r="I12" s="11" t="s">
        <v>85</v>
      </c>
      <c r="J12" s="11" t="s">
        <v>86</v>
      </c>
      <c r="K12" s="11" t="s">
        <v>87</v>
      </c>
      <c r="L12" s="11" t="s">
        <v>88</v>
      </c>
      <c r="M12" s="11"/>
      <c r="O12" t="str">
        <f t="shared" ref="O12:O30" si="0">IF(LEN(C12=11),_xlfn.CONCAT(B12,"F",RIGHT(C12,2)),C12)</f>
        <v>040401V00F00</v>
      </c>
    </row>
    <row r="13" spans="1:15" ht="21.6" thickBot="1">
      <c r="A13" s="11" t="s">
        <v>135</v>
      </c>
      <c r="B13" s="74" t="s">
        <v>109</v>
      </c>
      <c r="C13" s="74" t="s">
        <v>207</v>
      </c>
      <c r="D13" s="16" t="s">
        <v>136</v>
      </c>
      <c r="E13" s="11" t="s">
        <v>136</v>
      </c>
      <c r="F13" s="11" t="s">
        <v>28</v>
      </c>
      <c r="G13" s="69">
        <v>2563</v>
      </c>
      <c r="H13" s="11" t="s">
        <v>138</v>
      </c>
      <c r="I13" s="11" t="s">
        <v>138</v>
      </c>
      <c r="J13" s="11" t="s">
        <v>139</v>
      </c>
      <c r="K13" s="11" t="s">
        <v>140</v>
      </c>
      <c r="L13" s="11" t="s">
        <v>47</v>
      </c>
      <c r="M13" s="11"/>
      <c r="O13" t="str">
        <f t="shared" si="0"/>
        <v>040401V02F02</v>
      </c>
    </row>
    <row r="14" spans="1:15" ht="21.6" thickBot="1">
      <c r="A14" s="11" t="s">
        <v>202</v>
      </c>
      <c r="B14" s="75" t="s">
        <v>109</v>
      </c>
      <c r="C14" s="75" t="s">
        <v>212</v>
      </c>
      <c r="D14" s="62" t="s">
        <v>195</v>
      </c>
      <c r="E14" s="63" t="s">
        <v>195</v>
      </c>
      <c r="F14" s="63" t="s">
        <v>28</v>
      </c>
      <c r="G14" s="65">
        <v>2565</v>
      </c>
      <c r="H14" s="63" t="s">
        <v>104</v>
      </c>
      <c r="I14" s="63" t="s">
        <v>105</v>
      </c>
      <c r="J14" s="63" t="s">
        <v>196</v>
      </c>
      <c r="K14" s="63" t="s">
        <v>197</v>
      </c>
      <c r="L14" s="63" t="s">
        <v>47</v>
      </c>
      <c r="M14" s="64"/>
      <c r="O14" t="str">
        <f t="shared" si="0"/>
        <v>040401V02F03</v>
      </c>
    </row>
    <row r="15" spans="1:15" ht="21.6" thickBot="1">
      <c r="A15" s="12" t="s">
        <v>25</v>
      </c>
      <c r="B15" s="76" t="s">
        <v>109</v>
      </c>
      <c r="C15" s="76" t="s">
        <v>204</v>
      </c>
      <c r="D15" s="16" t="s">
        <v>26</v>
      </c>
      <c r="E15" s="11" t="s">
        <v>26</v>
      </c>
      <c r="F15" s="11" t="s">
        <v>28</v>
      </c>
      <c r="G15" s="69">
        <v>2561</v>
      </c>
      <c r="H15" s="11" t="s">
        <v>34</v>
      </c>
      <c r="I15" s="11" t="s">
        <v>35</v>
      </c>
      <c r="J15" s="11" t="s">
        <v>36</v>
      </c>
      <c r="K15" s="11" t="s">
        <v>37</v>
      </c>
      <c r="L15" s="11" t="s">
        <v>38</v>
      </c>
      <c r="M15" s="11"/>
      <c r="O15" t="str">
        <f t="shared" si="0"/>
        <v>040401V02F04</v>
      </c>
    </row>
    <row r="16" spans="1:15" ht="21.6" thickBot="1">
      <c r="A16" s="12" t="s">
        <v>65</v>
      </c>
      <c r="B16" s="76" t="s">
        <v>109</v>
      </c>
      <c r="C16" s="76" t="s">
        <v>204</v>
      </c>
      <c r="D16" s="16" t="s">
        <v>66</v>
      </c>
      <c r="E16" s="11" t="s">
        <v>66</v>
      </c>
      <c r="F16" s="11" t="s">
        <v>28</v>
      </c>
      <c r="G16" s="69">
        <v>2562</v>
      </c>
      <c r="H16" s="11" t="s">
        <v>61</v>
      </c>
      <c r="I16" s="11" t="s">
        <v>62</v>
      </c>
      <c r="J16" s="11" t="s">
        <v>68</v>
      </c>
      <c r="K16" s="11" t="s">
        <v>37</v>
      </c>
      <c r="L16" s="11" t="s">
        <v>38</v>
      </c>
      <c r="M16" s="11"/>
      <c r="O16" t="str">
        <f t="shared" si="0"/>
        <v>040401V02F04</v>
      </c>
    </row>
    <row r="17" spans="1:15" ht="21.6" thickBot="1">
      <c r="A17" s="12" t="s">
        <v>75</v>
      </c>
      <c r="B17" s="76" t="s">
        <v>109</v>
      </c>
      <c r="C17" s="76" t="s">
        <v>204</v>
      </c>
      <c r="D17" s="16" t="s">
        <v>76</v>
      </c>
      <c r="E17" s="11" t="s">
        <v>76</v>
      </c>
      <c r="F17" s="11" t="s">
        <v>28</v>
      </c>
      <c r="G17" s="69">
        <v>2563</v>
      </c>
      <c r="H17" s="11" t="s">
        <v>78</v>
      </c>
      <c r="I17" s="11" t="s">
        <v>79</v>
      </c>
      <c r="J17" s="11" t="s">
        <v>80</v>
      </c>
      <c r="K17" s="11" t="s">
        <v>37</v>
      </c>
      <c r="L17" s="11" t="s">
        <v>38</v>
      </c>
      <c r="M17" s="11"/>
      <c r="O17" t="str">
        <f t="shared" si="0"/>
        <v>040401V02F04</v>
      </c>
    </row>
    <row r="18" spans="1:15" ht="21.6" thickBot="1">
      <c r="A18" s="11" t="s">
        <v>143</v>
      </c>
      <c r="B18" s="60" t="s">
        <v>150</v>
      </c>
      <c r="C18" s="60" t="s">
        <v>210</v>
      </c>
      <c r="D18" s="16" t="s">
        <v>144</v>
      </c>
      <c r="E18" s="11" t="s">
        <v>144</v>
      </c>
      <c r="F18" s="11" t="s">
        <v>28</v>
      </c>
      <c r="G18" s="69">
        <v>2564</v>
      </c>
      <c r="H18" s="11" t="s">
        <v>146</v>
      </c>
      <c r="I18" s="11" t="s">
        <v>147</v>
      </c>
      <c r="J18" s="11" t="s">
        <v>148</v>
      </c>
      <c r="K18" s="11" t="s">
        <v>149</v>
      </c>
      <c r="L18" s="11" t="s">
        <v>88</v>
      </c>
      <c r="M18" s="11"/>
      <c r="O18" t="str">
        <f t="shared" si="0"/>
        <v>040401V03F01</v>
      </c>
    </row>
    <row r="19" spans="1:15" ht="21.6" thickBot="1">
      <c r="A19" s="12" t="s">
        <v>57</v>
      </c>
      <c r="B19" s="77" t="s">
        <v>150</v>
      </c>
      <c r="C19" s="77" t="s">
        <v>206</v>
      </c>
      <c r="D19" s="16" t="s">
        <v>58</v>
      </c>
      <c r="E19" s="11" t="s">
        <v>58</v>
      </c>
      <c r="F19" s="11" t="s">
        <v>28</v>
      </c>
      <c r="G19" s="69">
        <v>2562</v>
      </c>
      <c r="H19" s="11" t="s">
        <v>61</v>
      </c>
      <c r="I19" s="11" t="s">
        <v>62</v>
      </c>
      <c r="J19" s="11" t="s">
        <v>63</v>
      </c>
      <c r="K19" s="11" t="s">
        <v>37</v>
      </c>
      <c r="L19" s="11" t="s">
        <v>38</v>
      </c>
      <c r="M19" s="11"/>
      <c r="O19" t="str">
        <f t="shared" si="0"/>
        <v>040401V03F02</v>
      </c>
    </row>
    <row r="20" spans="1:15" ht="21.6" thickBot="1">
      <c r="A20" s="12" t="s">
        <v>48</v>
      </c>
      <c r="B20" s="78" t="s">
        <v>119</v>
      </c>
      <c r="C20" s="78" t="s">
        <v>205</v>
      </c>
      <c r="D20" s="16" t="s">
        <v>49</v>
      </c>
      <c r="E20" s="11" t="s">
        <v>49</v>
      </c>
      <c r="F20" s="11" t="s">
        <v>28</v>
      </c>
      <c r="G20" s="69">
        <v>2562</v>
      </c>
      <c r="H20" s="11" t="s">
        <v>51</v>
      </c>
      <c r="I20" s="11" t="s">
        <v>51</v>
      </c>
      <c r="J20" s="11" t="s">
        <v>45</v>
      </c>
      <c r="K20" s="11" t="s">
        <v>46</v>
      </c>
      <c r="L20" s="11" t="s">
        <v>47</v>
      </c>
      <c r="M20" s="11"/>
      <c r="O20" t="str">
        <f t="shared" si="0"/>
        <v>040401V04F01</v>
      </c>
    </row>
    <row r="21" spans="1:15" ht="21.6" thickBot="1">
      <c r="A21" s="12" t="s">
        <v>52</v>
      </c>
      <c r="B21" s="78" t="s">
        <v>119</v>
      </c>
      <c r="C21" s="78" t="s">
        <v>205</v>
      </c>
      <c r="D21" s="16" t="s">
        <v>53</v>
      </c>
      <c r="E21" s="11" t="s">
        <v>53</v>
      </c>
      <c r="F21" s="11" t="s">
        <v>28</v>
      </c>
      <c r="G21" s="69">
        <v>2562</v>
      </c>
      <c r="H21" s="11" t="s">
        <v>55</v>
      </c>
      <c r="I21" s="11" t="s">
        <v>55</v>
      </c>
      <c r="J21" s="11" t="s">
        <v>45</v>
      </c>
      <c r="K21" s="11" t="s">
        <v>46</v>
      </c>
      <c r="L21" s="11" t="s">
        <v>47</v>
      </c>
      <c r="M21" s="11"/>
      <c r="O21" t="str">
        <f t="shared" si="0"/>
        <v>040401V04F01</v>
      </c>
    </row>
    <row r="22" spans="1:15" ht="21.6" thickBot="1">
      <c r="A22" s="12" t="s">
        <v>69</v>
      </c>
      <c r="B22" s="78" t="s">
        <v>119</v>
      </c>
      <c r="C22" s="78" t="s">
        <v>205</v>
      </c>
      <c r="D22" s="16" t="s">
        <v>70</v>
      </c>
      <c r="E22" s="11" t="s">
        <v>70</v>
      </c>
      <c r="F22" s="11" t="s">
        <v>28</v>
      </c>
      <c r="G22" s="69">
        <v>2562</v>
      </c>
      <c r="H22" s="11" t="s">
        <v>72</v>
      </c>
      <c r="I22" s="11" t="s">
        <v>73</v>
      </c>
      <c r="J22" s="11" t="s">
        <v>45</v>
      </c>
      <c r="K22" s="11" t="s">
        <v>46</v>
      </c>
      <c r="L22" s="11" t="s">
        <v>47</v>
      </c>
      <c r="M22" s="11"/>
      <c r="O22" t="str">
        <f t="shared" si="0"/>
        <v>040401V04F01</v>
      </c>
    </row>
    <row r="23" spans="1:15" ht="21.6" thickBot="1">
      <c r="A23" s="12" t="s">
        <v>94</v>
      </c>
      <c r="B23" s="78" t="s">
        <v>119</v>
      </c>
      <c r="C23" s="78" t="s">
        <v>205</v>
      </c>
      <c r="D23" s="16" t="s">
        <v>95</v>
      </c>
      <c r="E23" s="11" t="s">
        <v>95</v>
      </c>
      <c r="F23" s="11" t="s">
        <v>28</v>
      </c>
      <c r="G23" s="69">
        <v>2563</v>
      </c>
      <c r="H23" s="11" t="s">
        <v>97</v>
      </c>
      <c r="I23" s="11" t="s">
        <v>98</v>
      </c>
      <c r="J23" s="11" t="s">
        <v>99</v>
      </c>
      <c r="K23" s="11" t="s">
        <v>46</v>
      </c>
      <c r="L23" s="11" t="s">
        <v>47</v>
      </c>
      <c r="M23" s="11"/>
      <c r="O23" t="str">
        <f t="shared" si="0"/>
        <v>040401V04F01</v>
      </c>
    </row>
    <row r="24" spans="1:15" ht="21">
      <c r="A24" s="12" t="s">
        <v>40</v>
      </c>
      <c r="B24" s="61" t="s">
        <v>119</v>
      </c>
      <c r="C24" s="61" t="s">
        <v>203</v>
      </c>
      <c r="D24" s="16" t="s">
        <v>41</v>
      </c>
      <c r="E24" s="11" t="s">
        <v>41</v>
      </c>
      <c r="F24" s="11" t="s">
        <v>28</v>
      </c>
      <c r="G24" s="69">
        <v>2561</v>
      </c>
      <c r="H24" s="11" t="s">
        <v>43</v>
      </c>
      <c r="I24" s="11" t="s">
        <v>44</v>
      </c>
      <c r="J24" s="11" t="s">
        <v>45</v>
      </c>
      <c r="K24" s="11" t="s">
        <v>46</v>
      </c>
      <c r="L24" s="11" t="s">
        <v>47</v>
      </c>
      <c r="M24" s="11"/>
      <c r="O24" t="str">
        <f t="shared" si="0"/>
        <v>040401V04F02</v>
      </c>
    </row>
    <row r="25" spans="1:15" ht="21.75" customHeight="1" thickBot="1">
      <c r="A25" s="12" t="s">
        <v>198</v>
      </c>
      <c r="B25" s="61" t="s">
        <v>119</v>
      </c>
      <c r="C25" s="61" t="s">
        <v>203</v>
      </c>
      <c r="D25" s="73" t="s">
        <v>186</v>
      </c>
      <c r="E25" s="63" t="s">
        <v>186</v>
      </c>
      <c r="F25" s="63" t="s">
        <v>28</v>
      </c>
      <c r="G25" s="65">
        <v>2563</v>
      </c>
      <c r="H25" s="63" t="s">
        <v>187</v>
      </c>
      <c r="I25" s="63" t="s">
        <v>85</v>
      </c>
      <c r="J25" s="63" t="s">
        <v>188</v>
      </c>
      <c r="K25" s="63" t="s">
        <v>189</v>
      </c>
      <c r="L25" s="63" t="s">
        <v>38</v>
      </c>
      <c r="M25" s="64"/>
      <c r="N25" t="s">
        <v>184</v>
      </c>
      <c r="O25" t="str">
        <f t="shared" si="0"/>
        <v>040401V04F02</v>
      </c>
    </row>
    <row r="26" spans="1:15" ht="21.6" thickBot="1">
      <c r="A26" s="11" t="s">
        <v>199</v>
      </c>
      <c r="B26" s="61" t="s">
        <v>119</v>
      </c>
      <c r="C26" s="61" t="s">
        <v>203</v>
      </c>
      <c r="D26" s="62" t="s">
        <v>186</v>
      </c>
      <c r="E26" s="63" t="s">
        <v>186</v>
      </c>
      <c r="F26" s="63" t="s">
        <v>28</v>
      </c>
      <c r="G26" s="65">
        <v>2564</v>
      </c>
      <c r="H26" s="63" t="s">
        <v>190</v>
      </c>
      <c r="I26" s="63" t="s">
        <v>191</v>
      </c>
      <c r="J26" s="63" t="s">
        <v>188</v>
      </c>
      <c r="K26" s="63" t="s">
        <v>189</v>
      </c>
      <c r="L26" s="63" t="s">
        <v>38</v>
      </c>
      <c r="M26" s="64"/>
      <c r="O26" t="str">
        <f t="shared" si="0"/>
        <v>040401V04F02</v>
      </c>
    </row>
    <row r="27" spans="1:15" ht="21.6" thickBot="1">
      <c r="A27" s="12" t="s">
        <v>89</v>
      </c>
      <c r="B27" s="74" t="s">
        <v>119</v>
      </c>
      <c r="C27" s="74" t="s">
        <v>208</v>
      </c>
      <c r="D27" s="16" t="s">
        <v>90</v>
      </c>
      <c r="E27" s="11" t="s">
        <v>90</v>
      </c>
      <c r="F27" s="11" t="s">
        <v>28</v>
      </c>
      <c r="G27" s="69">
        <v>2563</v>
      </c>
      <c r="H27" s="11" t="s">
        <v>92</v>
      </c>
      <c r="I27" s="11" t="s">
        <v>92</v>
      </c>
      <c r="J27" s="11" t="s">
        <v>45</v>
      </c>
      <c r="K27" s="11" t="s">
        <v>46</v>
      </c>
      <c r="L27" s="11" t="s">
        <v>47</v>
      </c>
      <c r="M27" s="11"/>
      <c r="O27" t="str">
        <f t="shared" si="0"/>
        <v>040401V04F04</v>
      </c>
    </row>
    <row r="28" spans="1:15" ht="21.75" customHeight="1" thickBot="1">
      <c r="A28" s="12" t="s">
        <v>200</v>
      </c>
      <c r="B28" s="75" t="s">
        <v>160</v>
      </c>
      <c r="C28" s="75" t="s">
        <v>211</v>
      </c>
      <c r="D28" s="62" t="s">
        <v>192</v>
      </c>
      <c r="E28" s="63" t="s">
        <v>192</v>
      </c>
      <c r="F28" s="63" t="s">
        <v>28</v>
      </c>
      <c r="G28" s="65">
        <v>2563</v>
      </c>
      <c r="H28" s="63" t="s">
        <v>97</v>
      </c>
      <c r="I28" s="63" t="s">
        <v>193</v>
      </c>
      <c r="J28" s="63" t="s">
        <v>194</v>
      </c>
      <c r="K28" s="63" t="s">
        <v>189</v>
      </c>
      <c r="L28" s="63" t="s">
        <v>38</v>
      </c>
      <c r="M28" s="64"/>
      <c r="O28" t="str">
        <f t="shared" si="0"/>
        <v>040401V05F01</v>
      </c>
    </row>
    <row r="29" spans="1:15" ht="21">
      <c r="A29" s="11" t="s">
        <v>201</v>
      </c>
      <c r="B29" s="75" t="s">
        <v>160</v>
      </c>
      <c r="C29" s="75" t="s">
        <v>211</v>
      </c>
      <c r="D29" s="62" t="s">
        <v>192</v>
      </c>
      <c r="E29" s="63" t="s">
        <v>192</v>
      </c>
      <c r="F29" s="63" t="s">
        <v>28</v>
      </c>
      <c r="G29" s="65">
        <v>2564</v>
      </c>
      <c r="H29" s="63" t="s">
        <v>146</v>
      </c>
      <c r="I29" s="63" t="s">
        <v>147</v>
      </c>
      <c r="J29" s="63" t="s">
        <v>194</v>
      </c>
      <c r="K29" s="63" t="s">
        <v>189</v>
      </c>
      <c r="L29" s="63" t="s">
        <v>38</v>
      </c>
      <c r="M29" s="64"/>
      <c r="O29" t="str">
        <f t="shared" si="0"/>
        <v>040401V05F01</v>
      </c>
    </row>
    <row r="30" spans="1:15" ht="21.75" customHeight="1">
      <c r="A30" s="32" t="s">
        <v>178</v>
      </c>
      <c r="B30" s="79" t="s">
        <v>160</v>
      </c>
      <c r="C30" s="79" t="s">
        <v>183</v>
      </c>
      <c r="D30" s="58" t="s">
        <v>179</v>
      </c>
      <c r="E30" s="32" t="s">
        <v>179</v>
      </c>
      <c r="F30" s="32" t="s">
        <v>28</v>
      </c>
      <c r="G30" s="72">
        <v>2565</v>
      </c>
      <c r="H30" s="32" t="s">
        <v>180</v>
      </c>
      <c r="I30" s="32" t="s">
        <v>181</v>
      </c>
      <c r="J30" s="32" t="s">
        <v>182</v>
      </c>
      <c r="K30" s="32" t="s">
        <v>140</v>
      </c>
      <c r="L30" s="32" t="s">
        <v>47</v>
      </c>
      <c r="M30" s="32"/>
      <c r="O30" t="str">
        <f t="shared" si="0"/>
        <v>040401V05F04</v>
      </c>
    </row>
    <row r="33" spans="2:3" ht="21">
      <c r="B33" s="71" t="s">
        <v>160</v>
      </c>
      <c r="C33" s="71" t="s">
        <v>161</v>
      </c>
    </row>
    <row r="34" spans="2:3" ht="21">
      <c r="B34" s="71" t="s">
        <v>160</v>
      </c>
      <c r="C34" s="71" t="s">
        <v>162</v>
      </c>
    </row>
    <row r="35" spans="2:3" ht="21">
      <c r="B35" s="70"/>
      <c r="C35" s="70"/>
    </row>
  </sheetData>
  <autoFilter ref="A11:M30" xr:uid="{00000000-0009-0000-0000-000005000000}">
    <sortState ref="A12:M30">
      <sortCondition ref="C11:C30"/>
    </sortState>
  </autoFilter>
  <hyperlinks>
    <hyperlink ref="D15" r:id="rId1" display="https://emenscr.nesdc.go.th/viewer/view.html?id=5b20ee687587e67e2e721236&amp;username=industry07061" xr:uid="{020C702D-CCE9-435B-B4A4-C8CA7150EC99}"/>
    <hyperlink ref="D24" r:id="rId2" display="https://emenscr.nesdc.go.th/viewer/view.html?id=5bd6c0b4ead9a205b323d6bf&amp;username=rmutt0578081" xr:uid="{E0648553-628A-4C47-A39F-FB74C3B790D6}"/>
    <hyperlink ref="D20" r:id="rId3" display="https://emenscr.nesdc.go.th/viewer/view.html?id=5c5a8e921248ca2ef6b77d5a&amp;username=rmutt0578081" xr:uid="{58F682B4-5E2E-46EE-9102-85BD752E6986}"/>
    <hyperlink ref="D21" r:id="rId4" display="https://emenscr.nesdc.go.th/viewer/view.html?id=5c5ba76f339edb2eebb97138&amp;username=rmutt0578081" xr:uid="{DFFBD154-FB8C-451E-B4C2-AD06CADA9868}"/>
    <hyperlink ref="D19" r:id="rId5" display="https://emenscr.nesdc.go.th/viewer/view.html?id=5c7defc91248ca2ef6b7810f&amp;username=industry07041" xr:uid="{825E2EB7-7FBB-4E0F-9B89-8E4BC868A224}"/>
    <hyperlink ref="D16" r:id="rId6" display="https://emenscr.nesdc.go.th/viewer/view.html?id=5c9335aaf78b133fe6b14990&amp;username=industry07051" xr:uid="{8591AB2E-BF99-4E91-BB93-184601C1F638}"/>
    <hyperlink ref="D22" r:id="rId7" display="https://emenscr.nesdc.go.th/viewer/view.html?id=5cb7fc5ff78b133fe6b14d4d&amp;username=rmutt0578081" xr:uid="{DE541C9D-7F1E-46D0-BA07-9A70C8F93157}"/>
    <hyperlink ref="D17" r:id="rId8" display="https://emenscr.nesdc.go.th/viewer/view.html?id=5e1f06b0dd5aa7472e846289&amp;username=industry07081" xr:uid="{3247DF1C-D824-4681-B12C-3C45CD037E47}"/>
    <hyperlink ref="D12" r:id="rId9" display="https://emenscr.nesdc.go.th/viewer/view.html?id=5e392d38e7d7ab7b0f7c638d&amp;username=mot0703331" xr:uid="{C64388B5-E467-4928-B371-899228464DB8}"/>
    <hyperlink ref="D27" r:id="rId10" display="https://emenscr.nesdc.go.th/viewer/view.html?id=5e85b4b861d8aa05dfb003ea&amp;username=rmutt0578081" xr:uid="{D65C47F7-9BC3-4EB6-B767-933220854355}"/>
    <hyperlink ref="D23" r:id="rId11" display="https://emenscr.nesdc.go.th/viewer/view.html?id=5ee9cfe19409b63d7ad2d947&amp;username=rmutt0578101" xr:uid="{31654107-CC0C-422A-BEFA-2C59B0162013}"/>
    <hyperlink ref="D13" r:id="rId12" display="https://emenscr.nesdc.go.th/viewer/view.html?id=5f9a8e9f8f85135b66769ecf&amp;username=utk0579091" xr:uid="{225D6DF3-C5EC-4B43-A8B9-DCB3E8123FAC}"/>
    <hyperlink ref="D18" r:id="rId13" display="https://emenscr.nesdc.go.th/viewer/view.html?id=5fe156870573ae1b28632329&amp;username=mot060361" xr:uid="{DBDA441C-0602-4DA3-9C67-B70F31152289}"/>
    <hyperlink ref="D25" r:id="rId14" display="https://emenscr.nesdc.go.th/viewer/view.html?id=5e9d352be3f8737535c25076&amp;username=industry08021" xr:uid="{D22D8C7C-88A1-4633-B042-8A6E2141B9D7}"/>
    <hyperlink ref="D26" r:id="rId15" display="https://emenscr.nesdc.go.th/viewer/view.html?id=5fc1ddf99a014c2a732f7746&amp;username=industry08021" xr:uid="{C95F227E-73D5-4FEB-A78E-80A2B3FD6D08}"/>
    <hyperlink ref="D28" r:id="rId16" display="https://emenscr.nesdc.go.th/viewer/view.html?id=5ea16be5271f744e529eb26d&amp;username=industry08031" xr:uid="{51104ABC-7771-4635-9400-8855C559799D}"/>
    <hyperlink ref="D29" r:id="rId17" display="https://emenscr.nesdc.go.th/viewer/view.html?id=5fa11adc473e860600b762f9&amp;username=industry08031" xr:uid="{7CAD7F47-80A3-4332-88A6-A842ACC40ACB}"/>
    <hyperlink ref="D14" r:id="rId18" display="https://emenscr.nesdc.go.th/viewer/view.html?id=61a05fd7eacc4561cc159f08&amp;username=most53021" xr:uid="{432BC0E6-18B4-4F5E-9112-6EC1BF230A76}"/>
    <hyperlink ref="D30" r:id="rId19" xr:uid="{538BD019-BE16-4DA5-B792-23BCD9CC9D8F}"/>
  </hyperlinks>
  <pageMargins left="0.7" right="0.7" top="0.75" bottom="0.75" header="0.3" footer="0.3"/>
  <pageSetup orientation="portrait" horizontalDpi="1200" verticalDpi="1200" r:id="rId20"/>
  <drawing r:id="rId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75A7-7571-4E6A-926B-52C7CBF5ADA3}">
  <dimension ref="A1:N3"/>
  <sheetViews>
    <sheetView topLeftCell="G1" workbookViewId="0">
      <selection activeCell="A3" sqref="A3:N3"/>
    </sheetView>
  </sheetViews>
  <sheetFormatPr defaultRowHeight="14.4"/>
  <cols>
    <col min="1" max="2" width="24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39.109375" customWidth="1"/>
    <col min="9" max="9" width="45.88671875" customWidth="1"/>
    <col min="10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>
      <c r="A2" s="56" t="s">
        <v>2</v>
      </c>
      <c r="B2" s="56"/>
      <c r="C2" s="56" t="s">
        <v>3</v>
      </c>
      <c r="D2" s="56" t="s">
        <v>7</v>
      </c>
      <c r="E2" s="56" t="s">
        <v>153</v>
      </c>
      <c r="F2" s="56" t="s">
        <v>14</v>
      </c>
      <c r="G2" s="56" t="s">
        <v>15</v>
      </c>
      <c r="H2" s="56" t="s">
        <v>18</v>
      </c>
      <c r="I2" s="56" t="s">
        <v>19</v>
      </c>
      <c r="J2" s="56" t="s">
        <v>20</v>
      </c>
      <c r="K2" s="56" t="s">
        <v>21</v>
      </c>
      <c r="L2" s="56" t="s">
        <v>22</v>
      </c>
      <c r="M2" s="56" t="s">
        <v>23</v>
      </c>
      <c r="N2" s="56" t="s">
        <v>177</v>
      </c>
    </row>
    <row r="3" spans="1:14">
      <c r="A3" t="s">
        <v>178</v>
      </c>
      <c r="C3" t="s">
        <v>179</v>
      </c>
      <c r="D3" t="s">
        <v>28</v>
      </c>
      <c r="E3" s="57">
        <v>2565</v>
      </c>
      <c r="F3" t="s">
        <v>180</v>
      </c>
      <c r="G3" t="s">
        <v>181</v>
      </c>
      <c r="H3" t="s">
        <v>182</v>
      </c>
      <c r="I3" t="s">
        <v>140</v>
      </c>
      <c r="J3" t="s">
        <v>47</v>
      </c>
      <c r="L3" t="s">
        <v>160</v>
      </c>
      <c r="M3" t="s">
        <v>183</v>
      </c>
      <c r="N3" t="s">
        <v>184</v>
      </c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51A1-7226-44F2-90AE-79AF3639BC32}">
  <sheetPr filterMode="1"/>
  <dimension ref="A1:N3"/>
  <sheetViews>
    <sheetView topLeftCell="F1" workbookViewId="0">
      <selection activeCell="K2" sqref="K1:K1048576"/>
    </sheetView>
  </sheetViews>
  <sheetFormatPr defaultRowHeight="14.4"/>
  <cols>
    <col min="1" max="2" width="16.109375" customWidth="1"/>
    <col min="3" max="4" width="54" customWidth="1"/>
    <col min="5" max="5" width="13.44140625" customWidth="1"/>
    <col min="6" max="6" width="28.33203125" customWidth="1"/>
    <col min="7" max="7" width="27" customWidth="1"/>
    <col min="8" max="9" width="39.109375" customWidth="1"/>
    <col min="10" max="10" width="44.5546875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idden="1">
      <c r="A2" s="56" t="s">
        <v>2</v>
      </c>
      <c r="B2" s="56" t="s">
        <v>3</v>
      </c>
      <c r="C2" s="56" t="s">
        <v>3</v>
      </c>
      <c r="D2" s="56" t="s">
        <v>7</v>
      </c>
      <c r="E2" s="56" t="s">
        <v>153</v>
      </c>
      <c r="F2" s="56" t="s">
        <v>14</v>
      </c>
      <c r="G2" s="56" t="s">
        <v>15</v>
      </c>
      <c r="H2" s="56" t="s">
        <v>18</v>
      </c>
      <c r="I2" s="56" t="s">
        <v>19</v>
      </c>
      <c r="J2" s="56" t="s">
        <v>20</v>
      </c>
      <c r="K2" s="56" t="s">
        <v>21</v>
      </c>
      <c r="L2" s="56" t="s">
        <v>22</v>
      </c>
      <c r="M2" s="56" t="s">
        <v>23</v>
      </c>
      <c r="N2" s="56" t="s">
        <v>177</v>
      </c>
    </row>
    <row r="3" spans="1:14">
      <c r="A3" t="s">
        <v>216</v>
      </c>
      <c r="C3" t="s">
        <v>217</v>
      </c>
      <c r="D3" t="s">
        <v>28</v>
      </c>
      <c r="E3" s="57">
        <v>2566</v>
      </c>
      <c r="F3" t="s">
        <v>218</v>
      </c>
      <c r="G3" t="s">
        <v>219</v>
      </c>
      <c r="I3" t="s">
        <v>220</v>
      </c>
      <c r="J3" t="s">
        <v>88</v>
      </c>
      <c r="L3" t="s">
        <v>119</v>
      </c>
      <c r="M3" t="s">
        <v>223</v>
      </c>
      <c r="N3" t="s">
        <v>224</v>
      </c>
    </row>
  </sheetData>
  <autoFilter ref="K1:K3" xr:uid="{D27D0178-E384-47C1-ABE1-B362C7EC6758}">
    <filterColumn colId="0">
      <filters blank="1"/>
    </filterColumn>
  </autoFilter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ข้อมูลดิบ</vt:lpstr>
      <vt:lpstr>คัดเลือก</vt:lpstr>
      <vt:lpstr>1.นำไปใช้</vt:lpstr>
      <vt:lpstr>1.รวม</vt:lpstr>
      <vt:lpstr>1.รวม-เดิม</vt:lpstr>
      <vt:lpstr>2.เรียง VC</vt:lpstr>
      <vt:lpstr>2.เรียง VC เก่า</vt:lpstr>
      <vt:lpstr>โครงการปี 65</vt:lpstr>
      <vt:lpstr>โครงการ 66</vt:lpstr>
      <vt:lpstr>โครงการ 67</vt:lpstr>
      <vt:lpstr>3.Pivot vc</vt:lpstr>
      <vt:lpstr>4. โครงการสำคัญปี 68 (ไม่มี)</vt:lpstr>
      <vt:lpstr>5. โครงการสำคัญปี 66 - 69</vt:lpstr>
      <vt:lpstr>ทำการ</vt:lpstr>
      <vt:lpstr>ทำการ_USE</vt:lpstr>
      <vt:lpstr>เกี่ยวข้อง040401</vt:lpstr>
      <vt:lpstr>3.Pivot หน่วยงาน</vt:lpstr>
      <vt:lpstr>5.เรียงปี</vt:lpstr>
      <vt:lpstr>6.เรียง vc</vt:lpstr>
      <vt:lpstr>'1.รวม-เดิม'!_FilterDatabase</vt:lpstr>
      <vt:lpstr>'2.เรียง VC เก่า'!_FilterDatabase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2025-04-27T03:25:14Z</dcterms:created>
  <dcterms:modified xsi:type="dcterms:W3CDTF">2025-05-19T06:29:25Z</dcterms:modified>
</cp:coreProperties>
</file>