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shboard\68Q4\"/>
    </mc:Choice>
  </mc:AlternateContent>
  <xr:revisionPtr revIDLastSave="0" documentId="13_ncr:1_{F039616B-13D0-49E1-BEA9-D3E88100291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รายไตรมาส" sheetId="3" r:id="rId1"/>
    <sheet name="รายปี" sheetId="4" r:id="rId2"/>
    <sheet name="รายปี (ต่อ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5" l="1"/>
  <c r="N4" i="5"/>
  <c r="AK51" i="3"/>
  <c r="AD43" i="3" l="1"/>
  <c r="AE43" i="3"/>
  <c r="AF43" i="3"/>
  <c r="AG43" i="3"/>
  <c r="AI43" i="3"/>
  <c r="AJ43" i="3"/>
  <c r="AH43" i="3"/>
  <c r="AJ51" i="3" l="1"/>
  <c r="AI51" i="3"/>
  <c r="AH51" i="3" l="1"/>
  <c r="AG51" i="3" l="1"/>
  <c r="AE51" i="3" l="1"/>
  <c r="R44" i="3" l="1"/>
  <c r="S44" i="3"/>
  <c r="T44" i="3"/>
  <c r="U44" i="3"/>
  <c r="V44" i="3"/>
  <c r="W44" i="3"/>
  <c r="X44" i="3"/>
  <c r="Y44" i="3"/>
  <c r="V43" i="3" l="1"/>
  <c r="W43" i="3"/>
  <c r="X43" i="3"/>
  <c r="Y43" i="3"/>
  <c r="AD51" i="3" l="1"/>
  <c r="AC51" i="3" l="1"/>
  <c r="AB51" i="3" l="1"/>
  <c r="AA51" i="3" l="1"/>
  <c r="Z51" i="3"/>
  <c r="Y51" i="3" l="1"/>
  <c r="V15" i="3" l="1"/>
</calcChain>
</file>

<file path=xl/sharedStrings.xml><?xml version="1.0" encoding="utf-8"?>
<sst xmlns="http://schemas.openxmlformats.org/spreadsheetml/2006/main" count="387" uniqueCount="181">
  <si>
    <t>ตัวชี้วัดภาวะสังคม (รายไตรมาส)</t>
  </si>
  <si>
    <t>องค์ประกอบหลัก</t>
  </si>
  <si>
    <t>Q1</t>
  </si>
  <si>
    <t>Q2</t>
  </si>
  <si>
    <t>Q3</t>
  </si>
  <si>
    <t>Q4</t>
  </si>
  <si>
    <t>มูลค่าหนี้สินครัวเรือน (ล้านล้านบาท)</t>
  </si>
  <si>
    <t xml:space="preserve">   - อัตราการขยายตัวของหนี้สินครัวเรือน (ร้อยละ)</t>
  </si>
  <si>
    <t xml:space="preserve">สัดส่วนหนี้ต่อ GDP </t>
  </si>
  <si>
    <t xml:space="preserve">   - สัดส่วน NPL ต่อสินเชื่อรวม</t>
  </si>
  <si>
    <t>-</t>
  </si>
  <si>
    <t xml:space="preserve">   - กรณีสัญญา</t>
  </si>
  <si>
    <t xml:space="preserve">   - กรณีฉลาก</t>
  </si>
  <si>
    <t xml:space="preserve">   - กรณีโฆษณา</t>
  </si>
  <si>
    <t xml:space="preserve">   - กรณีขายตรงและตลาดแบบตรง</t>
  </si>
  <si>
    <t>การให้คำปรึกษาทางสายด่วน 1166 (ราย)</t>
  </si>
  <si>
    <t xml:space="preserve">   - อัตราการขยายตัวของคดีอาญา (ร้อยละ)</t>
  </si>
  <si>
    <t>ตัวชี้วัดภาวะสังคม (รายปี)</t>
  </si>
  <si>
    <t>อัตราผู้ป่วยนอก (ต่อประชากรพันคน)</t>
  </si>
  <si>
    <t>อัตราการป่วยด้วยโรคไม่ติดต่อ (ต่อประชากรแสนคน)</t>
  </si>
  <si>
    <t xml:space="preserve"> -  มะเร็ง และเนื้องอกทุกชนิด</t>
  </si>
  <si>
    <t xml:space="preserve"> -  หัวใจ</t>
  </si>
  <si>
    <t xml:space="preserve"> -  เบาหวาน</t>
  </si>
  <si>
    <t xml:space="preserve"> -  ความดันโลหิต</t>
  </si>
  <si>
    <t>ความผิดปกติทางจิต/จิตเภท/ความหลงผิด (ต่อประชากรแสนคน)</t>
  </si>
  <si>
    <t>ความผิดปกติทางอารมณ์ (ต่อประชากรแสนคน)</t>
  </si>
  <si>
    <t>ความผิดปกติจากโรคประสาท/ความเครียด (ต่อประชากรแสนคน)</t>
  </si>
  <si>
    <t>ภาวะแปรปรวนทางจิตและพฤติกรรม (ต่อประชากรพันคน)</t>
  </si>
  <si>
    <t xml:space="preserve"> -  ประถมศึกษา</t>
  </si>
  <si>
    <t xml:space="preserve"> -  มัธยมศึกษาตอนต้น</t>
  </si>
  <si>
    <t xml:space="preserve"> -  มัธยมศึกษาตอนปลาย</t>
  </si>
  <si>
    <t xml:space="preserve"> -  อุดมศึกษา (ปริญญาตรีและต่ำกว่า)</t>
  </si>
  <si>
    <t xml:space="preserve"> -  ชาย</t>
  </si>
  <si>
    <t xml:space="preserve"> -  หญิง</t>
  </si>
  <si>
    <t xml:space="preserve"> -  ประกันสังคม</t>
  </si>
  <si>
    <t xml:space="preserve"> -  สวัสดิการข้าราชการ/รัฐวิสาหกิจ</t>
  </si>
  <si>
    <t xml:space="preserve"> -  สิทธิสวัสดิการพนักงานส่วนท้องถิ่น</t>
  </si>
  <si>
    <t xml:space="preserve"> -  สิทธิว่าง (ผู้ยังไม่ลงทะเบียนสิทธิ)</t>
  </si>
  <si>
    <t xml:space="preserve"> -  กรณีสัญญา</t>
  </si>
  <si>
    <t xml:space="preserve"> -  กรณีฉลาก</t>
  </si>
  <si>
    <t xml:space="preserve"> -  กรณีโฆษณา </t>
  </si>
  <si>
    <t xml:space="preserve"> -  กรณีขายตรงและตลาดแบบตรง</t>
  </si>
  <si>
    <t xml:space="preserve">  -</t>
  </si>
  <si>
    <t xml:space="preserve">                    ข้อมูลตั้งแต่ปี 2547 เป็นต้นไป จากปีการศึกษาเฉลี่ยของประชากรไทย กลุ่มพัฒนาเครือข่ายสารสนเทศ สำนักวิจัยและพัฒนาการศึกษา สำนักงานเลขาธิการสภาการศึกษา กระทรวงศึกษาธิการ</t>
  </si>
  <si>
    <t xml:space="preserve">                    การสำรวจพฤติกรรมการสูบบุหรี่และการดื่มสุราของประชากร พ.ศ. 2547, 2550, 2554, 2557 และ 2560 สำนักงานสถิติแห่งชาติ กระทรวงดิจิทัลเพื่อเศรษฐกิจและสังคม</t>
  </si>
  <si>
    <t xml:space="preserve">                    การสำรวจอนามัยและสวัสดิการ พ.ศ. 2552, 2556 และ 2558 สำนักงานสถิติแห่งชาติ กระทรวงดิจิทัลเพื่อเศรษฐกิจและสังคม (ปี 2544-2548 เป็นการสำรวจของประชากรอายุ 11 ปีขึ้นไป) ทำการสำรวจทุก 2 ปี</t>
  </si>
  <si>
    <t xml:space="preserve">             6/     ผลการดำเนินงานคุ้มครองผู้บริโภคของสานักงานคณะกรรมการคุ้มครองผู้บริโภค สำนักนายกรัฐมนตรี (การให้คำปรึกษาทางสวยด่วน 1166 สคบ. ให้บริษัทเอกชนดำเนินการตั้งแต่ไตรมาส 4 ปี พ.ศ. 2552)</t>
  </si>
  <si>
    <t xml:space="preserve">             7/     รายงานผลการดำเนินงานเรื่องร้องเรียนตามกรรมวิธีข้อมูล สำนักรับเรื่องร้องเรียนและคุ้มครองผู้บริโภคในกิจการโทรคมนาคม สำนักงานคณะกรรมการกิจการกระจายเสียง กิจการโทรทัศน์ และกิจการโทรคมนาคมแห่งชาติ (สำนักงาน กสทช.)</t>
  </si>
  <si>
    <t xml:space="preserve">             9/     สรุปรายงานการป่วย กองยุทธศาสตร์และแผนงาน กระทรวงสาธารณสุข</t>
  </si>
  <si>
    <t xml:space="preserve">           11/    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 ประมวลผลโดยกองพัฒนาฐานข้อมูลและตัวชี้วัดสังคม สศช.</t>
  </si>
  <si>
    <t xml:space="preserve">           12/     สถิติการศึกษาฉบับย่อ ศูนย์เทคโนโลยีสารสนเทศ สำนักงานปลัดกระทรวงศึกษาธิการ</t>
  </si>
  <si>
    <t xml:space="preserve">           15/     รายงานคุณภาพชีวิตของคนไทย จากข้อมูลความจำเป็นพื้นฐาน (จปฐ.)  กรมการพัฒนาชุมชน กระทรวงมหาดไทย</t>
  </si>
  <si>
    <t xml:space="preserve">           16/     จัดทำข้อมูลปี 2559 เป็นปีสุดท้าย โดยกองประเมินผลและเผยแพร่การพัฒนา สำนักงานสภาพัฒนาการเศรษฐกิจและสังคมแห่งชาติ </t>
  </si>
  <si>
    <t xml:space="preserve">           17/     สำนักงานหลักประกันสุขภาพแห่งชาติ กระทรวงสาธารณสุข</t>
  </si>
  <si>
    <t xml:space="preserve">           18/     สำนักงานประกันสังคม กระทรวงแรงงาน และสำนักงานสถิติแห่งชาติ กระทรวงดิจิทัลเพื่อเศรษฐกิจและสังคม</t>
  </si>
  <si>
    <t xml:space="preserve">           19/    ระบบบูรณาการข้อมูลการตายจากอุบัติเหตุทางถนน  https://dip.ddc.moph.go.th/new/บริการ/3base_status_new  และประชากรกลางปี กระทรวงสาธารณสุข</t>
  </si>
  <si>
    <t xml:space="preserve">           20/    กลุ่มงานข้อมูลและข้อสนเทศ สำนักพัฒนาระบบยุติธรรมเด็กและเยาวชน กรมพินิจและคุ้มครองเด็กและเยาวชน ตั้งแต่ปี 2558เป็นต้นมา เป็นร้อยละของเด็กที่กระทำผิดซ้ำจากการติดตามในรอบ 1 ปี ต่อจำนวนการปล่อยตัวทั้งหมด</t>
  </si>
  <si>
    <t xml:space="preserve">           21/     รายงานการสำรวจภาวะเศรษฐกิจและสังคมของครัวเรือน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</si>
  <si>
    <t xml:space="preserve">           22/     การสำรวจพฤติกรรมด้านสุขภาพของประชากร พ.ศ. 2564 สำนักงานสถิติแห่งชาติ กระทรวงดิจิทัลเพื่อเศรษฐกิจและสังคม </t>
  </si>
  <si>
    <t xml:space="preserve">           23/     รายงานการสำรวจการใช้เวลาของประชากร สำนักงานสถิติแห่งชาติ กระทรวงดิจิทัลเพื่อเศรษฐกิจและสังคม ทำการสำรวจทุก 5 ปี </t>
  </si>
  <si>
    <t xml:space="preserve">           24/     การสำรวจการมีการใช้เทคโนโลยีสารสนเทศและการสื่อสารในครัวเรือน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</si>
  <si>
    <t xml:space="preserve">           25/     รายงานสถานการณ์มลพิษของประเทศไทย กรมควบคุมมลพิษ กระทรวงทรัพยากรธรรมชาติและสิ่งแวดล้อม </t>
  </si>
  <si>
    <t xml:space="preserve">             3/     กองระบาดวิทยา กรมควบคุมโรค กระทรวงสาธารณสุข</t>
  </si>
  <si>
    <t xml:space="preserve">             4/     กองบัญชีประชาชาติ สำนักงานสภาพัฒนาการเศรษฐกิจและสังคมแห่งชาติ</t>
  </si>
  <si>
    <t xml:space="preserve"> กำลังแรงงาน (พันคน)</t>
  </si>
  <si>
    <t xml:space="preserve"> การมีงานทำ (พันคน)</t>
  </si>
  <si>
    <t xml:space="preserve"> อัตราการมีงานทำ (ร้อยละ)</t>
  </si>
  <si>
    <t xml:space="preserve"> ผู้ว่างงาน (พันคน)</t>
  </si>
  <si>
    <t xml:space="preserve"> อัตราการว่างงาน (ร้อยละ)</t>
  </si>
  <si>
    <t xml:space="preserve"> มูลค่าหนี้สินครัวเรือน (ล้านล้านบาท)</t>
  </si>
  <si>
    <t>N.A.</t>
  </si>
  <si>
    <t xml:space="preserve"> สัดส่วนหนี้ต่อ GDP </t>
  </si>
  <si>
    <t xml:space="preserve">  - อัตราการขยายตัวของจำนวนผู้ป่วยด้วยโรค</t>
  </si>
  <si>
    <t xml:space="preserve"> มูลค่าการบริโภคเครื่องดื่มแอลกอฮอล์และบุหรี่ </t>
  </si>
  <si>
    <t xml:space="preserve"> มูลค่าการบริโภคเครื่องดื่มแอลกอฮอล์</t>
  </si>
  <si>
    <t xml:space="preserve"> มูลค่าการบริโภคบุหรี่ </t>
  </si>
  <si>
    <t xml:space="preserve">   - อัตราการขยายตัวของการบริโภคบุหรี่ (ร้อยละ)</t>
  </si>
  <si>
    <t xml:space="preserve"> จำนวนคดีอาญารวม</t>
  </si>
  <si>
    <t xml:space="preserve">1. คุณภาพของคน                   </t>
  </si>
  <si>
    <t xml:space="preserve">    การมีงานทำ                   </t>
  </si>
  <si>
    <t>99.75 </t>
  </si>
  <si>
    <t xml:space="preserve"> -  ประกันสุขภาพถ้วนหน้า</t>
  </si>
  <si>
    <t xml:space="preserve"> -  สิทธิอื่น ๆ</t>
  </si>
  <si>
    <t xml:space="preserve">    </t>
  </si>
  <si>
    <t>ตัวชี้วัดภาวะสังคม (รายปี) ต่อ</t>
  </si>
  <si>
    <t xml:space="preserve"> จำนวนเรื่องร้องเรียน  (ราย)</t>
  </si>
  <si>
    <t xml:space="preserve">   - </t>
  </si>
  <si>
    <t xml:space="preserve"> ปริมาณการใช้สารเคมี (ล้านตัน) </t>
  </si>
  <si>
    <t xml:space="preserve"> การผลิตขยะที่เกิดขึ้นทั่วประเทศ (ล้านตัน)</t>
  </si>
  <si>
    <t xml:space="preserve"> การผลิตขยะที่เกิดขึ้นใน กทม. (ล้านตัน)</t>
  </si>
  <si>
    <t xml:space="preserve"> ความสามารถในการกำจัดขยะแบบถูกสุขลักษณะใน กทม. (ล้านตัน)</t>
  </si>
  <si>
    <t xml:space="preserve"> ปริมาณของเสียอันตรายทั่วประเทศ (ล้านตัน)</t>
  </si>
  <si>
    <t>ที่มา:       1/     รายงานการสำรวจภาวะการทำงานของประชากร สำนักงานสถิติแห่งชาติ กระทรวงดิจิทัลเพื่อเศรษฐกิจและสังคม</t>
  </si>
  <si>
    <t xml:space="preserve">                     ประมวลผลโดยกองพัฒนาข้อมูลและตัวชี้วัดสังคม สำนักงานสภาพัฒนาการเศรษฐกิจและสังคมแห่งชาติ </t>
  </si>
  <si>
    <t xml:space="preserve">                     ตั้งแต่ปี 2550 ได้เปลี่ยนแปลงวิธีการเก็บข้อมูลจาก 75 กลุ่มโรค เป็น 298 กลุ่มโรค</t>
  </si>
  <si>
    <t xml:space="preserve">            10/    รายงานการศึกษาข้อสมมุติเพื่อใช้ในการคาดประมาณประชากรของประเทศไทย พ.ศ. 2553 – 2583 (ฉบับปรับปรุง) (สศช., 2562ข)  สำนักงานสภาพัฒนาการเศรษฐกิจและสังคมแห่งชาติ</t>
  </si>
  <si>
    <t xml:space="preserve">                     ตั้งแต่ปี 2553 การคาดประมาณประชากรของประเทศไทย พ.ศ. 2553 – 2583  สำนักงานสภาพัฒนาการเศรษฐกิจและสังคมแห่งชาติ</t>
  </si>
  <si>
    <t xml:space="preserve">       13/14/    ข้อมูลปี 2545-2546 จากรายงานผลการประเมินโอกาสและคุณภาพการศึกษาของคนไทย สำนักประเมินผลการจัดการศึกษา สำนักงานเลขาธิการสภาการศึกษา กระทรวงศึกษาธิการ</t>
  </si>
  <si>
    <t xml:space="preserve">             8/      ข้อมูล GDP chain volume measures [reference year = 2002] (original) จากสำนักงานสภาพัฒนาการเศรษฐกิจและสังคมแห่งชาติ และข้อมูลการมีงานทำจากสำนักงานสถิติแห่งชาติ กระทรวงดิจิทัลเพื่อเศรษฐกิจและสังคม หมายเหตุ ตั้งแต่ปี 2556 ข้อมูลการมีงานทำมีการปรับค่าถ่วงน้ำหนักโดยใช้ชุดข้อมูลค่าคาดประมาณประชากรของประเทศไทย ปี 2553-2583</t>
  </si>
  <si>
    <t xml:space="preserve">             5/     ข้อมูลสถิติคดีอาญา อาชญากรรม  จากระบบสารสนเทศสถานีตำรวจ (CRIMES)  สำนักงานยุทธศาสตร์ตำรวจ สำนักงานตำรวจแห่งชาติ ข้อมูลอุบัติเหตุจราจรทางบก จากศูนย์ข้อมูลอุบัติเหตุ เพื่อเสริมสร้างวัฒนธรรมความปลอดภัยทางถนน (THAI RSC)   และข้อมูลประชากรจากการคาดประมาณประชากรของประเทศไทย พ.ศ. 2543-2573 และ พ.ศ. 2553-2583 </t>
  </si>
  <si>
    <t>N.A</t>
  </si>
  <si>
    <t> -</t>
  </si>
  <si>
    <t xml:space="preserve">   - เรื่องอื่น ๆ</t>
  </si>
  <si>
    <r>
      <t xml:space="preserve"> 1. คุณภาพของคน </t>
    </r>
    <r>
      <rPr>
        <sz val="14"/>
        <color theme="1"/>
        <rFont val="TH SarabunPSK"/>
        <family val="2"/>
      </rPr>
      <t xml:space="preserve">           </t>
    </r>
  </si>
  <si>
    <r>
      <t xml:space="preserve"> การมีงานทำ </t>
    </r>
    <r>
      <rPr>
        <b/>
        <i/>
        <vertAlign val="superscript"/>
        <sz val="14"/>
        <color theme="1"/>
        <rFont val="TH SarabunPSK"/>
        <family val="2"/>
      </rPr>
      <t xml:space="preserve">1/ </t>
    </r>
    <r>
      <rPr>
        <i/>
        <sz val="14"/>
        <color theme="1"/>
        <rFont val="TH SarabunPSK"/>
        <family val="2"/>
      </rPr>
      <t xml:space="preserve">              </t>
    </r>
  </si>
  <si>
    <r>
      <t xml:space="preserve">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  <r>
      <rPr>
        <b/>
        <i/>
        <sz val="14"/>
        <color theme="1"/>
        <rFont val="TH SarabunPSK"/>
        <family val="2"/>
      </rPr>
      <t xml:space="preserve">  </t>
    </r>
  </si>
  <si>
    <r>
      <t xml:space="preserve"> สุขภาพ </t>
    </r>
    <r>
      <rPr>
        <i/>
        <sz val="14"/>
        <color theme="1"/>
        <rFont val="TH SarabunPSK"/>
        <family val="2"/>
      </rPr>
      <t xml:space="preserve">                          </t>
    </r>
  </si>
  <si>
    <r>
      <t xml:space="preserve"> จำนวนผู้ป่วยด้วยโรคที่ต้องเฝ้าระวัง (ราย) </t>
    </r>
    <r>
      <rPr>
        <vertAlign val="superscript"/>
        <sz val="14"/>
        <color theme="1"/>
        <rFont val="TH SarabunPSK"/>
        <family val="2"/>
      </rPr>
      <t>3/</t>
    </r>
  </si>
  <si>
    <r>
      <t xml:space="preserve"> การบริโภคเครื่องดื่มแอลกอฮอล์และบุหรี่ </t>
    </r>
    <r>
      <rPr>
        <b/>
        <i/>
        <vertAlign val="superscript"/>
        <sz val="14"/>
        <color theme="1"/>
        <rFont val="TH SarabunPSK"/>
        <family val="2"/>
      </rPr>
      <t xml:space="preserve">4/ </t>
    </r>
    <r>
      <rPr>
        <i/>
        <sz val="14"/>
        <color theme="1"/>
        <rFont val="TH SarabunPSK"/>
        <family val="2"/>
      </rPr>
      <t> </t>
    </r>
    <r>
      <rPr>
        <b/>
        <i/>
        <sz val="14"/>
        <color theme="1"/>
        <rFont val="TH SarabunPSK"/>
        <family val="2"/>
      </rPr>
      <t xml:space="preserve"> </t>
    </r>
  </si>
  <si>
    <r>
      <t xml:space="preserve"> 2. ความมั่นคงทางสังคม </t>
    </r>
    <r>
      <rPr>
        <b/>
        <i/>
        <vertAlign val="superscript"/>
        <sz val="14"/>
        <color theme="1"/>
        <rFont val="TH SarabunPSK"/>
        <family val="2"/>
      </rPr>
      <t xml:space="preserve">5/ </t>
    </r>
    <r>
      <rPr>
        <sz val="14"/>
        <color theme="1"/>
        <rFont val="TH SarabunPSK"/>
        <family val="2"/>
      </rPr>
      <t xml:space="preserve">                  </t>
    </r>
  </si>
  <si>
    <r>
      <t xml:space="preserve"> จำนวนเรื่องร้องเรียนผ่านสำนักงาน กสทช. (ราย) </t>
    </r>
    <r>
      <rPr>
        <b/>
        <i/>
        <vertAlign val="superscript"/>
        <sz val="14"/>
        <color theme="1"/>
        <rFont val="TH SarabunPSK"/>
        <family val="2"/>
      </rPr>
      <t xml:space="preserve">7/ </t>
    </r>
  </si>
  <si>
    <r>
      <t xml:space="preserve">ผลิตภาพแรงงาน กรณีแรงงาน (บาท/คน/ปี) </t>
    </r>
    <r>
      <rPr>
        <i/>
        <vertAlign val="superscript"/>
        <sz val="14"/>
        <color theme="1"/>
        <rFont val="TH SarabunPSK"/>
        <family val="2"/>
      </rPr>
      <t>8/</t>
    </r>
  </si>
  <si>
    <r>
      <t xml:space="preserve">อัตราการมีงานทำ (ร้อยละ) </t>
    </r>
    <r>
      <rPr>
        <i/>
        <vertAlign val="superscript"/>
        <sz val="14"/>
        <color theme="1"/>
        <rFont val="TH SarabunPSK"/>
        <family val="2"/>
      </rPr>
      <t>1/</t>
    </r>
  </si>
  <si>
    <r>
      <t xml:space="preserve">อัตราการว่างงาน (ร้อยละ) </t>
    </r>
    <r>
      <rPr>
        <i/>
        <vertAlign val="superscript"/>
        <sz val="14"/>
        <color theme="1"/>
        <rFont val="TH SarabunPSK"/>
        <family val="2"/>
      </rPr>
      <t xml:space="preserve">1/ </t>
    </r>
  </si>
  <si>
    <r>
      <t xml:space="preserve">   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</si>
  <si>
    <r>
      <t xml:space="preserve">    สุขภาพ </t>
    </r>
    <r>
      <rPr>
        <b/>
        <i/>
        <vertAlign val="superscript"/>
        <sz val="14"/>
        <color theme="1"/>
        <rFont val="TH SarabunPSK"/>
        <family val="2"/>
      </rPr>
      <t xml:space="preserve">9/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</si>
  <si>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อัตราส่วนภาระพึ่งพิง (ร้อยละ) </t>
    </r>
    <r>
      <rPr>
        <i/>
        <vertAlign val="superscript"/>
        <sz val="14"/>
        <color theme="1"/>
        <rFont val="TH SarabunPSK"/>
        <family val="2"/>
      </rPr>
      <t>10/</t>
    </r>
  </si>
  <si>
    <r>
      <t xml:space="preserve">สัดส่วนคนยากจน (ร้อยละ) </t>
    </r>
    <r>
      <rPr>
        <i/>
        <vertAlign val="superscript"/>
        <sz val="14"/>
        <color theme="1"/>
        <rFont val="TH SarabunPSK"/>
        <family val="2"/>
      </rPr>
      <t>11/</t>
    </r>
  </si>
  <si>
    <r>
      <t xml:space="preserve">    การศึกษา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</si>
  <si>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อัตรานักเรียนต่อประชากรวัยเรียน </t>
    </r>
    <r>
      <rPr>
        <i/>
        <vertAlign val="superscript"/>
        <sz val="14"/>
        <color theme="1"/>
        <rFont val="TH SarabunPSK"/>
        <family val="2"/>
      </rPr>
      <t>12/</t>
    </r>
  </si>
  <si>
    <r>
      <t xml:space="preserve">จำนวนปีการศึกษาเฉลี่ยของประชากรกลุ่มอายุ 15 ปีขึ้นไป </t>
    </r>
    <r>
      <rPr>
        <i/>
        <vertAlign val="superscript"/>
        <sz val="14"/>
        <color theme="1"/>
        <rFont val="TH SarabunPSK"/>
        <family val="2"/>
      </rPr>
      <t>13/</t>
    </r>
  </si>
  <si>
    <r>
      <t xml:space="preserve">จำนวนปีการศึกษาเฉลี่ยของประชากรกลุ่มอายุ 15-59 ปี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</si>
  <si>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จำนวนปีการศึกษาเฉลี่ยของประชากรกลุ่มอายุ 60 ปีขึ้นไป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</si>
  <si>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2. ความมั่นคงทางสังคม </t>
    </r>
    <r>
      <rPr>
        <sz val="14"/>
        <color theme="1"/>
        <rFont val="TH SarabunPSK"/>
        <family val="2"/>
      </rPr>
      <t>                   </t>
    </r>
  </si>
  <si>
    <r>
      <t xml:space="preserve">    สถาบันครอบครัว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</si>
  <si>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สัดส่วนครัวเรือนที่มีที่อยู่อาศัยถาวร (ร้อยละ) </t>
    </r>
    <r>
      <rPr>
        <i/>
        <vertAlign val="superscript"/>
        <sz val="14"/>
        <color theme="1"/>
        <rFont val="TH SarabunPSK"/>
        <family val="2"/>
      </rPr>
      <t>15/</t>
    </r>
  </si>
  <si>
    <r>
      <t xml:space="preserve">ดัชนีครอบครัวอบอุ่น (ร้อยละ) </t>
    </r>
    <r>
      <rPr>
        <i/>
        <vertAlign val="superscript"/>
        <sz val="14"/>
        <color theme="1"/>
        <rFont val="TH SarabunPSK"/>
        <family val="2"/>
      </rPr>
      <t>16/</t>
    </r>
  </si>
  <si>
    <r>
      <t xml:space="preserve">    หลักประกันทางสังคม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</si>
  <si>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ร้อยละของการมีหลักประกันสุขภาพ </t>
    </r>
    <r>
      <rPr>
        <i/>
        <vertAlign val="superscript"/>
        <sz val="14"/>
        <color theme="1"/>
        <rFont val="TH SarabunPSK"/>
        <family val="2"/>
      </rPr>
      <t>17/</t>
    </r>
  </si>
  <si>
    <r>
      <t xml:space="preserve">สัดส่วนผู้ประกันตนต่อกำลังแรงงาน </t>
    </r>
    <r>
      <rPr>
        <i/>
        <vertAlign val="superscript"/>
        <sz val="14"/>
        <color theme="1"/>
        <rFont val="TH SarabunPSK"/>
        <family val="2"/>
      </rPr>
      <t>18/</t>
    </r>
  </si>
  <si>
    <r>
      <t xml:space="preserve">    ความสงบสุขในสังคม </t>
    </r>
    <r>
      <rPr>
        <i/>
        <sz val="14"/>
        <color theme="1"/>
        <rFont val="TH SarabunPSK"/>
        <family val="2"/>
      </rPr>
      <t xml:space="preserve">(ต่อประชากรแสนคน) </t>
    </r>
    <r>
      <rPr>
        <b/>
        <i/>
        <sz val="14"/>
        <color theme="1"/>
        <rFont val="TH SarabunPSK"/>
        <family val="2"/>
      </rPr>
      <t>                   </t>
    </r>
  </si>
  <si>
    <r>
      <t xml:space="preserve">อัตราการตายด้วยอุบัติเหตุการจราจรทางบก </t>
    </r>
    <r>
      <rPr>
        <i/>
        <vertAlign val="superscript"/>
        <sz val="14"/>
        <color theme="1"/>
        <rFont val="TH SarabunPSK"/>
        <family val="2"/>
      </rPr>
      <t>19/</t>
    </r>
  </si>
  <si>
    <r>
      <t xml:space="preserve">    การคุ้มครองผู้บริโภค</t>
    </r>
    <r>
      <rPr>
        <b/>
        <i/>
        <vertAlign val="superscript"/>
        <sz val="14"/>
        <color theme="1"/>
        <rFont val="TH SarabunPSK"/>
        <family val="2"/>
      </rPr>
      <t xml:space="preserve">6/ </t>
    </r>
  </si>
  <si>
    <r>
      <t xml:space="preserve"> 3. ความเป็นอยู่และพฤติกรรมของคน </t>
    </r>
    <r>
      <rPr>
        <sz val="14"/>
        <color theme="1"/>
        <rFont val="TH SarabunPSK"/>
        <family val="2"/>
      </rPr>
      <t>                   </t>
    </r>
  </si>
  <si>
    <r>
      <t xml:space="preserve">    พฤติกรรมในการบริโภค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</si>
  <si>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ค่าใช้จ่ายเพื่อการอุปโภคบริโภค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</si>
  <si>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ค่าใช้จ่ายที่ไม่เกี่ยวกับการอุปโภคบริโภค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</si>
  <si>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อัตราการบริโภคสุราของประชากรอายุ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</si>
  <si>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อัตราการบริโภคบุหรี่ของประชากรอายุ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</si>
  <si>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4. สิ่งแวดล้อม </t>
    </r>
    <r>
      <rPr>
        <sz val="14"/>
        <color theme="1"/>
        <rFont val="TH SarabunPSK"/>
        <family val="2"/>
      </rPr>
      <t>                   </t>
    </r>
  </si>
  <si>
    <r>
      <t xml:space="preserve">    สารอันตราย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</si>
  <si>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   ขยะ</t>
    </r>
    <r>
      <rPr>
        <vertAlign val="superscript"/>
        <sz val="14"/>
        <color theme="1"/>
        <rFont val="TH SarabunPSK"/>
        <family val="2"/>
      </rPr>
      <t xml:space="preserve">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</si>
  <si>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มลพิษทางอากาศ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</si>
  <si>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t xml:space="preserve"> -  กรณีอื่น ๆ</t>
  </si>
  <si>
    <t xml:space="preserve"> ค่าเฉลี่ยฝุ่นขนาดเล็กกว่า 10 ไมครอน มคก./ลบ.ม. 
 (บริเวณพื้นที่ทั่วไปใน กทม.)</t>
  </si>
  <si>
    <t xml:space="preserve">   - อัตราการขยายตัวของอุบัติเหตุจราจรทางบก (ร้อยละ)</t>
  </si>
  <si>
    <r>
      <t xml:space="preserve">การคุ้มครองผู้บริโภค </t>
    </r>
    <r>
      <rPr>
        <b/>
        <i/>
        <vertAlign val="superscript"/>
        <sz val="14"/>
        <color theme="1"/>
        <rFont val="TH SarabunPSK"/>
        <family val="2"/>
      </rPr>
      <t xml:space="preserve">6/ </t>
    </r>
    <r>
      <rPr>
        <i/>
        <sz val="14"/>
        <color theme="1"/>
        <rFont val="TH SarabunPSK"/>
        <family val="2"/>
      </rPr>
      <t xml:space="preserve">                          </t>
    </r>
  </si>
  <si>
    <t xml:space="preserve">   - อัตราการขยายตัวของการบริโภคเครื่องดื่มแอลกอฮอล์และบุหรี่ (ร้อยละ)</t>
  </si>
  <si>
    <r>
      <t xml:space="preserve">การทำงานต่ำระดับ (พันคน) </t>
    </r>
    <r>
      <rPr>
        <i/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
(ทำงานน้อยกว่า 35 ชม./สป.ที่พร้อมจะทำงานเพิ่ม)</t>
    </r>
  </si>
  <si>
    <t xml:space="preserve"> การทำงานต่ำระดับ (พันคน)
(ทำงานน้อยกว่า 35 ม./สป.ที่พร้อมจะทำงานเพิ่ม)   </t>
  </si>
  <si>
    <t xml:space="preserve">  - ปอดอักเสบ</t>
  </si>
  <si>
    <t xml:space="preserve">  - ไข้เลือดออก</t>
  </si>
  <si>
    <t xml:space="preserve">  - มือ เท้า และปาก</t>
  </si>
  <si>
    <t xml:space="preserve">  - ไข้หวัดใหญ่</t>
  </si>
  <si>
    <t xml:space="preserve">  - ฉี่หนู</t>
  </si>
  <si>
    <t xml:space="preserve">  - อัตราการขยายตัวของหนี้สินครัวเรือน (ร้อยละ)</t>
  </si>
  <si>
    <t xml:space="preserve">   - อื่นๆ</t>
  </si>
  <si>
    <t xml:space="preserve">   - การขนส่ง เก็บสินค้า </t>
  </si>
  <si>
    <t xml:space="preserve">   - โรงแรม ภัตตาคาร</t>
  </si>
  <si>
    <t xml:space="preserve">   - การขายส่ง การขายปลีก</t>
  </si>
  <si>
    <t xml:space="preserve">   - การก่อสร้าง</t>
  </si>
  <si>
    <t xml:space="preserve">   - การผลิต</t>
  </si>
  <si>
    <t xml:space="preserve">   - ภาคเกษตรกรรม</t>
  </si>
  <si>
    <t xml:space="preserve">   - อัตราการขยายตัวของการบริโภคเครื่องดื่ม (ร้อยละ)</t>
  </si>
  <si>
    <t xml:space="preserve">  - สัดส่วน NPLs ต่อสินเชื่อรวม</t>
  </si>
  <si>
    <t>หนี้เพื่ออุปโภคบริโภคที่ไม่ก่อให้เกิดรายได้ หรือ NPL (ล้านล้านบาท)</t>
  </si>
  <si>
    <t xml:space="preserve">             2/     ธนาคารแห่งประเทศไทย และบริษัท ข้อมูลเครดิตบูโรแห่งชาติ จำกัด</t>
  </si>
  <si>
    <t xml:space="preserve"> -</t>
  </si>
  <si>
    <r>
      <t xml:space="preserve"> ความสงบสุขในสังคม</t>
    </r>
    <r>
      <rPr>
        <i/>
        <sz val="14"/>
        <color theme="1"/>
        <rFont val="TH SarabunPSK"/>
        <family val="2"/>
      </rPr>
      <t xml:space="preserve"> (ต่อประชากรแสนคน)           </t>
    </r>
    <r>
      <rPr>
        <sz val="14"/>
        <color theme="1"/>
        <rFont val="TH SarabunPSK"/>
        <family val="2"/>
      </rPr>
      <t>                         </t>
    </r>
  </si>
  <si>
    <r>
      <t xml:space="preserve">ร้อยละของคดีเด็กและเยาวชนที่กระทำความผิดซ้ำต่อการปล่อยตัวในรอบ 1 ปีของการติดตาม </t>
    </r>
    <r>
      <rPr>
        <i/>
        <vertAlign val="superscript"/>
        <sz val="14"/>
        <color theme="1"/>
        <rFont val="TH SarabunPSK"/>
        <family val="2"/>
      </rPr>
      <t xml:space="preserve">20/  </t>
    </r>
  </si>
  <si>
    <t xml:space="preserve">  - หนี้ NPLs (ล้านล้านบาท)</t>
  </si>
  <si>
    <t xml:space="preserve">   - อัตราคดีชีวิต ร่างกาย และเพศ  (ต่อประชากรแสนคน)</t>
  </si>
  <si>
    <t xml:space="preserve">   - อัตราคดีประทุษร้ายต่อทรัพย์สิน (ต่อประชากรแสนคน)</t>
  </si>
  <si>
    <t xml:space="preserve">   - อัตราคดียาเสพติด (ต่อประชากรแสนคน)</t>
  </si>
  <si>
    <t xml:space="preserve">   - อัตราการบาดเจ็บและตายด้วยอุบัติเหตุจราจรทางบก 
    (ต่อประชากรแสนคน)</t>
  </si>
  <si>
    <r>
      <t xml:space="preserve">อัตราคดีชีวิต ร่างกาย และเพศ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</si>
  <si>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อัตราคดีประทุษร้ายต่อทรัพย์สิน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</si>
  <si>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อัตราคดียาเสพติด </t>
    </r>
    <r>
      <rPr>
        <i/>
        <vertAlign val="superscript"/>
        <sz val="14"/>
        <color theme="1"/>
        <rFont val="TH SarabunPSK"/>
        <family val="2"/>
      </rPr>
      <t>5/</t>
    </r>
  </si>
  <si>
    <t xml:space="preserve"> จำนวนเรื่องร้องเรียนผ่าน สคบ. (ราย)</t>
  </si>
  <si>
    <t xml:space="preserve"> จำนวนผู้ประสบภัยสะสมรวม (ราย)</t>
  </si>
  <si>
    <t>546..66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</si>
</sst>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-* #,##0_-;\-* #,##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scheme val="minor"/>
    </font>
    <font>
      <sz val="14"/>
      <name val="Cordia Ne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TH SarabunPSK"/>
      <family val="2"/>
    </font>
    <font>
      <b/>
      <i/>
      <sz val="14"/>
      <color theme="1"/>
      <name val="TH SarabunPSK"/>
      <family val="2"/>
    </font>
    <font>
      <b/>
      <i/>
      <vertAlign val="superscript"/>
      <sz val="14"/>
      <color theme="1"/>
      <name val="TH SarabunPSK"/>
      <family val="2"/>
    </font>
    <font>
      <i/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BrowalliaUPC"/>
      <family val="2"/>
    </font>
    <font>
      <i/>
      <vertAlign val="superscript"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theme="1"/>
      <name val="BrowalliaUPC"/>
      <family val="2"/>
      <charset val="222"/>
    </font>
    <font>
      <sz val="14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FFC"/>
        <bgColor indexed="64"/>
      </patternFill>
    </fill>
    <fill>
      <patternFill patternType="solid">
        <fgColor rgb="FF23415D"/>
        <bgColor indexed="64"/>
      </patternFill>
    </fill>
    <fill>
      <patternFill patternType="solid">
        <fgColor rgb="FF6E9DC8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6E9DC8"/>
      </left>
      <right style="thin">
        <color rgb="FF6E9DC8"/>
      </right>
      <top style="thin">
        <color rgb="FF6E9DC8"/>
      </top>
      <bottom style="thin">
        <color rgb="FF6E9DC8"/>
      </bottom>
      <diagonal/>
    </border>
  </borders>
  <cellStyleXfs count="78">
    <xf numFmtId="0" fontId="0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1" fillId="0" borderId="0"/>
    <xf numFmtId="0" fontId="12" fillId="0" borderId="0" applyNumberFormat="0" applyFill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0" borderId="0"/>
  </cellStyleXfs>
  <cellXfs count="62">
    <xf numFmtId="0" fontId="0" fillId="0" borderId="0" xfId="0"/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4" borderId="0" xfId="0" applyFont="1" applyFill="1"/>
    <xf numFmtId="0" fontId="21" fillId="4" borderId="0" xfId="0" applyFont="1" applyFill="1"/>
    <xf numFmtId="0" fontId="20" fillId="4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/>
    <xf numFmtId="0" fontId="14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/>
    </xf>
    <xf numFmtId="0" fontId="6" fillId="3" borderId="8" xfId="0" applyFont="1" applyFill="1" applyBorder="1"/>
    <xf numFmtId="0" fontId="8" fillId="0" borderId="8" xfId="0" applyFont="1" applyBorder="1" applyAlignment="1">
      <alignment horizontal="left" vertical="center" wrapText="1"/>
    </xf>
    <xf numFmtId="189" fontId="8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/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188" fontId="8" fillId="0" borderId="8" xfId="0" applyNumberFormat="1" applyFont="1" applyBorder="1" applyAlignment="1">
      <alignment horizontal="right" vertical="center" wrapText="1"/>
    </xf>
    <xf numFmtId="189" fontId="8" fillId="2" borderId="8" xfId="0" applyNumberFormat="1" applyFont="1" applyFill="1" applyBorder="1" applyAlignment="1">
      <alignment horizontal="right" vertical="center" wrapText="1"/>
    </xf>
    <xf numFmtId="189" fontId="8" fillId="2" borderId="8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/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vertical="center" wrapText="1"/>
    </xf>
    <xf numFmtId="189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189" fontId="8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188" fontId="8" fillId="0" borderId="8" xfId="0" applyNumberFormat="1" applyFont="1" applyBorder="1" applyAlignment="1">
      <alignment horizontal="right"/>
    </xf>
    <xf numFmtId="0" fontId="14" fillId="3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top" wrapText="1"/>
    </xf>
    <xf numFmtId="4" fontId="24" fillId="0" borderId="8" xfId="0" applyNumberFormat="1" applyFont="1" applyBorder="1" applyAlignment="1">
      <alignment horizontal="right" vertical="center" wrapText="1"/>
    </xf>
    <xf numFmtId="189" fontId="24" fillId="0" borderId="8" xfId="0" applyNumberFormat="1" applyFont="1" applyBorder="1" applyAlignment="1">
      <alignment horizontal="right" vertical="center" wrapText="1"/>
    </xf>
    <xf numFmtId="190" fontId="8" fillId="0" borderId="8" xfId="66" applyNumberFormat="1" applyFont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3" fontId="22" fillId="0" borderId="8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horizontal="right" vertical="center" wrapText="1"/>
    </xf>
    <xf numFmtId="2" fontId="22" fillId="0" borderId="8" xfId="0" applyNumberFormat="1" applyFont="1" applyBorder="1" applyAlignment="1">
      <alignment horizontal="right" vertical="center" wrapText="1"/>
    </xf>
    <xf numFmtId="189" fontId="22" fillId="0" borderId="8" xfId="0" applyNumberFormat="1" applyFont="1" applyBorder="1" applyAlignment="1">
      <alignment horizontal="right" vertical="center" wrapText="1"/>
    </xf>
    <xf numFmtId="188" fontId="22" fillId="0" borderId="8" xfId="0" applyNumberFormat="1" applyFont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4" fontId="22" fillId="0" borderId="8" xfId="0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23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/>
    </xf>
    <xf numFmtId="2" fontId="24" fillId="0" borderId="8" xfId="0" applyNumberFormat="1" applyFont="1" applyBorder="1" applyAlignment="1">
      <alignment horizontal="right" vertical="center" wrapText="1"/>
    </xf>
    <xf numFmtId="188" fontId="24" fillId="0" borderId="8" xfId="0" applyNumberFormat="1" applyFont="1" applyBorder="1" applyAlignment="1">
      <alignment horizontal="righ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</cellXfs>
  <cellStyles count="78">
    <cellStyle name="Comma" xfId="66" builtinId="3"/>
    <cellStyle name="Comma 2" xfId="23" xr:uid="{00000000-0005-0000-0000-000001000000}"/>
    <cellStyle name="Comma 2 2" xfId="25" xr:uid="{00000000-0005-0000-0000-000002000000}"/>
    <cellStyle name="Comma 2 2 2" xfId="31" xr:uid="{00000000-0005-0000-0000-000003000000}"/>
    <cellStyle name="Comma 2 2 3" xfId="76" xr:uid="{85D7B5C6-62E0-46D4-96AE-EFBF7EDAF212}"/>
    <cellStyle name="Comma 2 3" xfId="33" xr:uid="{00000000-0005-0000-0000-000004000000}"/>
    <cellStyle name="Comma 2 4" xfId="75" xr:uid="{EBED089F-DCB5-428A-97C9-8F171807DB79}"/>
    <cellStyle name="Comma 3" xfId="9" xr:uid="{00000000-0005-0000-0000-000005000000}"/>
    <cellStyle name="Comma 3 2" xfId="34" xr:uid="{00000000-0005-0000-0000-000006000000}"/>
    <cellStyle name="Comma 4" xfId="29" xr:uid="{00000000-0005-0000-0000-000007000000}"/>
    <cellStyle name="Comma 4 2" xfId="35" xr:uid="{00000000-0005-0000-0000-000008000000}"/>
    <cellStyle name="Comma 5" xfId="7" xr:uid="{00000000-0005-0000-0000-000009000000}"/>
    <cellStyle name="Comma 6" xfId="4" xr:uid="{00000000-0005-0000-0000-00000A000000}"/>
    <cellStyle name="Comma 7" xfId="32" xr:uid="{00000000-0005-0000-0000-00000B000000}"/>
    <cellStyle name="Comma 8" xfId="67" xr:uid="{00000000-0005-0000-0000-00000C000000}"/>
    <cellStyle name="Comma 9" xfId="74" xr:uid="{415660C5-B5D3-4F59-84A9-BC4ADCE06917}"/>
    <cellStyle name="Hyperlink 2" xfId="72" xr:uid="{00000000-0005-0000-0000-00000D000000}"/>
    <cellStyle name="Normal" xfId="0" builtinId="0"/>
    <cellStyle name="Normal 10" xfId="10" xr:uid="{00000000-0005-0000-0000-00000F000000}"/>
    <cellStyle name="Normal 11" xfId="11" xr:uid="{00000000-0005-0000-0000-000010000000}"/>
    <cellStyle name="Normal 12" xfId="12" xr:uid="{00000000-0005-0000-0000-000011000000}"/>
    <cellStyle name="Normal 12 2" xfId="36" xr:uid="{00000000-0005-0000-0000-000012000000}"/>
    <cellStyle name="Normal 13" xfId="13" xr:uid="{00000000-0005-0000-0000-000013000000}"/>
    <cellStyle name="Normal 13 2" xfId="37" xr:uid="{00000000-0005-0000-0000-000014000000}"/>
    <cellStyle name="Normal 14" xfId="22" xr:uid="{00000000-0005-0000-0000-000015000000}"/>
    <cellStyle name="Normal 14 2" xfId="30" xr:uid="{00000000-0005-0000-0000-000016000000}"/>
    <cellStyle name="Normal 15" xfId="8" xr:uid="{00000000-0005-0000-0000-000017000000}"/>
    <cellStyle name="Normal 15 2" xfId="69" xr:uid="{00000000-0005-0000-0000-000018000000}"/>
    <cellStyle name="Normal 16" xfId="28" xr:uid="{00000000-0005-0000-0000-000019000000}"/>
    <cellStyle name="Normal 17" xfId="6" xr:uid="{00000000-0005-0000-0000-00001A000000}"/>
    <cellStyle name="Normal 18" xfId="65" xr:uid="{00000000-0005-0000-0000-00001B000000}"/>
    <cellStyle name="Normal 19" xfId="71" xr:uid="{00000000-0005-0000-0000-00001C000000}"/>
    <cellStyle name="Normal 2" xfId="2" xr:uid="{00000000-0005-0000-0000-00001D000000}"/>
    <cellStyle name="Normal 2 2" xfId="26" xr:uid="{00000000-0005-0000-0000-00001E000000}"/>
    <cellStyle name="Normal 2 2 2" xfId="39" xr:uid="{00000000-0005-0000-0000-00001F000000}"/>
    <cellStyle name="Normal 2 2 3" xfId="38" xr:uid="{00000000-0005-0000-0000-000020000000}"/>
    <cellStyle name="Normal 2 2 4" xfId="70" xr:uid="{00000000-0005-0000-0000-000021000000}"/>
    <cellStyle name="Normal 2 3" xfId="14" xr:uid="{00000000-0005-0000-0000-000022000000}"/>
    <cellStyle name="Normal 2 3 2" xfId="41" xr:uid="{00000000-0005-0000-0000-000023000000}"/>
    <cellStyle name="Normal 2 3 2 2" xfId="42" xr:uid="{00000000-0005-0000-0000-000024000000}"/>
    <cellStyle name="Normal 2 3 3" xfId="43" xr:uid="{00000000-0005-0000-0000-000025000000}"/>
    <cellStyle name="Normal 2 3 4" xfId="40" xr:uid="{00000000-0005-0000-0000-000026000000}"/>
    <cellStyle name="Normal 2 4" xfId="3" xr:uid="{00000000-0005-0000-0000-000027000000}"/>
    <cellStyle name="Normal 2 5" xfId="68" xr:uid="{00000000-0005-0000-0000-000028000000}"/>
    <cellStyle name="Normal 20" xfId="73" xr:uid="{A68E1830-FA90-4FBB-AE8D-23954D606046}"/>
    <cellStyle name="Normal 21" xfId="77" xr:uid="{C8A63A07-8CCA-4418-879E-D34E8EAEF458}"/>
    <cellStyle name="Normal 3" xfId="1" xr:uid="{00000000-0005-0000-0000-000029000000}"/>
    <cellStyle name="Normal 3 2" xfId="27" xr:uid="{00000000-0005-0000-0000-00002A000000}"/>
    <cellStyle name="Normal 3 2 2" xfId="44" xr:uid="{00000000-0005-0000-0000-00002B000000}"/>
    <cellStyle name="Normal 3 3" xfId="24" xr:uid="{00000000-0005-0000-0000-00002C000000}"/>
    <cellStyle name="Normal 3 4" xfId="15" xr:uid="{00000000-0005-0000-0000-00002D000000}"/>
    <cellStyle name="Normal 3 5" xfId="5" xr:uid="{00000000-0005-0000-0000-00002E000000}"/>
    <cellStyle name="Normal 4" xfId="16" xr:uid="{00000000-0005-0000-0000-00002F000000}"/>
    <cellStyle name="Normal 4 2" xfId="46" xr:uid="{00000000-0005-0000-0000-000030000000}"/>
    <cellStyle name="Normal 4 2 2" xfId="47" xr:uid="{00000000-0005-0000-0000-000031000000}"/>
    <cellStyle name="Normal 4 2 2 2" xfId="48" xr:uid="{00000000-0005-0000-0000-000032000000}"/>
    <cellStyle name="Normal 4 2 3" xfId="49" xr:uid="{00000000-0005-0000-0000-000033000000}"/>
    <cellStyle name="Normal 4 3" xfId="50" xr:uid="{00000000-0005-0000-0000-000034000000}"/>
    <cellStyle name="Normal 4 3 2" xfId="51" xr:uid="{00000000-0005-0000-0000-000035000000}"/>
    <cellStyle name="Normal 4 4" xfId="52" xr:uid="{00000000-0005-0000-0000-000036000000}"/>
    <cellStyle name="Normal 4 5" xfId="45" xr:uid="{00000000-0005-0000-0000-000037000000}"/>
    <cellStyle name="Normal 5" xfId="17" xr:uid="{00000000-0005-0000-0000-000038000000}"/>
    <cellStyle name="Normal 5 2" xfId="54" xr:uid="{00000000-0005-0000-0000-000039000000}"/>
    <cellStyle name="Normal 5 3" xfId="53" xr:uid="{00000000-0005-0000-0000-00003A000000}"/>
    <cellStyle name="Normal 6" xfId="18" xr:uid="{00000000-0005-0000-0000-00003B000000}"/>
    <cellStyle name="Normal 6 2" xfId="56" xr:uid="{00000000-0005-0000-0000-00003C000000}"/>
    <cellStyle name="Normal 6 3" xfId="55" xr:uid="{00000000-0005-0000-0000-00003D000000}"/>
    <cellStyle name="Normal 7" xfId="19" xr:uid="{00000000-0005-0000-0000-00003E000000}"/>
    <cellStyle name="Normal 7 2" xfId="57" xr:uid="{00000000-0005-0000-0000-00003F000000}"/>
    <cellStyle name="Normal 8" xfId="20" xr:uid="{00000000-0005-0000-0000-000040000000}"/>
    <cellStyle name="Normal 8 2" xfId="59" xr:uid="{00000000-0005-0000-0000-000041000000}"/>
    <cellStyle name="Normal 8 3" xfId="58" xr:uid="{00000000-0005-0000-0000-000042000000}"/>
    <cellStyle name="Normal 9" xfId="21" xr:uid="{00000000-0005-0000-0000-000043000000}"/>
    <cellStyle name="Normal 9 2" xfId="60" xr:uid="{00000000-0005-0000-0000-000044000000}"/>
    <cellStyle name="Percent 2" xfId="61" xr:uid="{00000000-0005-0000-0000-000045000000}"/>
    <cellStyle name="Percent 2 2" xfId="62" xr:uid="{00000000-0005-0000-0000-000046000000}"/>
    <cellStyle name="เครื่องหมายจุลภาค 9" xfId="63" xr:uid="{00000000-0005-0000-0000-000047000000}"/>
    <cellStyle name="ปกติ 9" xfId="64" xr:uid="{00000000-0005-0000-0000-000048000000}"/>
  </cellStyles>
  <dxfs count="0"/>
  <tableStyles count="0" defaultTableStyle="TableStyleMedium2" defaultPivotStyle="PivotStyleLight16"/>
  <colors>
    <mruColors>
      <color rgb="FF6E9DC8"/>
      <color rgb="FF23415D"/>
      <color rgb="FF54AEEE"/>
      <color rgb="FF0E857C"/>
      <color rgb="FF00B0F0"/>
      <color rgb="FFDCEFFC"/>
      <color rgb="FFCAE7FA"/>
      <color rgb="FFA4D5F6"/>
      <color rgb="FF8CCAF4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8"/>
  <sheetViews>
    <sheetView tabSelected="1" zoomScale="95" zoomScaleNormal="9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G1"/>
    </sheetView>
  </sheetViews>
  <sheetFormatPr defaultColWidth="9" defaultRowHeight="18" x14ac:dyDescent="0.25"/>
  <cols>
    <col min="1" max="1" width="50.125" style="1" customWidth="1"/>
    <col min="2" max="2" width="11.125" style="1" customWidth="1"/>
    <col min="3" max="9" width="10.25" style="1" customWidth="1"/>
    <col min="10" max="10" width="11.25" style="1" customWidth="1"/>
    <col min="11" max="17" width="10.25" style="1" customWidth="1"/>
    <col min="18" max="21" width="10.25" style="1" bestFit="1" customWidth="1"/>
    <col min="22" max="22" width="11.125" style="1" bestFit="1" customWidth="1"/>
    <col min="23" max="23" width="10.25" style="1" bestFit="1" customWidth="1"/>
    <col min="24" max="24" width="10.25" style="1" customWidth="1"/>
    <col min="25" max="25" width="10.125" style="1" customWidth="1"/>
    <col min="26" max="26" width="10.25" style="1" customWidth="1"/>
    <col min="27" max="27" width="11.25" style="1" bestFit="1" customWidth="1"/>
    <col min="28" max="29" width="10.25" style="1" customWidth="1"/>
    <col min="30" max="30" width="10" style="1" customWidth="1"/>
    <col min="31" max="31" width="9.25" style="1" customWidth="1"/>
    <col min="32" max="33" width="9" style="1"/>
    <col min="34" max="34" width="9.25" style="1" bestFit="1" customWidth="1"/>
    <col min="35" max="35" width="9" style="1"/>
    <col min="36" max="36" width="9.875" style="1" bestFit="1" customWidth="1"/>
    <col min="37" max="16384" width="9" style="1"/>
  </cols>
  <sheetData>
    <row r="1" spans="1:37" ht="15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7" s="6" customFormat="1" ht="18.75" x14ac:dyDescent="0.25">
      <c r="A2" s="54" t="s">
        <v>1</v>
      </c>
      <c r="B2" s="54">
        <v>2560</v>
      </c>
      <c r="C2" s="54"/>
      <c r="D2" s="54"/>
      <c r="E2" s="54"/>
      <c r="F2" s="54">
        <v>2561</v>
      </c>
      <c r="G2" s="54"/>
      <c r="H2" s="54"/>
      <c r="I2" s="54"/>
      <c r="J2" s="54">
        <v>2562</v>
      </c>
      <c r="K2" s="54"/>
      <c r="L2" s="54"/>
      <c r="M2" s="54"/>
      <c r="N2" s="54">
        <v>2563</v>
      </c>
      <c r="O2" s="54"/>
      <c r="P2" s="54"/>
      <c r="Q2" s="54"/>
      <c r="R2" s="54">
        <v>2564</v>
      </c>
      <c r="S2" s="54"/>
      <c r="T2" s="54"/>
      <c r="U2" s="54"/>
      <c r="V2" s="54">
        <v>2565</v>
      </c>
      <c r="W2" s="54"/>
      <c r="X2" s="54"/>
      <c r="Y2" s="54"/>
      <c r="Z2" s="54">
        <v>2566</v>
      </c>
      <c r="AA2" s="54"/>
      <c r="AB2" s="54"/>
      <c r="AC2" s="54"/>
      <c r="AD2" s="54">
        <v>2567</v>
      </c>
      <c r="AE2" s="54"/>
      <c r="AF2" s="54"/>
      <c r="AG2" s="55"/>
      <c r="AH2" s="55">
        <v>2568</v>
      </c>
      <c r="AI2" s="56"/>
      <c r="AJ2" s="56"/>
      <c r="AK2" s="57"/>
    </row>
    <row r="3" spans="1:37" s="6" customFormat="1" ht="18.75" x14ac:dyDescent="0.25">
      <c r="A3" s="54"/>
      <c r="B3" s="7" t="s">
        <v>2</v>
      </c>
      <c r="C3" s="7" t="s">
        <v>3</v>
      </c>
      <c r="D3" s="7" t="s">
        <v>4</v>
      </c>
      <c r="E3" s="7" t="s">
        <v>5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2</v>
      </c>
      <c r="K3" s="7" t="s">
        <v>3</v>
      </c>
      <c r="L3" s="7" t="s">
        <v>4</v>
      </c>
      <c r="M3" s="7" t="s">
        <v>5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2</v>
      </c>
      <c r="S3" s="7" t="s">
        <v>3</v>
      </c>
      <c r="T3" s="7" t="s">
        <v>4</v>
      </c>
      <c r="U3" s="7" t="s">
        <v>5</v>
      </c>
      <c r="V3" s="7" t="s">
        <v>2</v>
      </c>
      <c r="W3" s="7" t="s">
        <v>3</v>
      </c>
      <c r="X3" s="7" t="s">
        <v>4</v>
      </c>
      <c r="Y3" s="7" t="s">
        <v>5</v>
      </c>
      <c r="Z3" s="7" t="s">
        <v>2</v>
      </c>
      <c r="AA3" s="7" t="s">
        <v>3</v>
      </c>
      <c r="AB3" s="7" t="s">
        <v>4</v>
      </c>
      <c r="AC3" s="7" t="s">
        <v>5</v>
      </c>
      <c r="AD3" s="7" t="s">
        <v>2</v>
      </c>
      <c r="AE3" s="7" t="s">
        <v>3</v>
      </c>
      <c r="AF3" s="7" t="s">
        <v>4</v>
      </c>
      <c r="AG3" s="7" t="s">
        <v>5</v>
      </c>
      <c r="AH3" s="8" t="s">
        <v>2</v>
      </c>
      <c r="AI3" s="8" t="s">
        <v>3</v>
      </c>
      <c r="AJ3" s="8" t="s">
        <v>4</v>
      </c>
      <c r="AK3" s="8" t="s">
        <v>5</v>
      </c>
    </row>
    <row r="4" spans="1:37" s="11" customFormat="1" ht="18.75" x14ac:dyDescent="0.25">
      <c r="A4" s="9" t="s">
        <v>103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7" s="15" customFormat="1" ht="21.75" x14ac:dyDescent="0.25">
      <c r="A5" s="12" t="s">
        <v>104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14"/>
      <c r="AI5" s="14"/>
      <c r="AJ5" s="14"/>
      <c r="AK5" s="14"/>
    </row>
    <row r="6" spans="1:37" s="18" customFormat="1" ht="19.5" customHeight="1" x14ac:dyDescent="0.25">
      <c r="A6" s="16" t="s">
        <v>64</v>
      </c>
      <c r="B6" s="17">
        <v>38216.136905501378</v>
      </c>
      <c r="C6" s="17">
        <v>38267.237980101374</v>
      </c>
      <c r="D6" s="17">
        <v>38167.887973101489</v>
      </c>
      <c r="E6" s="17">
        <v>37747.998681501012</v>
      </c>
      <c r="F6" s="17">
        <v>38145.372007200102</v>
      </c>
      <c r="G6" s="17">
        <v>38481.969259400197</v>
      </c>
      <c r="H6" s="17">
        <v>38725.463979300701</v>
      </c>
      <c r="I6" s="17">
        <v>38381.551659000303</v>
      </c>
      <c r="J6" s="17">
        <v>38365.151954400098</v>
      </c>
      <c r="K6" s="17">
        <v>38420.132897300398</v>
      </c>
      <c r="L6" s="17">
        <v>37958.715790200346</v>
      </c>
      <c r="M6" s="17">
        <v>37968.173000000003</v>
      </c>
      <c r="N6" s="17">
        <v>38192.814422800198</v>
      </c>
      <c r="O6" s="17">
        <v>38172.744998000235</v>
      </c>
      <c r="P6" s="17">
        <v>38725.793585898384</v>
      </c>
      <c r="Q6" s="17">
        <v>39086.339845799579</v>
      </c>
      <c r="R6" s="17">
        <v>39866.002999999997</v>
      </c>
      <c r="S6" s="17">
        <v>39893.574000000001</v>
      </c>
      <c r="T6" s="17">
        <v>39731.671999999999</v>
      </c>
      <c r="U6" s="17">
        <v>39758.71</v>
      </c>
      <c r="V6" s="17">
        <v>39618.173000000003</v>
      </c>
      <c r="W6" s="17">
        <v>39763.959291499712</v>
      </c>
      <c r="X6" s="17">
        <v>40088.58469259835</v>
      </c>
      <c r="Y6" s="17">
        <v>40142.533000000003</v>
      </c>
      <c r="Z6" s="17">
        <v>40280.955151300608</v>
      </c>
      <c r="AA6" s="17">
        <v>40302.216923899803</v>
      </c>
      <c r="AB6" s="17">
        <v>40531.794887600881</v>
      </c>
      <c r="AC6" s="17">
        <v>40673.910648600009</v>
      </c>
      <c r="AD6" s="17">
        <v>40226.443002799853</v>
      </c>
      <c r="AE6" s="17">
        <v>40178.086348199999</v>
      </c>
      <c r="AF6" s="17">
        <v>40484.119608398883</v>
      </c>
      <c r="AG6" s="17">
        <v>40537.651135299799</v>
      </c>
      <c r="AH6" s="17">
        <v>40484.119608399858</v>
      </c>
      <c r="AI6" s="17">
        <v>40114.402682300242</v>
      </c>
      <c r="AJ6" s="17">
        <v>40196.33742899997</v>
      </c>
      <c r="AK6" s="17">
        <v>40127.466999999997</v>
      </c>
    </row>
    <row r="7" spans="1:37" s="18" customFormat="1" ht="18.75" x14ac:dyDescent="0.25">
      <c r="A7" s="16" t="s">
        <v>65</v>
      </c>
      <c r="B7" s="17">
        <v>37443.202092901687</v>
      </c>
      <c r="C7" s="17">
        <v>37538.341938301899</v>
      </c>
      <c r="D7" s="17">
        <v>37646.883992101575</v>
      </c>
      <c r="E7" s="17">
        <v>37204.584756501106</v>
      </c>
      <c r="F7" s="17">
        <v>37361.479580100204</v>
      </c>
      <c r="G7" s="17">
        <v>37884.458816600098</v>
      </c>
      <c r="H7" s="17">
        <v>38301.0233661003</v>
      </c>
      <c r="I7" s="17">
        <v>37911.238415400199</v>
      </c>
      <c r="J7" s="17">
        <v>37702.700971099897</v>
      </c>
      <c r="K7" s="17">
        <v>37781.802082500297</v>
      </c>
      <c r="L7" s="17">
        <v>37486.327410100435</v>
      </c>
      <c r="M7" s="17">
        <v>37482.923999999999</v>
      </c>
      <c r="N7" s="17">
        <v>37424.213531800619</v>
      </c>
      <c r="O7" s="17">
        <v>37080.764403900466</v>
      </c>
      <c r="P7" s="17">
        <v>37927.000783698204</v>
      </c>
      <c r="Q7" s="17">
        <v>38288.8347851996</v>
      </c>
      <c r="R7" s="17">
        <v>38659.887999999999</v>
      </c>
      <c r="S7" s="17">
        <v>38904.648000000001</v>
      </c>
      <c r="T7" s="17">
        <v>38753.538</v>
      </c>
      <c r="U7" s="17">
        <v>38997.976999999999</v>
      </c>
      <c r="V7" s="17">
        <v>38715.601999999999</v>
      </c>
      <c r="W7" s="17">
        <v>39010.914651799503</v>
      </c>
      <c r="X7" s="17">
        <v>39565.990964198274</v>
      </c>
      <c r="Y7" s="17">
        <v>39591.699999999997</v>
      </c>
      <c r="Z7" s="17">
        <v>39629.214945700893</v>
      </c>
      <c r="AA7" s="17">
        <v>39677.452636599752</v>
      </c>
      <c r="AB7" s="17">
        <v>40091.325631900887</v>
      </c>
      <c r="AC7" s="17">
        <v>40250.129346600166</v>
      </c>
      <c r="AD7" s="17">
        <v>39579.000260199835</v>
      </c>
      <c r="AE7" s="17">
        <v>39500.738882899997</v>
      </c>
      <c r="AF7" s="17">
        <v>40039.540749999025</v>
      </c>
      <c r="AG7" s="17">
        <v>40106.151460999798</v>
      </c>
      <c r="AH7" s="17">
        <v>39383.309046899922</v>
      </c>
      <c r="AI7" s="17">
        <v>39509.992509199903</v>
      </c>
      <c r="AJ7" s="17">
        <v>39852.121132699991</v>
      </c>
      <c r="AK7" s="17">
        <v>39752.794999999998</v>
      </c>
    </row>
    <row r="8" spans="1:37" s="18" customFormat="1" ht="18.75" x14ac:dyDescent="0.25">
      <c r="A8" s="16" t="s">
        <v>162</v>
      </c>
      <c r="B8" s="17">
        <v>11002.543482000108</v>
      </c>
      <c r="C8" s="17">
        <v>11643.596209700019</v>
      </c>
      <c r="D8" s="17">
        <v>12556.186319300019</v>
      </c>
      <c r="E8" s="17">
        <v>11930.753817300005</v>
      </c>
      <c r="F8" s="17">
        <v>11663.7738278</v>
      </c>
      <c r="G8" s="17">
        <v>11993.4941258</v>
      </c>
      <c r="H8" s="17">
        <v>12799.370999999999</v>
      </c>
      <c r="I8" s="17">
        <v>12216.5075029001</v>
      </c>
      <c r="J8" s="17">
        <v>11178.483370399999</v>
      </c>
      <c r="K8" s="17">
        <v>11510.846632500101</v>
      </c>
      <c r="L8" s="17">
        <v>12567.759572400062</v>
      </c>
      <c r="M8" s="17">
        <v>12026.47</v>
      </c>
      <c r="N8" s="17">
        <v>10769.009502000017</v>
      </c>
      <c r="O8" s="17">
        <v>11479.222725200127</v>
      </c>
      <c r="P8" s="17">
        <v>12560.202864899993</v>
      </c>
      <c r="Q8" s="17">
        <v>12433.463165600009</v>
      </c>
      <c r="R8" s="17">
        <v>11132.206</v>
      </c>
      <c r="S8" s="17">
        <v>11793.278</v>
      </c>
      <c r="T8" s="17">
        <v>12706.993</v>
      </c>
      <c r="U8" s="17">
        <v>12644.769</v>
      </c>
      <c r="V8" s="17">
        <v>11403.71</v>
      </c>
      <c r="W8" s="17">
        <v>11656.499769100052</v>
      </c>
      <c r="X8" s="17">
        <v>12399.858832900149</v>
      </c>
      <c r="Y8" s="17">
        <v>12215.447124999979</v>
      </c>
      <c r="Z8" s="17">
        <v>11587.420871699975</v>
      </c>
      <c r="AA8" s="17">
        <v>11634.404251200011</v>
      </c>
      <c r="AB8" s="17">
        <v>12643.999270800001</v>
      </c>
      <c r="AC8" s="17">
        <v>12333.469033199925</v>
      </c>
      <c r="AD8" s="17">
        <v>10927.815336500025</v>
      </c>
      <c r="AE8" s="17">
        <v>11048.425850199999</v>
      </c>
      <c r="AF8" s="17">
        <v>12212.412204900107</v>
      </c>
      <c r="AG8" s="17">
        <v>11890.654555600046</v>
      </c>
      <c r="AH8" s="17">
        <v>10592.247201700253</v>
      </c>
      <c r="AI8" s="17">
        <v>10943.497029999922</v>
      </c>
      <c r="AJ8" s="17">
        <v>11862.156958400079</v>
      </c>
      <c r="AK8" s="17">
        <v>11481.074000000001</v>
      </c>
    </row>
    <row r="9" spans="1:37" s="18" customFormat="1" ht="18.75" x14ac:dyDescent="0.25">
      <c r="A9" s="16" t="s">
        <v>161</v>
      </c>
      <c r="B9" s="17">
        <v>6267.4227257999855</v>
      </c>
      <c r="C9" s="17">
        <v>6149.9688965999958</v>
      </c>
      <c r="D9" s="17">
        <v>5990.3724567000163</v>
      </c>
      <c r="E9" s="17">
        <v>6022.383079400036</v>
      </c>
      <c r="F9" s="17">
        <v>6265.37030649998</v>
      </c>
      <c r="G9" s="17">
        <v>6311.78298180002</v>
      </c>
      <c r="H9" s="17">
        <v>6157.3099983000302</v>
      </c>
      <c r="I9" s="17">
        <v>6299.9118937000303</v>
      </c>
      <c r="J9" s="17">
        <v>6328.1071675000203</v>
      </c>
      <c r="K9" s="17">
        <v>6281.0363340999502</v>
      </c>
      <c r="L9" s="17">
        <v>5834.7813524999729</v>
      </c>
      <c r="M9" s="17">
        <v>6054.9528741999902</v>
      </c>
      <c r="N9" s="17">
        <v>6240.7534357999702</v>
      </c>
      <c r="O9" s="17">
        <v>6003.3776242999811</v>
      </c>
      <c r="P9" s="17">
        <v>5750.9004216000449</v>
      </c>
      <c r="Q9" s="17">
        <v>5909.8844080999597</v>
      </c>
      <c r="R9" s="17">
        <v>6363.2780000000002</v>
      </c>
      <c r="S9" s="17">
        <v>6137.1719999999996</v>
      </c>
      <c r="T9" s="17">
        <v>6146.4009999999998</v>
      </c>
      <c r="U9" s="17">
        <v>6109.57</v>
      </c>
      <c r="V9" s="17">
        <v>6262.09</v>
      </c>
      <c r="W9" s="17">
        <v>6230.7993154000233</v>
      </c>
      <c r="X9" s="17">
        <v>6234.9964618999829</v>
      </c>
      <c r="Y9" s="17">
        <v>6377.412130900042</v>
      </c>
      <c r="Z9" s="17">
        <v>6289.8175067000011</v>
      </c>
      <c r="AA9" s="17">
        <v>6248.9895543999874</v>
      </c>
      <c r="AB9" s="17">
        <v>6273.1193519999424</v>
      </c>
      <c r="AC9" s="17">
        <v>6227.7542921000013</v>
      </c>
      <c r="AD9" s="17">
        <v>6336.7277017000297</v>
      </c>
      <c r="AE9" s="17">
        <v>6384.6713322999994</v>
      </c>
      <c r="AF9" s="17">
        <v>6184.569752300009</v>
      </c>
      <c r="AG9" s="17">
        <v>6243.5553894999603</v>
      </c>
      <c r="AH9" s="17">
        <v>6309.0930846999863</v>
      </c>
      <c r="AI9" s="17">
        <v>6418.19</v>
      </c>
      <c r="AJ9" s="17">
        <v>6345.4974434999785</v>
      </c>
      <c r="AK9" s="17">
        <v>6317.3450000000003</v>
      </c>
    </row>
    <row r="10" spans="1:37" s="18" customFormat="1" ht="18.75" x14ac:dyDescent="0.25">
      <c r="A10" s="16" t="s">
        <v>160</v>
      </c>
      <c r="B10" s="17">
        <v>2383.1230269999915</v>
      </c>
      <c r="C10" s="17">
        <v>2275.9823219000064</v>
      </c>
      <c r="D10" s="17">
        <v>2019.3635053999958</v>
      </c>
      <c r="E10" s="17">
        <v>1962.3411758000091</v>
      </c>
      <c r="F10" s="17">
        <v>2102.1935246000003</v>
      </c>
      <c r="G10" s="17">
        <v>2214.2516328000102</v>
      </c>
      <c r="H10" s="17">
        <v>2072.1670089999898</v>
      </c>
      <c r="I10" s="17">
        <v>2060.9187020999998</v>
      </c>
      <c r="J10" s="17">
        <v>2322.53092929999</v>
      </c>
      <c r="K10" s="17">
        <v>2350.5577995999902</v>
      </c>
      <c r="L10" s="17">
        <v>2026.6789346999942</v>
      </c>
      <c r="M10" s="17">
        <v>2064.8621060999999</v>
      </c>
      <c r="N10" s="17">
        <v>2316.7874888999995</v>
      </c>
      <c r="O10" s="17">
        <v>2201.7634810999962</v>
      </c>
      <c r="P10" s="17">
        <v>2160.3382911999943</v>
      </c>
      <c r="Q10" s="17">
        <v>2250.7965818000048</v>
      </c>
      <c r="R10" s="17">
        <v>2499.183</v>
      </c>
      <c r="S10" s="17">
        <v>2393.538</v>
      </c>
      <c r="T10" s="17">
        <v>2072.5320000000002</v>
      </c>
      <c r="U10" s="17">
        <v>2175.4259999999999</v>
      </c>
      <c r="V10" s="17">
        <v>2394.92</v>
      </c>
      <c r="W10" s="17">
        <v>2189.6912873000056</v>
      </c>
      <c r="X10" s="17">
        <v>2081.276136799996</v>
      </c>
      <c r="Y10" s="17">
        <v>2153.7224151</v>
      </c>
      <c r="Z10" s="17">
        <v>2355.7705363999953</v>
      </c>
      <c r="AA10" s="17">
        <v>2320.3283518000062</v>
      </c>
      <c r="AB10" s="17">
        <v>2142.0989087999988</v>
      </c>
      <c r="AC10" s="17">
        <v>2220.5388043000057</v>
      </c>
      <c r="AD10" s="17">
        <v>2473.7068798999935</v>
      </c>
      <c r="AE10" s="17">
        <v>2354.6289388999999</v>
      </c>
      <c r="AF10" s="17">
        <v>2156.1958398999982</v>
      </c>
      <c r="AG10" s="17">
        <v>2230.6069021999933</v>
      </c>
      <c r="AH10" s="17">
        <v>2348.2896408999954</v>
      </c>
      <c r="AI10" s="17">
        <v>2268.5535651000023</v>
      </c>
      <c r="AJ10" s="17">
        <v>2040.3162208000008</v>
      </c>
      <c r="AK10" s="17">
        <v>2065.944</v>
      </c>
    </row>
    <row r="11" spans="1:37" s="18" customFormat="1" ht="18.75" x14ac:dyDescent="0.25">
      <c r="A11" s="16" t="s">
        <v>159</v>
      </c>
      <c r="B11" s="17">
        <v>6452.1461560000089</v>
      </c>
      <c r="C11" s="17">
        <v>6428.9385149000327</v>
      </c>
      <c r="D11" s="17">
        <v>6182.3974772999973</v>
      </c>
      <c r="E11" s="17">
        <v>6219.6345018999855</v>
      </c>
      <c r="F11" s="17">
        <v>6271.6344365000296</v>
      </c>
      <c r="G11" s="17">
        <v>6284.5613003000199</v>
      </c>
      <c r="H11" s="17">
        <v>6237.5060604999499</v>
      </c>
      <c r="I11" s="17">
        <v>6315.5145239999601</v>
      </c>
      <c r="J11" s="17">
        <v>6420.29516040002</v>
      </c>
      <c r="K11" s="17">
        <v>6258.7337774999796</v>
      </c>
      <c r="L11" s="17">
        <v>5979.7513224999966</v>
      </c>
      <c r="M11" s="17">
        <v>6322.683</v>
      </c>
      <c r="N11" s="17">
        <v>6349.8294988999714</v>
      </c>
      <c r="O11" s="17">
        <v>6195.6829449000115</v>
      </c>
      <c r="P11" s="17">
        <v>6252.7998099000188</v>
      </c>
      <c r="Q11" s="17">
        <v>6309.6067792000304</v>
      </c>
      <c r="R11" s="17">
        <v>6516.4369999999999</v>
      </c>
      <c r="S11" s="17">
        <v>6325.9179999999997</v>
      </c>
      <c r="T11" s="17">
        <v>6486.1469999999999</v>
      </c>
      <c r="U11" s="17">
        <v>6589.732</v>
      </c>
      <c r="V11" s="17">
        <v>6649.3</v>
      </c>
      <c r="W11" s="17">
        <v>6850.1014692000008</v>
      </c>
      <c r="X11" s="17">
        <v>6774.827618100062</v>
      </c>
      <c r="Y11" s="17">
        <v>6723.6714027000407</v>
      </c>
      <c r="Z11" s="17">
        <v>6943.7746805000361</v>
      </c>
      <c r="AA11" s="17">
        <v>6885.5714501999664</v>
      </c>
      <c r="AB11" s="17">
        <v>6761.0803590000232</v>
      </c>
      <c r="AC11" s="17">
        <v>6982.2095736999981</v>
      </c>
      <c r="AD11" s="17">
        <v>6917.044649600005</v>
      </c>
      <c r="AE11" s="17">
        <v>6898.6359032</v>
      </c>
      <c r="AF11" s="17">
        <v>6708.4541611999593</v>
      </c>
      <c r="AG11" s="17">
        <v>6856.858222700007</v>
      </c>
      <c r="AH11" s="17">
        <v>6701.0619686000064</v>
      </c>
      <c r="AI11" s="17">
        <v>6817.1323502999912</v>
      </c>
      <c r="AJ11" s="17">
        <v>6812.3048131000287</v>
      </c>
      <c r="AK11" s="17">
        <v>6798.8990000000003</v>
      </c>
    </row>
    <row r="12" spans="1:37" s="18" customFormat="1" ht="18.75" x14ac:dyDescent="0.25">
      <c r="A12" s="16" t="s">
        <v>158</v>
      </c>
      <c r="B12" s="17">
        <v>2855.0485358000142</v>
      </c>
      <c r="C12" s="17">
        <v>2687.6743884999928</v>
      </c>
      <c r="D12" s="17">
        <v>2716.7382201000128</v>
      </c>
      <c r="E12" s="17">
        <v>2853.6580075999827</v>
      </c>
      <c r="F12" s="17">
        <v>2816.6340995999899</v>
      </c>
      <c r="G12" s="17">
        <v>2841.20250360002</v>
      </c>
      <c r="H12" s="17">
        <v>2797.6471406000001</v>
      </c>
      <c r="I12" s="17">
        <v>2853.1032640999902</v>
      </c>
      <c r="J12" s="17">
        <v>2811.0877633999899</v>
      </c>
      <c r="K12" s="17">
        <v>2871.7620431</v>
      </c>
      <c r="L12" s="17">
        <v>2884.845124800006</v>
      </c>
      <c r="M12" s="17">
        <v>2832.5140000000001</v>
      </c>
      <c r="N12" s="17">
        <v>2914.9391319000138</v>
      </c>
      <c r="O12" s="17">
        <v>2791.7536838999931</v>
      </c>
      <c r="P12" s="17">
        <v>2872.286516900002</v>
      </c>
      <c r="Q12" s="17">
        <v>2900.8465533000062</v>
      </c>
      <c r="R12" s="17">
        <v>3012.4810000000002</v>
      </c>
      <c r="S12" s="17">
        <v>3051.19</v>
      </c>
      <c r="T12" s="17">
        <v>2706.5430000000001</v>
      </c>
      <c r="U12" s="17">
        <v>2771.9380000000001</v>
      </c>
      <c r="V12" s="17">
        <v>2878.57</v>
      </c>
      <c r="W12" s="17">
        <v>2865.0288914999901</v>
      </c>
      <c r="X12" s="17">
        <v>2932.4334718999899</v>
      </c>
      <c r="Y12" s="17">
        <v>2955.4157768</v>
      </c>
      <c r="Z12" s="17">
        <v>3115.8174417999758</v>
      </c>
      <c r="AA12" s="17">
        <v>3199.9599911999958</v>
      </c>
      <c r="AB12" s="17">
        <v>3176.157752999994</v>
      </c>
      <c r="AC12" s="17">
        <v>3192.548839400009</v>
      </c>
      <c r="AD12" s="17">
        <v>3444.5461400999993</v>
      </c>
      <c r="AE12" s="17">
        <v>3355.3914770000001</v>
      </c>
      <c r="AF12" s="17">
        <v>3370.6714770999993</v>
      </c>
      <c r="AG12" s="17">
        <v>3491.6756314000045</v>
      </c>
      <c r="AH12" s="17">
        <v>3566.4921802000026</v>
      </c>
      <c r="AI12" s="17">
        <v>3459.7390406999984</v>
      </c>
      <c r="AJ12" s="17">
        <v>3349.1973130999909</v>
      </c>
      <c r="AK12" s="17">
        <v>3454.9740000000002</v>
      </c>
    </row>
    <row r="13" spans="1:37" s="18" customFormat="1" ht="18.75" x14ac:dyDescent="0.25">
      <c r="A13" s="16" t="s">
        <v>157</v>
      </c>
      <c r="B13" s="17">
        <v>1313.075926199999</v>
      </c>
      <c r="C13" s="17">
        <v>1211.129736300001</v>
      </c>
      <c r="D13" s="17">
        <v>1168.3188439000016</v>
      </c>
      <c r="E13" s="17">
        <v>1236.2118531000003</v>
      </c>
      <c r="F13" s="17">
        <v>1271.1757402999999</v>
      </c>
      <c r="G13" s="17">
        <v>1205.7032904</v>
      </c>
      <c r="H13" s="17">
        <v>1293.9083023999999</v>
      </c>
      <c r="I13" s="17">
        <v>1268.6945673</v>
      </c>
      <c r="J13" s="17">
        <v>1335.6374920000001</v>
      </c>
      <c r="K13" s="17">
        <v>1292.0649054</v>
      </c>
      <c r="L13" s="17">
        <v>1306.8252895999992</v>
      </c>
      <c r="M13" s="17">
        <v>1270.1890000000001</v>
      </c>
      <c r="N13" s="17">
        <v>1325.4438884999988</v>
      </c>
      <c r="O13" s="17">
        <v>1293.0304072999954</v>
      </c>
      <c r="P13" s="17">
        <v>1350.0760410999974</v>
      </c>
      <c r="Q13" s="17">
        <v>1336.9493495999991</v>
      </c>
      <c r="R13" s="17">
        <v>1369.6179999999999</v>
      </c>
      <c r="S13" s="17">
        <v>1442.92</v>
      </c>
      <c r="T13" s="17">
        <v>1478.9390000000001</v>
      </c>
      <c r="U13" s="17">
        <v>1393.4459999999999</v>
      </c>
      <c r="V13" s="17">
        <v>1533.82</v>
      </c>
      <c r="W13" s="17">
        <v>1452.9095075</v>
      </c>
      <c r="X13" s="17">
        <v>1407.6172079999983</v>
      </c>
      <c r="Y13" s="17">
        <v>1457.0928555999999</v>
      </c>
      <c r="Z13" s="17">
        <v>1423.6658351000001</v>
      </c>
      <c r="AA13" s="17">
        <v>1468.1669220000024</v>
      </c>
      <c r="AB13" s="17">
        <v>1436.7869713</v>
      </c>
      <c r="AC13" s="17">
        <v>1522.224723600001</v>
      </c>
      <c r="AD13" s="17">
        <v>1614.9084648999983</v>
      </c>
      <c r="AE13" s="17">
        <v>1600.4348581000002</v>
      </c>
      <c r="AF13" s="17">
        <v>1637.2756801999947</v>
      </c>
      <c r="AG13" s="17">
        <v>1588.8823586999977</v>
      </c>
      <c r="AH13" s="17">
        <v>1687.8040046999981</v>
      </c>
      <c r="AI13" s="17">
        <v>1727.197227899997</v>
      </c>
      <c r="AJ13" s="17">
        <v>1717.3202914999972</v>
      </c>
      <c r="AK13" s="17">
        <v>1640.04</v>
      </c>
    </row>
    <row r="14" spans="1:37" s="18" customFormat="1" ht="18.75" x14ac:dyDescent="0.25">
      <c r="A14" s="16" t="s">
        <v>156</v>
      </c>
      <c r="B14" s="17">
        <v>7169.8422401001408</v>
      </c>
      <c r="C14" s="17">
        <v>7141.0518704000569</v>
      </c>
      <c r="D14" s="17">
        <v>7013.5071694000444</v>
      </c>
      <c r="E14" s="17">
        <v>6979.6023214002298</v>
      </c>
      <c r="F14" s="17">
        <v>6970.6976448004034</v>
      </c>
      <c r="G14" s="17">
        <v>7033.46298189953</v>
      </c>
      <c r="H14" s="17">
        <v>6943.113680700234</v>
      </c>
      <c r="I14" s="17">
        <v>6896.5879612996177</v>
      </c>
      <c r="J14" s="17">
        <v>7306.5590881002827</v>
      </c>
      <c r="K14" s="17">
        <v>7216.8005902998793</v>
      </c>
      <c r="L14" s="17">
        <v>6885.6858135997882</v>
      </c>
      <c r="M14" s="17">
        <v>6911.2490197000088</v>
      </c>
      <c r="N14" s="17">
        <v>7507.4505858005623</v>
      </c>
      <c r="O14" s="17">
        <v>7115.9335372007772</v>
      </c>
      <c r="P14" s="17">
        <v>6980.3968380994502</v>
      </c>
      <c r="Q14" s="17">
        <v>7147.2879476001181</v>
      </c>
      <c r="R14" s="17">
        <v>7766.6850000000013</v>
      </c>
      <c r="S14" s="17">
        <v>7760.6319999999996</v>
      </c>
      <c r="T14" s="17">
        <v>7155.9830000000002</v>
      </c>
      <c r="U14" s="17">
        <v>7313.0959999999995</v>
      </c>
      <c r="V14" s="17">
        <v>7593.5213525001818</v>
      </c>
      <c r="W14" s="17">
        <v>7765.8844117993813</v>
      </c>
      <c r="X14" s="17">
        <v>7734.9812346001745</v>
      </c>
      <c r="Y14" s="17">
        <v>7708.9384870997701</v>
      </c>
      <c r="Z14" s="17">
        <v>7912.9480734994722</v>
      </c>
      <c r="AA14" s="17">
        <v>7920.0321158001261</v>
      </c>
      <c r="AB14" s="17">
        <v>7658.0830169999999</v>
      </c>
      <c r="AC14" s="17">
        <v>7771.3840803001276</v>
      </c>
      <c r="AD14" s="17">
        <v>7864.2510875003491</v>
      </c>
      <c r="AE14" s="17">
        <v>7858.5505231999969</v>
      </c>
      <c r="AF14" s="17">
        <v>7769.9616344001433</v>
      </c>
      <c r="AG14" s="17">
        <v>7803.9184009000792</v>
      </c>
      <c r="AH14" s="17">
        <v>8178.3209660998864</v>
      </c>
      <c r="AI14" s="17">
        <v>7875.6832952003624</v>
      </c>
      <c r="AJ14" s="17">
        <v>7725.328092300133</v>
      </c>
      <c r="AK14" s="17">
        <v>7994.5190000000002</v>
      </c>
    </row>
    <row r="15" spans="1:37" s="18" customFormat="1" ht="18.75" x14ac:dyDescent="0.25">
      <c r="A15" s="16" t="s">
        <v>66</v>
      </c>
      <c r="B15" s="19">
        <v>97.977464821965228</v>
      </c>
      <c r="C15" s="19">
        <v>98.095247840519633</v>
      </c>
      <c r="D15" s="19">
        <v>98.634967747319195</v>
      </c>
      <c r="E15" s="19">
        <v>98.560416594307526</v>
      </c>
      <c r="F15" s="19">
        <v>97.944986807437786</v>
      </c>
      <c r="G15" s="19">
        <v>98.447297645366362</v>
      </c>
      <c r="H15" s="19">
        <v>98.903975396066855</v>
      </c>
      <c r="I15" s="19">
        <v>98.774637232547065</v>
      </c>
      <c r="J15" s="20">
        <v>98.27</v>
      </c>
      <c r="K15" s="20">
        <v>98.34</v>
      </c>
      <c r="L15" s="20">
        <v>98.76</v>
      </c>
      <c r="M15" s="20">
        <v>98.72</v>
      </c>
      <c r="N15" s="20">
        <v>97.99</v>
      </c>
      <c r="O15" s="20">
        <v>97.14</v>
      </c>
      <c r="P15" s="20">
        <v>97.94</v>
      </c>
      <c r="Q15" s="20">
        <v>97.96</v>
      </c>
      <c r="R15" s="20">
        <v>96.98</v>
      </c>
      <c r="S15" s="20">
        <v>97.53</v>
      </c>
      <c r="T15" s="20">
        <v>97.58</v>
      </c>
      <c r="U15" s="20">
        <v>98.11</v>
      </c>
      <c r="V15" s="21">
        <f>V7/V6*100</f>
        <v>97.721825789392142</v>
      </c>
      <c r="W15" s="20">
        <v>98.11</v>
      </c>
      <c r="X15" s="20">
        <v>98.7</v>
      </c>
      <c r="Y15" s="21">
        <v>98.6</v>
      </c>
      <c r="Z15" s="19">
        <v>98.382014023372363</v>
      </c>
      <c r="AA15" s="19">
        <v>98.449801685897896</v>
      </c>
      <c r="AB15" s="19">
        <v>98.913274734263695</v>
      </c>
      <c r="AC15" s="19">
        <v>98.958100425451889</v>
      </c>
      <c r="AD15" s="19">
        <v>98.390504617684059</v>
      </c>
      <c r="AE15" s="19">
        <v>98.314137066086658</v>
      </c>
      <c r="AF15" s="19">
        <v>98.901843827406267</v>
      </c>
      <c r="AG15" s="19">
        <v>98.935558271840151</v>
      </c>
      <c r="AH15" s="19">
        <v>97.280883042170601</v>
      </c>
      <c r="AI15" s="19">
        <v>98.493283876399275</v>
      </c>
      <c r="AJ15" s="19">
        <v>99.143662536647824</v>
      </c>
      <c r="AK15" s="19">
        <v>99.06629541306458</v>
      </c>
    </row>
    <row r="16" spans="1:37" s="18" customFormat="1" ht="18.75" x14ac:dyDescent="0.25">
      <c r="A16" s="16" t="s">
        <v>67</v>
      </c>
      <c r="B16" s="22">
        <v>463.378461100001</v>
      </c>
      <c r="C16" s="22">
        <v>464.97199999999998</v>
      </c>
      <c r="D16" s="22">
        <v>452.58993659999913</v>
      </c>
      <c r="E16" s="22">
        <v>421.72508369999963</v>
      </c>
      <c r="F16" s="22">
        <v>473.76645529999996</v>
      </c>
      <c r="G16" s="22">
        <v>411.15497579999999</v>
      </c>
      <c r="H16" s="22">
        <v>373.4470154</v>
      </c>
      <c r="I16" s="22">
        <v>358.77175140000003</v>
      </c>
      <c r="J16" s="22">
        <v>351.15726339999998</v>
      </c>
      <c r="K16" s="22">
        <v>376.92638419999997</v>
      </c>
      <c r="L16" s="22">
        <v>394.02560759999955</v>
      </c>
      <c r="M16" s="22">
        <v>371.47663</v>
      </c>
      <c r="N16" s="22">
        <v>394.51971650000087</v>
      </c>
      <c r="O16" s="22">
        <v>745.17645540000115</v>
      </c>
      <c r="P16" s="22">
        <v>737.64923299999964</v>
      </c>
      <c r="Q16" s="22">
        <v>727.05018989999974</v>
      </c>
      <c r="R16" s="22">
        <v>791.64400000000001</v>
      </c>
      <c r="S16" s="22">
        <v>764.32399999999996</v>
      </c>
      <c r="T16" s="22">
        <v>911.11099999999999</v>
      </c>
      <c r="U16" s="22">
        <v>660.61800000000005</v>
      </c>
      <c r="V16" s="22">
        <v>607.61</v>
      </c>
      <c r="W16" s="22">
        <v>546.59136199999978</v>
      </c>
      <c r="X16" s="22">
        <v>491.40879389999998</v>
      </c>
      <c r="Y16" s="22">
        <v>462.49</v>
      </c>
      <c r="Z16" s="22">
        <v>421.14372559999993</v>
      </c>
      <c r="AA16" s="22">
        <v>429.0496445</v>
      </c>
      <c r="AB16" s="22">
        <v>401.19593520000001</v>
      </c>
      <c r="AC16" s="22">
        <v>329.29064890000058</v>
      </c>
      <c r="AD16" s="22">
        <v>407.69127320000013</v>
      </c>
      <c r="AE16" s="22">
        <v>429.08173100000005</v>
      </c>
      <c r="AF16" s="22">
        <v>413.91467000000029</v>
      </c>
      <c r="AG16" s="22">
        <v>358.1607984000002</v>
      </c>
      <c r="AH16" s="22">
        <v>357.73124960000007</v>
      </c>
      <c r="AI16" s="22">
        <v>365.53095409999986</v>
      </c>
      <c r="AJ16" s="22">
        <v>307.47603750000002</v>
      </c>
      <c r="AK16" s="17">
        <v>280.46899999999999</v>
      </c>
    </row>
    <row r="17" spans="1:37" s="18" customFormat="1" ht="18.75" x14ac:dyDescent="0.25">
      <c r="A17" s="16" t="s">
        <v>68</v>
      </c>
      <c r="B17" s="19">
        <v>1.2125204131590173</v>
      </c>
      <c r="C17" s="19">
        <v>1.2150654830165202</v>
      </c>
      <c r="D17" s="19">
        <v>1.1857872170421331</v>
      </c>
      <c r="E17" s="19">
        <v>1.1172117686511218</v>
      </c>
      <c r="F17" s="19">
        <v>1.2420024510721104</v>
      </c>
      <c r="G17" s="19">
        <v>1.0684353834089844</v>
      </c>
      <c r="H17" s="19">
        <v>0.96434484451784142</v>
      </c>
      <c r="I17" s="19">
        <v>0.93475051396435582</v>
      </c>
      <c r="J17" s="20">
        <v>0.92</v>
      </c>
      <c r="K17" s="20">
        <v>0.98</v>
      </c>
      <c r="L17" s="20">
        <v>1.04</v>
      </c>
      <c r="M17" s="20">
        <v>0.98</v>
      </c>
      <c r="N17" s="20">
        <v>1.03</v>
      </c>
      <c r="O17" s="20">
        <v>1.95</v>
      </c>
      <c r="P17" s="20">
        <v>1.9</v>
      </c>
      <c r="Q17" s="20">
        <v>1.86</v>
      </c>
      <c r="R17" s="20">
        <v>1.99</v>
      </c>
      <c r="S17" s="20">
        <v>1.92</v>
      </c>
      <c r="T17" s="20">
        <v>2.29</v>
      </c>
      <c r="U17" s="20">
        <v>1.66</v>
      </c>
      <c r="V17" s="20">
        <v>1.53</v>
      </c>
      <c r="W17" s="20">
        <v>1.37</v>
      </c>
      <c r="X17" s="20">
        <v>1.23</v>
      </c>
      <c r="Y17" s="21">
        <v>1.1521196233431501</v>
      </c>
      <c r="Z17" s="19">
        <v>1.0455157381897431</v>
      </c>
      <c r="AA17" s="19">
        <v>1.06458075323784</v>
      </c>
      <c r="AB17" s="19">
        <v>0.98983017236853199</v>
      </c>
      <c r="AC17" s="19">
        <v>0.81</v>
      </c>
      <c r="AD17" s="19">
        <v>1.0134907358615421</v>
      </c>
      <c r="AE17" s="19">
        <v>1.0679496461862303</v>
      </c>
      <c r="AF17" s="19">
        <v>1.0224124274006172</v>
      </c>
      <c r="AG17" s="19">
        <v>0.88352627340096968</v>
      </c>
      <c r="AH17" s="19">
        <v>0.88363351620415653</v>
      </c>
      <c r="AI17" s="19">
        <v>0.91</v>
      </c>
      <c r="AJ17" s="19">
        <v>0.76493545722444123</v>
      </c>
      <c r="AK17" s="19">
        <v>0.69894518884035217</v>
      </c>
    </row>
    <row r="18" spans="1:37" s="18" customFormat="1" ht="37.5" x14ac:dyDescent="0.25">
      <c r="A18" s="16" t="s">
        <v>149</v>
      </c>
      <c r="B18" s="17">
        <v>335.64600000000002</v>
      </c>
      <c r="C18" s="17">
        <v>350.14</v>
      </c>
      <c r="D18" s="17">
        <v>271.38799999999998</v>
      </c>
      <c r="E18" s="17">
        <v>256.00200000000001</v>
      </c>
      <c r="F18" s="17">
        <v>335.69499999999999</v>
      </c>
      <c r="G18" s="17">
        <v>282.54300000000001</v>
      </c>
      <c r="H18" s="17">
        <v>318.95</v>
      </c>
      <c r="I18" s="17">
        <v>232.756</v>
      </c>
      <c r="J18" s="17">
        <v>335.78300000000002</v>
      </c>
      <c r="K18" s="17">
        <v>239.21299999999999</v>
      </c>
      <c r="L18" s="17">
        <v>192.696</v>
      </c>
      <c r="M18" s="17">
        <v>230.614</v>
      </c>
      <c r="N18" s="17">
        <v>284.16699999999997</v>
      </c>
      <c r="O18" s="17">
        <v>704.25</v>
      </c>
      <c r="P18" s="17">
        <v>442.17200000000003</v>
      </c>
      <c r="Q18" s="17">
        <v>509.995</v>
      </c>
      <c r="R18" s="17">
        <v>668.93399999999997</v>
      </c>
      <c r="S18" s="17">
        <v>481.45</v>
      </c>
      <c r="T18" s="17">
        <v>803.86400000000003</v>
      </c>
      <c r="U18" s="17">
        <v>453.15100000000001</v>
      </c>
      <c r="V18" s="17">
        <v>319.142</v>
      </c>
      <c r="W18" s="17">
        <v>263.62700000000001</v>
      </c>
      <c r="X18" s="17">
        <v>234.5</v>
      </c>
      <c r="Y18" s="17">
        <v>275.93200000000002</v>
      </c>
      <c r="Z18" s="17">
        <v>227.88900000000001</v>
      </c>
      <c r="AA18" s="17">
        <v>202.62200000000001</v>
      </c>
      <c r="AB18" s="17">
        <v>166.92099999999999</v>
      </c>
      <c r="AC18" s="17">
        <v>210.94499999999999</v>
      </c>
      <c r="AD18" s="17">
        <v>191.459</v>
      </c>
      <c r="AE18" s="17">
        <v>162.40521050000001</v>
      </c>
      <c r="AF18" s="17">
        <v>191.917</v>
      </c>
      <c r="AG18" s="17">
        <v>223.59800000000001</v>
      </c>
      <c r="AH18" s="17">
        <v>176.30500000000001</v>
      </c>
      <c r="AI18" s="17">
        <v>155.91399999999999</v>
      </c>
      <c r="AJ18" s="17">
        <v>142.62100000000001</v>
      </c>
      <c r="AK18" s="19">
        <v>146.59299999999999</v>
      </c>
    </row>
    <row r="19" spans="1:37" s="15" customFormat="1" ht="21.75" x14ac:dyDescent="0.25">
      <c r="A19" s="12" t="s">
        <v>105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  <c r="AH19" s="14"/>
      <c r="AI19" s="14"/>
      <c r="AJ19" s="14"/>
      <c r="AK19" s="14"/>
    </row>
    <row r="20" spans="1:37" s="18" customFormat="1" ht="16.5" customHeight="1" x14ac:dyDescent="0.25">
      <c r="A20" s="16" t="s">
        <v>69</v>
      </c>
      <c r="B20" s="22">
        <v>12.271077999999999</v>
      </c>
      <c r="C20" s="22">
        <v>12.373248999999999</v>
      </c>
      <c r="D20" s="22">
        <v>12.526422</v>
      </c>
      <c r="E20" s="22">
        <v>12.782522</v>
      </c>
      <c r="F20" s="22">
        <v>12.888337999999999</v>
      </c>
      <c r="G20" s="22">
        <v>13.056755000000001</v>
      </c>
      <c r="H20" s="22">
        <v>13.238142</v>
      </c>
      <c r="I20" s="22">
        <v>13.536349</v>
      </c>
      <c r="J20" s="22">
        <v>13.673855</v>
      </c>
      <c r="K20" s="22">
        <v>13.787471999999999</v>
      </c>
      <c r="L20" s="22">
        <v>13.953737</v>
      </c>
      <c r="M20" s="22">
        <v>14.197753000000001</v>
      </c>
      <c r="N20" s="22">
        <v>14.213903</v>
      </c>
      <c r="O20" s="22">
        <v>14.299879000000001</v>
      </c>
      <c r="P20" s="22">
        <v>14.481906</v>
      </c>
      <c r="Q20" s="22">
        <v>14.756551999999999</v>
      </c>
      <c r="R20" s="22">
        <v>14.864718</v>
      </c>
      <c r="S20" s="22">
        <v>15.007655</v>
      </c>
      <c r="T20" s="22">
        <v>15.067940999999999</v>
      </c>
      <c r="U20" s="22">
        <v>15.316819000000001</v>
      </c>
      <c r="V20" s="22">
        <v>15.404908000000001</v>
      </c>
      <c r="W20" s="22">
        <v>15.517580000000001</v>
      </c>
      <c r="X20" s="22">
        <v>15.704371999999999</v>
      </c>
      <c r="Y20" s="22">
        <v>15.917673000000001</v>
      </c>
      <c r="Z20" s="22">
        <v>15.987424000000001</v>
      </c>
      <c r="AA20" s="22">
        <v>16.109902999999999</v>
      </c>
      <c r="AB20" s="22">
        <v>16.223939999999999</v>
      </c>
      <c r="AC20" s="22">
        <v>16.391452999999998</v>
      </c>
      <c r="AD20" s="22">
        <v>16.370438</v>
      </c>
      <c r="AE20" s="22">
        <v>16.359614000000001</v>
      </c>
      <c r="AF20" s="22">
        <v>16.362418000000002</v>
      </c>
      <c r="AG20" s="22">
        <v>16.432894000000001</v>
      </c>
      <c r="AH20" s="22">
        <v>16.322399999999998</v>
      </c>
      <c r="AI20" s="22">
        <v>16.309439000000001</v>
      </c>
      <c r="AJ20" s="22">
        <v>16.314741000000001</v>
      </c>
      <c r="AK20" s="23" t="s">
        <v>70</v>
      </c>
    </row>
    <row r="21" spans="1:37" s="18" customFormat="1" ht="18.75" customHeight="1" x14ac:dyDescent="0.25">
      <c r="A21" s="16" t="s">
        <v>155</v>
      </c>
      <c r="B21" s="17">
        <v>3.5137686102797687</v>
      </c>
      <c r="C21" s="17">
        <v>3.3931109469400127</v>
      </c>
      <c r="D21" s="17">
        <v>3.7883888518156255</v>
      </c>
      <c r="E21" s="17">
        <v>4.304723818784197</v>
      </c>
      <c r="F21" s="17">
        <v>5.0302019105411944</v>
      </c>
      <c r="G21" s="17">
        <v>5.524062435016063</v>
      </c>
      <c r="H21" s="17">
        <v>5.6817501438160036</v>
      </c>
      <c r="I21" s="17">
        <v>5.8973260519324668</v>
      </c>
      <c r="J21" s="17">
        <v>6.0947889479620869</v>
      </c>
      <c r="K21" s="17">
        <v>5.5964671160636783</v>
      </c>
      <c r="L21" s="17">
        <v>5.4055546465659603</v>
      </c>
      <c r="M21" s="17">
        <v>4.8861328856104365</v>
      </c>
      <c r="N21" s="17">
        <v>3.9494933945109096</v>
      </c>
      <c r="O21" s="17">
        <v>3.7164681095997736</v>
      </c>
      <c r="P21" s="17">
        <v>3.7851437217141211</v>
      </c>
      <c r="Q21" s="17">
        <v>3.9358270284037218</v>
      </c>
      <c r="R21" s="17">
        <v>4.5787212702943094</v>
      </c>
      <c r="S21" s="17">
        <v>4.9495243980735637</v>
      </c>
      <c r="T21" s="17">
        <v>4.0466703761231457</v>
      </c>
      <c r="U21" s="17">
        <v>3.7967338169512743</v>
      </c>
      <c r="V21" s="17">
        <v>3.6340413588740859</v>
      </c>
      <c r="W21" s="17">
        <v>3.3977660067478865</v>
      </c>
      <c r="X21" s="17">
        <v>4.223742314892263</v>
      </c>
      <c r="Y21" s="17">
        <v>3.922838025310611</v>
      </c>
      <c r="Z21" s="17">
        <v>3.7813663022200359</v>
      </c>
      <c r="AA21" s="17">
        <v>3.8171093688577713</v>
      </c>
      <c r="AB21" s="17">
        <v>3.308429015818021</v>
      </c>
      <c r="AC21" s="17">
        <v>2.9764400864372504</v>
      </c>
      <c r="AD21" s="17">
        <v>2.3957205363415568</v>
      </c>
      <c r="AE21" s="17">
        <v>1.5500465769409146</v>
      </c>
      <c r="AF21" s="17">
        <v>0.85354112502882629</v>
      </c>
      <c r="AG21" s="17">
        <v>0.2528207841000949</v>
      </c>
      <c r="AH21" s="17">
        <v>-0.29344358409957749</v>
      </c>
      <c r="AI21" s="17">
        <v>-0.30670039036372998</v>
      </c>
      <c r="AJ21" s="22">
        <v>-0.29138113938905974</v>
      </c>
      <c r="AK21" s="23" t="s">
        <v>70</v>
      </c>
    </row>
    <row r="22" spans="1:37" s="18" customFormat="1" ht="18.75" x14ac:dyDescent="0.25">
      <c r="A22" s="16" t="s">
        <v>71</v>
      </c>
      <c r="B22" s="17">
        <v>82.8</v>
      </c>
      <c r="C22" s="17">
        <v>82.4</v>
      </c>
      <c r="D22" s="17">
        <v>82.2</v>
      </c>
      <c r="E22" s="17">
        <v>82.5</v>
      </c>
      <c r="F22" s="17">
        <v>82</v>
      </c>
      <c r="G22" s="17">
        <v>81.8</v>
      </c>
      <c r="H22" s="17">
        <v>81.900000000000006</v>
      </c>
      <c r="I22" s="17">
        <v>82.7</v>
      </c>
      <c r="J22" s="17">
        <v>82.7</v>
      </c>
      <c r="K22" s="17">
        <v>82.6</v>
      </c>
      <c r="L22" s="17">
        <v>83</v>
      </c>
      <c r="M22" s="17">
        <v>84.1</v>
      </c>
      <c r="N22" s="17">
        <v>84.6</v>
      </c>
      <c r="O22" s="17">
        <v>88.3</v>
      </c>
      <c r="P22" s="17">
        <v>91.2</v>
      </c>
      <c r="Q22" s="17">
        <v>94.2</v>
      </c>
      <c r="R22" s="17">
        <v>95.5</v>
      </c>
      <c r="S22" s="17">
        <v>94.2</v>
      </c>
      <c r="T22" s="17">
        <v>94.1</v>
      </c>
      <c r="U22" s="17">
        <v>94.6</v>
      </c>
      <c r="V22" s="17">
        <v>93.8</v>
      </c>
      <c r="W22" s="17">
        <v>92.8</v>
      </c>
      <c r="X22" s="17">
        <v>91.7</v>
      </c>
      <c r="Y22" s="17">
        <v>91.6</v>
      </c>
      <c r="Z22" s="17">
        <v>90.7</v>
      </c>
      <c r="AA22" s="17">
        <v>90.8</v>
      </c>
      <c r="AB22" s="17">
        <v>90.8</v>
      </c>
      <c r="AC22" s="17">
        <v>91.3</v>
      </c>
      <c r="AD22" s="17">
        <v>90.7</v>
      </c>
      <c r="AE22" s="20">
        <v>89.7</v>
      </c>
      <c r="AF22" s="17">
        <v>88.9</v>
      </c>
      <c r="AG22" s="17">
        <v>88.4</v>
      </c>
      <c r="AH22" s="23">
        <v>87.2</v>
      </c>
      <c r="AI22" s="20">
        <v>86.8</v>
      </c>
      <c r="AJ22" s="20">
        <v>86.8</v>
      </c>
      <c r="AK22" s="23" t="s">
        <v>70</v>
      </c>
    </row>
    <row r="23" spans="1:37" s="25" customFormat="1" ht="18.75" x14ac:dyDescent="0.25">
      <c r="A23" s="24" t="s">
        <v>170</v>
      </c>
      <c r="B23" s="23">
        <v>0.65349842463999996</v>
      </c>
      <c r="C23" s="23">
        <v>0.718404444759</v>
      </c>
      <c r="D23" s="23">
        <v>0.74165875908199996</v>
      </c>
      <c r="E23" s="23">
        <v>0.72014433201700001</v>
      </c>
      <c r="F23" s="23">
        <v>0.71255935997999997</v>
      </c>
      <c r="G23" s="23">
        <v>0.75512481278999999</v>
      </c>
      <c r="H23" s="23">
        <v>0.765604930751</v>
      </c>
      <c r="I23" s="23">
        <v>0.77282624672099998</v>
      </c>
      <c r="J23" s="23">
        <v>0.77505038225199996</v>
      </c>
      <c r="K23" s="23">
        <v>0.86013767854699996</v>
      </c>
      <c r="L23" s="23">
        <v>0.91460235039799997</v>
      </c>
      <c r="M23" s="23">
        <v>0.95199709186699999</v>
      </c>
      <c r="N23" s="23">
        <v>0.95449115300999998</v>
      </c>
      <c r="O23" s="23">
        <v>0.92187010293600002</v>
      </c>
      <c r="P23" s="23">
        <v>0.90081747810699997</v>
      </c>
      <c r="Q23" s="23">
        <v>0.87828649120799995</v>
      </c>
      <c r="R23" s="23">
        <v>0.88707711985299997</v>
      </c>
      <c r="S23" s="23">
        <v>0.91537666095900005</v>
      </c>
      <c r="T23" s="23">
        <v>0.96531946844299998</v>
      </c>
      <c r="U23" s="23">
        <v>0.95352402635599998</v>
      </c>
      <c r="V23" s="23">
        <v>0.95392798750100005</v>
      </c>
      <c r="W23" s="23">
        <v>1.111114849874</v>
      </c>
      <c r="X23" s="23">
        <v>1.0911449087109999</v>
      </c>
      <c r="Y23" s="23">
        <v>0.98179369127899996</v>
      </c>
      <c r="Z23" s="23">
        <v>0.95178468410399997</v>
      </c>
      <c r="AA23" s="23">
        <v>1.0302557601210001</v>
      </c>
      <c r="AB23" s="23">
        <v>1.0474766251200001</v>
      </c>
      <c r="AC23" s="23">
        <v>1.046902787676</v>
      </c>
      <c r="AD23" s="23">
        <v>1.0934847594929999</v>
      </c>
      <c r="AE23" s="23">
        <v>1.1557143428900001</v>
      </c>
      <c r="AF23" s="23">
        <v>1.195068750668</v>
      </c>
      <c r="AG23" s="23">
        <v>1.218628740789</v>
      </c>
      <c r="AH23" s="23">
        <v>1.18825941954</v>
      </c>
      <c r="AI23" s="23">
        <v>1.235503478304</v>
      </c>
      <c r="AJ23" s="23">
        <v>1.2853418049480001</v>
      </c>
      <c r="AK23" s="23" t="s">
        <v>70</v>
      </c>
    </row>
    <row r="24" spans="1:37" s="25" customFormat="1" ht="18.75" x14ac:dyDescent="0.25">
      <c r="A24" s="24" t="s">
        <v>164</v>
      </c>
      <c r="B24" s="23">
        <v>6.5161294878285121</v>
      </c>
      <c r="C24" s="23">
        <v>7.1018845763474472</v>
      </c>
      <c r="D24" s="23">
        <v>7.2260464744549395</v>
      </c>
      <c r="E24" s="23">
        <v>6.8700247963871401</v>
      </c>
      <c r="F24" s="23">
        <v>6.7332007088714381</v>
      </c>
      <c r="G24" s="23">
        <v>7.0192212272389058</v>
      </c>
      <c r="H24" s="23">
        <v>7.0014928827508163</v>
      </c>
      <c r="I24" s="23">
        <v>6.9041528082110188</v>
      </c>
      <c r="J24" s="23">
        <v>6.8306240202941719</v>
      </c>
      <c r="K24" s="23">
        <v>7.4947049510508528</v>
      </c>
      <c r="L24" s="23">
        <v>7.8630465868133044</v>
      </c>
      <c r="M24" s="23">
        <v>8.0317881838708676</v>
      </c>
      <c r="N24" s="23">
        <v>8.1268374316245549</v>
      </c>
      <c r="O24" s="23">
        <v>7.7833013459225375</v>
      </c>
      <c r="P24" s="23">
        <v>7.4870343957353827</v>
      </c>
      <c r="Q24" s="23">
        <v>7.1706093064891894</v>
      </c>
      <c r="R24" s="23">
        <v>7.2146112301165823</v>
      </c>
      <c r="S24" s="23">
        <v>7.3769026312846071</v>
      </c>
      <c r="T24" s="23">
        <v>7.7436235197328296</v>
      </c>
      <c r="U24" s="23">
        <v>7.5180255652774877</v>
      </c>
      <c r="V24" s="23">
        <v>7.4679325052205492</v>
      </c>
      <c r="W24" s="23">
        <v>8.6010548187333011</v>
      </c>
      <c r="X24" s="23">
        <v>8.3588007565175992</v>
      </c>
      <c r="Y24" s="23">
        <v>7.4376685027218361</v>
      </c>
      <c r="Z24" s="23">
        <v>7.175589302886447</v>
      </c>
      <c r="AA24" s="23">
        <v>7.6576617450438738</v>
      </c>
      <c r="AB24" s="23">
        <v>7.7307895671606204</v>
      </c>
      <c r="AC24" s="23">
        <v>7.6507290137320787</v>
      </c>
      <c r="AD24" s="23">
        <v>8.0145360441917255</v>
      </c>
      <c r="AE24" s="23">
        <v>8.476218175566764</v>
      </c>
      <c r="AF24" s="23">
        <v>8.7790364100204403</v>
      </c>
      <c r="AG24" s="23">
        <v>8.9415176139448409</v>
      </c>
      <c r="AH24" s="23">
        <v>8.7754783055118022</v>
      </c>
      <c r="AI24" s="23">
        <v>9.1147270754324126</v>
      </c>
      <c r="AJ24" s="23">
        <v>9.4496562935646367</v>
      </c>
      <c r="AK24" s="23" t="s">
        <v>70</v>
      </c>
    </row>
    <row r="25" spans="1:37" s="15" customFormat="1" ht="18.75" x14ac:dyDescent="0.25">
      <c r="A25" s="12" t="s">
        <v>106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/>
      <c r="AH25" s="14"/>
      <c r="AI25" s="14"/>
      <c r="AJ25" s="14"/>
      <c r="AK25" s="14"/>
    </row>
    <row r="26" spans="1:37" s="18" customFormat="1" ht="21" customHeight="1" x14ac:dyDescent="0.3">
      <c r="A26" s="16" t="s">
        <v>107</v>
      </c>
      <c r="B26" s="26">
        <v>113206</v>
      </c>
      <c r="C26" s="26">
        <v>107144</v>
      </c>
      <c r="D26" s="26">
        <v>240204</v>
      </c>
      <c r="E26" s="26">
        <v>140741</v>
      </c>
      <c r="F26" s="26">
        <v>135139</v>
      </c>
      <c r="G26" s="26">
        <v>125531</v>
      </c>
      <c r="H26" s="26">
        <v>234551</v>
      </c>
      <c r="I26" s="26">
        <v>140953</v>
      </c>
      <c r="J26" s="26">
        <v>236264</v>
      </c>
      <c r="K26" s="26">
        <v>160618</v>
      </c>
      <c r="L26" s="26">
        <v>266369</v>
      </c>
      <c r="M26" s="26">
        <v>200453</v>
      </c>
      <c r="N26" s="26">
        <v>193583</v>
      </c>
      <c r="O26" s="26">
        <v>54948</v>
      </c>
      <c r="P26" s="26">
        <v>86449</v>
      </c>
      <c r="Q26" s="26">
        <v>96480</v>
      </c>
      <c r="R26" s="26">
        <v>70287</v>
      </c>
      <c r="S26" s="26">
        <v>42698</v>
      </c>
      <c r="T26" s="26">
        <v>52200</v>
      </c>
      <c r="U26" s="26">
        <v>31014</v>
      </c>
      <c r="V26" s="26">
        <v>63158</v>
      </c>
      <c r="W26" s="26">
        <v>70542</v>
      </c>
      <c r="X26" s="26">
        <v>200626</v>
      </c>
      <c r="Y26" s="26">
        <v>126651</v>
      </c>
      <c r="Z26" s="26">
        <v>141779</v>
      </c>
      <c r="AA26" s="27">
        <v>117952</v>
      </c>
      <c r="AB26" s="27">
        <v>401003</v>
      </c>
      <c r="AC26" s="27">
        <v>341963</v>
      </c>
      <c r="AD26" s="27">
        <v>259672</v>
      </c>
      <c r="AE26" s="27">
        <v>202879</v>
      </c>
      <c r="AF26" s="27">
        <v>430044</v>
      </c>
      <c r="AG26" s="27">
        <v>358795</v>
      </c>
      <c r="AH26" s="27">
        <v>426286</v>
      </c>
      <c r="AI26" s="27">
        <v>258105</v>
      </c>
      <c r="AJ26" s="27">
        <v>416876</v>
      </c>
      <c r="AK26" s="27">
        <v>712384</v>
      </c>
    </row>
    <row r="27" spans="1:37" s="18" customFormat="1" ht="18" customHeight="1" x14ac:dyDescent="0.3">
      <c r="A27" s="28" t="s">
        <v>72</v>
      </c>
      <c r="B27" s="19">
        <v>-17.318394951722929</v>
      </c>
      <c r="C27" s="19">
        <v>20.421696225863698</v>
      </c>
      <c r="D27" s="19">
        <v>20.108005400270013</v>
      </c>
      <c r="E27" s="19">
        <v>-2.3269532388579677</v>
      </c>
      <c r="F27" s="19">
        <v>19.374414783668712</v>
      </c>
      <c r="G27" s="19">
        <v>17.16101694915254</v>
      </c>
      <c r="H27" s="19">
        <v>-2.3534162628432496</v>
      </c>
      <c r="I27" s="19">
        <v>0.15063130146865519</v>
      </c>
      <c r="J27" s="19">
        <v>74.830359851708195</v>
      </c>
      <c r="K27" s="19">
        <v>27.950864726641228</v>
      </c>
      <c r="L27" s="19">
        <v>13.565493218958776</v>
      </c>
      <c r="M27" s="19">
        <v>42.212652444431832</v>
      </c>
      <c r="N27" s="19">
        <v>-18.06496122981072</v>
      </c>
      <c r="O27" s="17">
        <v>-65.789637525059405</v>
      </c>
      <c r="P27" s="17">
        <v>-67.54539755001521</v>
      </c>
      <c r="Q27" s="17">
        <v>-51.869016677226099</v>
      </c>
      <c r="R27" s="17">
        <v>-63.691543162364461</v>
      </c>
      <c r="S27" s="17">
        <v>-22.293805052049208</v>
      </c>
      <c r="T27" s="17">
        <v>-39.61757799396176</v>
      </c>
      <c r="U27" s="17">
        <v>-67.854477611940297</v>
      </c>
      <c r="V27" s="17">
        <v>-10.14270064165494</v>
      </c>
      <c r="W27" s="17">
        <v>65.211485315471464</v>
      </c>
      <c r="X27" s="17">
        <v>284.34099616858236</v>
      </c>
      <c r="Y27" s="17">
        <v>308.36718901141421</v>
      </c>
      <c r="Z27" s="17">
        <v>124.54004243326261</v>
      </c>
      <c r="AA27" s="29">
        <v>63.31</v>
      </c>
      <c r="AB27" s="30">
        <v>99.8</v>
      </c>
      <c r="AC27" s="30">
        <v>169.9</v>
      </c>
      <c r="AD27" s="30">
        <v>80.099999999999994</v>
      </c>
      <c r="AE27" s="30">
        <v>72.099999999999994</v>
      </c>
      <c r="AF27" s="30">
        <v>5.9</v>
      </c>
      <c r="AG27" s="29">
        <v>27.6</v>
      </c>
      <c r="AH27" s="30">
        <v>64.099999999999994</v>
      </c>
      <c r="AI27" s="30">
        <v>27.2</v>
      </c>
      <c r="AJ27" s="31">
        <v>-3.06</v>
      </c>
      <c r="AK27" s="29">
        <v>98.5</v>
      </c>
    </row>
    <row r="28" spans="1:37" s="18" customFormat="1" ht="18.75" x14ac:dyDescent="0.3">
      <c r="A28" s="16" t="s">
        <v>150</v>
      </c>
      <c r="B28" s="26">
        <v>65600</v>
      </c>
      <c r="C28" s="26">
        <v>53992</v>
      </c>
      <c r="D28" s="26">
        <v>79748</v>
      </c>
      <c r="E28" s="26">
        <v>68401</v>
      </c>
      <c r="F28" s="26">
        <v>74881</v>
      </c>
      <c r="G28" s="26">
        <v>58699</v>
      </c>
      <c r="H28" s="26">
        <v>90160</v>
      </c>
      <c r="I28" s="26">
        <v>59861</v>
      </c>
      <c r="J28" s="26">
        <v>73429</v>
      </c>
      <c r="K28" s="26">
        <v>51189</v>
      </c>
      <c r="L28" s="26">
        <v>63635</v>
      </c>
      <c r="M28" s="26">
        <v>68302</v>
      </c>
      <c r="N28" s="26">
        <v>77549</v>
      </c>
      <c r="O28" s="26">
        <v>29430</v>
      </c>
      <c r="P28" s="26">
        <v>35389</v>
      </c>
      <c r="Q28" s="26">
        <v>54035</v>
      </c>
      <c r="R28" s="26">
        <v>47665</v>
      </c>
      <c r="S28" s="26">
        <v>32500</v>
      </c>
      <c r="T28" s="26">
        <v>46461</v>
      </c>
      <c r="U28" s="26">
        <v>26651</v>
      </c>
      <c r="V28" s="26">
        <v>51849</v>
      </c>
      <c r="W28" s="26">
        <v>50300</v>
      </c>
      <c r="X28" s="26">
        <v>68072</v>
      </c>
      <c r="Y28" s="26">
        <v>60884</v>
      </c>
      <c r="Z28" s="26">
        <v>78443</v>
      </c>
      <c r="AA28" s="27">
        <v>57880</v>
      </c>
      <c r="AB28" s="27">
        <v>81054</v>
      </c>
      <c r="AC28" s="27">
        <v>76945</v>
      </c>
      <c r="AD28" s="27">
        <v>96395</v>
      </c>
      <c r="AE28" s="27">
        <v>75975</v>
      </c>
      <c r="AF28" s="27">
        <v>115246</v>
      </c>
      <c r="AG28" s="27">
        <v>110585</v>
      </c>
      <c r="AH28" s="27">
        <v>138418</v>
      </c>
      <c r="AI28" s="27">
        <v>97040</v>
      </c>
      <c r="AJ28" s="27">
        <v>103517</v>
      </c>
      <c r="AK28" s="27">
        <v>120163</v>
      </c>
    </row>
    <row r="29" spans="1:37" s="18" customFormat="1" ht="18.75" x14ac:dyDescent="0.3">
      <c r="A29" s="16" t="s">
        <v>151</v>
      </c>
      <c r="B29" s="26">
        <v>8020</v>
      </c>
      <c r="C29" s="26">
        <v>12936</v>
      </c>
      <c r="D29" s="26">
        <v>20995</v>
      </c>
      <c r="E29" s="26">
        <v>11238</v>
      </c>
      <c r="F29" s="26">
        <v>6830</v>
      </c>
      <c r="G29" s="26">
        <v>24029</v>
      </c>
      <c r="H29" s="26">
        <v>35564</v>
      </c>
      <c r="I29" s="26">
        <v>20499</v>
      </c>
      <c r="J29" s="26">
        <v>16150</v>
      </c>
      <c r="K29" s="26">
        <v>31978</v>
      </c>
      <c r="L29" s="26">
        <v>54989</v>
      </c>
      <c r="M29" s="26">
        <v>28040</v>
      </c>
      <c r="N29" s="26">
        <v>9183</v>
      </c>
      <c r="O29" s="26">
        <v>18159</v>
      </c>
      <c r="P29" s="26">
        <v>36187</v>
      </c>
      <c r="Q29" s="26">
        <v>8601</v>
      </c>
      <c r="R29" s="26">
        <v>2530</v>
      </c>
      <c r="S29" s="26">
        <v>3088</v>
      </c>
      <c r="T29" s="26">
        <v>2677</v>
      </c>
      <c r="U29" s="26">
        <v>1661</v>
      </c>
      <c r="V29" s="26">
        <v>1461</v>
      </c>
      <c r="W29" s="26">
        <v>9485</v>
      </c>
      <c r="X29" s="26">
        <v>19625</v>
      </c>
      <c r="Y29" s="26">
        <v>14574</v>
      </c>
      <c r="Z29" s="26">
        <v>10948</v>
      </c>
      <c r="AA29" s="27">
        <v>23636</v>
      </c>
      <c r="AB29" s="27">
        <v>76579</v>
      </c>
      <c r="AC29" s="27">
        <v>46548</v>
      </c>
      <c r="AD29" s="27">
        <v>24131</v>
      </c>
      <c r="AE29" s="27">
        <v>17702</v>
      </c>
      <c r="AF29" s="27">
        <v>42328</v>
      </c>
      <c r="AG29" s="27">
        <v>19440</v>
      </c>
      <c r="AH29" s="27">
        <v>7236</v>
      </c>
      <c r="AI29" s="27">
        <v>15036</v>
      </c>
      <c r="AJ29" s="27">
        <v>24918</v>
      </c>
      <c r="AK29" s="27">
        <v>10463</v>
      </c>
    </row>
    <row r="30" spans="1:37" s="18" customFormat="1" ht="18.75" x14ac:dyDescent="0.3">
      <c r="A30" s="16" t="s">
        <v>152</v>
      </c>
      <c r="B30" s="26">
        <v>15746</v>
      </c>
      <c r="C30" s="26">
        <v>18248</v>
      </c>
      <c r="D30" s="26">
        <v>28213</v>
      </c>
      <c r="E30" s="26">
        <v>7982</v>
      </c>
      <c r="F30" s="26">
        <v>10079</v>
      </c>
      <c r="G30" s="26">
        <v>14626</v>
      </c>
      <c r="H30" s="26">
        <v>32718</v>
      </c>
      <c r="I30" s="26">
        <v>12585</v>
      </c>
      <c r="J30" s="26">
        <v>9260</v>
      </c>
      <c r="K30" s="26">
        <v>12954</v>
      </c>
      <c r="L30" s="26">
        <v>35839</v>
      </c>
      <c r="M30" s="26">
        <v>9302</v>
      </c>
      <c r="N30" s="26">
        <v>5512</v>
      </c>
      <c r="O30" s="26">
        <v>1153</v>
      </c>
      <c r="P30" s="26">
        <v>5003</v>
      </c>
      <c r="Q30" s="26">
        <v>21642</v>
      </c>
      <c r="R30" s="26">
        <v>13023</v>
      </c>
      <c r="S30" s="26">
        <v>3723</v>
      </c>
      <c r="T30" s="26">
        <v>1360</v>
      </c>
      <c r="U30" s="26">
        <v>902</v>
      </c>
      <c r="V30" s="26">
        <v>740</v>
      </c>
      <c r="W30" s="26">
        <v>4734</v>
      </c>
      <c r="X30" s="26">
        <v>79223</v>
      </c>
      <c r="Y30" s="26">
        <v>14285</v>
      </c>
      <c r="Z30" s="26">
        <v>11483</v>
      </c>
      <c r="AA30" s="27">
        <v>9305</v>
      </c>
      <c r="AB30" s="27">
        <v>29974</v>
      </c>
      <c r="AC30" s="27">
        <v>13636</v>
      </c>
      <c r="AD30" s="27">
        <v>15957</v>
      </c>
      <c r="AE30" s="27">
        <v>7847</v>
      </c>
      <c r="AF30" s="27">
        <v>49610</v>
      </c>
      <c r="AG30" s="27">
        <v>16380</v>
      </c>
      <c r="AH30" s="27">
        <v>10684</v>
      </c>
      <c r="AI30" s="27">
        <v>13004</v>
      </c>
      <c r="AJ30" s="27">
        <v>68510</v>
      </c>
      <c r="AK30" s="27">
        <v>20276</v>
      </c>
    </row>
    <row r="31" spans="1:37" s="18" customFormat="1" ht="18.75" x14ac:dyDescent="0.3">
      <c r="A31" s="16" t="s">
        <v>153</v>
      </c>
      <c r="B31" s="26">
        <v>20192</v>
      </c>
      <c r="C31" s="26">
        <v>18930</v>
      </c>
      <c r="D31" s="26">
        <v>108122</v>
      </c>
      <c r="E31" s="26">
        <v>50567</v>
      </c>
      <c r="F31" s="26">
        <v>40995</v>
      </c>
      <c r="G31" s="26">
        <v>25698</v>
      </c>
      <c r="H31" s="26">
        <v>73042</v>
      </c>
      <c r="I31" s="26">
        <v>43628</v>
      </c>
      <c r="J31" s="26">
        <v>133975</v>
      </c>
      <c r="K31" s="26">
        <v>61464</v>
      </c>
      <c r="L31" s="26">
        <v>108786</v>
      </c>
      <c r="M31" s="26">
        <v>92138</v>
      </c>
      <c r="N31" s="26">
        <v>99365</v>
      </c>
      <c r="O31" s="26">
        <v>4957</v>
      </c>
      <c r="P31" s="26">
        <v>8293</v>
      </c>
      <c r="Q31" s="26">
        <v>10987</v>
      </c>
      <c r="R31" s="26">
        <v>5967</v>
      </c>
      <c r="S31" s="26">
        <v>2537</v>
      </c>
      <c r="T31" s="26">
        <v>1070</v>
      </c>
      <c r="U31" s="26">
        <v>1124</v>
      </c>
      <c r="V31" s="26">
        <v>8247</v>
      </c>
      <c r="W31" s="26">
        <v>4859</v>
      </c>
      <c r="X31" s="26">
        <v>31498</v>
      </c>
      <c r="Y31" s="26">
        <v>34770</v>
      </c>
      <c r="Z31" s="26">
        <v>39457</v>
      </c>
      <c r="AA31" s="27">
        <v>25682</v>
      </c>
      <c r="AB31" s="27">
        <v>211103</v>
      </c>
      <c r="AC31" s="27">
        <v>202741</v>
      </c>
      <c r="AD31" s="27">
        <v>121074</v>
      </c>
      <c r="AE31" s="27">
        <v>99895</v>
      </c>
      <c r="AF31" s="27">
        <v>220228</v>
      </c>
      <c r="AG31" s="27">
        <v>209734</v>
      </c>
      <c r="AH31" s="27">
        <v>267952</v>
      </c>
      <c r="AI31" s="27">
        <v>130683</v>
      </c>
      <c r="AJ31" s="27">
        <v>217452</v>
      </c>
      <c r="AK31" s="27">
        <v>558368</v>
      </c>
    </row>
    <row r="32" spans="1:37" s="18" customFormat="1" ht="18.75" x14ac:dyDescent="0.3">
      <c r="A32" s="16" t="s">
        <v>154</v>
      </c>
      <c r="B32" s="26">
        <v>575</v>
      </c>
      <c r="C32" s="26">
        <v>601</v>
      </c>
      <c r="D32" s="26">
        <v>1166</v>
      </c>
      <c r="E32" s="26">
        <v>1132</v>
      </c>
      <c r="F32" s="26">
        <v>402</v>
      </c>
      <c r="G32" s="26">
        <v>637</v>
      </c>
      <c r="H32" s="26">
        <v>932</v>
      </c>
      <c r="I32" s="26">
        <v>569</v>
      </c>
      <c r="J32" s="20">
        <v>463</v>
      </c>
      <c r="K32" s="20">
        <v>493</v>
      </c>
      <c r="L32" s="20">
        <v>722</v>
      </c>
      <c r="M32" s="20">
        <v>492</v>
      </c>
      <c r="N32" s="26">
        <v>269</v>
      </c>
      <c r="O32" s="26">
        <v>334</v>
      </c>
      <c r="P32" s="26">
        <v>526</v>
      </c>
      <c r="Q32" s="26">
        <v>512</v>
      </c>
      <c r="R32" s="26">
        <v>245</v>
      </c>
      <c r="S32" s="26">
        <v>275</v>
      </c>
      <c r="T32" s="26">
        <v>269</v>
      </c>
      <c r="U32" s="26">
        <v>361</v>
      </c>
      <c r="V32" s="26">
        <v>231</v>
      </c>
      <c r="W32" s="26">
        <v>529</v>
      </c>
      <c r="X32" s="26">
        <v>1376</v>
      </c>
      <c r="Y32" s="26">
        <v>1465</v>
      </c>
      <c r="Z32" s="26">
        <v>622</v>
      </c>
      <c r="AA32" s="30">
        <v>797</v>
      </c>
      <c r="AB32" s="27">
        <v>1591</v>
      </c>
      <c r="AC32" s="27">
        <v>1473</v>
      </c>
      <c r="AD32" s="27">
        <v>767</v>
      </c>
      <c r="AE32" s="27">
        <v>732</v>
      </c>
      <c r="AF32" s="27">
        <v>1348</v>
      </c>
      <c r="AG32" s="27">
        <v>1340</v>
      </c>
      <c r="AH32" s="30">
        <v>782</v>
      </c>
      <c r="AI32" s="30">
        <v>955</v>
      </c>
      <c r="AJ32" s="27">
        <v>1287</v>
      </c>
      <c r="AK32" s="27">
        <v>2091</v>
      </c>
    </row>
    <row r="33" spans="1:37" s="15" customFormat="1" ht="21.75" x14ac:dyDescent="0.25">
      <c r="A33" s="12" t="s">
        <v>108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4"/>
      <c r="AI33" s="14"/>
      <c r="AJ33" s="14"/>
      <c r="AK33" s="14"/>
    </row>
    <row r="34" spans="1:37" s="18" customFormat="1" ht="18.75" x14ac:dyDescent="0.3">
      <c r="A34" s="16" t="s">
        <v>73</v>
      </c>
      <c r="B34" s="26">
        <v>71720</v>
      </c>
      <c r="C34" s="26">
        <v>71151</v>
      </c>
      <c r="D34" s="26">
        <v>67055</v>
      </c>
      <c r="E34" s="26">
        <v>77287</v>
      </c>
      <c r="F34" s="26">
        <v>73646</v>
      </c>
      <c r="G34" s="26">
        <v>73578</v>
      </c>
      <c r="H34" s="26">
        <v>61137</v>
      </c>
      <c r="I34" s="26">
        <v>80824</v>
      </c>
      <c r="J34" s="27">
        <v>74081</v>
      </c>
      <c r="K34" s="27">
        <v>75880</v>
      </c>
      <c r="L34" s="27">
        <v>61567</v>
      </c>
      <c r="M34" s="27">
        <v>80269</v>
      </c>
      <c r="N34" s="27">
        <v>74975</v>
      </c>
      <c r="O34" s="27">
        <v>67289</v>
      </c>
      <c r="P34" s="27">
        <v>58042</v>
      </c>
      <c r="Q34" s="27">
        <v>77816</v>
      </c>
      <c r="R34" s="27">
        <v>73620</v>
      </c>
      <c r="S34" s="27">
        <v>66171</v>
      </c>
      <c r="T34" s="27">
        <v>56933</v>
      </c>
      <c r="U34" s="27">
        <v>78542</v>
      </c>
      <c r="V34" s="27">
        <v>75648</v>
      </c>
      <c r="W34" s="27">
        <v>68394</v>
      </c>
      <c r="X34" s="27">
        <v>59365</v>
      </c>
      <c r="Y34" s="27">
        <v>82680</v>
      </c>
      <c r="Z34" s="27">
        <v>78438</v>
      </c>
      <c r="AA34" s="27">
        <v>70908</v>
      </c>
      <c r="AB34" s="27">
        <v>61595</v>
      </c>
      <c r="AC34" s="27">
        <v>85961</v>
      </c>
      <c r="AD34" s="27">
        <v>82323</v>
      </c>
      <c r="AE34" s="27">
        <v>73822</v>
      </c>
      <c r="AF34" s="27">
        <v>63611</v>
      </c>
      <c r="AG34" s="27">
        <v>89404</v>
      </c>
      <c r="AH34" s="27">
        <v>84325</v>
      </c>
      <c r="AI34" s="27">
        <v>74621</v>
      </c>
      <c r="AJ34" s="27">
        <v>64047</v>
      </c>
      <c r="AK34" s="27">
        <v>89743</v>
      </c>
    </row>
    <row r="35" spans="1:37" s="18" customFormat="1" ht="16.5" customHeight="1" x14ac:dyDescent="0.3">
      <c r="A35" s="16" t="s">
        <v>147</v>
      </c>
      <c r="B35" s="17">
        <v>-3.5</v>
      </c>
      <c r="C35" s="17">
        <v>-0.7</v>
      </c>
      <c r="D35" s="17">
        <v>4.3</v>
      </c>
      <c r="E35" s="17">
        <v>-1.6</v>
      </c>
      <c r="F35" s="17">
        <v>-1.9</v>
      </c>
      <c r="G35" s="17">
        <v>-0.9</v>
      </c>
      <c r="H35" s="17">
        <v>-10.7</v>
      </c>
      <c r="I35" s="17">
        <v>4.9000000000000004</v>
      </c>
      <c r="J35" s="32">
        <v>1.8</v>
      </c>
      <c r="K35" s="32">
        <v>3.7</v>
      </c>
      <c r="L35" s="32">
        <v>1.2</v>
      </c>
      <c r="M35" s="32">
        <v>1.6</v>
      </c>
      <c r="N35" s="32">
        <v>2.6</v>
      </c>
      <c r="O35" s="32">
        <v>-10.1</v>
      </c>
      <c r="P35" s="32">
        <v>-6</v>
      </c>
      <c r="Q35" s="32">
        <v>-3.9</v>
      </c>
      <c r="R35" s="32">
        <v>-2.8</v>
      </c>
      <c r="S35" s="32">
        <v>-2.2999999999999998</v>
      </c>
      <c r="T35" s="32">
        <v>-1.8</v>
      </c>
      <c r="U35" s="32">
        <v>0.3</v>
      </c>
      <c r="V35" s="32">
        <v>1</v>
      </c>
      <c r="W35" s="32">
        <v>1.1000000000000001</v>
      </c>
      <c r="X35" s="32">
        <v>1.9</v>
      </c>
      <c r="Y35" s="32">
        <v>3.8</v>
      </c>
      <c r="Z35" s="32">
        <v>2.5</v>
      </c>
      <c r="AA35" s="32">
        <v>2.7</v>
      </c>
      <c r="AB35" s="32">
        <v>3.3</v>
      </c>
      <c r="AC35" s="32">
        <v>2.9</v>
      </c>
      <c r="AD35" s="32">
        <v>4.5</v>
      </c>
      <c r="AE35" s="32">
        <v>1.3</v>
      </c>
      <c r="AF35" s="32">
        <v>1</v>
      </c>
      <c r="AG35" s="32">
        <v>2.2000000000000002</v>
      </c>
      <c r="AH35" s="29">
        <v>1.1000000000000001</v>
      </c>
      <c r="AI35" s="29">
        <v>0.2</v>
      </c>
      <c r="AJ35" s="32">
        <v>0.2</v>
      </c>
      <c r="AK35" s="32">
        <v>0.1</v>
      </c>
    </row>
    <row r="36" spans="1:37" s="18" customFormat="1" ht="18" customHeight="1" x14ac:dyDescent="0.3">
      <c r="A36" s="16" t="s">
        <v>74</v>
      </c>
      <c r="B36" s="26">
        <v>45800</v>
      </c>
      <c r="C36" s="26">
        <v>45007</v>
      </c>
      <c r="D36" s="26">
        <v>41977</v>
      </c>
      <c r="E36" s="26">
        <v>47882</v>
      </c>
      <c r="F36" s="26">
        <v>44941</v>
      </c>
      <c r="G36" s="26">
        <v>44700</v>
      </c>
      <c r="H36" s="26">
        <v>37571</v>
      </c>
      <c r="I36" s="26">
        <v>49530</v>
      </c>
      <c r="J36" s="27">
        <v>45318</v>
      </c>
      <c r="K36" s="27">
        <v>46915</v>
      </c>
      <c r="L36" s="27">
        <v>37918</v>
      </c>
      <c r="M36" s="27">
        <v>51112</v>
      </c>
      <c r="N36" s="27">
        <v>47622</v>
      </c>
      <c r="O36" s="27">
        <v>38826</v>
      </c>
      <c r="P36" s="27">
        <v>34828</v>
      </c>
      <c r="Q36" s="27">
        <v>48669</v>
      </c>
      <c r="R36" s="27">
        <v>46016</v>
      </c>
      <c r="S36" s="27">
        <v>37948</v>
      </c>
      <c r="T36" s="27">
        <v>34301</v>
      </c>
      <c r="U36" s="27">
        <v>49510</v>
      </c>
      <c r="V36" s="27">
        <v>47107</v>
      </c>
      <c r="W36" s="27">
        <v>39145</v>
      </c>
      <c r="X36" s="27">
        <v>36032</v>
      </c>
      <c r="Y36" s="27">
        <v>52895</v>
      </c>
      <c r="Z36" s="27">
        <v>49847</v>
      </c>
      <c r="AA36" s="33">
        <v>41535</v>
      </c>
      <c r="AB36" s="33">
        <v>38140</v>
      </c>
      <c r="AC36" s="33">
        <v>55925</v>
      </c>
      <c r="AD36" s="33">
        <v>54105</v>
      </c>
      <c r="AE36" s="33">
        <v>43867</v>
      </c>
      <c r="AF36" s="33">
        <v>39824</v>
      </c>
      <c r="AG36" s="27">
        <v>58873</v>
      </c>
      <c r="AH36" s="27">
        <v>55785</v>
      </c>
      <c r="AI36" s="27">
        <v>44371</v>
      </c>
      <c r="AJ36" s="27">
        <v>39968</v>
      </c>
      <c r="AK36" s="27">
        <v>59252</v>
      </c>
    </row>
    <row r="37" spans="1:37" s="18" customFormat="1" ht="17.25" customHeight="1" x14ac:dyDescent="0.3">
      <c r="A37" s="16" t="s">
        <v>163</v>
      </c>
      <c r="B37" s="17">
        <v>-4.0999999999999996</v>
      </c>
      <c r="C37" s="17">
        <v>-0.7</v>
      </c>
      <c r="D37" s="17">
        <v>2.5</v>
      </c>
      <c r="E37" s="17">
        <v>0.5</v>
      </c>
      <c r="F37" s="17">
        <v>-3</v>
      </c>
      <c r="G37" s="17">
        <v>-1.7</v>
      </c>
      <c r="H37" s="17">
        <v>-10.4</v>
      </c>
      <c r="I37" s="17">
        <v>3.6</v>
      </c>
      <c r="J37" s="32">
        <v>2.2999999999999998</v>
      </c>
      <c r="K37" s="32">
        <v>5.9</v>
      </c>
      <c r="L37" s="32">
        <v>0.9</v>
      </c>
      <c r="M37" s="32">
        <v>4.3</v>
      </c>
      <c r="N37" s="32">
        <v>4.9000000000000004</v>
      </c>
      <c r="O37" s="32">
        <v>-17.5</v>
      </c>
      <c r="P37" s="32">
        <v>-8.1999999999999993</v>
      </c>
      <c r="Q37" s="32">
        <v>-5.5</v>
      </c>
      <c r="R37" s="32">
        <v>-4.0999999999999996</v>
      </c>
      <c r="S37" s="32">
        <v>-2.7</v>
      </c>
      <c r="T37" s="32">
        <v>-1.8</v>
      </c>
      <c r="U37" s="32">
        <v>1.5</v>
      </c>
      <c r="V37" s="32">
        <v>1.9</v>
      </c>
      <c r="W37" s="32">
        <v>2.2000000000000002</v>
      </c>
      <c r="X37" s="32">
        <v>3.9</v>
      </c>
      <c r="Y37" s="32">
        <v>5.3</v>
      </c>
      <c r="Z37" s="32">
        <v>4.0999999999999996</v>
      </c>
      <c r="AA37" s="32">
        <v>4.5999999999999996</v>
      </c>
      <c r="AB37" s="32">
        <v>4.8</v>
      </c>
      <c r="AC37" s="32">
        <v>4.9000000000000004</v>
      </c>
      <c r="AD37" s="32">
        <v>7.5</v>
      </c>
      <c r="AE37" s="32">
        <v>3.2</v>
      </c>
      <c r="AF37" s="32">
        <v>1.8</v>
      </c>
      <c r="AG37" s="32">
        <v>3.4</v>
      </c>
      <c r="AH37" s="29">
        <v>1.9</v>
      </c>
      <c r="AI37" s="29">
        <v>0.9</v>
      </c>
      <c r="AJ37" s="32">
        <v>0.7</v>
      </c>
      <c r="AK37" s="32">
        <v>1.1000000000000001</v>
      </c>
    </row>
    <row r="38" spans="1:37" s="18" customFormat="1" ht="18.75" x14ac:dyDescent="0.3">
      <c r="A38" s="16" t="s">
        <v>75</v>
      </c>
      <c r="B38" s="26">
        <v>25920</v>
      </c>
      <c r="C38" s="26">
        <v>26144</v>
      </c>
      <c r="D38" s="26">
        <v>25078</v>
      </c>
      <c r="E38" s="26">
        <v>29405</v>
      </c>
      <c r="F38" s="26">
        <v>28705</v>
      </c>
      <c r="G38" s="26">
        <v>28878</v>
      </c>
      <c r="H38" s="26">
        <v>23566</v>
      </c>
      <c r="I38" s="26">
        <v>31294</v>
      </c>
      <c r="J38" s="27">
        <v>28763</v>
      </c>
      <c r="K38" s="27">
        <v>28965</v>
      </c>
      <c r="L38" s="27">
        <v>23649</v>
      </c>
      <c r="M38" s="27">
        <v>29157</v>
      </c>
      <c r="N38" s="27">
        <v>27353</v>
      </c>
      <c r="O38" s="27">
        <v>28463</v>
      </c>
      <c r="P38" s="27">
        <v>23214</v>
      </c>
      <c r="Q38" s="27">
        <v>29147</v>
      </c>
      <c r="R38" s="27">
        <v>27604</v>
      </c>
      <c r="S38" s="27">
        <v>28223</v>
      </c>
      <c r="T38" s="27">
        <v>22632</v>
      </c>
      <c r="U38" s="27">
        <v>29032</v>
      </c>
      <c r="V38" s="27">
        <v>28541</v>
      </c>
      <c r="W38" s="27">
        <v>29249</v>
      </c>
      <c r="X38" s="27">
        <v>23333</v>
      </c>
      <c r="Y38" s="27">
        <v>29785</v>
      </c>
      <c r="Z38" s="27">
        <v>28591</v>
      </c>
      <c r="AA38" s="33">
        <v>29373</v>
      </c>
      <c r="AB38" s="33">
        <v>23455</v>
      </c>
      <c r="AC38" s="33">
        <v>30036</v>
      </c>
      <c r="AD38" s="33">
        <v>28218</v>
      </c>
      <c r="AE38" s="33">
        <v>29955</v>
      </c>
      <c r="AF38" s="33">
        <v>23787</v>
      </c>
      <c r="AG38" s="27">
        <v>30531</v>
      </c>
      <c r="AH38" s="27">
        <v>28540</v>
      </c>
      <c r="AI38" s="27">
        <v>30250</v>
      </c>
      <c r="AJ38" s="27">
        <v>24079</v>
      </c>
      <c r="AK38" s="27">
        <v>30491</v>
      </c>
    </row>
    <row r="39" spans="1:37" s="18" customFormat="1" ht="17.25" customHeight="1" x14ac:dyDescent="0.3">
      <c r="A39" s="16" t="s">
        <v>76</v>
      </c>
      <c r="B39" s="17">
        <v>-1.9</v>
      </c>
      <c r="C39" s="17">
        <v>-1.2</v>
      </c>
      <c r="D39" s="17">
        <v>6.4</v>
      </c>
      <c r="E39" s="17">
        <v>-4.9000000000000004</v>
      </c>
      <c r="F39" s="17">
        <v>0.2</v>
      </c>
      <c r="G39" s="17">
        <v>0.3</v>
      </c>
      <c r="H39" s="17">
        <v>-11.4</v>
      </c>
      <c r="I39" s="17">
        <v>8</v>
      </c>
      <c r="J39" s="29">
        <v>1.1000000000000001</v>
      </c>
      <c r="K39" s="29">
        <v>0.1</v>
      </c>
      <c r="L39" s="29">
        <v>1.3</v>
      </c>
      <c r="M39" s="29">
        <v>-2.8</v>
      </c>
      <c r="N39" s="29">
        <v>-1.3</v>
      </c>
      <c r="O39" s="29">
        <v>1.8</v>
      </c>
      <c r="P39" s="29">
        <v>-2.9</v>
      </c>
      <c r="Q39" s="29">
        <v>-0.8</v>
      </c>
      <c r="R39" s="29">
        <v>-0.6</v>
      </c>
      <c r="S39" s="29">
        <v>-1.6</v>
      </c>
      <c r="T39" s="29">
        <v>-1.6</v>
      </c>
      <c r="U39" s="29">
        <v>-1.9</v>
      </c>
      <c r="V39" s="29">
        <v>-0.5</v>
      </c>
      <c r="W39" s="29">
        <v>-0.3</v>
      </c>
      <c r="X39" s="29">
        <v>-0.9</v>
      </c>
      <c r="Y39" s="29">
        <v>1.1000000000000001</v>
      </c>
      <c r="Z39" s="29">
        <v>-0.1</v>
      </c>
      <c r="AA39" s="30">
        <v>-0.1</v>
      </c>
      <c r="AB39" s="30">
        <v>1.1000000000000001</v>
      </c>
      <c r="AC39" s="30">
        <v>-0.7</v>
      </c>
      <c r="AD39" s="34">
        <v>-1</v>
      </c>
      <c r="AE39" s="34">
        <v>-1.1000000000000001</v>
      </c>
      <c r="AF39" s="34">
        <v>-0.1</v>
      </c>
      <c r="AG39" s="34">
        <v>-0.3</v>
      </c>
      <c r="AH39" s="29">
        <v>-0.7</v>
      </c>
      <c r="AI39" s="29">
        <v>-0.8</v>
      </c>
      <c r="AJ39" s="32">
        <v>-0.6</v>
      </c>
      <c r="AK39" s="32">
        <v>-1.9</v>
      </c>
    </row>
    <row r="40" spans="1:37" s="11" customFormat="1" ht="21.75" x14ac:dyDescent="0.25">
      <c r="A40" s="9" t="s">
        <v>109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7" s="15" customFormat="1" ht="21.75" customHeight="1" x14ac:dyDescent="0.25">
      <c r="A41" s="35" t="s">
        <v>168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4"/>
      <c r="AI41" s="14"/>
      <c r="AJ41" s="14"/>
      <c r="AK41" s="14"/>
    </row>
    <row r="42" spans="1:37" s="18" customFormat="1" ht="18.75" x14ac:dyDescent="0.25">
      <c r="A42" s="36" t="s">
        <v>179</v>
      </c>
      <c r="B42" s="26">
        <v>22302</v>
      </c>
      <c r="C42" s="26">
        <v>20028</v>
      </c>
      <c r="D42" s="26">
        <v>19754</v>
      </c>
      <c r="E42" s="26">
        <v>26134</v>
      </c>
      <c r="F42" s="26" t="s">
        <v>70</v>
      </c>
      <c r="G42" s="26" t="s">
        <v>70</v>
      </c>
      <c r="H42" s="26" t="s">
        <v>100</v>
      </c>
      <c r="I42" s="26" t="s">
        <v>70</v>
      </c>
      <c r="J42" s="26" t="s">
        <v>70</v>
      </c>
      <c r="K42" s="26" t="s">
        <v>100</v>
      </c>
      <c r="L42" s="26" t="s">
        <v>100</v>
      </c>
      <c r="M42" s="26" t="s">
        <v>100</v>
      </c>
      <c r="N42" s="26" t="s">
        <v>70</v>
      </c>
      <c r="O42" s="26" t="s">
        <v>100</v>
      </c>
      <c r="P42" s="26" t="s">
        <v>100</v>
      </c>
      <c r="Q42" s="26" t="s">
        <v>100</v>
      </c>
      <c r="R42" s="26">
        <v>279333</v>
      </c>
      <c r="S42" s="26">
        <v>209004</v>
      </c>
      <c r="T42" s="26">
        <v>167564</v>
      </c>
      <c r="U42" s="26">
        <v>241070</v>
      </c>
      <c r="V42" s="26">
        <v>225219</v>
      </c>
      <c r="W42" s="26">
        <v>225857</v>
      </c>
      <c r="X42" s="26">
        <v>246267</v>
      </c>
      <c r="Y42" s="26">
        <v>244556</v>
      </c>
      <c r="Z42" s="26">
        <v>208616</v>
      </c>
      <c r="AA42" s="26">
        <v>200054</v>
      </c>
      <c r="AB42" s="26">
        <v>196850</v>
      </c>
      <c r="AC42" s="26">
        <v>217308</v>
      </c>
      <c r="AD42" s="26">
        <v>224121</v>
      </c>
      <c r="AE42" s="26">
        <v>203848</v>
      </c>
      <c r="AF42" s="26">
        <v>212637</v>
      </c>
      <c r="AG42" s="26">
        <v>228626</v>
      </c>
      <c r="AH42" s="26">
        <v>225919</v>
      </c>
      <c r="AI42" s="26">
        <v>204797</v>
      </c>
      <c r="AJ42" s="26">
        <v>215580</v>
      </c>
      <c r="AK42" s="26">
        <v>227730</v>
      </c>
    </row>
    <row r="43" spans="1:37" s="18" customFormat="1" ht="19.5" customHeight="1" x14ac:dyDescent="0.25">
      <c r="A43" s="37" t="s">
        <v>145</v>
      </c>
      <c r="B43" s="19">
        <v>27.593111734080896</v>
      </c>
      <c r="C43" s="19">
        <v>38.143192164436471</v>
      </c>
      <c r="D43" s="19">
        <v>8.5086514693765452</v>
      </c>
      <c r="E43" s="19">
        <v>10.047161866262423</v>
      </c>
      <c r="F43" s="19" t="s">
        <v>70</v>
      </c>
      <c r="G43" s="19" t="s">
        <v>70</v>
      </c>
      <c r="H43" s="19" t="s">
        <v>100</v>
      </c>
      <c r="I43" s="19" t="s">
        <v>70</v>
      </c>
      <c r="J43" s="19" t="s">
        <v>70</v>
      </c>
      <c r="K43" s="19" t="s">
        <v>100</v>
      </c>
      <c r="L43" s="19" t="s">
        <v>100</v>
      </c>
      <c r="M43" s="19" t="s">
        <v>100</v>
      </c>
      <c r="N43" s="19" t="s">
        <v>70</v>
      </c>
      <c r="O43" s="19" t="s">
        <v>100</v>
      </c>
      <c r="P43" s="19" t="s">
        <v>100</v>
      </c>
      <c r="Q43" s="19" t="s">
        <v>100</v>
      </c>
      <c r="R43" s="19" t="s">
        <v>70</v>
      </c>
      <c r="S43" s="19" t="s">
        <v>70</v>
      </c>
      <c r="T43" s="19" t="s">
        <v>70</v>
      </c>
      <c r="U43" s="19" t="s">
        <v>70</v>
      </c>
      <c r="V43" s="17">
        <f t="shared" ref="V43:Y43" si="0">(V42-R42)/R42*100</f>
        <v>-19.372576816917441</v>
      </c>
      <c r="W43" s="17">
        <f t="shared" si="0"/>
        <v>8.0634820386212702</v>
      </c>
      <c r="X43" s="17">
        <f t="shared" si="0"/>
        <v>46.968919338282689</v>
      </c>
      <c r="Y43" s="17">
        <f t="shared" si="0"/>
        <v>1.4460530136474883</v>
      </c>
      <c r="Z43" s="17">
        <v>-7.4</v>
      </c>
      <c r="AA43" s="17">
        <v>-11.4</v>
      </c>
      <c r="AB43" s="17">
        <v>-20.100000000000001</v>
      </c>
      <c r="AC43" s="17">
        <v>-11.1</v>
      </c>
      <c r="AD43" s="17">
        <f t="shared" ref="AD43:AG43" si="1">(AD42-Z42)/Z42*100</f>
        <v>7.4323158338765962</v>
      </c>
      <c r="AE43" s="17">
        <f t="shared" si="1"/>
        <v>1.8964879482539714</v>
      </c>
      <c r="AF43" s="17">
        <f t="shared" si="1"/>
        <v>8.0198120396240782</v>
      </c>
      <c r="AG43" s="17">
        <f t="shared" si="1"/>
        <v>5.2082758112908873</v>
      </c>
      <c r="AH43" s="17">
        <f>(AH42-AD42)/AD42*100</f>
        <v>0.8022452157539901</v>
      </c>
      <c r="AI43" s="17">
        <f t="shared" ref="AI43:AJ43" si="2">(AI42-AE42)/AE42*100</f>
        <v>0.46554295357325071</v>
      </c>
      <c r="AJ43" s="17">
        <f t="shared" si="2"/>
        <v>1.3840488720213322</v>
      </c>
      <c r="AK43" s="17">
        <v>-0.4</v>
      </c>
    </row>
    <row r="44" spans="1:37" s="18" customFormat="1" ht="33.75" customHeight="1" x14ac:dyDescent="0.25">
      <c r="A44" s="16" t="s">
        <v>174</v>
      </c>
      <c r="B44" s="26">
        <v>22.3835749987268</v>
      </c>
      <c r="C44" s="26">
        <v>19.899833055091818</v>
      </c>
      <c r="D44" s="26">
        <v>18.954025572776526</v>
      </c>
      <c r="E44" s="26">
        <v>24.981158328019017</v>
      </c>
      <c r="F44" s="20" t="s">
        <v>70</v>
      </c>
      <c r="G44" s="26" t="s">
        <v>70</v>
      </c>
      <c r="H44" s="26" t="s">
        <v>100</v>
      </c>
      <c r="I44" s="20" t="s">
        <v>70</v>
      </c>
      <c r="J44" s="26" t="s">
        <v>70</v>
      </c>
      <c r="K44" s="26" t="s">
        <v>100</v>
      </c>
      <c r="L44" s="26" t="s">
        <v>100</v>
      </c>
      <c r="M44" s="26" t="s">
        <v>100</v>
      </c>
      <c r="N44" s="26" t="s">
        <v>70</v>
      </c>
      <c r="O44" s="26" t="s">
        <v>100</v>
      </c>
      <c r="P44" s="26" t="s">
        <v>100</v>
      </c>
      <c r="Q44" s="26" t="s">
        <v>100</v>
      </c>
      <c r="R44" s="23">
        <f t="shared" ref="R44:Y44" si="3">R42/70251250*100000</f>
        <v>397.61997117489011</v>
      </c>
      <c r="S44" s="23">
        <f t="shared" si="3"/>
        <v>297.50929698759808</v>
      </c>
      <c r="T44" s="23">
        <f t="shared" si="3"/>
        <v>238.5210227576022</v>
      </c>
      <c r="U44" s="23">
        <f t="shared" si="3"/>
        <v>343.15403640504621</v>
      </c>
      <c r="V44" s="23">
        <f t="shared" si="3"/>
        <v>320.59073681962957</v>
      </c>
      <c r="W44" s="23">
        <f t="shared" si="3"/>
        <v>321.49890571342144</v>
      </c>
      <c r="X44" s="23">
        <f t="shared" si="3"/>
        <v>350.55176954146719</v>
      </c>
      <c r="Y44" s="23">
        <f t="shared" si="3"/>
        <v>348.11622568993431</v>
      </c>
      <c r="Z44" s="17">
        <v>297</v>
      </c>
      <c r="AA44" s="17">
        <v>284.8</v>
      </c>
      <c r="AB44" s="17">
        <v>280.2</v>
      </c>
      <c r="AC44" s="17">
        <v>309.3</v>
      </c>
      <c r="AD44" s="17">
        <v>319.3415989739205</v>
      </c>
      <c r="AE44" s="17">
        <v>290.2681839545383</v>
      </c>
      <c r="AF44" s="17">
        <v>302.59675094749201</v>
      </c>
      <c r="AG44" s="17">
        <v>325.2135809758214</v>
      </c>
      <c r="AH44" s="17">
        <v>319.31918766063183</v>
      </c>
      <c r="AI44" s="17">
        <v>289.14532586760652</v>
      </c>
      <c r="AJ44" s="17">
        <v>306.16803446059436</v>
      </c>
      <c r="AK44" s="17">
        <v>323.26979732367869</v>
      </c>
    </row>
    <row r="45" spans="1:37" s="18" customFormat="1" ht="18.75" x14ac:dyDescent="0.25">
      <c r="A45" s="16" t="s">
        <v>77</v>
      </c>
      <c r="B45" s="26">
        <v>82511</v>
      </c>
      <c r="C45" s="26">
        <v>82737</v>
      </c>
      <c r="D45" s="26">
        <v>94739</v>
      </c>
      <c r="E45" s="26">
        <v>95783</v>
      </c>
      <c r="F45" s="26">
        <v>80418</v>
      </c>
      <c r="G45" s="26">
        <v>93034</v>
      </c>
      <c r="H45" s="26">
        <v>88514</v>
      </c>
      <c r="I45" s="26">
        <v>91105</v>
      </c>
      <c r="J45" s="26">
        <v>102328</v>
      </c>
      <c r="K45" s="26">
        <v>109451</v>
      </c>
      <c r="L45" s="26">
        <v>113850</v>
      </c>
      <c r="M45" s="26">
        <v>106797</v>
      </c>
      <c r="N45" s="26">
        <v>106885</v>
      </c>
      <c r="O45" s="26">
        <v>95494</v>
      </c>
      <c r="P45" s="26">
        <v>85281</v>
      </c>
      <c r="Q45" s="26">
        <v>82072</v>
      </c>
      <c r="R45" s="26">
        <v>144453</v>
      </c>
      <c r="S45" s="26">
        <v>139293</v>
      </c>
      <c r="T45" s="26">
        <v>125076</v>
      </c>
      <c r="U45" s="26">
        <v>119864</v>
      </c>
      <c r="V45" s="26">
        <v>101739</v>
      </c>
      <c r="W45" s="26">
        <v>107933</v>
      </c>
      <c r="X45" s="26">
        <v>104413</v>
      </c>
      <c r="Y45" s="26">
        <v>112809</v>
      </c>
      <c r="Z45" s="26">
        <v>104031</v>
      </c>
      <c r="AA45" s="26">
        <v>89167</v>
      </c>
      <c r="AB45" s="26">
        <v>90659</v>
      </c>
      <c r="AC45" s="26">
        <v>101800</v>
      </c>
      <c r="AD45" s="26">
        <v>101247</v>
      </c>
      <c r="AE45" s="26">
        <v>104128</v>
      </c>
      <c r="AF45" s="26">
        <v>121524</v>
      </c>
      <c r="AG45" s="26">
        <v>120025</v>
      </c>
      <c r="AH45" s="26">
        <v>117581</v>
      </c>
      <c r="AI45" s="26">
        <v>121249</v>
      </c>
      <c r="AJ45" s="26">
        <v>138694</v>
      </c>
      <c r="AK45" s="26">
        <v>138511</v>
      </c>
    </row>
    <row r="46" spans="1:37" s="18" customFormat="1" ht="17.25" customHeight="1" x14ac:dyDescent="0.25">
      <c r="A46" s="16" t="s">
        <v>16</v>
      </c>
      <c r="B46" s="17">
        <v>8.8564342067073003</v>
      </c>
      <c r="C46" s="17">
        <v>16.708514359871355</v>
      </c>
      <c r="D46" s="17">
        <v>17.329651004384118</v>
      </c>
      <c r="E46" s="17">
        <v>9.2166476624857463</v>
      </c>
      <c r="F46" s="17">
        <v>-2.5366314794391052</v>
      </c>
      <c r="G46" s="17">
        <v>12.445459709682488</v>
      </c>
      <c r="H46" s="17">
        <v>-6.5706836677609006</v>
      </c>
      <c r="I46" s="17">
        <v>-4.883956443210173</v>
      </c>
      <c r="J46" s="17">
        <v>27.2</v>
      </c>
      <c r="K46" s="17">
        <v>17.600000000000001</v>
      </c>
      <c r="L46" s="17">
        <v>28.6</v>
      </c>
      <c r="M46" s="17">
        <v>17.2</v>
      </c>
      <c r="N46" s="17">
        <v>4.4533265577359078</v>
      </c>
      <c r="O46" s="17">
        <v>-12.751825017587779</v>
      </c>
      <c r="P46" s="17">
        <v>-25.093544137022398</v>
      </c>
      <c r="Q46" s="17">
        <v>-23.151399383877823</v>
      </c>
      <c r="R46" s="17">
        <v>35.148056322215467</v>
      </c>
      <c r="S46" s="17">
        <v>45.865708840345988</v>
      </c>
      <c r="T46" s="17">
        <v>46.663383403102685</v>
      </c>
      <c r="U46" s="17">
        <v>46.047373038307825</v>
      </c>
      <c r="V46" s="17">
        <v>-29.6</v>
      </c>
      <c r="W46" s="17">
        <v>-22.5</v>
      </c>
      <c r="X46" s="17">
        <v>-16.520355623780741</v>
      </c>
      <c r="Y46" s="17">
        <v>-5.89</v>
      </c>
      <c r="Z46" s="17">
        <v>2.2999999999999998</v>
      </c>
      <c r="AA46" s="17">
        <v>-17.399999999999999</v>
      </c>
      <c r="AB46" s="17">
        <v>-13.2</v>
      </c>
      <c r="AC46" s="17">
        <v>-9.758973131576381</v>
      </c>
      <c r="AD46" s="17">
        <v>-2.6761253857023388</v>
      </c>
      <c r="AE46" s="17">
        <v>16.77862886493882</v>
      </c>
      <c r="AF46" s="17">
        <v>34.045158230291534</v>
      </c>
      <c r="AG46" s="17">
        <v>17.902750491159136</v>
      </c>
      <c r="AH46" s="17">
        <v>16.132823688603118</v>
      </c>
      <c r="AI46" s="17">
        <v>16.442263368162262</v>
      </c>
      <c r="AJ46" s="17">
        <v>14.128896349692241</v>
      </c>
      <c r="AK46" s="17">
        <v>15.401791293480525</v>
      </c>
    </row>
    <row r="47" spans="1:37" s="18" customFormat="1" ht="18" customHeight="1" x14ac:dyDescent="0.25">
      <c r="A47" s="16" t="s">
        <v>171</v>
      </c>
      <c r="B47" s="19">
        <v>6.7006671565453368</v>
      </c>
      <c r="C47" s="19">
        <v>6.8447412353923207</v>
      </c>
      <c r="D47" s="19">
        <v>6.7231888367505315</v>
      </c>
      <c r="E47" s="19">
        <v>6.3670357701895766</v>
      </c>
      <c r="F47" s="19">
        <v>6.44012077941826</v>
      </c>
      <c r="G47" s="19">
        <v>6.6838381061252843</v>
      </c>
      <c r="H47" s="19">
        <v>5.9760840960684796</v>
      </c>
      <c r="I47" s="19">
        <v>6.5090809264423282</v>
      </c>
      <c r="J47" s="19">
        <v>6.28</v>
      </c>
      <c r="K47" s="19">
        <v>6.49</v>
      </c>
      <c r="L47" s="19">
        <v>5.75</v>
      </c>
      <c r="M47" s="19">
        <v>5.47</v>
      </c>
      <c r="N47" s="19">
        <v>5.5887878722439375</v>
      </c>
      <c r="O47" s="19">
        <v>5.1676761282711592</v>
      </c>
      <c r="P47" s="19">
        <v>5.1988569990834428</v>
      </c>
      <c r="Q47" s="19">
        <v>5.0489593884925679</v>
      </c>
      <c r="R47" s="19">
        <v>6.2820158450388233</v>
      </c>
      <c r="S47" s="19">
        <v>5.5734129261852834</v>
      </c>
      <c r="T47" s="38">
        <v>5.1313124070057183</v>
      </c>
      <c r="U47" s="38">
        <v>5.6557664882219312</v>
      </c>
      <c r="V47" s="39">
        <v>5.3</v>
      </c>
      <c r="W47" s="39">
        <v>5.29</v>
      </c>
      <c r="X47" s="39">
        <v>5.4650672045895119</v>
      </c>
      <c r="Y47" s="39">
        <v>5.65</v>
      </c>
      <c r="Z47" s="17">
        <v>6.6</v>
      </c>
      <c r="AA47" s="17">
        <v>6.8</v>
      </c>
      <c r="AB47" s="17">
        <v>6.6</v>
      </c>
      <c r="AC47" s="17">
        <v>6.679310393999458</v>
      </c>
      <c r="AD47" s="17">
        <v>6.4885278609092207</v>
      </c>
      <c r="AE47" s="17">
        <v>6.3677666528990358</v>
      </c>
      <c r="AF47" s="17">
        <v>7.4546716250600529</v>
      </c>
      <c r="AG47" s="17">
        <v>7.0736027429416914</v>
      </c>
      <c r="AH47" s="17">
        <v>7.2460728517548185</v>
      </c>
      <c r="AI47" s="17">
        <v>6.9664326521331326</v>
      </c>
      <c r="AJ47" s="17">
        <v>6.9333124997780518</v>
      </c>
      <c r="AK47" s="17">
        <v>6.2485358321797468</v>
      </c>
    </row>
    <row r="48" spans="1:37" s="18" customFormat="1" ht="18.75" customHeight="1" x14ac:dyDescent="0.25">
      <c r="A48" s="16" t="s">
        <v>172</v>
      </c>
      <c r="B48" s="19">
        <v>18.630910374029639</v>
      </c>
      <c r="C48" s="19">
        <v>20.873920301952531</v>
      </c>
      <c r="D48" s="19">
        <v>21.721629521108781</v>
      </c>
      <c r="E48" s="19">
        <v>20.666415444373587</v>
      </c>
      <c r="F48" s="19">
        <v>16.31680702084676</v>
      </c>
      <c r="G48" s="19">
        <v>16.290679670655649</v>
      </c>
      <c r="H48" s="19">
        <v>16.768605676773809</v>
      </c>
      <c r="I48" s="19">
        <v>16.72999956654289</v>
      </c>
      <c r="J48" s="19">
        <v>16.87</v>
      </c>
      <c r="K48" s="19">
        <v>15.52</v>
      </c>
      <c r="L48" s="19">
        <v>17.79</v>
      </c>
      <c r="M48" s="19">
        <v>16.95</v>
      </c>
      <c r="N48" s="19">
        <v>15.986064021998114</v>
      </c>
      <c r="O48" s="19">
        <v>14.933317987598729</v>
      </c>
      <c r="P48" s="19">
        <v>15.475801089085779</v>
      </c>
      <c r="Q48" s="19">
        <v>15.896894329619172</v>
      </c>
      <c r="R48" s="19">
        <v>17.460414325867905</v>
      </c>
      <c r="S48" s="19">
        <v>17.341579611984848</v>
      </c>
      <c r="T48" s="39">
        <v>20.031909363067602</v>
      </c>
      <c r="U48" s="39">
        <v>18.589784934677759</v>
      </c>
      <c r="V48" s="39">
        <v>16.54</v>
      </c>
      <c r="W48" s="39">
        <v>17.2</v>
      </c>
      <c r="X48" s="39">
        <v>19.176377175475867</v>
      </c>
      <c r="Y48" s="39">
        <v>19.260000000000002</v>
      </c>
      <c r="Z48" s="17">
        <v>21.2</v>
      </c>
      <c r="AA48" s="17">
        <v>20.399999999999999</v>
      </c>
      <c r="AB48" s="17">
        <v>24</v>
      </c>
      <c r="AC48" s="17">
        <v>24.991800590357496</v>
      </c>
      <c r="AD48" s="17">
        <v>22.076385919908791</v>
      </c>
      <c r="AE48" s="17">
        <v>22.097047555296029</v>
      </c>
      <c r="AF48" s="17">
        <v>29.573850999092546</v>
      </c>
      <c r="AG48" s="17">
        <v>26.765021802687457</v>
      </c>
      <c r="AH48" s="17">
        <v>28.242052390414877</v>
      </c>
      <c r="AI48" s="17">
        <v>26.394849785407725</v>
      </c>
      <c r="AJ48" s="17">
        <v>30.623905794450938</v>
      </c>
      <c r="AK48" s="17">
        <v>26.333013878536189</v>
      </c>
    </row>
    <row r="49" spans="1:37" s="18" customFormat="1" ht="19.5" customHeight="1" x14ac:dyDescent="0.25">
      <c r="A49" s="16" t="s">
        <v>173</v>
      </c>
      <c r="B49" s="19">
        <v>94.728954012033554</v>
      </c>
      <c r="C49" s="19">
        <v>92.390215576685776</v>
      </c>
      <c r="D49" s="19">
        <v>108.9765812548502</v>
      </c>
      <c r="E49" s="19">
        <v>111.79053858194678</v>
      </c>
      <c r="F49" s="19">
        <v>93.703974569705224</v>
      </c>
      <c r="G49" s="19">
        <v>111.64860289116876</v>
      </c>
      <c r="H49" s="19">
        <v>105.24154484593473</v>
      </c>
      <c r="I49" s="19">
        <v>108.39461935241508</v>
      </c>
      <c r="J49" s="19">
        <v>124.58</v>
      </c>
      <c r="K49" s="19">
        <v>135.9</v>
      </c>
      <c r="L49" s="19">
        <v>140.59</v>
      </c>
      <c r="M49" s="19">
        <v>131.43</v>
      </c>
      <c r="N49" s="19">
        <v>132.3039713218304</v>
      </c>
      <c r="O49" s="19">
        <v>117.28265404479995</v>
      </c>
      <c r="P49" s="19">
        <v>101.93699117588915</v>
      </c>
      <c r="Q49" s="19">
        <v>96.976227935946895</v>
      </c>
      <c r="R49" s="19">
        <v>183.67609208358311</v>
      </c>
      <c r="S49" s="19">
        <v>176.96590517736195</v>
      </c>
      <c r="T49" s="39">
        <v>154.21185665883871</v>
      </c>
      <c r="U49" s="39">
        <v>147.55444714380926</v>
      </c>
      <c r="V49" s="39">
        <v>123.9</v>
      </c>
      <c r="W49" s="39">
        <v>132.03</v>
      </c>
      <c r="X49" s="39">
        <v>124.73658233009292</v>
      </c>
      <c r="Y49" s="39">
        <v>136.37</v>
      </c>
      <c r="Z49" s="17">
        <v>120.8</v>
      </c>
      <c r="AA49" s="17">
        <v>100</v>
      </c>
      <c r="AB49" s="17">
        <v>98.7</v>
      </c>
      <c r="AC49" s="17">
        <v>113.49408929513596</v>
      </c>
      <c r="AD49" s="17">
        <v>115.72324355137522</v>
      </c>
      <c r="AE49" s="17">
        <v>119.8382065999174</v>
      </c>
      <c r="AF49" s="17">
        <v>135.95629970996956</v>
      </c>
      <c r="AG49" s="17">
        <v>136.91945454157448</v>
      </c>
      <c r="AH49" s="17">
        <v>131.70192420488357</v>
      </c>
      <c r="AI49" s="17">
        <v>138.95062956541511</v>
      </c>
      <c r="AJ49" s="17">
        <v>159.45340326779049</v>
      </c>
      <c r="AK49" s="17">
        <v>164.07624321158556</v>
      </c>
    </row>
    <row r="50" spans="1:37" s="15" customFormat="1" ht="21.75" x14ac:dyDescent="0.25">
      <c r="A50" s="12" t="s">
        <v>146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4"/>
      <c r="AI50" s="14"/>
      <c r="AJ50" s="14"/>
      <c r="AK50" s="14"/>
    </row>
    <row r="51" spans="1:37" s="18" customFormat="1" ht="18.75" x14ac:dyDescent="0.25">
      <c r="A51" s="16" t="s">
        <v>178</v>
      </c>
      <c r="B51" s="40">
        <v>1701</v>
      </c>
      <c r="C51" s="40">
        <v>2807</v>
      </c>
      <c r="D51" s="40">
        <v>2304</v>
      </c>
      <c r="E51" s="40">
        <v>2058</v>
      </c>
      <c r="F51" s="40">
        <v>1766</v>
      </c>
      <c r="G51" s="40">
        <v>1661</v>
      </c>
      <c r="H51" s="40">
        <v>2191</v>
      </c>
      <c r="I51" s="40">
        <v>1823</v>
      </c>
      <c r="J51" s="26">
        <v>2732</v>
      </c>
      <c r="K51" s="26">
        <v>5839</v>
      </c>
      <c r="L51" s="26">
        <v>3989</v>
      </c>
      <c r="M51" s="26">
        <v>3005</v>
      </c>
      <c r="N51" s="26">
        <v>2558</v>
      </c>
      <c r="O51" s="26">
        <v>4919</v>
      </c>
      <c r="P51" s="26">
        <v>4289</v>
      </c>
      <c r="Q51" s="26">
        <v>4198</v>
      </c>
      <c r="R51" s="26">
        <v>3810</v>
      </c>
      <c r="S51" s="26">
        <v>3929</v>
      </c>
      <c r="T51" s="26">
        <v>3667</v>
      </c>
      <c r="U51" s="26">
        <v>2971</v>
      </c>
      <c r="V51" s="26">
        <v>2540</v>
      </c>
      <c r="W51" s="26">
        <v>4902</v>
      </c>
      <c r="X51" s="26">
        <v>6045</v>
      </c>
      <c r="Y51" s="26">
        <f t="shared" ref="Y51:AC51" si="4">SUM(Y52:Y56)</f>
        <v>6749</v>
      </c>
      <c r="Z51" s="26">
        <f t="shared" si="4"/>
        <v>12631</v>
      </c>
      <c r="AA51" s="26">
        <f t="shared" si="4"/>
        <v>7504</v>
      </c>
      <c r="AB51" s="26">
        <f t="shared" si="4"/>
        <v>6305</v>
      </c>
      <c r="AC51" s="26">
        <f t="shared" si="4"/>
        <v>5724</v>
      </c>
      <c r="AD51" s="26">
        <f>SUM(AD52:AD56)</f>
        <v>5786</v>
      </c>
      <c r="AE51" s="26">
        <f>SUM(AE52:AE56)</f>
        <v>5517</v>
      </c>
      <c r="AF51" s="26">
        <v>6894</v>
      </c>
      <c r="AG51" s="26">
        <f>SUM(AG52:AG56)</f>
        <v>7211</v>
      </c>
      <c r="AH51" s="26">
        <f>SUM(AH52:AH56)</f>
        <v>8052</v>
      </c>
      <c r="AI51" s="26">
        <f>SUM(AI52:AI56)</f>
        <v>8537</v>
      </c>
      <c r="AJ51" s="26">
        <f>SUM(AJ52:AJ56)</f>
        <v>9236</v>
      </c>
      <c r="AK51" s="26">
        <f>SUM(AK52:AK56)</f>
        <v>9880</v>
      </c>
    </row>
    <row r="52" spans="1:37" s="18" customFormat="1" ht="18.75" x14ac:dyDescent="0.25">
      <c r="A52" s="16" t="s">
        <v>11</v>
      </c>
      <c r="B52" s="40">
        <v>548</v>
      </c>
      <c r="C52" s="40">
        <v>1380</v>
      </c>
      <c r="D52" s="40">
        <v>928</v>
      </c>
      <c r="E52" s="40">
        <v>851</v>
      </c>
      <c r="F52" s="40">
        <v>660</v>
      </c>
      <c r="G52" s="40">
        <v>795</v>
      </c>
      <c r="H52" s="40">
        <v>1072</v>
      </c>
      <c r="I52" s="40">
        <v>664</v>
      </c>
      <c r="J52" s="26">
        <v>1170</v>
      </c>
      <c r="K52" s="26">
        <v>1050</v>
      </c>
      <c r="L52" s="26">
        <v>1018</v>
      </c>
      <c r="M52" s="20">
        <v>779</v>
      </c>
      <c r="N52" s="20">
        <v>528</v>
      </c>
      <c r="O52" s="20">
        <v>776</v>
      </c>
      <c r="P52" s="26">
        <v>1019</v>
      </c>
      <c r="Q52" s="20">
        <v>865</v>
      </c>
      <c r="R52" s="20">
        <v>983</v>
      </c>
      <c r="S52" s="26">
        <v>1090</v>
      </c>
      <c r="T52" s="26">
        <v>1031</v>
      </c>
      <c r="U52" s="20">
        <v>534</v>
      </c>
      <c r="V52" s="20">
        <v>432</v>
      </c>
      <c r="W52" s="20">
        <v>796</v>
      </c>
      <c r="X52" s="26">
        <v>1202</v>
      </c>
      <c r="Y52" s="26">
        <v>385</v>
      </c>
      <c r="Z52" s="26">
        <v>477</v>
      </c>
      <c r="AA52" s="20">
        <v>561</v>
      </c>
      <c r="AB52" s="20">
        <v>455</v>
      </c>
      <c r="AC52" s="20">
        <v>431</v>
      </c>
      <c r="AD52" s="26">
        <v>467</v>
      </c>
      <c r="AE52" s="26">
        <v>420</v>
      </c>
      <c r="AF52" s="26">
        <v>686</v>
      </c>
      <c r="AG52" s="26">
        <v>599</v>
      </c>
      <c r="AH52" s="26">
        <v>625</v>
      </c>
      <c r="AI52" s="26">
        <v>666</v>
      </c>
      <c r="AJ52" s="26">
        <v>469</v>
      </c>
      <c r="AK52" s="26">
        <v>782</v>
      </c>
    </row>
    <row r="53" spans="1:37" s="18" customFormat="1" ht="18.75" x14ac:dyDescent="0.25">
      <c r="A53" s="16" t="s">
        <v>12</v>
      </c>
      <c r="B53" s="40">
        <v>618</v>
      </c>
      <c r="C53" s="40">
        <v>472</v>
      </c>
      <c r="D53" s="40">
        <v>486</v>
      </c>
      <c r="E53" s="40">
        <v>450</v>
      </c>
      <c r="F53" s="40">
        <v>522</v>
      </c>
      <c r="G53" s="40">
        <v>433</v>
      </c>
      <c r="H53" s="40">
        <v>482</v>
      </c>
      <c r="I53" s="40">
        <v>434</v>
      </c>
      <c r="J53" s="20">
        <v>459</v>
      </c>
      <c r="K53" s="20">
        <v>706</v>
      </c>
      <c r="L53" s="20">
        <v>545</v>
      </c>
      <c r="M53" s="20">
        <v>395</v>
      </c>
      <c r="N53" s="20">
        <v>547</v>
      </c>
      <c r="O53" s="20">
        <v>429</v>
      </c>
      <c r="P53" s="20">
        <v>537</v>
      </c>
      <c r="Q53" s="20">
        <v>625</v>
      </c>
      <c r="R53" s="20">
        <v>585</v>
      </c>
      <c r="S53" s="20">
        <v>622</v>
      </c>
      <c r="T53" s="20">
        <v>633</v>
      </c>
      <c r="U53" s="20">
        <v>528</v>
      </c>
      <c r="V53" s="20">
        <v>830</v>
      </c>
      <c r="W53" s="26">
        <v>1018</v>
      </c>
      <c r="X53" s="20">
        <v>1652</v>
      </c>
      <c r="Y53" s="20">
        <v>868</v>
      </c>
      <c r="Z53" s="20">
        <v>793</v>
      </c>
      <c r="AA53" s="20">
        <v>508</v>
      </c>
      <c r="AB53" s="20">
        <v>474</v>
      </c>
      <c r="AC53" s="20">
        <v>646</v>
      </c>
      <c r="AD53" s="26">
        <v>584</v>
      </c>
      <c r="AE53" s="26">
        <v>533</v>
      </c>
      <c r="AF53" s="26">
        <v>886</v>
      </c>
      <c r="AG53" s="26">
        <v>857</v>
      </c>
      <c r="AH53" s="26">
        <v>911</v>
      </c>
      <c r="AI53" s="26">
        <v>850</v>
      </c>
      <c r="AJ53" s="26">
        <v>664</v>
      </c>
      <c r="AK53" s="26">
        <v>863</v>
      </c>
    </row>
    <row r="54" spans="1:37" s="18" customFormat="1" ht="18.75" x14ac:dyDescent="0.25">
      <c r="A54" s="16" t="s">
        <v>13</v>
      </c>
      <c r="B54" s="40">
        <v>432</v>
      </c>
      <c r="C54" s="40">
        <v>827</v>
      </c>
      <c r="D54" s="40">
        <v>734</v>
      </c>
      <c r="E54" s="40">
        <v>432</v>
      </c>
      <c r="F54" s="40">
        <v>330</v>
      </c>
      <c r="G54" s="40">
        <v>253</v>
      </c>
      <c r="H54" s="40">
        <v>417</v>
      </c>
      <c r="I54" s="40">
        <v>439</v>
      </c>
      <c r="J54" s="20">
        <v>726</v>
      </c>
      <c r="K54" s="26">
        <v>3432</v>
      </c>
      <c r="L54" s="26">
        <v>1705</v>
      </c>
      <c r="M54" s="26">
        <v>1328</v>
      </c>
      <c r="N54" s="20">
        <v>949</v>
      </c>
      <c r="O54" s="26">
        <v>2525</v>
      </c>
      <c r="P54" s="26">
        <v>1758</v>
      </c>
      <c r="Q54" s="26">
        <v>1578</v>
      </c>
      <c r="R54" s="26">
        <v>1511</v>
      </c>
      <c r="S54" s="26">
        <v>1455</v>
      </c>
      <c r="T54" s="20">
        <v>813</v>
      </c>
      <c r="U54" s="20">
        <v>973</v>
      </c>
      <c r="V54" s="20">
        <v>740</v>
      </c>
      <c r="W54" s="26">
        <v>1995</v>
      </c>
      <c r="X54" s="26">
        <v>1220</v>
      </c>
      <c r="Y54" s="26">
        <v>754</v>
      </c>
      <c r="Z54" s="26">
        <v>2474</v>
      </c>
      <c r="AA54" s="20">
        <v>330</v>
      </c>
      <c r="AB54" s="20">
        <v>360</v>
      </c>
      <c r="AC54" s="20">
        <v>470</v>
      </c>
      <c r="AD54" s="26">
        <v>807</v>
      </c>
      <c r="AE54" s="26">
        <v>397</v>
      </c>
      <c r="AF54" s="26">
        <v>742</v>
      </c>
      <c r="AG54" s="26">
        <v>648</v>
      </c>
      <c r="AH54" s="26">
        <v>788</v>
      </c>
      <c r="AI54" s="26">
        <v>674</v>
      </c>
      <c r="AJ54" s="26">
        <v>530</v>
      </c>
      <c r="AK54" s="26">
        <v>756</v>
      </c>
    </row>
    <row r="55" spans="1:37" s="18" customFormat="1" ht="18" customHeight="1" x14ac:dyDescent="0.25">
      <c r="A55" s="16" t="s">
        <v>14</v>
      </c>
      <c r="B55" s="40">
        <v>103</v>
      </c>
      <c r="C55" s="40">
        <v>128</v>
      </c>
      <c r="D55" s="40">
        <v>156</v>
      </c>
      <c r="E55" s="40">
        <v>325</v>
      </c>
      <c r="F55" s="40">
        <v>254</v>
      </c>
      <c r="G55" s="40">
        <v>180</v>
      </c>
      <c r="H55" s="40">
        <v>220</v>
      </c>
      <c r="I55" s="40">
        <v>286</v>
      </c>
      <c r="J55" s="20">
        <v>377</v>
      </c>
      <c r="K55" s="20">
        <v>651</v>
      </c>
      <c r="L55" s="20">
        <v>721</v>
      </c>
      <c r="M55" s="20">
        <v>503</v>
      </c>
      <c r="N55" s="20">
        <v>534</v>
      </c>
      <c r="O55" s="26">
        <v>1189</v>
      </c>
      <c r="P55" s="20">
        <v>975</v>
      </c>
      <c r="Q55" s="26">
        <v>1130</v>
      </c>
      <c r="R55" s="20">
        <v>731</v>
      </c>
      <c r="S55" s="20">
        <v>762</v>
      </c>
      <c r="T55" s="26">
        <v>1190</v>
      </c>
      <c r="U55" s="20">
        <v>936</v>
      </c>
      <c r="V55" s="20">
        <v>538</v>
      </c>
      <c r="W55" s="26">
        <v>1093</v>
      </c>
      <c r="X55" s="26">
        <v>1971</v>
      </c>
      <c r="Y55" s="26">
        <v>1177</v>
      </c>
      <c r="Z55" s="26">
        <v>741</v>
      </c>
      <c r="AA55" s="20">
        <v>513</v>
      </c>
      <c r="AB55" s="20">
        <v>588</v>
      </c>
      <c r="AC55" s="20">
        <v>536</v>
      </c>
      <c r="AD55" s="26">
        <v>609</v>
      </c>
      <c r="AE55" s="26">
        <v>600</v>
      </c>
      <c r="AF55" s="26">
        <v>711</v>
      </c>
      <c r="AG55" s="26">
        <v>873</v>
      </c>
      <c r="AH55" s="26">
        <v>1418</v>
      </c>
      <c r="AI55" s="26">
        <v>744</v>
      </c>
      <c r="AJ55" s="26">
        <v>1258</v>
      </c>
      <c r="AK55" s="26">
        <v>873</v>
      </c>
    </row>
    <row r="56" spans="1:37" s="18" customFormat="1" ht="18" customHeight="1" x14ac:dyDescent="0.25">
      <c r="A56" s="16" t="s">
        <v>102</v>
      </c>
      <c r="B56" s="40" t="s">
        <v>167</v>
      </c>
      <c r="C56" s="40" t="s">
        <v>167</v>
      </c>
      <c r="D56" s="40" t="s">
        <v>167</v>
      </c>
      <c r="E56" s="40" t="s">
        <v>167</v>
      </c>
      <c r="F56" s="40" t="s">
        <v>167</v>
      </c>
      <c r="G56" s="40" t="s">
        <v>167</v>
      </c>
      <c r="H56" s="40" t="s">
        <v>167</v>
      </c>
      <c r="I56" s="40" t="s">
        <v>167</v>
      </c>
      <c r="J56" s="40" t="s">
        <v>167</v>
      </c>
      <c r="K56" s="40" t="s">
        <v>167</v>
      </c>
      <c r="L56" s="40" t="s">
        <v>167</v>
      </c>
      <c r="M56" s="40" t="s">
        <v>167</v>
      </c>
      <c r="N56" s="40" t="s">
        <v>167</v>
      </c>
      <c r="O56" s="40" t="s">
        <v>167</v>
      </c>
      <c r="P56" s="40" t="s">
        <v>167</v>
      </c>
      <c r="Q56" s="40" t="s">
        <v>167</v>
      </c>
      <c r="R56" s="40" t="s">
        <v>167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 t="s">
        <v>167</v>
      </c>
      <c r="X56" s="40" t="s">
        <v>167</v>
      </c>
      <c r="Y56" s="26">
        <v>3565</v>
      </c>
      <c r="Z56" s="26">
        <v>8146</v>
      </c>
      <c r="AA56" s="26">
        <v>5592</v>
      </c>
      <c r="AB56" s="26">
        <v>4428</v>
      </c>
      <c r="AC56" s="26">
        <v>3641</v>
      </c>
      <c r="AD56" s="26">
        <v>3319</v>
      </c>
      <c r="AE56" s="26">
        <v>3567</v>
      </c>
      <c r="AF56" s="26">
        <v>3869</v>
      </c>
      <c r="AG56" s="26">
        <v>4234</v>
      </c>
      <c r="AH56" s="26">
        <v>4310</v>
      </c>
      <c r="AI56" s="26">
        <v>5603</v>
      </c>
      <c r="AJ56" s="26">
        <v>6315</v>
      </c>
      <c r="AK56" s="26">
        <v>6606</v>
      </c>
    </row>
    <row r="57" spans="1:37" s="18" customFormat="1" ht="18.75" customHeight="1" x14ac:dyDescent="0.25">
      <c r="A57" s="16" t="s">
        <v>110</v>
      </c>
      <c r="B57" s="20"/>
      <c r="C57" s="20"/>
      <c r="D57" s="20"/>
      <c r="E57" s="20"/>
      <c r="F57" s="40" t="s">
        <v>167</v>
      </c>
      <c r="G57" s="40" t="s">
        <v>167</v>
      </c>
      <c r="H57" s="40" t="s">
        <v>167</v>
      </c>
      <c r="I57" s="40" t="s">
        <v>167</v>
      </c>
      <c r="J57" s="40" t="s">
        <v>167</v>
      </c>
      <c r="K57" s="40" t="s">
        <v>167</v>
      </c>
      <c r="L57" s="40" t="s">
        <v>167</v>
      </c>
      <c r="M57" s="40" t="s">
        <v>167</v>
      </c>
      <c r="N57" s="20">
        <v>307</v>
      </c>
      <c r="O57" s="20">
        <v>455</v>
      </c>
      <c r="P57" s="20">
        <v>463</v>
      </c>
      <c r="Q57" s="20">
        <v>530</v>
      </c>
      <c r="R57" s="20">
        <v>769</v>
      </c>
      <c r="S57" s="20">
        <v>528</v>
      </c>
      <c r="T57" s="20">
        <v>651</v>
      </c>
      <c r="U57" s="26">
        <v>2018</v>
      </c>
      <c r="V57" s="26">
        <v>1780</v>
      </c>
      <c r="W57" s="20">
        <v>624</v>
      </c>
      <c r="X57" s="20">
        <v>502</v>
      </c>
      <c r="Y57" s="20">
        <v>525</v>
      </c>
      <c r="Z57" s="20">
        <v>474</v>
      </c>
      <c r="AA57" s="20">
        <v>371</v>
      </c>
      <c r="AB57" s="20">
        <v>297</v>
      </c>
      <c r="AC57" s="20">
        <v>451</v>
      </c>
      <c r="AD57" s="26">
        <v>414</v>
      </c>
      <c r="AE57" s="26">
        <v>340</v>
      </c>
      <c r="AF57" s="26">
        <v>310</v>
      </c>
      <c r="AG57" s="26">
        <v>395</v>
      </c>
      <c r="AH57" s="26">
        <v>394</v>
      </c>
      <c r="AI57" s="26">
        <v>367</v>
      </c>
      <c r="AJ57" s="26">
        <v>449</v>
      </c>
      <c r="AK57" s="26">
        <v>330</v>
      </c>
    </row>
    <row r="58" spans="1:37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</sheetData>
  <mergeCells count="11">
    <mergeCell ref="AH2:AK2"/>
    <mergeCell ref="AD2:AG2"/>
    <mergeCell ref="A1:AG1"/>
    <mergeCell ref="R2:U2"/>
    <mergeCell ref="N2:Q2"/>
    <mergeCell ref="Z2:AC2"/>
    <mergeCell ref="A2:A3"/>
    <mergeCell ref="J2:M2"/>
    <mergeCell ref="B2:E2"/>
    <mergeCell ref="F2:I2"/>
    <mergeCell ref="V2:Y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2"/>
  <sheetViews>
    <sheetView zoomScale="85" zoomScaleNormal="85" workbookViewId="0">
      <pane xSplit="1" ySplit="4" topLeftCell="B49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8" x14ac:dyDescent="0.25"/>
  <cols>
    <col min="1" max="1" width="49.125" style="1" customWidth="1"/>
    <col min="2" max="2" width="12.125" style="1" customWidth="1"/>
    <col min="3" max="7" width="11.25" style="1" customWidth="1"/>
    <col min="8" max="8" width="11.125" style="1" customWidth="1"/>
    <col min="9" max="9" width="10.875" style="1" customWidth="1"/>
    <col min="10" max="10" width="11.125" style="1" customWidth="1"/>
    <col min="11" max="11" width="11.25" style="1" customWidth="1"/>
    <col min="12" max="15" width="12.25" style="1" customWidth="1"/>
    <col min="16" max="16384" width="9" style="1"/>
  </cols>
  <sheetData>
    <row r="1" spans="1:32" ht="15.75" customHeight="1" x14ac:dyDescent="0.25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2" s="5" customFormat="1" ht="18.75" x14ac:dyDescent="0.25">
      <c r="A2" s="7" t="s">
        <v>1</v>
      </c>
      <c r="B2" s="7">
        <v>2555</v>
      </c>
      <c r="C2" s="7">
        <v>2556</v>
      </c>
      <c r="D2" s="7">
        <v>2557</v>
      </c>
      <c r="E2" s="7">
        <v>2558</v>
      </c>
      <c r="F2" s="7">
        <v>2559</v>
      </c>
      <c r="G2" s="7">
        <v>2560</v>
      </c>
      <c r="H2" s="7">
        <v>2561</v>
      </c>
      <c r="I2" s="7">
        <v>2562</v>
      </c>
      <c r="J2" s="7">
        <v>2563</v>
      </c>
      <c r="K2" s="7">
        <v>2564</v>
      </c>
      <c r="L2" s="7">
        <v>2565</v>
      </c>
      <c r="M2" s="7">
        <v>2566</v>
      </c>
      <c r="N2" s="7">
        <v>2567</v>
      </c>
      <c r="O2" s="7">
        <v>2568</v>
      </c>
    </row>
    <row r="3" spans="1:32" s="11" customFormat="1" ht="18.75" x14ac:dyDescent="0.25">
      <c r="A3" s="9" t="s">
        <v>78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5" customFormat="1" ht="18.75" x14ac:dyDescent="0.25">
      <c r="A4" s="12" t="s">
        <v>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2" s="18" customFormat="1" ht="21.75" x14ac:dyDescent="0.25">
      <c r="A5" s="16" t="s">
        <v>111</v>
      </c>
      <c r="B5" s="26">
        <v>228623</v>
      </c>
      <c r="C5" s="26">
        <v>239217</v>
      </c>
      <c r="D5" s="42">
        <v>242456</v>
      </c>
      <c r="E5" s="42">
        <v>250457</v>
      </c>
      <c r="F5" s="42">
        <v>261284</v>
      </c>
      <c r="G5" s="42">
        <v>273903</v>
      </c>
      <c r="H5" s="42">
        <v>282406.76305409678</v>
      </c>
      <c r="I5" s="42">
        <v>290409.13006547582</v>
      </c>
      <c r="J5" s="42">
        <v>271934.17449773382</v>
      </c>
      <c r="K5" s="42">
        <v>268196.75107627321</v>
      </c>
      <c r="L5" s="26">
        <v>272519.84442631615</v>
      </c>
      <c r="M5" s="26">
        <v>273824.25360718713</v>
      </c>
      <c r="N5" s="26">
        <v>282646.5823786328</v>
      </c>
      <c r="O5" s="26">
        <v>289550.15293675201</v>
      </c>
    </row>
    <row r="6" spans="1:32" s="18" customFormat="1" ht="21.75" x14ac:dyDescent="0.25">
      <c r="A6" s="16" t="s">
        <v>112</v>
      </c>
      <c r="B6" s="20">
        <v>98.81</v>
      </c>
      <c r="C6" s="20">
        <v>98.85</v>
      </c>
      <c r="D6" s="43">
        <v>98.71</v>
      </c>
      <c r="E6" s="43">
        <v>98.62</v>
      </c>
      <c r="F6" s="44">
        <v>98.5</v>
      </c>
      <c r="G6" s="43">
        <v>98.32</v>
      </c>
      <c r="H6" s="43">
        <v>98.52</v>
      </c>
      <c r="I6" s="43">
        <v>98.52</v>
      </c>
      <c r="J6" s="43">
        <v>97.76</v>
      </c>
      <c r="K6" s="43">
        <v>97.53</v>
      </c>
      <c r="L6" s="20">
        <v>98.29</v>
      </c>
      <c r="M6" s="21">
        <v>98.676821866740795</v>
      </c>
      <c r="N6" s="17">
        <v>98.63661080052708</v>
      </c>
      <c r="O6" s="17">
        <v>99.1</v>
      </c>
    </row>
    <row r="7" spans="1:32" s="18" customFormat="1" ht="21.75" x14ac:dyDescent="0.25">
      <c r="A7" s="16" t="s">
        <v>113</v>
      </c>
      <c r="B7" s="20">
        <v>0.66</v>
      </c>
      <c r="C7" s="20">
        <v>0.72</v>
      </c>
      <c r="D7" s="43">
        <v>0.84</v>
      </c>
      <c r="E7" s="43">
        <v>0.88</v>
      </c>
      <c r="F7" s="43">
        <v>0.99</v>
      </c>
      <c r="G7" s="43">
        <v>1.18</v>
      </c>
      <c r="H7" s="43">
        <v>1.05</v>
      </c>
      <c r="I7" s="43">
        <v>0.98</v>
      </c>
      <c r="J7" s="43">
        <v>1.69</v>
      </c>
      <c r="K7" s="43">
        <v>1.96</v>
      </c>
      <c r="L7" s="20">
        <v>1.32</v>
      </c>
      <c r="M7" s="21">
        <v>0.97737838884155315</v>
      </c>
      <c r="N7" s="19">
        <v>0.9968447707123399</v>
      </c>
      <c r="O7" s="19">
        <v>0.81</v>
      </c>
    </row>
    <row r="8" spans="1:32" s="18" customFormat="1" ht="40.5" x14ac:dyDescent="0.25">
      <c r="A8" s="16" t="s">
        <v>148</v>
      </c>
      <c r="B8" s="17">
        <v>347</v>
      </c>
      <c r="C8" s="17">
        <v>273.7</v>
      </c>
      <c r="D8" s="45">
        <v>256.3</v>
      </c>
      <c r="E8" s="45">
        <v>272.5</v>
      </c>
      <c r="F8" s="45">
        <v>174.9</v>
      </c>
      <c r="G8" s="45">
        <v>303.3</v>
      </c>
      <c r="H8" s="45">
        <v>292.5</v>
      </c>
      <c r="I8" s="45">
        <v>249.6</v>
      </c>
      <c r="J8" s="45">
        <v>485.1</v>
      </c>
      <c r="K8" s="45">
        <v>601.84974999999997</v>
      </c>
      <c r="L8" s="17">
        <v>273.27974999999998</v>
      </c>
      <c r="M8" s="17">
        <v>202.09424999999999</v>
      </c>
      <c r="N8" s="17">
        <v>192.344802625</v>
      </c>
      <c r="O8" s="17">
        <v>155.35825</v>
      </c>
    </row>
    <row r="9" spans="1:32" s="15" customFormat="1" ht="21.75" x14ac:dyDescent="0.25">
      <c r="A9" s="12" t="s">
        <v>114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s="18" customFormat="1" ht="18.75" x14ac:dyDescent="0.3">
      <c r="A10" s="16" t="s">
        <v>6</v>
      </c>
      <c r="B10" s="22">
        <v>9.4013580000000001</v>
      </c>
      <c r="C10" s="22">
        <v>10.475305000000001</v>
      </c>
      <c r="D10" s="46">
        <v>11.163738</v>
      </c>
      <c r="E10" s="46">
        <v>11.803077999999999</v>
      </c>
      <c r="F10" s="46">
        <v>12.254979000000001</v>
      </c>
      <c r="G10" s="46">
        <v>12.782522</v>
      </c>
      <c r="H10" s="22">
        <v>13.536349</v>
      </c>
      <c r="I10" s="22">
        <v>14.197753000000001</v>
      </c>
      <c r="J10" s="22">
        <v>14.756551999999999</v>
      </c>
      <c r="K10" s="22">
        <v>15.316819000000001</v>
      </c>
      <c r="L10" s="22">
        <v>15.917673000000001</v>
      </c>
      <c r="M10" s="22">
        <v>16.391452999999998</v>
      </c>
      <c r="N10" s="22">
        <v>16.432894000000001</v>
      </c>
      <c r="O10" s="30" t="s">
        <v>70</v>
      </c>
    </row>
    <row r="11" spans="1:32" s="18" customFormat="1" ht="18.75" x14ac:dyDescent="0.3">
      <c r="A11" s="16" t="s">
        <v>7</v>
      </c>
      <c r="B11" s="22" t="s">
        <v>70</v>
      </c>
      <c r="C11" s="22">
        <v>11.423317780261115</v>
      </c>
      <c r="D11" s="46">
        <v>6.5719613891910456</v>
      </c>
      <c r="E11" s="46">
        <v>5.7269348313262043</v>
      </c>
      <c r="F11" s="46">
        <v>3.8286707924831234</v>
      </c>
      <c r="G11" s="46">
        <v>4.304723818784197</v>
      </c>
      <c r="H11" s="22">
        <v>5.8973260519324668</v>
      </c>
      <c r="I11" s="22">
        <v>4.8861328856104365</v>
      </c>
      <c r="J11" s="22">
        <v>3.9358270284037218</v>
      </c>
      <c r="K11" s="22">
        <v>3.7967338169512743</v>
      </c>
      <c r="L11" s="17">
        <v>3.922838025310611</v>
      </c>
      <c r="M11" s="17">
        <v>2.9764400864372504</v>
      </c>
      <c r="N11" s="17">
        <v>0.2528207841000949</v>
      </c>
      <c r="O11" s="30" t="s">
        <v>70</v>
      </c>
    </row>
    <row r="12" spans="1:32" s="18" customFormat="1" ht="18.75" x14ac:dyDescent="0.3">
      <c r="A12" s="16" t="s">
        <v>8</v>
      </c>
      <c r="B12" s="22">
        <v>76.099999999999994</v>
      </c>
      <c r="C12" s="22">
        <v>81.099999999999994</v>
      </c>
      <c r="D12" s="46">
        <v>84.4</v>
      </c>
      <c r="E12" s="46">
        <v>85.9</v>
      </c>
      <c r="F12" s="46">
        <v>84</v>
      </c>
      <c r="G12" s="46">
        <v>82.5</v>
      </c>
      <c r="H12" s="22">
        <v>82.7</v>
      </c>
      <c r="I12" s="22">
        <v>84.1</v>
      </c>
      <c r="J12" s="22">
        <v>94.2</v>
      </c>
      <c r="K12" s="22">
        <v>94.6</v>
      </c>
      <c r="L12" s="17">
        <v>91.6</v>
      </c>
      <c r="M12" s="17">
        <v>91.3</v>
      </c>
      <c r="N12" s="17">
        <v>88.4</v>
      </c>
      <c r="O12" s="30" t="s">
        <v>70</v>
      </c>
    </row>
    <row r="13" spans="1:32" s="18" customFormat="1" ht="18.75" x14ac:dyDescent="0.3">
      <c r="A13" s="16" t="s">
        <v>165</v>
      </c>
      <c r="B13" s="21">
        <v>0.57446327572900002</v>
      </c>
      <c r="C13" s="21">
        <v>0.62215947022700002</v>
      </c>
      <c r="D13" s="21">
        <v>0.424409604133</v>
      </c>
      <c r="E13" s="21">
        <v>0.49771563962199999</v>
      </c>
      <c r="F13" s="21">
        <v>0.66391006910700001</v>
      </c>
      <c r="G13" s="21">
        <v>0.72014433201700001</v>
      </c>
      <c r="H13" s="21">
        <v>0.77282624672099998</v>
      </c>
      <c r="I13" s="21">
        <v>0.95199709186699999</v>
      </c>
      <c r="J13" s="21">
        <v>0.87828649120799995</v>
      </c>
      <c r="K13" s="21">
        <v>0.95352402635599998</v>
      </c>
      <c r="L13" s="21">
        <v>0.98179369127899996</v>
      </c>
      <c r="M13" s="21">
        <v>1.046902787676</v>
      </c>
      <c r="N13" s="47">
        <v>1.218628740789</v>
      </c>
      <c r="O13" s="30" t="s">
        <v>70</v>
      </c>
    </row>
    <row r="14" spans="1:32" s="18" customFormat="1" ht="18.75" x14ac:dyDescent="0.3">
      <c r="A14" s="16" t="s">
        <v>9</v>
      </c>
      <c r="B14" s="17">
        <v>8.0349827015419457</v>
      </c>
      <c r="C14" s="17">
        <v>7.6690959673354291</v>
      </c>
      <c r="D14" s="45">
        <v>5.1045517004617036</v>
      </c>
      <c r="E14" s="45">
        <v>5.723387256647861</v>
      </c>
      <c r="F14" s="45">
        <v>6.6349262195123409</v>
      </c>
      <c r="G14" s="45">
        <v>6.8700247963871401</v>
      </c>
      <c r="H14" s="17">
        <v>6.9041528082110188</v>
      </c>
      <c r="I14" s="17">
        <v>8.0317881838708676</v>
      </c>
      <c r="J14" s="17">
        <v>7.1706093064891894</v>
      </c>
      <c r="K14" s="17">
        <v>7.5180255652774877</v>
      </c>
      <c r="L14" s="17">
        <v>7.4376685027218361</v>
      </c>
      <c r="M14" s="17">
        <v>7.6507290137320787</v>
      </c>
      <c r="N14" s="23">
        <v>8.9415176139448409</v>
      </c>
      <c r="O14" s="30" t="s">
        <v>70</v>
      </c>
    </row>
    <row r="15" spans="1:32" s="15" customFormat="1" ht="21.75" x14ac:dyDescent="0.25">
      <c r="A15" s="12" t="s">
        <v>115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s="18" customFormat="1" ht="18.75" x14ac:dyDescent="0.25">
      <c r="A16" s="16" t="s">
        <v>18</v>
      </c>
      <c r="B16" s="26">
        <v>3116</v>
      </c>
      <c r="C16" s="26">
        <v>2917</v>
      </c>
      <c r="D16" s="42">
        <v>2837</v>
      </c>
      <c r="E16" s="42">
        <v>3160</v>
      </c>
      <c r="F16" s="42">
        <v>3733</v>
      </c>
      <c r="G16" s="42">
        <v>3691</v>
      </c>
      <c r="H16" s="42">
        <v>3393</v>
      </c>
      <c r="I16" s="42">
        <v>4031</v>
      </c>
      <c r="J16" s="42">
        <v>3499</v>
      </c>
      <c r="K16" s="42">
        <v>2935</v>
      </c>
      <c r="L16" s="26">
        <v>3387</v>
      </c>
      <c r="M16" s="26">
        <v>3697</v>
      </c>
      <c r="N16" s="26">
        <v>3409</v>
      </c>
      <c r="O16" s="23" t="s">
        <v>70</v>
      </c>
    </row>
    <row r="17" spans="1:32" s="18" customFormat="1" ht="20.25" customHeight="1" x14ac:dyDescent="0.25">
      <c r="A17" s="16" t="s">
        <v>19</v>
      </c>
      <c r="B17" s="20"/>
      <c r="C17" s="20"/>
      <c r="D17" s="43"/>
      <c r="E17" s="43"/>
      <c r="F17" s="43"/>
      <c r="G17" s="43"/>
      <c r="H17" s="43"/>
      <c r="I17" s="43"/>
      <c r="J17" s="43"/>
      <c r="K17" s="43"/>
      <c r="L17" s="20"/>
      <c r="M17" s="20"/>
      <c r="N17" s="26"/>
      <c r="O17" s="23"/>
    </row>
    <row r="18" spans="1:32" s="18" customFormat="1" ht="18.75" x14ac:dyDescent="0.25">
      <c r="A18" s="16" t="s">
        <v>20</v>
      </c>
      <c r="B18" s="20">
        <v>862</v>
      </c>
      <c r="C18" s="20">
        <v>902</v>
      </c>
      <c r="D18" s="43">
        <v>829</v>
      </c>
      <c r="E18" s="42">
        <v>1026</v>
      </c>
      <c r="F18" s="42">
        <v>1083</v>
      </c>
      <c r="G18" s="42">
        <v>1117</v>
      </c>
      <c r="H18" s="42">
        <v>1181</v>
      </c>
      <c r="I18" s="42">
        <v>1228</v>
      </c>
      <c r="J18" s="42">
        <v>1293</v>
      </c>
      <c r="K18" s="48">
        <v>1246</v>
      </c>
      <c r="L18" s="19">
        <v>1119.02</v>
      </c>
      <c r="M18" s="26">
        <v>1489.47</v>
      </c>
      <c r="N18" s="26">
        <v>1600</v>
      </c>
      <c r="O18" s="23" t="s">
        <v>70</v>
      </c>
    </row>
    <row r="19" spans="1:32" s="18" customFormat="1" ht="18.75" x14ac:dyDescent="0.25">
      <c r="A19" s="16" t="s">
        <v>21</v>
      </c>
      <c r="B19" s="20">
        <v>955</v>
      </c>
      <c r="C19" s="20">
        <v>887</v>
      </c>
      <c r="D19" s="43">
        <v>845</v>
      </c>
      <c r="E19" s="42">
        <v>1012</v>
      </c>
      <c r="F19" s="42">
        <v>1027</v>
      </c>
      <c r="G19" s="43">
        <v>810</v>
      </c>
      <c r="H19" s="42">
        <v>1069</v>
      </c>
      <c r="I19" s="42">
        <v>1099</v>
      </c>
      <c r="J19" s="42">
        <v>1116</v>
      </c>
      <c r="K19" s="42">
        <v>1050</v>
      </c>
      <c r="L19" s="26">
        <v>957.95</v>
      </c>
      <c r="M19" s="26">
        <v>1270.23</v>
      </c>
      <c r="N19" s="26">
        <v>1308</v>
      </c>
      <c r="O19" s="23" t="s">
        <v>70</v>
      </c>
    </row>
    <row r="20" spans="1:32" s="18" customFormat="1" ht="18.75" x14ac:dyDescent="0.25">
      <c r="A20" s="16" t="s">
        <v>22</v>
      </c>
      <c r="B20" s="20">
        <v>868</v>
      </c>
      <c r="C20" s="26">
        <v>1081</v>
      </c>
      <c r="D20" s="42">
        <v>1033</v>
      </c>
      <c r="E20" s="42">
        <v>1233</v>
      </c>
      <c r="F20" s="42">
        <v>1293</v>
      </c>
      <c r="G20" s="42">
        <v>1345</v>
      </c>
      <c r="H20" s="42">
        <v>1439</v>
      </c>
      <c r="I20" s="42">
        <v>1529</v>
      </c>
      <c r="J20" s="42">
        <v>1542</v>
      </c>
      <c r="K20" s="42">
        <v>1504</v>
      </c>
      <c r="L20" s="26">
        <v>1420</v>
      </c>
      <c r="M20" s="26">
        <v>1840</v>
      </c>
      <c r="N20" s="26">
        <v>2023</v>
      </c>
      <c r="O20" s="23" t="s">
        <v>70</v>
      </c>
    </row>
    <row r="21" spans="1:32" s="18" customFormat="1" ht="18.75" x14ac:dyDescent="0.25">
      <c r="A21" s="16" t="s">
        <v>23</v>
      </c>
      <c r="B21" s="26">
        <v>1246</v>
      </c>
      <c r="C21" s="26">
        <v>1622</v>
      </c>
      <c r="D21" s="42">
        <v>1561</v>
      </c>
      <c r="E21" s="42">
        <v>1901</v>
      </c>
      <c r="F21" s="42">
        <v>2009</v>
      </c>
      <c r="G21" s="42">
        <v>2091</v>
      </c>
      <c r="H21" s="42">
        <v>2245</v>
      </c>
      <c r="I21" s="42">
        <v>2388</v>
      </c>
      <c r="J21" s="42">
        <v>2413</v>
      </c>
      <c r="K21" s="42">
        <v>2329</v>
      </c>
      <c r="L21" s="26">
        <v>2174</v>
      </c>
      <c r="M21" s="26">
        <v>2897</v>
      </c>
      <c r="N21" s="26">
        <v>3205</v>
      </c>
      <c r="O21" s="23" t="s">
        <v>70</v>
      </c>
    </row>
    <row r="22" spans="1:32" s="18" customFormat="1" ht="18" customHeight="1" x14ac:dyDescent="0.25">
      <c r="A22" s="16" t="s">
        <v>24</v>
      </c>
      <c r="B22" s="20">
        <v>63</v>
      </c>
      <c r="C22" s="20">
        <v>83</v>
      </c>
      <c r="D22" s="43">
        <v>79</v>
      </c>
      <c r="E22" s="43">
        <v>92</v>
      </c>
      <c r="F22" s="43">
        <v>95</v>
      </c>
      <c r="G22" s="43">
        <v>98</v>
      </c>
      <c r="H22" s="43">
        <v>101</v>
      </c>
      <c r="I22" s="43">
        <v>106</v>
      </c>
      <c r="J22" s="43">
        <v>111</v>
      </c>
      <c r="K22" s="43">
        <v>106</v>
      </c>
      <c r="L22" s="20">
        <v>103</v>
      </c>
      <c r="M22" s="26">
        <v>134</v>
      </c>
      <c r="N22" s="26">
        <v>155</v>
      </c>
      <c r="O22" s="23" t="s">
        <v>70</v>
      </c>
    </row>
    <row r="23" spans="1:32" s="18" customFormat="1" ht="18" customHeight="1" x14ac:dyDescent="0.25">
      <c r="A23" s="16" t="s">
        <v>25</v>
      </c>
      <c r="B23" s="20">
        <v>35</v>
      </c>
      <c r="C23" s="20">
        <v>43</v>
      </c>
      <c r="D23" s="43">
        <v>45</v>
      </c>
      <c r="E23" s="43">
        <v>55</v>
      </c>
      <c r="F23" s="43">
        <v>58</v>
      </c>
      <c r="G23" s="43">
        <v>61</v>
      </c>
      <c r="H23" s="43">
        <v>70</v>
      </c>
      <c r="I23" s="43">
        <v>78</v>
      </c>
      <c r="J23" s="43">
        <v>83</v>
      </c>
      <c r="K23" s="43">
        <v>83</v>
      </c>
      <c r="L23" s="20">
        <v>80</v>
      </c>
      <c r="M23" s="26">
        <v>118</v>
      </c>
      <c r="N23" s="26">
        <v>137</v>
      </c>
      <c r="O23" s="23" t="s">
        <v>70</v>
      </c>
    </row>
    <row r="24" spans="1:32" s="18" customFormat="1" ht="18" customHeight="1" x14ac:dyDescent="0.25">
      <c r="A24" s="16" t="s">
        <v>26</v>
      </c>
      <c r="B24" s="20">
        <v>54</v>
      </c>
      <c r="C24" s="20">
        <v>46</v>
      </c>
      <c r="D24" s="43">
        <v>39</v>
      </c>
      <c r="E24" s="20">
        <v>44</v>
      </c>
      <c r="F24" s="43">
        <v>42</v>
      </c>
      <c r="G24" s="20">
        <v>42</v>
      </c>
      <c r="H24" s="43">
        <v>41</v>
      </c>
      <c r="I24" s="20">
        <v>41</v>
      </c>
      <c r="J24" s="43">
        <v>42</v>
      </c>
      <c r="K24" s="20">
        <v>41</v>
      </c>
      <c r="L24" s="20">
        <v>36</v>
      </c>
      <c r="M24" s="20">
        <v>48</v>
      </c>
      <c r="N24" s="26">
        <v>56</v>
      </c>
      <c r="O24" s="23" t="s">
        <v>70</v>
      </c>
    </row>
    <row r="25" spans="1:32" s="18" customFormat="1" ht="18" customHeight="1" x14ac:dyDescent="0.25">
      <c r="A25" s="16" t="s">
        <v>27</v>
      </c>
      <c r="B25" s="20">
        <v>62</v>
      </c>
      <c r="C25" s="20">
        <v>57</v>
      </c>
      <c r="D25" s="43">
        <v>55</v>
      </c>
      <c r="E25" s="20">
        <v>68</v>
      </c>
      <c r="F25" s="43">
        <v>74</v>
      </c>
      <c r="G25" s="20">
        <v>75</v>
      </c>
      <c r="H25" s="43">
        <v>83</v>
      </c>
      <c r="I25" s="20">
        <v>94</v>
      </c>
      <c r="J25" s="43">
        <v>90</v>
      </c>
      <c r="K25" s="20">
        <v>91</v>
      </c>
      <c r="L25" s="20">
        <v>95</v>
      </c>
      <c r="M25" s="20">
        <v>135</v>
      </c>
      <c r="N25" s="26">
        <v>148</v>
      </c>
      <c r="O25" s="23" t="s">
        <v>70</v>
      </c>
    </row>
    <row r="26" spans="1:32" s="15" customFormat="1" ht="18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2" s="18" customFormat="1" ht="21.75" x14ac:dyDescent="0.25">
      <c r="A27" s="16" t="s">
        <v>116</v>
      </c>
      <c r="B27" s="20">
        <v>49.3</v>
      </c>
      <c r="C27" s="20">
        <v>49.5</v>
      </c>
      <c r="D27" s="43">
        <v>49.81</v>
      </c>
      <c r="E27" s="43">
        <v>50.21</v>
      </c>
      <c r="F27" s="43">
        <v>50.71</v>
      </c>
      <c r="G27" s="43">
        <v>51.31</v>
      </c>
      <c r="H27" s="43">
        <v>52.02</v>
      </c>
      <c r="I27" s="43">
        <v>52.83</v>
      </c>
      <c r="J27" s="43">
        <v>53.77</v>
      </c>
      <c r="K27" s="43">
        <v>54.81</v>
      </c>
      <c r="L27" s="43">
        <v>55.97</v>
      </c>
      <c r="M27" s="43">
        <v>57.22</v>
      </c>
      <c r="N27" s="43">
        <v>58.58</v>
      </c>
      <c r="O27" s="23" t="s">
        <v>70</v>
      </c>
    </row>
    <row r="28" spans="1:32" s="18" customFormat="1" ht="21.75" x14ac:dyDescent="0.25">
      <c r="A28" s="16" t="s">
        <v>117</v>
      </c>
      <c r="B28" s="20">
        <v>12.65</v>
      </c>
      <c r="C28" s="20">
        <v>10.96</v>
      </c>
      <c r="D28" s="43">
        <v>10.52</v>
      </c>
      <c r="E28" s="43">
        <v>7.19</v>
      </c>
      <c r="F28" s="43">
        <v>8.6</v>
      </c>
      <c r="G28" s="43">
        <v>7.83</v>
      </c>
      <c r="H28" s="44">
        <v>8.3000000000000007</v>
      </c>
      <c r="I28" s="43">
        <v>6.26</v>
      </c>
      <c r="J28" s="43">
        <v>6.83</v>
      </c>
      <c r="K28" s="43">
        <v>6.32</v>
      </c>
      <c r="L28" s="20">
        <v>5.43</v>
      </c>
      <c r="M28" s="19">
        <v>3.41</v>
      </c>
      <c r="N28" s="26" t="s">
        <v>70</v>
      </c>
      <c r="O28" s="23" t="s">
        <v>70</v>
      </c>
    </row>
    <row r="29" spans="1:32" s="15" customFormat="1" ht="18.75" x14ac:dyDescent="0.25">
      <c r="A29" s="12" t="s">
        <v>118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s="18" customFormat="1" ht="21.75" x14ac:dyDescent="0.25">
      <c r="A30" s="16" t="s">
        <v>119</v>
      </c>
      <c r="B30" s="20"/>
      <c r="C30" s="49"/>
      <c r="D30" s="50"/>
      <c r="E30" s="50"/>
      <c r="F30" s="50"/>
      <c r="G30" s="50"/>
      <c r="H30" s="43"/>
      <c r="I30" s="50"/>
      <c r="J30" s="43"/>
      <c r="K30" s="43"/>
      <c r="L30" s="20"/>
      <c r="M30" s="20"/>
      <c r="N30" s="20"/>
      <c r="O30" s="51"/>
    </row>
    <row r="31" spans="1:32" s="18" customFormat="1" ht="18.75" x14ac:dyDescent="0.25">
      <c r="A31" s="16" t="s">
        <v>28</v>
      </c>
      <c r="B31" s="21">
        <v>104</v>
      </c>
      <c r="C31" s="20">
        <v>102.72</v>
      </c>
      <c r="D31" s="43">
        <v>102.24</v>
      </c>
      <c r="E31" s="44">
        <v>102.4</v>
      </c>
      <c r="F31" s="43">
        <v>102.74</v>
      </c>
      <c r="G31" s="43">
        <v>101.53</v>
      </c>
      <c r="H31" s="43">
        <v>101.38</v>
      </c>
      <c r="I31" s="43">
        <v>102.42</v>
      </c>
      <c r="J31" s="43">
        <v>98.43</v>
      </c>
      <c r="K31" s="43">
        <v>99.06</v>
      </c>
      <c r="L31" s="20">
        <v>99.24</v>
      </c>
      <c r="M31" s="43">
        <v>100.12</v>
      </c>
      <c r="N31" s="26" t="s">
        <v>70</v>
      </c>
      <c r="O31" s="23" t="s">
        <v>70</v>
      </c>
    </row>
    <row r="32" spans="1:32" s="18" customFormat="1" ht="18.75" x14ac:dyDescent="0.25">
      <c r="A32" s="16" t="s">
        <v>29</v>
      </c>
      <c r="B32" s="20">
        <v>97.65</v>
      </c>
      <c r="C32" s="20">
        <v>96.75</v>
      </c>
      <c r="D32" s="43">
        <v>97.13</v>
      </c>
      <c r="E32" s="43">
        <v>98.71</v>
      </c>
      <c r="F32" s="43">
        <v>96.77</v>
      </c>
      <c r="G32" s="43">
        <v>96.48</v>
      </c>
      <c r="H32" s="43">
        <v>95.77</v>
      </c>
      <c r="I32" s="43">
        <v>95.97</v>
      </c>
      <c r="J32" s="43">
        <v>95.11</v>
      </c>
      <c r="K32" s="43">
        <v>95.63</v>
      </c>
      <c r="L32" s="20">
        <v>96.79</v>
      </c>
      <c r="M32" s="43">
        <v>94.61</v>
      </c>
      <c r="N32" s="26" t="s">
        <v>70</v>
      </c>
      <c r="O32" s="23" t="s">
        <v>70</v>
      </c>
    </row>
    <row r="33" spans="1:32" s="18" customFormat="1" ht="18.75" x14ac:dyDescent="0.25">
      <c r="A33" s="16" t="s">
        <v>30</v>
      </c>
      <c r="B33" s="20">
        <v>73.180000000000007</v>
      </c>
      <c r="C33" s="20">
        <v>75.069999999999993</v>
      </c>
      <c r="D33" s="43">
        <v>77.290000000000006</v>
      </c>
      <c r="E33" s="43">
        <v>78.45</v>
      </c>
      <c r="F33" s="43">
        <v>78.569999999999993</v>
      </c>
      <c r="G33" s="43">
        <v>78.72</v>
      </c>
      <c r="H33" s="43">
        <v>79.53</v>
      </c>
      <c r="I33" s="44">
        <v>78.5</v>
      </c>
      <c r="J33" s="43">
        <v>79.319999999999993</v>
      </c>
      <c r="K33" s="44">
        <v>81.900000000000006</v>
      </c>
      <c r="L33" s="21">
        <v>84</v>
      </c>
      <c r="M33" s="43">
        <v>84.72</v>
      </c>
      <c r="N33" s="26" t="s">
        <v>70</v>
      </c>
      <c r="O33" s="23" t="s">
        <v>70</v>
      </c>
    </row>
    <row r="34" spans="1:32" s="18" customFormat="1" ht="18.75" x14ac:dyDescent="0.25">
      <c r="A34" s="16" t="s">
        <v>31</v>
      </c>
      <c r="B34" s="20">
        <v>51.85</v>
      </c>
      <c r="C34" s="20">
        <v>46.48</v>
      </c>
      <c r="D34" s="43">
        <v>46.22</v>
      </c>
      <c r="E34" s="43">
        <v>48.17</v>
      </c>
      <c r="F34" s="43">
        <v>47.72</v>
      </c>
      <c r="G34" s="43">
        <v>49.13</v>
      </c>
      <c r="H34" s="43">
        <v>49.46</v>
      </c>
      <c r="I34" s="43">
        <v>49.02</v>
      </c>
      <c r="J34" s="43">
        <v>57.97</v>
      </c>
      <c r="K34" s="43">
        <v>49.37</v>
      </c>
      <c r="L34" s="20">
        <v>54.34</v>
      </c>
      <c r="M34" s="43">
        <v>53.88</v>
      </c>
      <c r="N34" s="26" t="s">
        <v>70</v>
      </c>
      <c r="O34" s="23" t="s">
        <v>70</v>
      </c>
    </row>
    <row r="35" spans="1:32" s="18" customFormat="1" ht="20.25" customHeight="1" x14ac:dyDescent="0.25">
      <c r="A35" s="16" t="s">
        <v>120</v>
      </c>
      <c r="B35" s="22">
        <v>8</v>
      </c>
      <c r="C35" s="22">
        <v>8</v>
      </c>
      <c r="D35" s="43">
        <v>8.1</v>
      </c>
      <c r="E35" s="43">
        <v>8.5</v>
      </c>
      <c r="F35" s="43">
        <v>8.5</v>
      </c>
      <c r="G35" s="43">
        <v>8.6</v>
      </c>
      <c r="H35" s="43">
        <v>8.6</v>
      </c>
      <c r="I35" s="43">
        <v>8.6999999999999993</v>
      </c>
      <c r="J35" s="43">
        <v>8.9</v>
      </c>
      <c r="K35" s="43">
        <v>8.9</v>
      </c>
      <c r="L35" s="20">
        <v>9.1999999999999993</v>
      </c>
      <c r="M35" s="20">
        <v>9.1999999999999993</v>
      </c>
      <c r="N35" s="20">
        <v>9.1999999999999993</v>
      </c>
      <c r="O35" s="23" t="s">
        <v>70</v>
      </c>
    </row>
    <row r="36" spans="1:32" s="18" customFormat="1" ht="20.25" customHeight="1" x14ac:dyDescent="0.25">
      <c r="A36" s="16" t="s">
        <v>121</v>
      </c>
      <c r="B36" s="20">
        <v>8.8000000000000007</v>
      </c>
      <c r="C36" s="20">
        <v>8.9</v>
      </c>
      <c r="D36" s="46">
        <v>9</v>
      </c>
      <c r="E36" s="43">
        <v>9.3000000000000007</v>
      </c>
      <c r="F36" s="43">
        <v>9.4</v>
      </c>
      <c r="G36" s="43">
        <v>9.5</v>
      </c>
      <c r="H36" s="43">
        <v>9.6</v>
      </c>
      <c r="I36" s="43">
        <v>9.6</v>
      </c>
      <c r="J36" s="43">
        <v>9.9</v>
      </c>
      <c r="K36" s="46">
        <v>10</v>
      </c>
      <c r="L36" s="20">
        <v>10.199999999999999</v>
      </c>
      <c r="M36" s="20">
        <v>10.199999999999999</v>
      </c>
      <c r="N36" s="20">
        <v>10.3</v>
      </c>
      <c r="O36" s="23" t="s">
        <v>70</v>
      </c>
    </row>
    <row r="37" spans="1:32" s="18" customFormat="1" ht="18.75" x14ac:dyDescent="0.25">
      <c r="A37" s="16" t="s">
        <v>32</v>
      </c>
      <c r="B37" s="20">
        <v>8.9</v>
      </c>
      <c r="C37" s="20">
        <v>8.9</v>
      </c>
      <c r="D37" s="46">
        <v>9</v>
      </c>
      <c r="E37" s="43">
        <v>9.3000000000000007</v>
      </c>
      <c r="F37" s="43">
        <v>9.3000000000000007</v>
      </c>
      <c r="G37" s="43">
        <v>9.4</v>
      </c>
      <c r="H37" s="43">
        <v>9.5</v>
      </c>
      <c r="I37" s="43">
        <v>9.5</v>
      </c>
      <c r="J37" s="43">
        <v>9.6999999999999993</v>
      </c>
      <c r="K37" s="43">
        <v>9.8000000000000007</v>
      </c>
      <c r="L37" s="20">
        <v>10</v>
      </c>
      <c r="M37" s="20">
        <v>10</v>
      </c>
      <c r="N37" s="20">
        <v>10</v>
      </c>
      <c r="O37" s="23" t="s">
        <v>70</v>
      </c>
    </row>
    <row r="38" spans="1:32" s="18" customFormat="1" ht="18.75" x14ac:dyDescent="0.25">
      <c r="A38" s="16" t="s">
        <v>33</v>
      </c>
      <c r="B38" s="20">
        <v>8.8000000000000007</v>
      </c>
      <c r="C38" s="20">
        <v>8.9</v>
      </c>
      <c r="D38" s="46">
        <v>9</v>
      </c>
      <c r="E38" s="43">
        <v>9.4</v>
      </c>
      <c r="F38" s="43">
        <v>9.5</v>
      </c>
      <c r="G38" s="43">
        <v>9.6</v>
      </c>
      <c r="H38" s="43">
        <v>9.6999999999999993</v>
      </c>
      <c r="I38" s="43">
        <v>9.8000000000000007</v>
      </c>
      <c r="J38" s="43">
        <v>10</v>
      </c>
      <c r="K38" s="43">
        <v>10.1</v>
      </c>
      <c r="L38" s="20">
        <v>10.4</v>
      </c>
      <c r="M38" s="20">
        <v>10.5</v>
      </c>
      <c r="N38" s="20">
        <v>10.5</v>
      </c>
      <c r="O38" s="23" t="s">
        <v>70</v>
      </c>
    </row>
    <row r="39" spans="1:32" s="18" customFormat="1" ht="18.75" customHeight="1" x14ac:dyDescent="0.25">
      <c r="A39" s="16" t="s">
        <v>122</v>
      </c>
      <c r="B39" s="20">
        <v>4.5</v>
      </c>
      <c r="C39" s="20">
        <v>4.7</v>
      </c>
      <c r="D39" s="43">
        <v>4.8</v>
      </c>
      <c r="E39" s="46">
        <v>5</v>
      </c>
      <c r="F39" s="46">
        <v>5</v>
      </c>
      <c r="G39" s="46">
        <v>5</v>
      </c>
      <c r="H39" s="43">
        <v>5.0999999999999996</v>
      </c>
      <c r="I39" s="43">
        <v>5.2</v>
      </c>
      <c r="J39" s="43">
        <v>5.4</v>
      </c>
      <c r="K39" s="43">
        <v>5.5</v>
      </c>
      <c r="L39" s="20">
        <v>5.8</v>
      </c>
      <c r="M39" s="20">
        <v>5.9</v>
      </c>
      <c r="N39" s="22">
        <v>6</v>
      </c>
      <c r="O39" s="23" t="s">
        <v>70</v>
      </c>
    </row>
    <row r="40" spans="1:32" s="18" customFormat="1" ht="18.75" x14ac:dyDescent="0.25">
      <c r="A40" s="16" t="s">
        <v>32</v>
      </c>
      <c r="B40" s="20">
        <v>5.0999999999999996</v>
      </c>
      <c r="C40" s="20">
        <v>5.3</v>
      </c>
      <c r="D40" s="43">
        <v>5.4</v>
      </c>
      <c r="E40" s="43">
        <v>5.6</v>
      </c>
      <c r="F40" s="43">
        <v>5.7</v>
      </c>
      <c r="G40" s="43">
        <v>5.7</v>
      </c>
      <c r="H40" s="43">
        <v>5.7</v>
      </c>
      <c r="I40" s="43">
        <v>5.8</v>
      </c>
      <c r="J40" s="43">
        <v>6</v>
      </c>
      <c r="K40" s="43">
        <v>6.1</v>
      </c>
      <c r="L40" s="20">
        <v>6.5</v>
      </c>
      <c r="M40" s="20">
        <v>6.5</v>
      </c>
      <c r="N40" s="20">
        <v>6.6</v>
      </c>
      <c r="O40" s="23" t="s">
        <v>70</v>
      </c>
    </row>
    <row r="41" spans="1:32" s="18" customFormat="1" ht="18.75" x14ac:dyDescent="0.25">
      <c r="A41" s="16" t="s">
        <v>33</v>
      </c>
      <c r="B41" s="20">
        <v>4.0999999999999996</v>
      </c>
      <c r="C41" s="20">
        <v>4.3</v>
      </c>
      <c r="D41" s="43">
        <v>4.3</v>
      </c>
      <c r="E41" s="43">
        <v>4.5</v>
      </c>
      <c r="F41" s="43">
        <v>4.5</v>
      </c>
      <c r="G41" s="43">
        <v>4.5</v>
      </c>
      <c r="H41" s="43">
        <v>4.5999999999999996</v>
      </c>
      <c r="I41" s="43">
        <v>4.7</v>
      </c>
      <c r="J41" s="43">
        <v>4.9000000000000004</v>
      </c>
      <c r="K41" s="43">
        <v>5.0999999999999996</v>
      </c>
      <c r="L41" s="20">
        <v>5.4</v>
      </c>
      <c r="M41" s="20">
        <v>5.5</v>
      </c>
      <c r="N41" s="20">
        <v>5.6</v>
      </c>
      <c r="O41" s="23" t="s">
        <v>70</v>
      </c>
    </row>
    <row r="42" spans="1:32" s="11" customFormat="1" ht="18.75" x14ac:dyDescent="0.25">
      <c r="A42" s="9" t="s">
        <v>123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15" customFormat="1" ht="18.75" x14ac:dyDescent="0.25">
      <c r="A43" s="12" t="s">
        <v>124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s="18" customFormat="1" ht="18.75" customHeight="1" x14ac:dyDescent="0.25">
      <c r="A44" s="16" t="s">
        <v>125</v>
      </c>
      <c r="B44" s="20">
        <v>99.53</v>
      </c>
      <c r="C44" s="20">
        <v>99.71</v>
      </c>
      <c r="D44" s="43">
        <v>99.64</v>
      </c>
      <c r="E44" s="43">
        <v>99.59</v>
      </c>
      <c r="F44" s="43">
        <v>99.62</v>
      </c>
      <c r="G44" s="43">
        <v>99.69</v>
      </c>
      <c r="H44" s="43">
        <v>99.73</v>
      </c>
      <c r="I44" s="43">
        <v>99.81</v>
      </c>
      <c r="J44" s="43" t="s">
        <v>101</v>
      </c>
      <c r="K44" s="43" t="s">
        <v>80</v>
      </c>
      <c r="L44" s="20">
        <v>99.88</v>
      </c>
      <c r="M44" s="20">
        <v>99.93</v>
      </c>
      <c r="N44" s="19">
        <v>99.95</v>
      </c>
      <c r="O44" s="19">
        <v>99.97</v>
      </c>
    </row>
    <row r="45" spans="1:32" s="18" customFormat="1" ht="21.75" x14ac:dyDescent="0.25">
      <c r="A45" s="16" t="s">
        <v>126</v>
      </c>
      <c r="B45" s="20">
        <v>68.31</v>
      </c>
      <c r="C45" s="20">
        <v>65.58</v>
      </c>
      <c r="D45" s="43">
        <v>65.53</v>
      </c>
      <c r="E45" s="43">
        <v>65.34</v>
      </c>
      <c r="F45" s="43">
        <v>67.98</v>
      </c>
      <c r="G45" s="43" t="s">
        <v>10</v>
      </c>
      <c r="H45" s="43" t="s">
        <v>10</v>
      </c>
      <c r="I45" s="43" t="s">
        <v>10</v>
      </c>
      <c r="J45" s="43" t="s">
        <v>10</v>
      </c>
      <c r="K45" s="43" t="s">
        <v>10</v>
      </c>
      <c r="L45" s="20" t="s">
        <v>10</v>
      </c>
      <c r="M45" s="20" t="s">
        <v>10</v>
      </c>
      <c r="N45" s="20" t="s">
        <v>10</v>
      </c>
      <c r="O45" s="23" t="s">
        <v>70</v>
      </c>
    </row>
    <row r="46" spans="1:32" s="15" customFormat="1" ht="18.75" x14ac:dyDescent="0.25">
      <c r="A46" s="12" t="s">
        <v>127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 s="18" customFormat="1" ht="21.75" x14ac:dyDescent="0.25">
      <c r="A47" s="16" t="s">
        <v>128</v>
      </c>
      <c r="B47" s="21">
        <v>99.9</v>
      </c>
      <c r="C47" s="20">
        <v>99.87</v>
      </c>
      <c r="D47" s="43">
        <v>99.84</v>
      </c>
      <c r="E47" s="43">
        <v>99.92</v>
      </c>
      <c r="F47" s="43">
        <v>99.95</v>
      </c>
      <c r="G47" s="43">
        <v>99.95</v>
      </c>
      <c r="H47" s="43">
        <v>99.94</v>
      </c>
      <c r="I47" s="43">
        <v>99.92</v>
      </c>
      <c r="J47" s="43">
        <v>99.89</v>
      </c>
      <c r="K47" s="43">
        <v>99.57</v>
      </c>
      <c r="L47" s="20">
        <v>99.56</v>
      </c>
      <c r="M47" s="21">
        <v>99.559326254408589</v>
      </c>
      <c r="N47" s="21">
        <v>99.73</v>
      </c>
      <c r="O47" s="52">
        <v>99.65069940373624</v>
      </c>
    </row>
    <row r="48" spans="1:32" s="18" customFormat="1" ht="18.75" x14ac:dyDescent="0.25">
      <c r="A48" s="16" t="s">
        <v>34</v>
      </c>
      <c r="B48" s="20">
        <v>15.99</v>
      </c>
      <c r="C48" s="20">
        <v>16.54</v>
      </c>
      <c r="D48" s="43">
        <v>16.829999999999998</v>
      </c>
      <c r="E48" s="43">
        <v>17.18</v>
      </c>
      <c r="F48" s="43">
        <v>17.670000000000002</v>
      </c>
      <c r="G48" s="43">
        <v>17.96</v>
      </c>
      <c r="H48" s="43">
        <v>18.48</v>
      </c>
      <c r="I48" s="43">
        <v>18.920000000000002</v>
      </c>
      <c r="J48" s="43">
        <v>18.84</v>
      </c>
      <c r="K48" s="43">
        <v>18.73</v>
      </c>
      <c r="L48" s="20">
        <v>19.12</v>
      </c>
      <c r="M48" s="21">
        <v>19.213960985297327</v>
      </c>
      <c r="N48" s="21">
        <v>19.185763506573892</v>
      </c>
      <c r="O48" s="52">
        <v>19.124568827580443</v>
      </c>
    </row>
    <row r="49" spans="1:32" s="18" customFormat="1" ht="18.75" x14ac:dyDescent="0.25">
      <c r="A49" s="16" t="s">
        <v>35</v>
      </c>
      <c r="B49" s="20">
        <v>7.69</v>
      </c>
      <c r="C49" s="20">
        <v>7.8</v>
      </c>
      <c r="D49" s="43">
        <v>7.62</v>
      </c>
      <c r="E49" s="43">
        <v>7.37</v>
      </c>
      <c r="F49" s="43">
        <v>7.21</v>
      </c>
      <c r="G49" s="43">
        <v>7.48</v>
      </c>
      <c r="H49" s="43">
        <v>7.63</v>
      </c>
      <c r="I49" s="43">
        <v>7.74</v>
      </c>
      <c r="J49" s="44">
        <v>7.8</v>
      </c>
      <c r="K49" s="43">
        <v>7.92</v>
      </c>
      <c r="L49" s="20">
        <v>7.94</v>
      </c>
      <c r="M49" s="21">
        <v>7.9539490651604803</v>
      </c>
      <c r="N49" s="21">
        <v>8.0828465347038545</v>
      </c>
      <c r="O49" s="52">
        <v>8.1858904661657981</v>
      </c>
    </row>
    <row r="50" spans="1:32" s="18" customFormat="1" ht="18.75" x14ac:dyDescent="0.25">
      <c r="A50" s="16" t="s">
        <v>81</v>
      </c>
      <c r="B50" s="20">
        <v>75.27</v>
      </c>
      <c r="C50" s="20">
        <v>74.61</v>
      </c>
      <c r="D50" s="43">
        <v>73.48</v>
      </c>
      <c r="E50" s="43">
        <v>73.709999999999994</v>
      </c>
      <c r="F50" s="43">
        <v>73.44</v>
      </c>
      <c r="G50" s="43">
        <v>72.88</v>
      </c>
      <c r="H50" s="43">
        <v>72.2</v>
      </c>
      <c r="I50" s="43">
        <v>71.45</v>
      </c>
      <c r="J50" s="43">
        <v>71.45</v>
      </c>
      <c r="K50" s="43">
        <v>71.44</v>
      </c>
      <c r="L50" s="20">
        <v>70.739999999999995</v>
      </c>
      <c r="M50" s="21">
        <v>70.158889166779261</v>
      </c>
      <c r="N50" s="21">
        <v>70.232899959513773</v>
      </c>
      <c r="O50" s="52">
        <v>70.13901930536521</v>
      </c>
    </row>
    <row r="51" spans="1:32" s="18" customFormat="1" ht="18.75" x14ac:dyDescent="0.25">
      <c r="A51" s="16" t="s">
        <v>36</v>
      </c>
      <c r="B51" s="20" t="s">
        <v>10</v>
      </c>
      <c r="C51" s="20">
        <v>0.15</v>
      </c>
      <c r="D51" s="43">
        <v>0.87</v>
      </c>
      <c r="E51" s="43">
        <v>0.93</v>
      </c>
      <c r="F51" s="43">
        <v>0.93</v>
      </c>
      <c r="G51" s="43">
        <v>0.92</v>
      </c>
      <c r="H51" s="43">
        <v>0.94</v>
      </c>
      <c r="I51" s="43">
        <v>0.94</v>
      </c>
      <c r="J51" s="43">
        <v>0.96</v>
      </c>
      <c r="K51" s="43">
        <v>0.95</v>
      </c>
      <c r="L51" s="20">
        <v>0.96</v>
      </c>
      <c r="M51" s="21">
        <v>1.0179981031403211</v>
      </c>
      <c r="N51" s="21">
        <v>1.0291745085522206</v>
      </c>
      <c r="O51" s="52">
        <v>1.0253781108666413</v>
      </c>
    </row>
    <row r="52" spans="1:32" s="18" customFormat="1" ht="18.75" x14ac:dyDescent="0.25">
      <c r="A52" s="16" t="s">
        <v>82</v>
      </c>
      <c r="B52" s="20">
        <v>0.95</v>
      </c>
      <c r="C52" s="20">
        <v>0.93</v>
      </c>
      <c r="D52" s="43">
        <v>1.03</v>
      </c>
      <c r="E52" s="43">
        <v>0.73</v>
      </c>
      <c r="F52" s="43">
        <v>0.7</v>
      </c>
      <c r="G52" s="43">
        <v>0.76</v>
      </c>
      <c r="H52" s="43">
        <v>0.73</v>
      </c>
      <c r="I52" s="43">
        <v>0.94</v>
      </c>
      <c r="J52" s="43">
        <v>0.95</v>
      </c>
      <c r="K52" s="43">
        <v>0.96</v>
      </c>
      <c r="L52" s="20" t="s">
        <v>70</v>
      </c>
      <c r="M52" s="21" t="s">
        <v>70</v>
      </c>
      <c r="N52" s="21" t="s">
        <v>70</v>
      </c>
      <c r="O52" s="52" t="s">
        <v>70</v>
      </c>
    </row>
    <row r="53" spans="1:32" s="18" customFormat="1" ht="18.75" x14ac:dyDescent="0.25">
      <c r="A53" s="16" t="s">
        <v>37</v>
      </c>
      <c r="B53" s="21">
        <v>0.1</v>
      </c>
      <c r="C53" s="20">
        <v>0.13</v>
      </c>
      <c r="D53" s="43">
        <v>0.16</v>
      </c>
      <c r="E53" s="43">
        <v>0.08</v>
      </c>
      <c r="F53" s="43">
        <v>0.05</v>
      </c>
      <c r="G53" s="43">
        <v>0.05</v>
      </c>
      <c r="H53" s="43">
        <v>0.06</v>
      </c>
      <c r="I53" s="43">
        <v>0.08</v>
      </c>
      <c r="J53" s="43">
        <v>0.11</v>
      </c>
      <c r="K53" s="43">
        <v>0.28000000000000003</v>
      </c>
      <c r="L53" s="20">
        <v>0.3</v>
      </c>
      <c r="M53" s="21">
        <v>0.30465545009025308</v>
      </c>
      <c r="N53" s="21">
        <v>0.14146217869045655</v>
      </c>
      <c r="O53" s="52">
        <v>0.22291082621283725</v>
      </c>
    </row>
    <row r="54" spans="1:32" s="18" customFormat="1" ht="21.75" x14ac:dyDescent="0.25">
      <c r="A54" s="16" t="s">
        <v>129</v>
      </c>
      <c r="B54" s="21">
        <v>29.7</v>
      </c>
      <c r="C54" s="20">
        <v>31.56</v>
      </c>
      <c r="D54" s="43">
        <v>35.32</v>
      </c>
      <c r="E54" s="43">
        <v>35.770000000000003</v>
      </c>
      <c r="F54" s="43">
        <v>36.69</v>
      </c>
      <c r="G54" s="43">
        <v>38.44</v>
      </c>
      <c r="H54" s="43">
        <v>41.62</v>
      </c>
      <c r="I54" s="43">
        <v>43.42</v>
      </c>
      <c r="J54" s="43">
        <v>42.63</v>
      </c>
      <c r="K54" s="43">
        <v>61.35</v>
      </c>
      <c r="L54" s="21">
        <v>61.144886154501584</v>
      </c>
      <c r="M54" s="21">
        <v>60.879229439367741</v>
      </c>
      <c r="N54" s="21">
        <v>61.21</v>
      </c>
      <c r="O54" s="23" t="s">
        <v>70</v>
      </c>
    </row>
    <row r="55" spans="1:32" s="15" customFormat="1" ht="18.75" x14ac:dyDescent="0.25">
      <c r="A55" s="12" t="s">
        <v>130</v>
      </c>
      <c r="B55" s="13" t="s">
        <v>83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2" s="18" customFormat="1" ht="19.5" customHeight="1" x14ac:dyDescent="0.25">
      <c r="A56" s="16" t="s">
        <v>131</v>
      </c>
      <c r="B56" s="22">
        <v>33.61</v>
      </c>
      <c r="C56" s="22">
        <v>32.840000000000003</v>
      </c>
      <c r="D56" s="46">
        <v>32</v>
      </c>
      <c r="E56" s="46">
        <v>30.69</v>
      </c>
      <c r="F56" s="46">
        <v>33.450000000000003</v>
      </c>
      <c r="G56" s="46">
        <v>33.14</v>
      </c>
      <c r="H56" s="46">
        <v>30.5</v>
      </c>
      <c r="I56" s="46">
        <v>30.4</v>
      </c>
      <c r="J56" s="46">
        <v>27.3</v>
      </c>
      <c r="K56" s="53">
        <v>20.587431988595561</v>
      </c>
      <c r="L56" s="53">
        <v>22.718856234578432</v>
      </c>
      <c r="M56" s="53">
        <v>26.885323723082337</v>
      </c>
      <c r="N56" s="53">
        <v>26.884620843163365</v>
      </c>
      <c r="O56" s="53">
        <v>18.8</v>
      </c>
    </row>
    <row r="57" spans="1:32" s="18" customFormat="1" ht="21.75" x14ac:dyDescent="0.25">
      <c r="A57" s="16" t="s">
        <v>175</v>
      </c>
      <c r="B57" s="22">
        <v>40.03</v>
      </c>
      <c r="C57" s="22">
        <v>36.97</v>
      </c>
      <c r="D57" s="46">
        <v>37.26</v>
      </c>
      <c r="E57" s="46">
        <v>25.92</v>
      </c>
      <c r="F57" s="46">
        <v>31.46</v>
      </c>
      <c r="G57" s="46">
        <v>27.72</v>
      </c>
      <c r="H57" s="46">
        <v>26.7</v>
      </c>
      <c r="I57" s="46">
        <v>25</v>
      </c>
      <c r="J57" s="46">
        <v>22.1</v>
      </c>
      <c r="K57" s="53">
        <v>23.85</v>
      </c>
      <c r="L57" s="53">
        <v>22.95</v>
      </c>
      <c r="M57" s="53">
        <v>28.334987191650171</v>
      </c>
      <c r="N57" s="53">
        <v>29.162467223876561</v>
      </c>
      <c r="O57" s="53">
        <v>29.24</v>
      </c>
    </row>
    <row r="58" spans="1:32" s="18" customFormat="1" ht="21.75" x14ac:dyDescent="0.25">
      <c r="A58" s="16" t="s">
        <v>176</v>
      </c>
      <c r="B58" s="22">
        <v>79.72</v>
      </c>
      <c r="C58" s="22">
        <v>77.400000000000006</v>
      </c>
      <c r="D58" s="46">
        <v>72.7</v>
      </c>
      <c r="E58" s="46">
        <v>75.8</v>
      </c>
      <c r="F58" s="46">
        <v>96.57</v>
      </c>
      <c r="G58" s="46">
        <v>85.24</v>
      </c>
      <c r="H58" s="46">
        <v>68.8</v>
      </c>
      <c r="I58" s="46">
        <v>69.900000000000006</v>
      </c>
      <c r="J58" s="46">
        <v>65.400000000000006</v>
      </c>
      <c r="K58" s="53">
        <v>77.349999999999994</v>
      </c>
      <c r="L58" s="53">
        <v>76.319999999999993</v>
      </c>
      <c r="M58" s="53">
        <v>96.17635880123747</v>
      </c>
      <c r="N58" s="53">
        <v>107.04125064574251</v>
      </c>
      <c r="O58" s="53">
        <v>119.12</v>
      </c>
    </row>
    <row r="59" spans="1:32" s="18" customFormat="1" ht="21.75" x14ac:dyDescent="0.25">
      <c r="A59" s="16" t="s">
        <v>177</v>
      </c>
      <c r="B59" s="22">
        <v>596.19000000000005</v>
      </c>
      <c r="C59" s="22">
        <v>719.39</v>
      </c>
      <c r="D59" s="46">
        <v>558.67999999999995</v>
      </c>
      <c r="E59" s="46">
        <v>249.43</v>
      </c>
      <c r="F59" s="46">
        <v>349.94</v>
      </c>
      <c r="G59" s="46">
        <v>424.55</v>
      </c>
      <c r="H59" s="46">
        <v>436.2</v>
      </c>
      <c r="I59" s="46">
        <v>554.79999999999995</v>
      </c>
      <c r="J59" s="46">
        <v>471.1</v>
      </c>
      <c r="K59" s="53">
        <v>697.76</v>
      </c>
      <c r="L59" s="53" t="s">
        <v>180</v>
      </c>
      <c r="M59" s="53">
        <v>459.35198780547898</v>
      </c>
      <c r="N59" s="53">
        <v>541.45481182225467</v>
      </c>
      <c r="O59" s="53">
        <v>634.31009824424689</v>
      </c>
    </row>
    <row r="60" spans="1:32" s="18" customFormat="1" ht="40.5" x14ac:dyDescent="0.25">
      <c r="A60" s="16" t="s">
        <v>169</v>
      </c>
      <c r="B60" s="22">
        <v>19.98</v>
      </c>
      <c r="C60" s="22">
        <v>20.37</v>
      </c>
      <c r="D60" s="46">
        <v>17.52</v>
      </c>
      <c r="E60" s="46">
        <v>22.73</v>
      </c>
      <c r="F60" s="46">
        <v>22.14</v>
      </c>
      <c r="G60" s="46">
        <v>23.37</v>
      </c>
      <c r="H60" s="46">
        <v>23.7</v>
      </c>
      <c r="I60" s="46">
        <v>25.2</v>
      </c>
      <c r="J60" s="46">
        <v>22.3</v>
      </c>
      <c r="K60" s="53">
        <v>20.9</v>
      </c>
      <c r="L60" s="53">
        <v>16.7</v>
      </c>
      <c r="M60" s="53">
        <v>16.899999999999999</v>
      </c>
      <c r="N60" s="53">
        <v>17.8</v>
      </c>
      <c r="O60" s="23" t="s">
        <v>70</v>
      </c>
    </row>
    <row r="62" spans="1:32" ht="18.75" x14ac:dyDescent="0.3">
      <c r="A62" s="3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8"/>
  <sheetViews>
    <sheetView zoomScaleNormal="100" workbookViewId="0">
      <selection sqref="A1:N1"/>
    </sheetView>
  </sheetViews>
  <sheetFormatPr defaultColWidth="24.125" defaultRowHeight="18" x14ac:dyDescent="0.25"/>
  <cols>
    <col min="1" max="1" width="52.125" style="1" customWidth="1"/>
    <col min="2" max="13" width="11.25" style="1" customWidth="1"/>
    <col min="14" max="15" width="12.25" style="1" customWidth="1"/>
    <col min="16" max="16384" width="24.125" style="1"/>
  </cols>
  <sheetData>
    <row r="1" spans="1:32" ht="15.75" customHeight="1" x14ac:dyDescent="0.25">
      <c r="A1" s="59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2" s="5" customFormat="1" ht="18.75" x14ac:dyDescent="0.25">
      <c r="A2" s="7" t="s">
        <v>1</v>
      </c>
      <c r="B2" s="7">
        <v>2555</v>
      </c>
      <c r="C2" s="7">
        <v>2556</v>
      </c>
      <c r="D2" s="7">
        <v>2557</v>
      </c>
      <c r="E2" s="7">
        <v>2558</v>
      </c>
      <c r="F2" s="7">
        <v>2559</v>
      </c>
      <c r="G2" s="7">
        <v>2560</v>
      </c>
      <c r="H2" s="7">
        <v>2561</v>
      </c>
      <c r="I2" s="7">
        <v>2562</v>
      </c>
      <c r="J2" s="7">
        <v>2563</v>
      </c>
      <c r="K2" s="7">
        <v>2564</v>
      </c>
      <c r="L2" s="7">
        <v>2565</v>
      </c>
      <c r="M2" s="7">
        <v>2566</v>
      </c>
      <c r="N2" s="7">
        <v>2567</v>
      </c>
      <c r="O2" s="7">
        <v>2568</v>
      </c>
    </row>
    <row r="3" spans="1:32" s="11" customFormat="1" ht="21.75" x14ac:dyDescent="0.25">
      <c r="A3" s="9" t="s">
        <v>132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8" customFormat="1" ht="18.75" x14ac:dyDescent="0.25">
      <c r="A4" s="16" t="s">
        <v>85</v>
      </c>
      <c r="B4" s="26">
        <v>9489</v>
      </c>
      <c r="C4" s="26">
        <v>7093</v>
      </c>
      <c r="D4" s="26">
        <v>6638</v>
      </c>
      <c r="E4" s="26">
        <v>7118</v>
      </c>
      <c r="F4" s="26">
        <v>7409</v>
      </c>
      <c r="G4" s="26">
        <v>8870</v>
      </c>
      <c r="H4" s="26">
        <v>7441</v>
      </c>
      <c r="I4" s="26">
        <v>15565</v>
      </c>
      <c r="J4" s="26">
        <v>15964</v>
      </c>
      <c r="K4" s="26">
        <v>14377</v>
      </c>
      <c r="L4" s="26">
        <v>16671</v>
      </c>
      <c r="M4" s="26">
        <v>32164</v>
      </c>
      <c r="N4" s="26">
        <f>SUM(N5:N9)</f>
        <v>25408</v>
      </c>
      <c r="O4" s="26">
        <f>SUM(O5:O9)</f>
        <v>35705</v>
      </c>
    </row>
    <row r="5" spans="1:32" s="18" customFormat="1" ht="18.75" x14ac:dyDescent="0.25">
      <c r="A5" s="16" t="s">
        <v>38</v>
      </c>
      <c r="B5" s="26">
        <v>3547</v>
      </c>
      <c r="C5" s="26">
        <v>2729</v>
      </c>
      <c r="D5" s="26">
        <v>2571</v>
      </c>
      <c r="E5" s="26">
        <v>2875</v>
      </c>
      <c r="F5" s="26">
        <v>2637</v>
      </c>
      <c r="G5" s="26">
        <v>3707</v>
      </c>
      <c r="H5" s="26">
        <v>3191</v>
      </c>
      <c r="I5" s="26">
        <v>4017</v>
      </c>
      <c r="J5" s="26">
        <v>3188</v>
      </c>
      <c r="K5" s="26">
        <v>3638</v>
      </c>
      <c r="L5" s="26">
        <v>2815</v>
      </c>
      <c r="M5" s="26">
        <v>1924</v>
      </c>
      <c r="N5" s="26">
        <v>2172</v>
      </c>
      <c r="O5" s="26">
        <v>2542</v>
      </c>
    </row>
    <row r="6" spans="1:32" s="18" customFormat="1" ht="18.75" x14ac:dyDescent="0.25">
      <c r="A6" s="16" t="s">
        <v>39</v>
      </c>
      <c r="B6" s="26">
        <v>3876</v>
      </c>
      <c r="C6" s="26">
        <v>2631</v>
      </c>
      <c r="D6" s="26">
        <v>2352</v>
      </c>
      <c r="E6" s="26">
        <v>2552</v>
      </c>
      <c r="F6" s="26">
        <v>2010</v>
      </c>
      <c r="G6" s="26">
        <v>2026</v>
      </c>
      <c r="H6" s="26">
        <v>1871</v>
      </c>
      <c r="I6" s="26">
        <v>2105</v>
      </c>
      <c r="J6" s="26">
        <v>2138</v>
      </c>
      <c r="K6" s="26">
        <v>2368</v>
      </c>
      <c r="L6" s="26">
        <v>4368</v>
      </c>
      <c r="M6" s="26">
        <v>2421</v>
      </c>
      <c r="N6" s="26">
        <v>2860</v>
      </c>
      <c r="O6" s="26">
        <v>3288</v>
      </c>
    </row>
    <row r="7" spans="1:32" s="18" customFormat="1" ht="18.75" x14ac:dyDescent="0.25">
      <c r="A7" s="16" t="s">
        <v>40</v>
      </c>
      <c r="B7" s="26">
        <v>2013</v>
      </c>
      <c r="C7" s="26">
        <v>1033</v>
      </c>
      <c r="D7" s="26">
        <v>1515</v>
      </c>
      <c r="E7" s="26">
        <v>1119</v>
      </c>
      <c r="F7" s="26">
        <v>1628</v>
      </c>
      <c r="G7" s="26">
        <v>2425</v>
      </c>
      <c r="H7" s="26">
        <v>1439</v>
      </c>
      <c r="I7" s="26">
        <v>7191</v>
      </c>
      <c r="J7" s="26">
        <v>6810</v>
      </c>
      <c r="K7" s="26">
        <v>4752</v>
      </c>
      <c r="L7" s="26">
        <v>4709</v>
      </c>
      <c r="M7" s="26">
        <v>3634</v>
      </c>
      <c r="N7" s="26">
        <v>2594</v>
      </c>
      <c r="O7" s="26">
        <v>2748</v>
      </c>
    </row>
    <row r="8" spans="1:32" s="18" customFormat="1" ht="18.75" x14ac:dyDescent="0.25">
      <c r="A8" s="16" t="s">
        <v>41</v>
      </c>
      <c r="B8" s="20">
        <v>15</v>
      </c>
      <c r="C8" s="20">
        <v>76</v>
      </c>
      <c r="D8" s="20">
        <v>131</v>
      </c>
      <c r="E8" s="20">
        <v>566</v>
      </c>
      <c r="F8" s="26">
        <v>1097</v>
      </c>
      <c r="G8" s="20">
        <v>712</v>
      </c>
      <c r="H8" s="20">
        <v>940</v>
      </c>
      <c r="I8" s="26">
        <v>2252</v>
      </c>
      <c r="J8" s="26">
        <v>3828</v>
      </c>
      <c r="K8" s="26">
        <v>3619</v>
      </c>
      <c r="L8" s="26">
        <v>4779</v>
      </c>
      <c r="M8" s="26">
        <v>2378</v>
      </c>
      <c r="N8" s="26">
        <v>2793</v>
      </c>
      <c r="O8" s="26">
        <v>4293</v>
      </c>
    </row>
    <row r="9" spans="1:32" s="18" customFormat="1" ht="18.75" x14ac:dyDescent="0.25">
      <c r="A9" s="16" t="s">
        <v>143</v>
      </c>
      <c r="B9" s="20" t="s">
        <v>42</v>
      </c>
      <c r="C9" s="20" t="s">
        <v>42</v>
      </c>
      <c r="D9" s="20" t="s">
        <v>42</v>
      </c>
      <c r="E9" s="20" t="s">
        <v>42</v>
      </c>
      <c r="F9" s="20" t="s">
        <v>42</v>
      </c>
      <c r="G9" s="20" t="s">
        <v>42</v>
      </c>
      <c r="H9" s="20" t="s">
        <v>42</v>
      </c>
      <c r="I9" s="20" t="s">
        <v>42</v>
      </c>
      <c r="J9" s="20" t="s">
        <v>42</v>
      </c>
      <c r="K9" s="20" t="s">
        <v>42</v>
      </c>
      <c r="L9" s="20" t="s">
        <v>42</v>
      </c>
      <c r="M9" s="26">
        <v>21807</v>
      </c>
      <c r="N9" s="26">
        <v>14989</v>
      </c>
      <c r="O9" s="26">
        <v>22834</v>
      </c>
    </row>
    <row r="10" spans="1:32" s="18" customFormat="1" ht="18.75" x14ac:dyDescent="0.25">
      <c r="A10" s="16" t="s">
        <v>15</v>
      </c>
      <c r="B10" s="26">
        <v>60982</v>
      </c>
      <c r="C10" s="26">
        <v>41773</v>
      </c>
      <c r="D10" s="26">
        <v>38701</v>
      </c>
      <c r="E10" s="26">
        <v>49708</v>
      </c>
      <c r="F10" s="26">
        <v>47329</v>
      </c>
      <c r="G10" s="26">
        <v>45311</v>
      </c>
      <c r="H10" s="26">
        <v>52504</v>
      </c>
      <c r="I10" s="26">
        <v>47996</v>
      </c>
      <c r="J10" s="26">
        <v>51185</v>
      </c>
      <c r="K10" s="26">
        <v>38736</v>
      </c>
      <c r="L10" s="26">
        <v>38484</v>
      </c>
      <c r="M10" s="26">
        <v>42551</v>
      </c>
      <c r="N10" s="26">
        <v>47771</v>
      </c>
      <c r="O10" s="26">
        <v>51271</v>
      </c>
    </row>
    <row r="11" spans="1:32" s="11" customFormat="1" ht="18.75" x14ac:dyDescent="0.25">
      <c r="A11" s="9" t="s">
        <v>133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15" customFormat="1" ht="18.75" x14ac:dyDescent="0.25">
      <c r="A12" s="12" t="s">
        <v>134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2" s="18" customFormat="1" ht="21.75" x14ac:dyDescent="0.25">
      <c r="A13" s="16" t="s">
        <v>135</v>
      </c>
      <c r="B13" s="20">
        <v>88.3</v>
      </c>
      <c r="C13" s="22">
        <v>88.07</v>
      </c>
      <c r="D13" s="20">
        <v>87.9</v>
      </c>
      <c r="E13" s="20">
        <v>87.2</v>
      </c>
      <c r="F13" s="20">
        <v>87.1</v>
      </c>
      <c r="G13" s="20">
        <v>86.97</v>
      </c>
      <c r="H13" s="20">
        <v>86.6</v>
      </c>
      <c r="I13" s="20">
        <v>86.5</v>
      </c>
      <c r="J13" s="22">
        <v>87</v>
      </c>
      <c r="K13" s="22">
        <v>87</v>
      </c>
      <c r="L13" s="22">
        <v>87.296620775969956</v>
      </c>
      <c r="M13" s="26" t="s">
        <v>70</v>
      </c>
      <c r="N13" s="42" t="s">
        <v>70</v>
      </c>
      <c r="O13" s="23" t="s">
        <v>70</v>
      </c>
    </row>
    <row r="14" spans="1:32" s="18" customFormat="1" ht="21.75" x14ac:dyDescent="0.25">
      <c r="A14" s="16" t="s">
        <v>136</v>
      </c>
      <c r="B14" s="20">
        <v>11.7</v>
      </c>
      <c r="C14" s="22">
        <v>11.93</v>
      </c>
      <c r="D14" s="22">
        <v>12.12</v>
      </c>
      <c r="E14" s="22">
        <v>12.89</v>
      </c>
      <c r="F14" s="20">
        <v>12.9</v>
      </c>
      <c r="G14" s="22">
        <v>13.03</v>
      </c>
      <c r="H14" s="20">
        <v>13.4</v>
      </c>
      <c r="I14" s="20">
        <v>13.5</v>
      </c>
      <c r="J14" s="22">
        <v>13</v>
      </c>
      <c r="K14" s="22">
        <v>13</v>
      </c>
      <c r="L14" s="22">
        <v>13</v>
      </c>
      <c r="M14" s="26" t="s">
        <v>70</v>
      </c>
      <c r="N14" s="42" t="s">
        <v>70</v>
      </c>
      <c r="O14" s="23" t="s">
        <v>70</v>
      </c>
    </row>
    <row r="15" spans="1:32" s="18" customFormat="1" ht="21.75" x14ac:dyDescent="0.25">
      <c r="A15" s="16" t="s">
        <v>137</v>
      </c>
      <c r="B15" s="20" t="s">
        <v>42</v>
      </c>
      <c r="C15" s="20">
        <v>32.22</v>
      </c>
      <c r="D15" s="20">
        <v>32.29</v>
      </c>
      <c r="E15" s="20">
        <v>34</v>
      </c>
      <c r="F15" s="20" t="s">
        <v>86</v>
      </c>
      <c r="G15" s="20">
        <v>28.4</v>
      </c>
      <c r="H15" s="20" t="s">
        <v>42</v>
      </c>
      <c r="I15" s="20" t="s">
        <v>10</v>
      </c>
      <c r="J15" s="20" t="s">
        <v>10</v>
      </c>
      <c r="K15" s="20">
        <v>28</v>
      </c>
      <c r="L15" s="20" t="s">
        <v>70</v>
      </c>
      <c r="M15" s="26" t="s">
        <v>70</v>
      </c>
      <c r="N15" s="42" t="s">
        <v>70</v>
      </c>
      <c r="O15" s="23" t="s">
        <v>70</v>
      </c>
    </row>
    <row r="16" spans="1:32" s="18" customFormat="1" ht="21.75" x14ac:dyDescent="0.25">
      <c r="A16" s="16" t="s">
        <v>138</v>
      </c>
      <c r="B16" s="20" t="s">
        <v>42</v>
      </c>
      <c r="C16" s="20">
        <v>19.940000000000001</v>
      </c>
      <c r="D16" s="20">
        <v>20.72</v>
      </c>
      <c r="E16" s="20">
        <v>19.899999999999999</v>
      </c>
      <c r="F16" s="20" t="s">
        <v>86</v>
      </c>
      <c r="G16" s="20">
        <v>19.100000000000001</v>
      </c>
      <c r="H16" s="20" t="s">
        <v>42</v>
      </c>
      <c r="I16" s="20" t="s">
        <v>10</v>
      </c>
      <c r="J16" s="20" t="s">
        <v>10</v>
      </c>
      <c r="K16" s="20">
        <v>17.399999999999999</v>
      </c>
      <c r="L16" s="20" t="s">
        <v>70</v>
      </c>
      <c r="M16" s="26" t="s">
        <v>70</v>
      </c>
      <c r="N16" s="42" t="s">
        <v>70</v>
      </c>
      <c r="O16" s="23" t="s">
        <v>70</v>
      </c>
    </row>
    <row r="17" spans="1:32" s="11" customFormat="1" ht="18.75" x14ac:dyDescent="0.25">
      <c r="A17" s="9" t="s">
        <v>139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5" customFormat="1" ht="21.75" x14ac:dyDescent="0.25">
      <c r="A18" s="12" t="s">
        <v>140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:32" s="18" customFormat="1" ht="18.75" x14ac:dyDescent="0.25">
      <c r="A19" s="16" t="s">
        <v>87</v>
      </c>
      <c r="B19" s="20">
        <v>68.13</v>
      </c>
      <c r="C19" s="20">
        <v>62.38</v>
      </c>
      <c r="D19" s="20">
        <v>21.42</v>
      </c>
      <c r="E19" s="20">
        <v>20.36</v>
      </c>
      <c r="F19" s="20" t="s">
        <v>70</v>
      </c>
      <c r="G19" s="20" t="s">
        <v>70</v>
      </c>
      <c r="H19" s="20" t="s">
        <v>70</v>
      </c>
      <c r="I19" s="20" t="s">
        <v>70</v>
      </c>
      <c r="J19" s="20" t="s">
        <v>70</v>
      </c>
      <c r="K19" s="20" t="s">
        <v>70</v>
      </c>
      <c r="L19" s="20" t="s">
        <v>70</v>
      </c>
      <c r="M19" s="26" t="s">
        <v>70</v>
      </c>
      <c r="N19" s="42" t="s">
        <v>70</v>
      </c>
      <c r="O19" s="23" t="s">
        <v>70</v>
      </c>
    </row>
    <row r="20" spans="1:32" s="15" customFormat="1" ht="21.75" x14ac:dyDescent="0.25">
      <c r="A20" s="12" t="s">
        <v>141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s="18" customFormat="1" ht="18.75" x14ac:dyDescent="0.25">
      <c r="A21" s="16" t="s">
        <v>88</v>
      </c>
      <c r="B21" s="20">
        <v>24.73</v>
      </c>
      <c r="C21" s="20">
        <v>26.77</v>
      </c>
      <c r="D21" s="20">
        <v>26.19</v>
      </c>
      <c r="E21" s="20">
        <v>26.85</v>
      </c>
      <c r="F21" s="20">
        <v>27.06</v>
      </c>
      <c r="G21" s="20">
        <v>27.37</v>
      </c>
      <c r="H21" s="20">
        <v>27.93</v>
      </c>
      <c r="I21" s="20">
        <v>28.71</v>
      </c>
      <c r="J21" s="20">
        <v>25.37</v>
      </c>
      <c r="K21" s="20">
        <v>24.98</v>
      </c>
      <c r="L21" s="21">
        <v>25.7</v>
      </c>
      <c r="M21" s="21">
        <v>26.95</v>
      </c>
      <c r="N21" s="21">
        <v>27.2</v>
      </c>
      <c r="O21" s="23" t="s">
        <v>70</v>
      </c>
    </row>
    <row r="22" spans="1:32" s="18" customFormat="1" ht="18.75" x14ac:dyDescent="0.25">
      <c r="A22" s="16" t="s">
        <v>89</v>
      </c>
      <c r="B22" s="20">
        <v>4.01</v>
      </c>
      <c r="C22" s="20">
        <v>4.13</v>
      </c>
      <c r="D22" s="20">
        <v>3.94</v>
      </c>
      <c r="E22" s="20">
        <v>4.1900000000000004</v>
      </c>
      <c r="F22" s="20">
        <v>4.21</v>
      </c>
      <c r="G22" s="20">
        <v>4.88</v>
      </c>
      <c r="H22" s="20">
        <v>4.8499999999999996</v>
      </c>
      <c r="I22" s="20">
        <v>4.96</v>
      </c>
      <c r="J22" s="20">
        <v>4.4800000000000004</v>
      </c>
      <c r="K22" s="21">
        <v>4.46</v>
      </c>
      <c r="L22" s="21">
        <v>4.7</v>
      </c>
      <c r="M22" s="21">
        <v>4.6500000000000004</v>
      </c>
      <c r="N22" s="20">
        <v>4.6900000000000004</v>
      </c>
      <c r="O22" s="23" t="s">
        <v>70</v>
      </c>
    </row>
    <row r="23" spans="1:32" s="18" customFormat="1" ht="18.75" x14ac:dyDescent="0.25">
      <c r="A23" s="16" t="s">
        <v>90</v>
      </c>
      <c r="B23" s="20">
        <v>4.01</v>
      </c>
      <c r="C23" s="20">
        <v>4.13</v>
      </c>
      <c r="D23" s="20">
        <v>3.94</v>
      </c>
      <c r="E23" s="20">
        <v>3.7</v>
      </c>
      <c r="F23" s="20">
        <v>3.73</v>
      </c>
      <c r="G23" s="20">
        <v>3.88</v>
      </c>
      <c r="H23" s="20">
        <v>3.93</v>
      </c>
      <c r="I23" s="20">
        <v>3.85</v>
      </c>
      <c r="J23" s="20">
        <v>3.14</v>
      </c>
      <c r="K23" s="20">
        <v>3.16</v>
      </c>
      <c r="L23" s="21">
        <v>3.3029999999999999</v>
      </c>
      <c r="M23" s="21">
        <v>3.21</v>
      </c>
      <c r="N23" s="20">
        <v>3.25</v>
      </c>
      <c r="O23" s="23" t="s">
        <v>70</v>
      </c>
    </row>
    <row r="24" spans="1:32" s="18" customFormat="1" ht="18.75" x14ac:dyDescent="0.25">
      <c r="A24" s="16" t="s">
        <v>91</v>
      </c>
      <c r="B24" s="20">
        <v>3.57</v>
      </c>
      <c r="C24" s="20">
        <v>3.3</v>
      </c>
      <c r="D24" s="20">
        <v>2.69</v>
      </c>
      <c r="E24" s="20">
        <v>3.45</v>
      </c>
      <c r="F24" s="20">
        <v>3.51</v>
      </c>
      <c r="G24" s="20">
        <v>2.63</v>
      </c>
      <c r="H24" s="20">
        <v>1.89</v>
      </c>
      <c r="I24" s="20">
        <v>2.04</v>
      </c>
      <c r="J24" s="20">
        <v>1.99</v>
      </c>
      <c r="K24" s="20">
        <v>2.2599999999999998</v>
      </c>
      <c r="L24" s="21">
        <v>3.5</v>
      </c>
      <c r="M24" s="21">
        <v>1.89</v>
      </c>
      <c r="N24" s="26" t="s">
        <v>70</v>
      </c>
      <c r="O24" s="23" t="s">
        <v>70</v>
      </c>
    </row>
    <row r="25" spans="1:32" s="15" customFormat="1" ht="21.75" x14ac:dyDescent="0.25">
      <c r="A25" s="12" t="s">
        <v>142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1:32" s="18" customFormat="1" ht="23.25" customHeight="1" x14ac:dyDescent="0.25">
      <c r="A26" s="61" t="s">
        <v>144</v>
      </c>
      <c r="B26" s="60">
        <v>38.200000000000003</v>
      </c>
      <c r="C26" s="60">
        <v>41</v>
      </c>
      <c r="D26" s="60">
        <v>41.3</v>
      </c>
      <c r="E26" s="60">
        <v>38.200000000000003</v>
      </c>
      <c r="F26" s="60">
        <v>38.380000000000003</v>
      </c>
      <c r="G26" s="60">
        <v>35.43</v>
      </c>
      <c r="H26" s="60">
        <v>46.29</v>
      </c>
      <c r="I26" s="60">
        <v>43.14</v>
      </c>
      <c r="J26" s="60">
        <v>37.57</v>
      </c>
      <c r="K26" s="60">
        <v>38.43</v>
      </c>
      <c r="L26" s="60">
        <v>38.14</v>
      </c>
      <c r="M26" s="60">
        <v>48.67</v>
      </c>
      <c r="N26" s="60">
        <v>32</v>
      </c>
      <c r="O26" s="60" t="s">
        <v>70</v>
      </c>
    </row>
    <row r="27" spans="1:32" s="18" customFormat="1" x14ac:dyDescent="0.25">
      <c r="A27" s="61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9" spans="1:32" ht="18.75" x14ac:dyDescent="0.25">
      <c r="A29" s="2" t="s">
        <v>92</v>
      </c>
    </row>
    <row r="30" spans="1:32" ht="18.75" x14ac:dyDescent="0.25">
      <c r="A30" s="2" t="s">
        <v>166</v>
      </c>
    </row>
    <row r="31" spans="1:32" ht="18.75" x14ac:dyDescent="0.25">
      <c r="A31" s="2" t="s">
        <v>62</v>
      </c>
    </row>
    <row r="32" spans="1:32" ht="18.75" x14ac:dyDescent="0.25">
      <c r="A32" s="2" t="s">
        <v>63</v>
      </c>
    </row>
    <row r="33" spans="1:1" ht="18.75" x14ac:dyDescent="0.25">
      <c r="A33" s="2" t="s">
        <v>99</v>
      </c>
    </row>
    <row r="34" spans="1:1" ht="18.75" x14ac:dyDescent="0.25">
      <c r="A34" s="2" t="s">
        <v>93</v>
      </c>
    </row>
    <row r="35" spans="1:1" ht="18.75" x14ac:dyDescent="0.25">
      <c r="A35" s="2" t="s">
        <v>46</v>
      </c>
    </row>
    <row r="36" spans="1:1" ht="18.75" x14ac:dyDescent="0.25">
      <c r="A36" s="2" t="s">
        <v>47</v>
      </c>
    </row>
    <row r="37" spans="1:1" ht="18.75" x14ac:dyDescent="0.25">
      <c r="A37" s="2" t="s">
        <v>98</v>
      </c>
    </row>
    <row r="38" spans="1:1" ht="18.75" x14ac:dyDescent="0.25">
      <c r="A38" s="2" t="s">
        <v>48</v>
      </c>
    </row>
    <row r="39" spans="1:1" ht="18.75" x14ac:dyDescent="0.25">
      <c r="A39" s="2" t="s">
        <v>94</v>
      </c>
    </row>
    <row r="40" spans="1:1" ht="18.75" x14ac:dyDescent="0.25">
      <c r="A40" s="2" t="s">
        <v>95</v>
      </c>
    </row>
    <row r="41" spans="1:1" ht="18.75" x14ac:dyDescent="0.25">
      <c r="A41" s="2" t="s">
        <v>96</v>
      </c>
    </row>
    <row r="42" spans="1:1" ht="18.75" x14ac:dyDescent="0.25">
      <c r="A42" s="2" t="s">
        <v>49</v>
      </c>
    </row>
    <row r="43" spans="1:1" ht="18.75" x14ac:dyDescent="0.25">
      <c r="A43" s="2" t="s">
        <v>50</v>
      </c>
    </row>
    <row r="44" spans="1:1" ht="18.75" x14ac:dyDescent="0.25">
      <c r="A44" s="2" t="s">
        <v>97</v>
      </c>
    </row>
    <row r="45" spans="1:1" ht="18.75" x14ac:dyDescent="0.25">
      <c r="A45" s="2" t="s">
        <v>43</v>
      </c>
    </row>
    <row r="46" spans="1:1" ht="18.75" x14ac:dyDescent="0.25">
      <c r="A46" s="2" t="s">
        <v>51</v>
      </c>
    </row>
    <row r="47" spans="1:1" ht="18.75" x14ac:dyDescent="0.25">
      <c r="A47" s="2" t="s">
        <v>52</v>
      </c>
    </row>
    <row r="48" spans="1:1" ht="18.75" x14ac:dyDescent="0.25">
      <c r="A48" s="2" t="s">
        <v>53</v>
      </c>
    </row>
    <row r="49" spans="1:1" ht="18.75" x14ac:dyDescent="0.25">
      <c r="A49" s="2" t="s">
        <v>54</v>
      </c>
    </row>
    <row r="50" spans="1:1" ht="18.75" x14ac:dyDescent="0.25">
      <c r="A50" s="2" t="s">
        <v>55</v>
      </c>
    </row>
    <row r="51" spans="1:1" ht="18.75" x14ac:dyDescent="0.25">
      <c r="A51" s="2" t="s">
        <v>56</v>
      </c>
    </row>
    <row r="52" spans="1:1" ht="18.75" x14ac:dyDescent="0.25">
      <c r="A52" s="2" t="s">
        <v>57</v>
      </c>
    </row>
    <row r="53" spans="1:1" ht="18.75" x14ac:dyDescent="0.25">
      <c r="A53" s="2" t="s">
        <v>58</v>
      </c>
    </row>
    <row r="54" spans="1:1" ht="18.75" x14ac:dyDescent="0.25">
      <c r="A54" s="2" t="s">
        <v>44</v>
      </c>
    </row>
    <row r="55" spans="1:1" ht="18.75" x14ac:dyDescent="0.25">
      <c r="A55" s="2" t="s">
        <v>45</v>
      </c>
    </row>
    <row r="56" spans="1:1" ht="18.75" x14ac:dyDescent="0.25">
      <c r="A56" s="2" t="s">
        <v>59</v>
      </c>
    </row>
    <row r="57" spans="1:1" ht="18.75" x14ac:dyDescent="0.25">
      <c r="A57" s="2" t="s">
        <v>60</v>
      </c>
    </row>
    <row r="58" spans="1:1" ht="18.75" x14ac:dyDescent="0.25">
      <c r="A58" s="2" t="s">
        <v>61</v>
      </c>
    </row>
  </sheetData>
  <mergeCells count="16">
    <mergeCell ref="O26:O27"/>
    <mergeCell ref="A1:N1"/>
    <mergeCell ref="N26:N27"/>
    <mergeCell ref="G26:G27"/>
    <mergeCell ref="H26:H27"/>
    <mergeCell ref="A26:A27"/>
    <mergeCell ref="B26:B27"/>
    <mergeCell ref="C26:C27"/>
    <mergeCell ref="D26:D27"/>
    <mergeCell ref="E26:E27"/>
    <mergeCell ref="F26:F27"/>
    <mergeCell ref="M26:M27"/>
    <mergeCell ref="L26:L27"/>
    <mergeCell ref="I26:I27"/>
    <mergeCell ref="J26:J27"/>
    <mergeCell ref="K26:K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รายไตรมาส</vt:lpstr>
      <vt:lpstr>รายปี</vt:lpstr>
      <vt:lpstr>รายปี (ต่อ)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Pairat Klumthong</dc:creator>
  <cp:lastModifiedBy>Traithon Tantayavanart</cp:lastModifiedBy>
  <cp:lastPrinted>2022-08-19T07:11:20Z</cp:lastPrinted>
  <dcterms:created xsi:type="dcterms:W3CDTF">2022-07-27T07:32:01Z</dcterms:created>
  <dcterms:modified xsi:type="dcterms:W3CDTF">2026-03-18T09:28:27Z</dcterms:modified>
</cp:coreProperties>
</file>