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0" windowWidth="19875" windowHeight="7710"/>
  </bookViews>
  <sheets>
    <sheet name="Production" sheetId="1" r:id="rId1"/>
    <sheet name="Table3" sheetId="2" r:id="rId2"/>
    <sheet name="Table4" sheetId="3" r:id="rId3"/>
    <sheet name="Table5-5.3" sheetId="4" r:id="rId4"/>
    <sheet name="Table6-7.2" sheetId="5" r:id="rId5"/>
    <sheet name="Table8-9.2" sheetId="6" r:id="rId6"/>
    <sheet name="Table10-11.2" sheetId="7" r:id="rId7"/>
    <sheet name="Table12-13.2" sheetId="8" r:id="rId8"/>
    <sheet name="Table14-15.2" sheetId="9" r:id="rId9"/>
    <sheet name="Table16-17.2" sheetId="10" r:id="rId10"/>
    <sheet name="Table18-19.2" sheetId="11" r:id="rId11"/>
    <sheet name="Table20-21.2" sheetId="12" r:id="rId12"/>
    <sheet name="Table22-23.2" sheetId="13" r:id="rId13"/>
    <sheet name="Table24-25.2" sheetId="14" r:id="rId14"/>
    <sheet name="Table26-27.2" sheetId="15" r:id="rId15"/>
    <sheet name="Table28-29.2" sheetId="16" r:id="rId16"/>
    <sheet name="Table30-31.2" sheetId="17" r:id="rId17"/>
    <sheet name="Table32-33.2" sheetId="18" r:id="rId18"/>
    <sheet name="Table34-35.2" sheetId="19" r:id="rId19"/>
    <sheet name="Table36-37.2" sheetId="20" r:id="rId20"/>
  </sheets>
  <definedNames>
    <definedName name="_xlnm.Print_Area" localSheetId="0">Production!$A$1:$I$37</definedName>
    <definedName name="_xlnm.Print_Area" localSheetId="6">'Table10-11.2'!$A$1:$AE$120</definedName>
    <definedName name="_xlnm.Print_Area" localSheetId="7">'Table12-13.2'!$A$1:$AE$32</definedName>
    <definedName name="_xlnm.Print_Area" localSheetId="8">'Table14-15.2'!$A$1:$AE$36</definedName>
    <definedName name="_xlnm.Print_Area" localSheetId="9">'Table16-17.2'!$A$1:$AE$32</definedName>
    <definedName name="_xlnm.Print_Area" localSheetId="10">'Table18-19.2'!$A$1:$AE$32</definedName>
    <definedName name="_xlnm.Print_Area" localSheetId="11">'Table20-21.2'!$A$1:$AE$44</definedName>
    <definedName name="_xlnm.Print_Area" localSheetId="12">'Table22-23.2'!$A$1:$AE$32</definedName>
    <definedName name="_xlnm.Print_Area" localSheetId="13">'Table24-25.2'!$A$1:$AE$52</definedName>
    <definedName name="_xlnm.Print_Area" localSheetId="14">'Table26-27.2'!$A$1:$AE$36</definedName>
    <definedName name="_xlnm.Print_Area" localSheetId="15">'Table28-29.2'!$A$1:$AE$32</definedName>
    <definedName name="_xlnm.Print_Area" localSheetId="1">Table3!$A$1:$AE$40</definedName>
    <definedName name="_xlnm.Print_Area" localSheetId="16">'Table30-31.2'!$A$1:$AE$52</definedName>
    <definedName name="_xlnm.Print_Area" localSheetId="17">'Table32-33.2'!$A$1:$AE$48</definedName>
    <definedName name="_xlnm.Print_Area" localSheetId="18">'Table34-35.2'!$A$1:$AE$40</definedName>
    <definedName name="_xlnm.Print_Area" localSheetId="19">'Table36-37.2'!$A$1:$AE$36</definedName>
    <definedName name="_xlnm.Print_Area" localSheetId="2">Table4!$A$1:$AE$29</definedName>
    <definedName name="_xlnm.Print_Area" localSheetId="3">'Table5-5.3'!$A$1:$AE$138</definedName>
    <definedName name="_xlnm.Print_Area" localSheetId="4">'Table6-7.2'!$A$1:$AE$40</definedName>
    <definedName name="_xlnm.Print_Area" localSheetId="5">'Table8-9.2'!$A$1:$AE$40</definedName>
  </definedNames>
  <calcPr calcId="145621"/>
</workbook>
</file>

<file path=xl/calcChain.xml><?xml version="1.0" encoding="utf-8"?>
<calcChain xmlns="http://schemas.openxmlformats.org/spreadsheetml/2006/main">
  <c r="AE35" i="20" l="1"/>
  <c r="AD35" i="20"/>
  <c r="AC35" i="20"/>
  <c r="AB35" i="20"/>
  <c r="AA35" i="20"/>
  <c r="Z35" i="20"/>
  <c r="Y35" i="20"/>
  <c r="X35" i="20"/>
  <c r="AE34" i="20"/>
  <c r="AD34" i="20"/>
  <c r="AC34" i="20"/>
  <c r="AB34" i="20"/>
  <c r="AA34" i="20"/>
  <c r="Z34" i="20"/>
  <c r="Y34" i="20"/>
  <c r="X34" i="20"/>
  <c r="AE33" i="20"/>
  <c r="AD33" i="20"/>
  <c r="AC33" i="20"/>
  <c r="AB33" i="20"/>
  <c r="AA33" i="20"/>
  <c r="Z33" i="20"/>
  <c r="Y33" i="20"/>
  <c r="X33" i="20"/>
  <c r="AE32" i="20"/>
  <c r="AD32" i="20"/>
  <c r="AC32" i="20"/>
  <c r="AB32" i="20"/>
  <c r="AA32" i="20"/>
  <c r="Z32" i="20"/>
  <c r="Y32" i="20"/>
  <c r="X32" i="20"/>
  <c r="X27" i="20"/>
  <c r="Y27" i="20" s="1"/>
  <c r="Z27" i="20" s="1"/>
  <c r="AA27" i="20" s="1"/>
  <c r="AB27" i="20" s="1"/>
  <c r="AC27" i="20" s="1"/>
  <c r="AD27" i="20" s="1"/>
  <c r="AE27" i="20" s="1"/>
  <c r="Y26" i="20"/>
  <c r="Z26" i="20" s="1"/>
  <c r="AA26" i="20" s="1"/>
  <c r="AB26" i="20" s="1"/>
  <c r="AC26" i="20" s="1"/>
  <c r="AD26" i="20" s="1"/>
  <c r="AE26" i="20" s="1"/>
  <c r="X26" i="20"/>
  <c r="X25" i="20"/>
  <c r="Y25" i="20" s="1"/>
  <c r="Z25" i="20" s="1"/>
  <c r="AA25" i="20" s="1"/>
  <c r="AB25" i="20" s="1"/>
  <c r="AC25" i="20" s="1"/>
  <c r="AD25" i="20" s="1"/>
  <c r="AE25" i="20" s="1"/>
  <c r="Y24" i="20"/>
  <c r="Z24" i="20" s="1"/>
  <c r="AA24" i="20" s="1"/>
  <c r="AB24" i="20" s="1"/>
  <c r="AC24" i="20" s="1"/>
  <c r="AD24" i="20" s="1"/>
  <c r="AE24" i="20" s="1"/>
  <c r="X24" i="20"/>
  <c r="AE23" i="20"/>
  <c r="AD23" i="20"/>
  <c r="AC23" i="20"/>
  <c r="AB23" i="20"/>
  <c r="AA23" i="20"/>
  <c r="Z23" i="20"/>
  <c r="Y23" i="20"/>
  <c r="X23" i="20"/>
  <c r="AE17" i="20"/>
  <c r="AE36" i="20" s="1"/>
  <c r="AD17" i="20"/>
  <c r="AC17" i="20"/>
  <c r="AC36" i="20" s="1"/>
  <c r="AB17" i="20"/>
  <c r="AB36" i="20" s="1"/>
  <c r="AA17" i="20"/>
  <c r="AA36" i="20" s="1"/>
  <c r="Z17" i="20"/>
  <c r="Y17" i="20"/>
  <c r="Y36" i="20" s="1"/>
  <c r="X17" i="20"/>
  <c r="X36" i="20" s="1"/>
  <c r="AE13" i="20"/>
  <c r="AD13" i="20"/>
  <c r="AC13" i="20"/>
  <c r="AB13" i="20"/>
  <c r="AA13" i="20"/>
  <c r="Z13" i="20"/>
  <c r="Y13" i="20"/>
  <c r="X13" i="20"/>
  <c r="Y40" i="19"/>
  <c r="X40" i="19"/>
  <c r="AE39" i="19"/>
  <c r="AD39" i="19"/>
  <c r="AC39" i="19"/>
  <c r="AB39" i="19"/>
  <c r="AA39" i="19"/>
  <c r="Z39" i="19"/>
  <c r="Y39" i="19"/>
  <c r="X39" i="19"/>
  <c r="AE38" i="19"/>
  <c r="AD38" i="19"/>
  <c r="AC38" i="19"/>
  <c r="AB38" i="19"/>
  <c r="AA38" i="19"/>
  <c r="Z38" i="19"/>
  <c r="Y38" i="19"/>
  <c r="X38" i="19"/>
  <c r="AE37" i="19"/>
  <c r="AD37" i="19"/>
  <c r="AC37" i="19"/>
  <c r="AB37" i="19"/>
  <c r="AA37" i="19"/>
  <c r="Z37" i="19"/>
  <c r="Y37" i="19"/>
  <c r="X37" i="19"/>
  <c r="AE36" i="19"/>
  <c r="AD36" i="19"/>
  <c r="AC36" i="19"/>
  <c r="AB36" i="19"/>
  <c r="AA36" i="19"/>
  <c r="Z36" i="19"/>
  <c r="Y36" i="19"/>
  <c r="X36" i="19"/>
  <c r="AE35" i="19"/>
  <c r="AD35" i="19"/>
  <c r="AC35" i="19"/>
  <c r="AB35" i="19"/>
  <c r="AA35" i="19"/>
  <c r="Z35" i="19"/>
  <c r="Y35" i="19"/>
  <c r="X35" i="19"/>
  <c r="X29" i="19"/>
  <c r="Y29" i="19" s="1"/>
  <c r="Z29" i="19" s="1"/>
  <c r="AA29" i="19" s="1"/>
  <c r="AB29" i="19" s="1"/>
  <c r="AC29" i="19" s="1"/>
  <c r="AD29" i="19" s="1"/>
  <c r="AE29" i="19" s="1"/>
  <c r="Y28" i="19"/>
  <c r="Z28" i="19" s="1"/>
  <c r="AA28" i="19" s="1"/>
  <c r="AB28" i="19" s="1"/>
  <c r="AC28" i="19" s="1"/>
  <c r="AD28" i="19" s="1"/>
  <c r="AE28" i="19" s="1"/>
  <c r="X28" i="19"/>
  <c r="X27" i="19"/>
  <c r="Y27" i="19" s="1"/>
  <c r="Z27" i="19" s="1"/>
  <c r="AA27" i="19" s="1"/>
  <c r="AB27" i="19" s="1"/>
  <c r="AC27" i="19" s="1"/>
  <c r="AD27" i="19" s="1"/>
  <c r="AE27" i="19" s="1"/>
  <c r="Y26" i="19"/>
  <c r="Z26" i="19" s="1"/>
  <c r="AA26" i="19" s="1"/>
  <c r="AB26" i="19" s="1"/>
  <c r="AC26" i="19" s="1"/>
  <c r="AD26" i="19" s="1"/>
  <c r="AE26" i="19" s="1"/>
  <c r="X26" i="19"/>
  <c r="AE25" i="19"/>
  <c r="AD25" i="19"/>
  <c r="AC25" i="19"/>
  <c r="AB25" i="19"/>
  <c r="AA25" i="19"/>
  <c r="Z25" i="19"/>
  <c r="Y25" i="19"/>
  <c r="X25" i="19"/>
  <c r="AE19" i="19"/>
  <c r="AE40" i="19" s="1"/>
  <c r="AD19" i="19"/>
  <c r="AC19" i="19"/>
  <c r="AC40" i="19" s="1"/>
  <c r="AB19" i="19"/>
  <c r="AB40" i="19" s="1"/>
  <c r="AA19" i="19"/>
  <c r="AA40" i="19" s="1"/>
  <c r="Z19" i="19"/>
  <c r="Y19" i="19"/>
  <c r="X19" i="19"/>
  <c r="X30" i="19" s="1"/>
  <c r="Y30" i="19" s="1"/>
  <c r="Z30" i="19" s="1"/>
  <c r="AA30" i="19" s="1"/>
  <c r="AB30" i="19" s="1"/>
  <c r="AC30" i="19" s="1"/>
  <c r="AD30" i="19" s="1"/>
  <c r="AE30" i="19" s="1"/>
  <c r="AE14" i="19"/>
  <c r="AD14" i="19"/>
  <c r="AC14" i="19"/>
  <c r="AB14" i="19"/>
  <c r="AA14" i="19"/>
  <c r="Z14" i="19"/>
  <c r="Y14" i="19"/>
  <c r="X14" i="19"/>
  <c r="Y48" i="18"/>
  <c r="X48" i="18"/>
  <c r="AE47" i="18"/>
  <c r="AD47" i="18"/>
  <c r="AC47" i="18"/>
  <c r="AB47" i="18"/>
  <c r="AA47" i="18"/>
  <c r="Z47" i="18"/>
  <c r="Y47" i="18"/>
  <c r="X47" i="18"/>
  <c r="AE46" i="18"/>
  <c r="AD46" i="18"/>
  <c r="AC46" i="18"/>
  <c r="AB46" i="18"/>
  <c r="AA46" i="18"/>
  <c r="Z46" i="18"/>
  <c r="Y46" i="18"/>
  <c r="X46" i="18"/>
  <c r="AE45" i="18"/>
  <c r="AD45" i="18"/>
  <c r="AC45" i="18"/>
  <c r="AB45" i="18"/>
  <c r="AA45" i="18"/>
  <c r="Z45" i="18"/>
  <c r="Y45" i="18"/>
  <c r="X45" i="18"/>
  <c r="AE44" i="18"/>
  <c r="AD44" i="18"/>
  <c r="AC44" i="18"/>
  <c r="AB44" i="18"/>
  <c r="AA44" i="18"/>
  <c r="Z44" i="18"/>
  <c r="Y44" i="18"/>
  <c r="X44" i="18"/>
  <c r="AE43" i="18"/>
  <c r="AD43" i="18"/>
  <c r="AC43" i="18"/>
  <c r="AB43" i="18"/>
  <c r="AA43" i="18"/>
  <c r="Z43" i="18"/>
  <c r="Y43" i="18"/>
  <c r="X43" i="18"/>
  <c r="AE42" i="18"/>
  <c r="AD42" i="18"/>
  <c r="AC42" i="18"/>
  <c r="AB42" i="18"/>
  <c r="AA42" i="18"/>
  <c r="Z42" i="18"/>
  <c r="Y42" i="18"/>
  <c r="X42" i="18"/>
  <c r="AE41" i="18"/>
  <c r="AD41" i="18"/>
  <c r="AC41" i="18"/>
  <c r="AB41" i="18"/>
  <c r="AA41" i="18"/>
  <c r="Z41" i="18"/>
  <c r="Y41" i="18"/>
  <c r="X41" i="18"/>
  <c r="X35" i="18"/>
  <c r="Y35" i="18" s="1"/>
  <c r="Z35" i="18" s="1"/>
  <c r="AA35" i="18" s="1"/>
  <c r="AB35" i="18" s="1"/>
  <c r="AC35" i="18" s="1"/>
  <c r="AD35" i="18" s="1"/>
  <c r="AE35" i="18" s="1"/>
  <c r="Y34" i="18"/>
  <c r="Z34" i="18" s="1"/>
  <c r="AA34" i="18" s="1"/>
  <c r="AB34" i="18" s="1"/>
  <c r="AC34" i="18" s="1"/>
  <c r="AD34" i="18" s="1"/>
  <c r="AE34" i="18" s="1"/>
  <c r="X34" i="18"/>
  <c r="X33" i="18"/>
  <c r="Y33" i="18" s="1"/>
  <c r="Z33" i="18" s="1"/>
  <c r="AA33" i="18" s="1"/>
  <c r="AB33" i="18" s="1"/>
  <c r="AC33" i="18" s="1"/>
  <c r="AD33" i="18" s="1"/>
  <c r="AE33" i="18" s="1"/>
  <c r="Y32" i="18"/>
  <c r="Z32" i="18" s="1"/>
  <c r="AA32" i="18" s="1"/>
  <c r="AB32" i="18" s="1"/>
  <c r="AC32" i="18" s="1"/>
  <c r="AD32" i="18" s="1"/>
  <c r="AE32" i="18" s="1"/>
  <c r="X32" i="18"/>
  <c r="X31" i="18"/>
  <c r="Y31" i="18" s="1"/>
  <c r="Z31" i="18" s="1"/>
  <c r="AA31" i="18" s="1"/>
  <c r="AB31" i="18" s="1"/>
  <c r="AC31" i="18" s="1"/>
  <c r="AD31" i="18" s="1"/>
  <c r="AE31" i="18" s="1"/>
  <c r="Y30" i="18"/>
  <c r="Z30" i="18" s="1"/>
  <c r="AA30" i="18" s="1"/>
  <c r="AB30" i="18" s="1"/>
  <c r="AC30" i="18" s="1"/>
  <c r="AD30" i="18" s="1"/>
  <c r="AE30" i="18" s="1"/>
  <c r="X30" i="18"/>
  <c r="AE29" i="18"/>
  <c r="AD29" i="18"/>
  <c r="AC29" i="18"/>
  <c r="AB29" i="18"/>
  <c r="AA29" i="18"/>
  <c r="Z29" i="18"/>
  <c r="Y29" i="18"/>
  <c r="X29" i="18"/>
  <c r="AE23" i="18"/>
  <c r="AE48" i="18" s="1"/>
  <c r="AD23" i="18"/>
  <c r="AC23" i="18"/>
  <c r="AC48" i="18" s="1"/>
  <c r="AB23" i="18"/>
  <c r="AB48" i="18" s="1"/>
  <c r="AA23" i="18"/>
  <c r="AA48" i="18" s="1"/>
  <c r="Z23" i="18"/>
  <c r="Y23" i="18"/>
  <c r="X23" i="18"/>
  <c r="X36" i="18" s="1"/>
  <c r="Y36" i="18" s="1"/>
  <c r="Z36" i="18" s="1"/>
  <c r="AA36" i="18" s="1"/>
  <c r="AB36" i="18" s="1"/>
  <c r="AC36" i="18" s="1"/>
  <c r="AD36" i="18" s="1"/>
  <c r="AE36" i="18" s="1"/>
  <c r="AE16" i="18"/>
  <c r="AD16" i="18"/>
  <c r="AC16" i="18"/>
  <c r="AB16" i="18"/>
  <c r="AA16" i="18"/>
  <c r="Z16" i="18"/>
  <c r="Y16" i="18"/>
  <c r="X16" i="18"/>
  <c r="AE51" i="17"/>
  <c r="AD51" i="17"/>
  <c r="AC51" i="17"/>
  <c r="AB51" i="17"/>
  <c r="AA51" i="17"/>
  <c r="Z51" i="17"/>
  <c r="Y51" i="17"/>
  <c r="X51" i="17"/>
  <c r="AE50" i="17"/>
  <c r="AD50" i="17"/>
  <c r="AC50" i="17"/>
  <c r="AB50" i="17"/>
  <c r="AA50" i="17"/>
  <c r="Z50" i="17"/>
  <c r="Y50" i="17"/>
  <c r="X50" i="17"/>
  <c r="AE49" i="17"/>
  <c r="AD49" i="17"/>
  <c r="AC49" i="17"/>
  <c r="AB49" i="17"/>
  <c r="AA49" i="17"/>
  <c r="Z49" i="17"/>
  <c r="Y49" i="17"/>
  <c r="X49" i="17"/>
  <c r="AE48" i="17"/>
  <c r="AD48" i="17"/>
  <c r="AC48" i="17"/>
  <c r="AB48" i="17"/>
  <c r="AA48" i="17"/>
  <c r="Z48" i="17"/>
  <c r="Y48" i="17"/>
  <c r="X48" i="17"/>
  <c r="AE47" i="17"/>
  <c r="AD47" i="17"/>
  <c r="AC47" i="17"/>
  <c r="AB47" i="17"/>
  <c r="AA47" i="17"/>
  <c r="Z47" i="17"/>
  <c r="Y47" i="17"/>
  <c r="X47" i="17"/>
  <c r="AE46" i="17"/>
  <c r="AD46" i="17"/>
  <c r="AC46" i="17"/>
  <c r="AB46" i="17"/>
  <c r="AA46" i="17"/>
  <c r="Z46" i="17"/>
  <c r="Y46" i="17"/>
  <c r="X46" i="17"/>
  <c r="AE45" i="17"/>
  <c r="AD45" i="17"/>
  <c r="AC45" i="17"/>
  <c r="AB45" i="17"/>
  <c r="AA45" i="17"/>
  <c r="Z45" i="17"/>
  <c r="Y45" i="17"/>
  <c r="X45" i="17"/>
  <c r="AE44" i="17"/>
  <c r="AD44" i="17"/>
  <c r="AC44" i="17"/>
  <c r="AB44" i="17"/>
  <c r="AA44" i="17"/>
  <c r="Z44" i="17"/>
  <c r="Y44" i="17"/>
  <c r="X44" i="17"/>
  <c r="X38" i="17"/>
  <c r="Y38" i="17" s="1"/>
  <c r="Z38" i="17" s="1"/>
  <c r="AA38" i="17" s="1"/>
  <c r="AB38" i="17" s="1"/>
  <c r="AC38" i="17" s="1"/>
  <c r="AD38" i="17" s="1"/>
  <c r="AE38" i="17" s="1"/>
  <c r="Y37" i="17"/>
  <c r="Z37" i="17" s="1"/>
  <c r="AA37" i="17" s="1"/>
  <c r="AB37" i="17" s="1"/>
  <c r="AC37" i="17" s="1"/>
  <c r="AD37" i="17" s="1"/>
  <c r="AE37" i="17" s="1"/>
  <c r="X37" i="17"/>
  <c r="X36" i="17"/>
  <c r="Y36" i="17" s="1"/>
  <c r="Z36" i="17" s="1"/>
  <c r="AA36" i="17" s="1"/>
  <c r="AB36" i="17" s="1"/>
  <c r="AC36" i="17" s="1"/>
  <c r="AD36" i="17" s="1"/>
  <c r="AE36" i="17" s="1"/>
  <c r="Y35" i="17"/>
  <c r="Z35" i="17" s="1"/>
  <c r="AA35" i="17" s="1"/>
  <c r="AB35" i="17" s="1"/>
  <c r="AC35" i="17" s="1"/>
  <c r="AD35" i="17" s="1"/>
  <c r="AE35" i="17" s="1"/>
  <c r="X35" i="17"/>
  <c r="X34" i="17"/>
  <c r="Y34" i="17" s="1"/>
  <c r="Z34" i="17" s="1"/>
  <c r="AA34" i="17" s="1"/>
  <c r="AB34" i="17" s="1"/>
  <c r="AC34" i="17" s="1"/>
  <c r="AD34" i="17" s="1"/>
  <c r="AE34" i="17" s="1"/>
  <c r="Y33" i="17"/>
  <c r="Z33" i="17" s="1"/>
  <c r="AA33" i="17" s="1"/>
  <c r="AB33" i="17" s="1"/>
  <c r="AC33" i="17" s="1"/>
  <c r="AD33" i="17" s="1"/>
  <c r="AE33" i="17" s="1"/>
  <c r="X33" i="17"/>
  <c r="X32" i="17"/>
  <c r="Y32" i="17" s="1"/>
  <c r="Z32" i="17" s="1"/>
  <c r="AA32" i="17" s="1"/>
  <c r="AB32" i="17" s="1"/>
  <c r="AC32" i="17" s="1"/>
  <c r="AD32" i="17" s="1"/>
  <c r="AE32" i="17" s="1"/>
  <c r="AE31" i="17"/>
  <c r="AD31" i="17"/>
  <c r="AC31" i="17"/>
  <c r="AB31" i="17"/>
  <c r="AA31" i="17"/>
  <c r="Z31" i="17"/>
  <c r="Y31" i="17"/>
  <c r="X31" i="17"/>
  <c r="AE25" i="17"/>
  <c r="AE52" i="17" s="1"/>
  <c r="AD25" i="17"/>
  <c r="AC25" i="17"/>
  <c r="AB25" i="17"/>
  <c r="AB52" i="17" s="1"/>
  <c r="AA25" i="17"/>
  <c r="AA52" i="17" s="1"/>
  <c r="Z25" i="17"/>
  <c r="Y25" i="17"/>
  <c r="Y52" i="17" s="1"/>
  <c r="X25" i="17"/>
  <c r="X39" i="17" s="1"/>
  <c r="Y39" i="17" s="1"/>
  <c r="Z39" i="17" s="1"/>
  <c r="AA39" i="17" s="1"/>
  <c r="AB39" i="17" s="1"/>
  <c r="AC39" i="17" s="1"/>
  <c r="AD39" i="17" s="1"/>
  <c r="AE39" i="17" s="1"/>
  <c r="AE17" i="17"/>
  <c r="AD17" i="17"/>
  <c r="AC17" i="17"/>
  <c r="AB17" i="17"/>
  <c r="AA17" i="17"/>
  <c r="Z17" i="17"/>
  <c r="Y17" i="17"/>
  <c r="X17" i="17"/>
  <c r="AE31" i="16"/>
  <c r="AD31" i="16"/>
  <c r="AC31" i="16"/>
  <c r="AB31" i="16"/>
  <c r="AA31" i="16"/>
  <c r="Z31" i="16"/>
  <c r="Y31" i="16"/>
  <c r="X31" i="16"/>
  <c r="AE30" i="16"/>
  <c r="AD30" i="16"/>
  <c r="AC30" i="16"/>
  <c r="AB30" i="16"/>
  <c r="AA30" i="16"/>
  <c r="Z30" i="16"/>
  <c r="Y30" i="16"/>
  <c r="X30" i="16"/>
  <c r="AE29" i="16"/>
  <c r="AD29" i="16"/>
  <c r="AC29" i="16"/>
  <c r="AB29" i="16"/>
  <c r="AA29" i="16"/>
  <c r="Z29" i="16"/>
  <c r="Y29" i="16"/>
  <c r="X29" i="16"/>
  <c r="Y23" i="16"/>
  <c r="Z23" i="16" s="1"/>
  <c r="AA23" i="16" s="1"/>
  <c r="AB23" i="16" s="1"/>
  <c r="AC23" i="16" s="1"/>
  <c r="AD23" i="16" s="1"/>
  <c r="AE23" i="16" s="1"/>
  <c r="X23" i="16"/>
  <c r="X22" i="16"/>
  <c r="Y22" i="16" s="1"/>
  <c r="Z22" i="16" s="1"/>
  <c r="AA22" i="16" s="1"/>
  <c r="AB22" i="16" s="1"/>
  <c r="AC22" i="16" s="1"/>
  <c r="AD22" i="16" s="1"/>
  <c r="AE22" i="16" s="1"/>
  <c r="AE21" i="16"/>
  <c r="AD21" i="16"/>
  <c r="AC21" i="16"/>
  <c r="AB21" i="16"/>
  <c r="AA21" i="16"/>
  <c r="Z21" i="16"/>
  <c r="Y21" i="16"/>
  <c r="X21" i="16"/>
  <c r="AE15" i="16"/>
  <c r="AE32" i="16" s="1"/>
  <c r="AD15" i="16"/>
  <c r="AC15" i="16"/>
  <c r="AB15" i="16"/>
  <c r="AB32" i="16" s="1"/>
  <c r="AA15" i="16"/>
  <c r="AA32" i="16" s="1"/>
  <c r="Z15" i="16"/>
  <c r="Y15" i="16"/>
  <c r="Y32" i="16" s="1"/>
  <c r="X15" i="16"/>
  <c r="X32" i="16" s="1"/>
  <c r="AE12" i="16"/>
  <c r="AD12" i="16"/>
  <c r="AC12" i="16"/>
  <c r="AB12" i="16"/>
  <c r="AA12" i="16"/>
  <c r="Z12" i="16"/>
  <c r="Y12" i="16"/>
  <c r="X12" i="16"/>
  <c r="AE35" i="15"/>
  <c r="AD35" i="15"/>
  <c r="AC35" i="15"/>
  <c r="AB35" i="15"/>
  <c r="AA35" i="15"/>
  <c r="Z35" i="15"/>
  <c r="Y35" i="15"/>
  <c r="X35" i="15"/>
  <c r="AE34" i="15"/>
  <c r="AD34" i="15"/>
  <c r="AC34" i="15"/>
  <c r="AB34" i="15"/>
  <c r="AA34" i="15"/>
  <c r="Z34" i="15"/>
  <c r="Y34" i="15"/>
  <c r="X34" i="15"/>
  <c r="AE33" i="15"/>
  <c r="AD33" i="15"/>
  <c r="AC33" i="15"/>
  <c r="AB33" i="15"/>
  <c r="AA33" i="15"/>
  <c r="Z33" i="15"/>
  <c r="Y33" i="15"/>
  <c r="X33" i="15"/>
  <c r="AE32" i="15"/>
  <c r="AD32" i="15"/>
  <c r="AC32" i="15"/>
  <c r="AB32" i="15"/>
  <c r="AA32" i="15"/>
  <c r="Z32" i="15"/>
  <c r="Y32" i="15"/>
  <c r="X32" i="15"/>
  <c r="X27" i="15"/>
  <c r="Y27" i="15" s="1"/>
  <c r="Z27" i="15" s="1"/>
  <c r="AA27" i="15" s="1"/>
  <c r="AB27" i="15" s="1"/>
  <c r="AC27" i="15" s="1"/>
  <c r="AD27" i="15" s="1"/>
  <c r="AE27" i="15" s="1"/>
  <c r="Y26" i="15"/>
  <c r="Z26" i="15" s="1"/>
  <c r="AA26" i="15" s="1"/>
  <c r="AB26" i="15" s="1"/>
  <c r="AC26" i="15" s="1"/>
  <c r="AD26" i="15" s="1"/>
  <c r="AE26" i="15" s="1"/>
  <c r="X26" i="15"/>
  <c r="X25" i="15"/>
  <c r="Y25" i="15" s="1"/>
  <c r="Z25" i="15" s="1"/>
  <c r="AA25" i="15" s="1"/>
  <c r="AB25" i="15" s="1"/>
  <c r="AC25" i="15" s="1"/>
  <c r="AD25" i="15" s="1"/>
  <c r="AE25" i="15" s="1"/>
  <c r="Y24" i="15"/>
  <c r="Z24" i="15" s="1"/>
  <c r="AA24" i="15" s="1"/>
  <c r="AB24" i="15" s="1"/>
  <c r="AC24" i="15" s="1"/>
  <c r="AD24" i="15" s="1"/>
  <c r="AE24" i="15" s="1"/>
  <c r="X24" i="15"/>
  <c r="AE23" i="15"/>
  <c r="AD23" i="15"/>
  <c r="AC23" i="15"/>
  <c r="AB23" i="15"/>
  <c r="AA23" i="15"/>
  <c r="Z23" i="15"/>
  <c r="Y23" i="15"/>
  <c r="X23" i="15"/>
  <c r="AE17" i="15"/>
  <c r="AE36" i="15" s="1"/>
  <c r="AD17" i="15"/>
  <c r="AC17" i="15"/>
  <c r="AC36" i="15" s="1"/>
  <c r="AB17" i="15"/>
  <c r="AB36" i="15" s="1"/>
  <c r="AA17" i="15"/>
  <c r="AA36" i="15" s="1"/>
  <c r="Z17" i="15"/>
  <c r="Y17" i="15"/>
  <c r="Y36" i="15" s="1"/>
  <c r="X17" i="15"/>
  <c r="X36" i="15" s="1"/>
  <c r="AE13" i="15"/>
  <c r="AD13" i="15"/>
  <c r="AC13" i="15"/>
  <c r="AB13" i="15"/>
  <c r="AA13" i="15"/>
  <c r="Z13" i="15"/>
  <c r="Y13" i="15"/>
  <c r="X13" i="15"/>
  <c r="Y52" i="14"/>
  <c r="X52" i="14"/>
  <c r="AE51" i="14"/>
  <c r="AD51" i="14"/>
  <c r="AC51" i="14"/>
  <c r="AB51" i="14"/>
  <c r="AA51" i="14"/>
  <c r="Z51" i="14"/>
  <c r="Y51" i="14"/>
  <c r="X51" i="14"/>
  <c r="AE50" i="14"/>
  <c r="AD50" i="14"/>
  <c r="AC50" i="14"/>
  <c r="AB50" i="14"/>
  <c r="AA50" i="14"/>
  <c r="Z50" i="14"/>
  <c r="Y50" i="14"/>
  <c r="X50" i="14"/>
  <c r="AE49" i="14"/>
  <c r="AD49" i="14"/>
  <c r="AC49" i="14"/>
  <c r="AB49" i="14"/>
  <c r="AA49" i="14"/>
  <c r="Z49" i="14"/>
  <c r="Y49" i="14"/>
  <c r="X49" i="14"/>
  <c r="AE48" i="14"/>
  <c r="AD48" i="14"/>
  <c r="AC48" i="14"/>
  <c r="AB48" i="14"/>
  <c r="AA48" i="14"/>
  <c r="Z48" i="14"/>
  <c r="Y48" i="14"/>
  <c r="X48" i="14"/>
  <c r="AE47" i="14"/>
  <c r="AD47" i="14"/>
  <c r="AC47" i="14"/>
  <c r="AB47" i="14"/>
  <c r="AA47" i="14"/>
  <c r="Z47" i="14"/>
  <c r="Y47" i="14"/>
  <c r="X47" i="14"/>
  <c r="AE45" i="14"/>
  <c r="AD45" i="14"/>
  <c r="AC45" i="14"/>
  <c r="AB45" i="14"/>
  <c r="AA45" i="14"/>
  <c r="Z45" i="14"/>
  <c r="Y45" i="14"/>
  <c r="X45" i="14"/>
  <c r="AE44" i="14"/>
  <c r="AD44" i="14"/>
  <c r="AC44" i="14"/>
  <c r="AB44" i="14"/>
  <c r="AA44" i="14"/>
  <c r="Z44" i="14"/>
  <c r="Y44" i="14"/>
  <c r="X44" i="14"/>
  <c r="Y39" i="14"/>
  <c r="Z39" i="14" s="1"/>
  <c r="X39" i="14"/>
  <c r="X38" i="14"/>
  <c r="Y38" i="14" s="1"/>
  <c r="Z38" i="14" s="1"/>
  <c r="AA38" i="14" s="1"/>
  <c r="AB38" i="14" s="1"/>
  <c r="AC38" i="14" s="1"/>
  <c r="AD38" i="14" s="1"/>
  <c r="AE38" i="14" s="1"/>
  <c r="Y37" i="14"/>
  <c r="Z37" i="14" s="1"/>
  <c r="AA37" i="14" s="1"/>
  <c r="AB37" i="14" s="1"/>
  <c r="AC37" i="14" s="1"/>
  <c r="AD37" i="14" s="1"/>
  <c r="AE37" i="14" s="1"/>
  <c r="X37" i="14"/>
  <c r="X36" i="14"/>
  <c r="Y36" i="14" s="1"/>
  <c r="Z36" i="14" s="1"/>
  <c r="AA36" i="14" s="1"/>
  <c r="AB36" i="14" s="1"/>
  <c r="AC36" i="14" s="1"/>
  <c r="AD36" i="14" s="1"/>
  <c r="AE36" i="14" s="1"/>
  <c r="AA35" i="14"/>
  <c r="AB35" i="14" s="1"/>
  <c r="AC35" i="14" s="1"/>
  <c r="AD35" i="14" s="1"/>
  <c r="AE35" i="14" s="1"/>
  <c r="Z35" i="14"/>
  <c r="Y35" i="14"/>
  <c r="X35" i="14"/>
  <c r="Z34" i="14"/>
  <c r="AA34" i="14" s="1"/>
  <c r="AB34" i="14" s="1"/>
  <c r="AC34" i="14" s="1"/>
  <c r="AD34" i="14" s="1"/>
  <c r="AE34" i="14" s="1"/>
  <c r="Y34" i="14"/>
  <c r="X34" i="14"/>
  <c r="AD32" i="14"/>
  <c r="AE32" i="14" s="1"/>
  <c r="AA32" i="14"/>
  <c r="AB32" i="14" s="1"/>
  <c r="AC32" i="14" s="1"/>
  <c r="Z32" i="14"/>
  <c r="Y32" i="14"/>
  <c r="X32" i="14"/>
  <c r="AE31" i="14"/>
  <c r="AD31" i="14"/>
  <c r="AC31" i="14"/>
  <c r="AB31" i="14"/>
  <c r="AA31" i="14"/>
  <c r="Z31" i="14"/>
  <c r="Y31" i="14"/>
  <c r="X31" i="14"/>
  <c r="AE25" i="14"/>
  <c r="AE52" i="14" s="1"/>
  <c r="AD25" i="14"/>
  <c r="AD52" i="14" s="1"/>
  <c r="AC25" i="14"/>
  <c r="AC52" i="14" s="1"/>
  <c r="AB25" i="14"/>
  <c r="AB52" i="14" s="1"/>
  <c r="AA25" i="14"/>
  <c r="AA52" i="14" s="1"/>
  <c r="Z25" i="14"/>
  <c r="Z52" i="14" s="1"/>
  <c r="Y25" i="14"/>
  <c r="X25" i="14"/>
  <c r="AE17" i="14"/>
  <c r="AD17" i="14"/>
  <c r="AC17" i="14"/>
  <c r="AB17" i="14"/>
  <c r="AA17" i="14"/>
  <c r="Z17" i="14"/>
  <c r="Y17" i="14"/>
  <c r="X17" i="14"/>
  <c r="AA32" i="13"/>
  <c r="Z32" i="13"/>
  <c r="AE31" i="13"/>
  <c r="AD31" i="13"/>
  <c r="AC31" i="13"/>
  <c r="AB31" i="13"/>
  <c r="AA31" i="13"/>
  <c r="Z31" i="13"/>
  <c r="Y31" i="13"/>
  <c r="X31" i="13"/>
  <c r="AE30" i="13"/>
  <c r="AD30" i="13"/>
  <c r="AC30" i="13"/>
  <c r="AB30" i="13"/>
  <c r="AA30" i="13"/>
  <c r="Z30" i="13"/>
  <c r="Y30" i="13"/>
  <c r="X30" i="13"/>
  <c r="AE29" i="13"/>
  <c r="AD29" i="13"/>
  <c r="AC29" i="13"/>
  <c r="AB29" i="13"/>
  <c r="AA29" i="13"/>
  <c r="Z29" i="13"/>
  <c r="Y29" i="13"/>
  <c r="X29" i="13"/>
  <c r="Z23" i="13"/>
  <c r="AA23" i="13" s="1"/>
  <c r="AB23" i="13" s="1"/>
  <c r="AC23" i="13" s="1"/>
  <c r="AD23" i="13" s="1"/>
  <c r="AE23" i="13" s="1"/>
  <c r="Y23" i="13"/>
  <c r="X23" i="13"/>
  <c r="AD22" i="13"/>
  <c r="AE22" i="13" s="1"/>
  <c r="AA22" i="13"/>
  <c r="AB22" i="13" s="1"/>
  <c r="AC22" i="13" s="1"/>
  <c r="Z22" i="13"/>
  <c r="Y22" i="13"/>
  <c r="X22" i="13"/>
  <c r="AE21" i="13"/>
  <c r="AD21" i="13"/>
  <c r="AC21" i="13"/>
  <c r="AB21" i="13"/>
  <c r="AA21" i="13"/>
  <c r="Z21" i="13"/>
  <c r="Y21" i="13"/>
  <c r="X21" i="13"/>
  <c r="AE15" i="13"/>
  <c r="AE32" i="13" s="1"/>
  <c r="AD15" i="13"/>
  <c r="AD32" i="13" s="1"/>
  <c r="AC15" i="13"/>
  <c r="AC32" i="13" s="1"/>
  <c r="AB15" i="13"/>
  <c r="AB32" i="13" s="1"/>
  <c r="AA15" i="13"/>
  <c r="Z15" i="13"/>
  <c r="Y15" i="13"/>
  <c r="Y32" i="13" s="1"/>
  <c r="X15" i="13"/>
  <c r="X32" i="13" s="1"/>
  <c r="AE12" i="13"/>
  <c r="AD12" i="13"/>
  <c r="AC12" i="13"/>
  <c r="AB12" i="13"/>
  <c r="AA12" i="13"/>
  <c r="Z12" i="13"/>
  <c r="Y12" i="13"/>
  <c r="X12" i="13"/>
  <c r="AE43" i="12"/>
  <c r="AD43" i="12"/>
  <c r="AC43" i="12"/>
  <c r="AB43" i="12"/>
  <c r="AA43" i="12"/>
  <c r="Z43" i="12"/>
  <c r="Y43" i="12"/>
  <c r="X43" i="12"/>
  <c r="AE42" i="12"/>
  <c r="AD42" i="12"/>
  <c r="AC42" i="12"/>
  <c r="AB42" i="12"/>
  <c r="AA42" i="12"/>
  <c r="Z42" i="12"/>
  <c r="Y42" i="12"/>
  <c r="X42" i="12"/>
  <c r="AE41" i="12"/>
  <c r="AD41" i="12"/>
  <c r="AC41" i="12"/>
  <c r="AB41" i="12"/>
  <c r="AA41" i="12"/>
  <c r="Z41" i="12"/>
  <c r="Y41" i="12"/>
  <c r="X41" i="12"/>
  <c r="AE40" i="12"/>
  <c r="AD40" i="12"/>
  <c r="AC40" i="12"/>
  <c r="AB40" i="12"/>
  <c r="AA40" i="12"/>
  <c r="Z40" i="12"/>
  <c r="Y40" i="12"/>
  <c r="X40" i="12"/>
  <c r="AE39" i="12"/>
  <c r="AD39" i="12"/>
  <c r="AC39" i="12"/>
  <c r="AB39" i="12"/>
  <c r="AA39" i="12"/>
  <c r="Z39" i="12"/>
  <c r="Y39" i="12"/>
  <c r="X39" i="12"/>
  <c r="AE38" i="12"/>
  <c r="AD38" i="12"/>
  <c r="AC38" i="12"/>
  <c r="AB38" i="12"/>
  <c r="AA38" i="12"/>
  <c r="Z38" i="12"/>
  <c r="Y38" i="12"/>
  <c r="X38" i="12"/>
  <c r="Z32" i="12"/>
  <c r="AA32" i="12" s="1"/>
  <c r="AB32" i="12" s="1"/>
  <c r="AC32" i="12" s="1"/>
  <c r="AD32" i="12" s="1"/>
  <c r="AE32" i="12" s="1"/>
  <c r="Y32" i="12"/>
  <c r="X32" i="12"/>
  <c r="AD31" i="12"/>
  <c r="AE31" i="12" s="1"/>
  <c r="AA31" i="12"/>
  <c r="AB31" i="12" s="1"/>
  <c r="AC31" i="12" s="1"/>
  <c r="Z31" i="12"/>
  <c r="Y31" i="12"/>
  <c r="X31" i="12"/>
  <c r="Z30" i="12"/>
  <c r="AA30" i="12" s="1"/>
  <c r="AB30" i="12" s="1"/>
  <c r="AC30" i="12" s="1"/>
  <c r="AD30" i="12" s="1"/>
  <c r="AE30" i="12" s="1"/>
  <c r="Y30" i="12"/>
  <c r="X30" i="12"/>
  <c r="AD29" i="12"/>
  <c r="AE29" i="12" s="1"/>
  <c r="AA29" i="12"/>
  <c r="AB29" i="12" s="1"/>
  <c r="AC29" i="12" s="1"/>
  <c r="Z29" i="12"/>
  <c r="Y29" i="12"/>
  <c r="X29" i="12"/>
  <c r="Z28" i="12"/>
  <c r="AA28" i="12" s="1"/>
  <c r="AB28" i="12" s="1"/>
  <c r="AC28" i="12" s="1"/>
  <c r="AD28" i="12" s="1"/>
  <c r="AE28" i="12" s="1"/>
  <c r="Y28" i="12"/>
  <c r="X28" i="12"/>
  <c r="AE27" i="12"/>
  <c r="AD27" i="12"/>
  <c r="AC27" i="12"/>
  <c r="AB27" i="12"/>
  <c r="AA27" i="12"/>
  <c r="Z27" i="12"/>
  <c r="Y27" i="12"/>
  <c r="X27" i="12"/>
  <c r="AE21" i="12"/>
  <c r="AE44" i="12" s="1"/>
  <c r="AD21" i="12"/>
  <c r="AD44" i="12" s="1"/>
  <c r="AC21" i="12"/>
  <c r="AC44" i="12" s="1"/>
  <c r="AB21" i="12"/>
  <c r="AA21" i="12"/>
  <c r="AA44" i="12" s="1"/>
  <c r="Z21" i="12"/>
  <c r="Z44" i="12" s="1"/>
  <c r="Y21" i="12"/>
  <c r="Y44" i="12" s="1"/>
  <c r="X21" i="12"/>
  <c r="X44" i="12" s="1"/>
  <c r="AE15" i="12"/>
  <c r="AD15" i="12"/>
  <c r="AC15" i="12"/>
  <c r="AB15" i="12"/>
  <c r="AA15" i="12"/>
  <c r="Z15" i="12"/>
  <c r="Y15" i="12"/>
  <c r="X15" i="12"/>
  <c r="AC41" i="11"/>
  <c r="AE31" i="11"/>
  <c r="AD31" i="11"/>
  <c r="AC31" i="11"/>
  <c r="AB31" i="11"/>
  <c r="AA31" i="11"/>
  <c r="Z31" i="11"/>
  <c r="Y31" i="11"/>
  <c r="X31" i="11"/>
  <c r="AE30" i="11"/>
  <c r="AD30" i="11"/>
  <c r="AC30" i="11"/>
  <c r="AB30" i="11"/>
  <c r="AA30" i="11"/>
  <c r="Z30" i="11"/>
  <c r="Y30" i="11"/>
  <c r="X30" i="11"/>
  <c r="AE29" i="11"/>
  <c r="AD29" i="11"/>
  <c r="AC29" i="11"/>
  <c r="AB29" i="11"/>
  <c r="AA29" i="11"/>
  <c r="Z29" i="11"/>
  <c r="Y29" i="11"/>
  <c r="X29" i="11"/>
  <c r="X23" i="11"/>
  <c r="Y23" i="11" s="1"/>
  <c r="Z23" i="11" s="1"/>
  <c r="AA23" i="11" s="1"/>
  <c r="AB23" i="11" s="1"/>
  <c r="AC23" i="11" s="1"/>
  <c r="AD23" i="11" s="1"/>
  <c r="AE23" i="11" s="1"/>
  <c r="X22" i="11"/>
  <c r="Y22" i="11" s="1"/>
  <c r="Z22" i="11" s="1"/>
  <c r="AA22" i="11" s="1"/>
  <c r="AB22" i="11" s="1"/>
  <c r="AC22" i="11" s="1"/>
  <c r="AD22" i="11" s="1"/>
  <c r="AE22" i="11" s="1"/>
  <c r="AE21" i="11"/>
  <c r="AD21" i="11"/>
  <c r="AC21" i="11"/>
  <c r="AB21" i="11"/>
  <c r="AA21" i="11"/>
  <c r="Z21" i="11"/>
  <c r="Y21" i="11"/>
  <c r="X21" i="11"/>
  <c r="AE15" i="11"/>
  <c r="AE32" i="11" s="1"/>
  <c r="AD15" i="11"/>
  <c r="AD32" i="11" s="1"/>
  <c r="AC15" i="11"/>
  <c r="AB15" i="11"/>
  <c r="AB32" i="11" s="1"/>
  <c r="AA15" i="11"/>
  <c r="AA32" i="11" s="1"/>
  <c r="Z15" i="11"/>
  <c r="Z32" i="11" s="1"/>
  <c r="Y15" i="11"/>
  <c r="X15" i="11"/>
  <c r="X32" i="11" s="1"/>
  <c r="AE12" i="11"/>
  <c r="AD12" i="11"/>
  <c r="AC12" i="11"/>
  <c r="AB12" i="11"/>
  <c r="AA12" i="11"/>
  <c r="Z12" i="11"/>
  <c r="Y12" i="11"/>
  <c r="X12" i="11"/>
  <c r="AC41" i="10"/>
  <c r="AE31" i="10"/>
  <c r="AD31" i="10"/>
  <c r="AC31" i="10"/>
  <c r="AB31" i="10"/>
  <c r="AA31" i="10"/>
  <c r="Z31" i="10"/>
  <c r="Y31" i="10"/>
  <c r="X31" i="10"/>
  <c r="AE30" i="10"/>
  <c r="AD30" i="10"/>
  <c r="AC30" i="10"/>
  <c r="AB30" i="10"/>
  <c r="AA30" i="10"/>
  <c r="Z30" i="10"/>
  <c r="Y30" i="10"/>
  <c r="X30" i="10"/>
  <c r="AE29" i="10"/>
  <c r="AD29" i="10"/>
  <c r="AC29" i="10"/>
  <c r="AB29" i="10"/>
  <c r="AA29" i="10"/>
  <c r="Z29" i="10"/>
  <c r="Y29" i="10"/>
  <c r="X29" i="10"/>
  <c r="X23" i="10"/>
  <c r="Y23" i="10" s="1"/>
  <c r="Z23" i="10" s="1"/>
  <c r="AA23" i="10" s="1"/>
  <c r="AB23" i="10" s="1"/>
  <c r="AC23" i="10" s="1"/>
  <c r="AD23" i="10" s="1"/>
  <c r="AE23" i="10" s="1"/>
  <c r="X22" i="10"/>
  <c r="Y22" i="10" s="1"/>
  <c r="Z22" i="10" s="1"/>
  <c r="AA22" i="10" s="1"/>
  <c r="AB22" i="10" s="1"/>
  <c r="AC22" i="10" s="1"/>
  <c r="AD22" i="10" s="1"/>
  <c r="AE22" i="10" s="1"/>
  <c r="AE21" i="10"/>
  <c r="AD21" i="10"/>
  <c r="AC21" i="10"/>
  <c r="AB21" i="10"/>
  <c r="AA21" i="10"/>
  <c r="Z21" i="10"/>
  <c r="Y21" i="10"/>
  <c r="X21" i="10"/>
  <c r="AE15" i="10"/>
  <c r="AE32" i="10" s="1"/>
  <c r="AD15" i="10"/>
  <c r="AC15" i="10"/>
  <c r="AC32" i="10" s="1"/>
  <c r="AB15" i="10"/>
  <c r="AB32" i="10" s="1"/>
  <c r="AA15" i="10"/>
  <c r="AA32" i="10" s="1"/>
  <c r="Z15" i="10"/>
  <c r="Y15" i="10"/>
  <c r="Y32" i="10" s="1"/>
  <c r="X15" i="10"/>
  <c r="X32" i="10" s="1"/>
  <c r="AE12" i="10"/>
  <c r="AD12" i="10"/>
  <c r="AC12" i="10"/>
  <c r="AB12" i="10"/>
  <c r="AA12" i="10"/>
  <c r="Z12" i="10"/>
  <c r="Y12" i="10"/>
  <c r="X12" i="10"/>
  <c r="AE35" i="9"/>
  <c r="AD35" i="9"/>
  <c r="AC35" i="9"/>
  <c r="AB35" i="9"/>
  <c r="AA35" i="9"/>
  <c r="Z35" i="9"/>
  <c r="Y35" i="9"/>
  <c r="X35" i="9"/>
  <c r="AE33" i="9"/>
  <c r="AD33" i="9"/>
  <c r="AC33" i="9"/>
  <c r="AB33" i="9"/>
  <c r="AA33" i="9"/>
  <c r="Z33" i="9"/>
  <c r="Y33" i="9"/>
  <c r="X33" i="9"/>
  <c r="AE32" i="9"/>
  <c r="AD32" i="9"/>
  <c r="AC32" i="9"/>
  <c r="AB32" i="9"/>
  <c r="AA32" i="9"/>
  <c r="Z32" i="9"/>
  <c r="Y32" i="9"/>
  <c r="X32" i="9"/>
  <c r="X26" i="9"/>
  <c r="Y26" i="9" s="1"/>
  <c r="Z26" i="9" s="1"/>
  <c r="AA26" i="9" s="1"/>
  <c r="AB26" i="9" s="1"/>
  <c r="AC26" i="9" s="1"/>
  <c r="AD26" i="9" s="1"/>
  <c r="AE26" i="9" s="1"/>
  <c r="X24" i="9"/>
  <c r="Y24" i="9" s="1"/>
  <c r="Z24" i="9" s="1"/>
  <c r="AA24" i="9" s="1"/>
  <c r="AB24" i="9" s="1"/>
  <c r="AC24" i="9" s="1"/>
  <c r="AD24" i="9" s="1"/>
  <c r="AE24" i="9" s="1"/>
  <c r="AE23" i="9"/>
  <c r="AD23" i="9"/>
  <c r="AC23" i="9"/>
  <c r="AB23" i="9"/>
  <c r="AA23" i="9"/>
  <c r="Z23" i="9"/>
  <c r="Y23" i="9"/>
  <c r="X23" i="9"/>
  <c r="AE17" i="9"/>
  <c r="AE36" i="9" s="1"/>
  <c r="AD17" i="9"/>
  <c r="AC17" i="9"/>
  <c r="AC36" i="9" s="1"/>
  <c r="AB17" i="9"/>
  <c r="AB36" i="9" s="1"/>
  <c r="AA17" i="9"/>
  <c r="AA36" i="9" s="1"/>
  <c r="Z17" i="9"/>
  <c r="Y17" i="9"/>
  <c r="Y36" i="9" s="1"/>
  <c r="X17" i="9"/>
  <c r="X36" i="9" s="1"/>
  <c r="AE13" i="9"/>
  <c r="AD13" i="9"/>
  <c r="AC13" i="9"/>
  <c r="AB13" i="9"/>
  <c r="AA13" i="9"/>
  <c r="Z13" i="9"/>
  <c r="Y13" i="9"/>
  <c r="X13" i="9"/>
  <c r="AC32" i="8"/>
  <c r="Y32" i="8"/>
  <c r="X32" i="8"/>
  <c r="AE31" i="8"/>
  <c r="AD31" i="8"/>
  <c r="AC31" i="8"/>
  <c r="AB31" i="8"/>
  <c r="AA31" i="8"/>
  <c r="Z31" i="8"/>
  <c r="Y31" i="8"/>
  <c r="X31" i="8"/>
  <c r="AE30" i="8"/>
  <c r="AD30" i="8"/>
  <c r="AC30" i="8"/>
  <c r="AB30" i="8"/>
  <c r="AA30" i="8"/>
  <c r="Z30" i="8"/>
  <c r="Y30" i="8"/>
  <c r="X30" i="8"/>
  <c r="Y29" i="8"/>
  <c r="Y24" i="8"/>
  <c r="Z24" i="8" s="1"/>
  <c r="AA24" i="8" s="1"/>
  <c r="AB24" i="8" s="1"/>
  <c r="AC24" i="8" s="1"/>
  <c r="AD24" i="8" s="1"/>
  <c r="AE24" i="8" s="1"/>
  <c r="X24" i="8"/>
  <c r="Z23" i="8"/>
  <c r="AA23" i="8" s="1"/>
  <c r="AB23" i="8" s="1"/>
  <c r="AC23" i="8" s="1"/>
  <c r="AD23" i="8" s="1"/>
  <c r="AE23" i="8" s="1"/>
  <c r="Y23" i="8"/>
  <c r="X23" i="8"/>
  <c r="AC22" i="8"/>
  <c r="AD22" i="8" s="1"/>
  <c r="AE22" i="8" s="1"/>
  <c r="Z22" i="8"/>
  <c r="AA22" i="8" s="1"/>
  <c r="AB22" i="8" s="1"/>
  <c r="Y22" i="8"/>
  <c r="X22" i="8"/>
  <c r="Y21" i="8"/>
  <c r="AE15" i="8"/>
  <c r="AE32" i="8" s="1"/>
  <c r="AD15" i="8"/>
  <c r="AD32" i="8" s="1"/>
  <c r="AC15" i="8"/>
  <c r="AB15" i="8"/>
  <c r="AA15" i="8"/>
  <c r="AA32" i="8" s="1"/>
  <c r="Z15" i="8"/>
  <c r="Z32" i="8" s="1"/>
  <c r="Y15" i="8"/>
  <c r="X15" i="8"/>
  <c r="W12" i="8"/>
  <c r="X4" i="8"/>
  <c r="W4" i="8"/>
  <c r="Y120" i="7"/>
  <c r="AE119" i="7"/>
  <c r="AD119" i="7"/>
  <c r="AC119" i="7"/>
  <c r="AB119" i="7"/>
  <c r="AA119" i="7"/>
  <c r="Z119" i="7"/>
  <c r="Y119" i="7"/>
  <c r="X119" i="7"/>
  <c r="AE118" i="7"/>
  <c r="AD118" i="7"/>
  <c r="AC118" i="7"/>
  <c r="AB118" i="7"/>
  <c r="AA118" i="7"/>
  <c r="Z118" i="7"/>
  <c r="Y118" i="7"/>
  <c r="X118" i="7"/>
  <c r="AE117" i="7"/>
  <c r="AD117" i="7"/>
  <c r="AC117" i="7"/>
  <c r="AB117" i="7"/>
  <c r="AA117" i="7"/>
  <c r="Z117" i="7"/>
  <c r="Y117" i="7"/>
  <c r="X117" i="7"/>
  <c r="AE116" i="7"/>
  <c r="AD116" i="7"/>
  <c r="AC116" i="7"/>
  <c r="AB116" i="7"/>
  <c r="AA116" i="7"/>
  <c r="Z116" i="7"/>
  <c r="Y116" i="7"/>
  <c r="X116" i="7"/>
  <c r="AE115" i="7"/>
  <c r="AD115" i="7"/>
  <c r="AC115" i="7"/>
  <c r="AB115" i="7"/>
  <c r="AA115" i="7"/>
  <c r="Z115" i="7"/>
  <c r="Y115" i="7"/>
  <c r="X115" i="7"/>
  <c r="AE114" i="7"/>
  <c r="AD114" i="7"/>
  <c r="AC114" i="7"/>
  <c r="AB114" i="7"/>
  <c r="AA114" i="7"/>
  <c r="Z114" i="7"/>
  <c r="Y114" i="7"/>
  <c r="X114" i="7"/>
  <c r="AE113" i="7"/>
  <c r="AD113" i="7"/>
  <c r="AC113" i="7"/>
  <c r="AB113" i="7"/>
  <c r="AA113" i="7"/>
  <c r="Z113" i="7"/>
  <c r="Y113" i="7"/>
  <c r="X113" i="7"/>
  <c r="AE112" i="7"/>
  <c r="AD112" i="7"/>
  <c r="AC112" i="7"/>
  <c r="AB112" i="7"/>
  <c r="AA112" i="7"/>
  <c r="Z112" i="7"/>
  <c r="Y112" i="7"/>
  <c r="X112" i="7"/>
  <c r="AE111" i="7"/>
  <c r="AD111" i="7"/>
  <c r="AC111" i="7"/>
  <c r="AB111" i="7"/>
  <c r="AA111" i="7"/>
  <c r="Z111" i="7"/>
  <c r="Y111" i="7"/>
  <c r="X111" i="7"/>
  <c r="AE110" i="7"/>
  <c r="AD110" i="7"/>
  <c r="AC110" i="7"/>
  <c r="AB110" i="7"/>
  <c r="AA110" i="7"/>
  <c r="Z110" i="7"/>
  <c r="Y110" i="7"/>
  <c r="X110" i="7"/>
  <c r="AE109" i="7"/>
  <c r="AD109" i="7"/>
  <c r="AC109" i="7"/>
  <c r="AB109" i="7"/>
  <c r="AA109" i="7"/>
  <c r="Z109" i="7"/>
  <c r="Y109" i="7"/>
  <c r="X109" i="7"/>
  <c r="AE108" i="7"/>
  <c r="AD108" i="7"/>
  <c r="AC108" i="7"/>
  <c r="AB108" i="7"/>
  <c r="AA108" i="7"/>
  <c r="Z108" i="7"/>
  <c r="Y108" i="7"/>
  <c r="X108" i="7"/>
  <c r="AE107" i="7"/>
  <c r="AD107" i="7"/>
  <c r="AC107" i="7"/>
  <c r="AB107" i="7"/>
  <c r="AA107" i="7"/>
  <c r="Z107" i="7"/>
  <c r="Y107" i="7"/>
  <c r="X107" i="7"/>
  <c r="AE106" i="7"/>
  <c r="AD106" i="7"/>
  <c r="AC106" i="7"/>
  <c r="AB106" i="7"/>
  <c r="AA106" i="7"/>
  <c r="Z106" i="7"/>
  <c r="Y106" i="7"/>
  <c r="X106" i="7"/>
  <c r="AE105" i="7"/>
  <c r="AD105" i="7"/>
  <c r="AC105" i="7"/>
  <c r="AB105" i="7"/>
  <c r="AA105" i="7"/>
  <c r="Z105" i="7"/>
  <c r="Y105" i="7"/>
  <c r="X105" i="7"/>
  <c r="AE104" i="7"/>
  <c r="AD104" i="7"/>
  <c r="AC104" i="7"/>
  <c r="AB104" i="7"/>
  <c r="AA104" i="7"/>
  <c r="Z104" i="7"/>
  <c r="Y104" i="7"/>
  <c r="X104" i="7"/>
  <c r="AE103" i="7"/>
  <c r="AD103" i="7"/>
  <c r="AC103" i="7"/>
  <c r="AB103" i="7"/>
  <c r="AA103" i="7"/>
  <c r="Z103" i="7"/>
  <c r="Y103" i="7"/>
  <c r="X103" i="7"/>
  <c r="AE102" i="7"/>
  <c r="AD102" i="7"/>
  <c r="AC102" i="7"/>
  <c r="AB102" i="7"/>
  <c r="AA102" i="7"/>
  <c r="Z102" i="7"/>
  <c r="Y102" i="7"/>
  <c r="X102" i="7"/>
  <c r="AE101" i="7"/>
  <c r="AD101" i="7"/>
  <c r="AC101" i="7"/>
  <c r="AB101" i="7"/>
  <c r="AA101" i="7"/>
  <c r="Z101" i="7"/>
  <c r="Y101" i="7"/>
  <c r="X101" i="7"/>
  <c r="AE100" i="7"/>
  <c r="AD100" i="7"/>
  <c r="AC100" i="7"/>
  <c r="AB100" i="7"/>
  <c r="AA100" i="7"/>
  <c r="Z100" i="7"/>
  <c r="Y100" i="7"/>
  <c r="X100" i="7"/>
  <c r="AE99" i="7"/>
  <c r="AD99" i="7"/>
  <c r="AC99" i="7"/>
  <c r="AB99" i="7"/>
  <c r="AA99" i="7"/>
  <c r="Z99" i="7"/>
  <c r="Y99" i="7"/>
  <c r="X99" i="7"/>
  <c r="AE98" i="7"/>
  <c r="AD98" i="7"/>
  <c r="AC98" i="7"/>
  <c r="AB98" i="7"/>
  <c r="AA98" i="7"/>
  <c r="Z98" i="7"/>
  <c r="Y98" i="7"/>
  <c r="X98" i="7"/>
  <c r="AE97" i="7"/>
  <c r="AD97" i="7"/>
  <c r="AC97" i="7"/>
  <c r="AB97" i="7"/>
  <c r="AA97" i="7"/>
  <c r="Z97" i="7"/>
  <c r="Y97" i="7"/>
  <c r="X97" i="7"/>
  <c r="AE96" i="7"/>
  <c r="AD96" i="7"/>
  <c r="AC96" i="7"/>
  <c r="AB96" i="7"/>
  <c r="AA96" i="7"/>
  <c r="Z96" i="7"/>
  <c r="Y96" i="7"/>
  <c r="X96" i="7"/>
  <c r="AC95" i="7"/>
  <c r="AB95" i="7"/>
  <c r="X95" i="7"/>
  <c r="X89" i="7"/>
  <c r="Y89" i="7" s="1"/>
  <c r="Z89" i="7" s="1"/>
  <c r="AA89" i="7" s="1"/>
  <c r="AB89" i="7" s="1"/>
  <c r="AC89" i="7" s="1"/>
  <c r="AD89" i="7" s="1"/>
  <c r="AE89" i="7" s="1"/>
  <c r="Y88" i="7"/>
  <c r="Z88" i="7" s="1"/>
  <c r="AA88" i="7" s="1"/>
  <c r="AB88" i="7" s="1"/>
  <c r="AC88" i="7" s="1"/>
  <c r="AD88" i="7" s="1"/>
  <c r="AE88" i="7" s="1"/>
  <c r="X88" i="7"/>
  <c r="X87" i="7"/>
  <c r="Y87" i="7" s="1"/>
  <c r="Z87" i="7" s="1"/>
  <c r="AA87" i="7" s="1"/>
  <c r="AB87" i="7" s="1"/>
  <c r="AC87" i="7" s="1"/>
  <c r="AD87" i="7" s="1"/>
  <c r="AE87" i="7" s="1"/>
  <c r="Y86" i="7"/>
  <c r="Z86" i="7" s="1"/>
  <c r="AA86" i="7" s="1"/>
  <c r="AB86" i="7" s="1"/>
  <c r="AC86" i="7" s="1"/>
  <c r="AD86" i="7" s="1"/>
  <c r="AE86" i="7" s="1"/>
  <c r="X86" i="7"/>
  <c r="X85" i="7"/>
  <c r="Y85" i="7" s="1"/>
  <c r="Z85" i="7" s="1"/>
  <c r="AA85" i="7" s="1"/>
  <c r="AB85" i="7" s="1"/>
  <c r="AC85" i="7" s="1"/>
  <c r="AD85" i="7" s="1"/>
  <c r="AE85" i="7" s="1"/>
  <c r="Y84" i="7"/>
  <c r="Z84" i="7" s="1"/>
  <c r="AA84" i="7" s="1"/>
  <c r="AB84" i="7" s="1"/>
  <c r="AC84" i="7" s="1"/>
  <c r="AD84" i="7" s="1"/>
  <c r="AE84" i="7" s="1"/>
  <c r="X84" i="7"/>
  <c r="X83" i="7"/>
  <c r="Y83" i="7" s="1"/>
  <c r="Z83" i="7" s="1"/>
  <c r="AA83" i="7" s="1"/>
  <c r="AB83" i="7" s="1"/>
  <c r="AC83" i="7" s="1"/>
  <c r="AD83" i="7" s="1"/>
  <c r="AE83" i="7" s="1"/>
  <c r="Y82" i="7"/>
  <c r="Z82" i="7" s="1"/>
  <c r="AA82" i="7" s="1"/>
  <c r="AB82" i="7" s="1"/>
  <c r="AC82" i="7" s="1"/>
  <c r="AD82" i="7" s="1"/>
  <c r="AE82" i="7" s="1"/>
  <c r="X82" i="7"/>
  <c r="X81" i="7"/>
  <c r="Y81" i="7" s="1"/>
  <c r="Z81" i="7" s="1"/>
  <c r="AA81" i="7" s="1"/>
  <c r="AB81" i="7" s="1"/>
  <c r="AC81" i="7" s="1"/>
  <c r="AD81" i="7" s="1"/>
  <c r="AE81" i="7" s="1"/>
  <c r="Y80" i="7"/>
  <c r="Z80" i="7" s="1"/>
  <c r="AA80" i="7" s="1"/>
  <c r="AB80" i="7" s="1"/>
  <c r="AC80" i="7" s="1"/>
  <c r="AD80" i="7" s="1"/>
  <c r="AE80" i="7" s="1"/>
  <c r="X80" i="7"/>
  <c r="X79" i="7"/>
  <c r="Y79" i="7" s="1"/>
  <c r="Z79" i="7" s="1"/>
  <c r="AA79" i="7" s="1"/>
  <c r="AB79" i="7" s="1"/>
  <c r="AC79" i="7" s="1"/>
  <c r="AD79" i="7" s="1"/>
  <c r="AE79" i="7" s="1"/>
  <c r="Y78" i="7"/>
  <c r="Z78" i="7" s="1"/>
  <c r="AA78" i="7" s="1"/>
  <c r="AB78" i="7" s="1"/>
  <c r="AC78" i="7" s="1"/>
  <c r="AD78" i="7" s="1"/>
  <c r="AE78" i="7" s="1"/>
  <c r="X78" i="7"/>
  <c r="X77" i="7"/>
  <c r="Y77" i="7" s="1"/>
  <c r="Z77" i="7" s="1"/>
  <c r="AA77" i="7" s="1"/>
  <c r="AB77" i="7" s="1"/>
  <c r="AC77" i="7" s="1"/>
  <c r="AD77" i="7" s="1"/>
  <c r="AE77" i="7" s="1"/>
  <c r="Y76" i="7"/>
  <c r="Z76" i="7" s="1"/>
  <c r="AA76" i="7" s="1"/>
  <c r="AB76" i="7" s="1"/>
  <c r="AC76" i="7" s="1"/>
  <c r="AD76" i="7" s="1"/>
  <c r="AE76" i="7" s="1"/>
  <c r="X76" i="7"/>
  <c r="X75" i="7"/>
  <c r="Y75" i="7" s="1"/>
  <c r="Z75" i="7" s="1"/>
  <c r="AA75" i="7" s="1"/>
  <c r="AB75" i="7" s="1"/>
  <c r="AC75" i="7" s="1"/>
  <c r="AD75" i="7" s="1"/>
  <c r="AE75" i="7" s="1"/>
  <c r="Y74" i="7"/>
  <c r="Z74" i="7" s="1"/>
  <c r="AA74" i="7" s="1"/>
  <c r="AB74" i="7" s="1"/>
  <c r="AC74" i="7" s="1"/>
  <c r="AD74" i="7" s="1"/>
  <c r="AE74" i="7" s="1"/>
  <c r="X74" i="7"/>
  <c r="X73" i="7"/>
  <c r="Y73" i="7" s="1"/>
  <c r="Z73" i="7" s="1"/>
  <c r="AA73" i="7" s="1"/>
  <c r="AB73" i="7" s="1"/>
  <c r="AC73" i="7" s="1"/>
  <c r="AD73" i="7" s="1"/>
  <c r="AE73" i="7" s="1"/>
  <c r="Y72" i="7"/>
  <c r="Z72" i="7" s="1"/>
  <c r="AA72" i="7" s="1"/>
  <c r="AB72" i="7" s="1"/>
  <c r="AC72" i="7" s="1"/>
  <c r="AD72" i="7" s="1"/>
  <c r="AE72" i="7" s="1"/>
  <c r="X72" i="7"/>
  <c r="X71" i="7"/>
  <c r="Y71" i="7" s="1"/>
  <c r="Z71" i="7" s="1"/>
  <c r="AA71" i="7" s="1"/>
  <c r="AB71" i="7" s="1"/>
  <c r="AC71" i="7" s="1"/>
  <c r="AD71" i="7" s="1"/>
  <c r="AE71" i="7" s="1"/>
  <c r="Y70" i="7"/>
  <c r="Z70" i="7" s="1"/>
  <c r="AA70" i="7" s="1"/>
  <c r="AB70" i="7" s="1"/>
  <c r="AC70" i="7" s="1"/>
  <c r="AD70" i="7" s="1"/>
  <c r="AE70" i="7" s="1"/>
  <c r="X70" i="7"/>
  <c r="X69" i="7"/>
  <c r="Y69" i="7" s="1"/>
  <c r="Z69" i="7" s="1"/>
  <c r="AA69" i="7" s="1"/>
  <c r="AB69" i="7" s="1"/>
  <c r="AC69" i="7" s="1"/>
  <c r="AD69" i="7" s="1"/>
  <c r="AE69" i="7" s="1"/>
  <c r="Y68" i="7"/>
  <c r="Z68" i="7" s="1"/>
  <c r="AA68" i="7" s="1"/>
  <c r="AB68" i="7" s="1"/>
  <c r="AC68" i="7" s="1"/>
  <c r="AD68" i="7" s="1"/>
  <c r="AE68" i="7" s="1"/>
  <c r="X68" i="7"/>
  <c r="X67" i="7"/>
  <c r="Y67" i="7" s="1"/>
  <c r="Z67" i="7" s="1"/>
  <c r="AA67" i="7" s="1"/>
  <c r="AB67" i="7" s="1"/>
  <c r="AC67" i="7" s="1"/>
  <c r="AD67" i="7" s="1"/>
  <c r="AE67" i="7" s="1"/>
  <c r="Y66" i="7"/>
  <c r="Z66" i="7" s="1"/>
  <c r="AA66" i="7" s="1"/>
  <c r="AB66" i="7" s="1"/>
  <c r="AC66" i="7" s="1"/>
  <c r="AD66" i="7" s="1"/>
  <c r="AE66" i="7" s="1"/>
  <c r="X66" i="7"/>
  <c r="AC65" i="7"/>
  <c r="AB65" i="7"/>
  <c r="X65" i="7"/>
  <c r="AE59" i="7"/>
  <c r="AE120" i="7" s="1"/>
  <c r="AD59" i="7"/>
  <c r="AD120" i="7" s="1"/>
  <c r="AC59" i="7"/>
  <c r="AC120" i="7" s="1"/>
  <c r="AB59" i="7"/>
  <c r="AB120" i="7" s="1"/>
  <c r="AA59" i="7"/>
  <c r="AA120" i="7" s="1"/>
  <c r="Z59" i="7"/>
  <c r="Z120" i="7" s="1"/>
  <c r="Y59" i="7"/>
  <c r="X59" i="7"/>
  <c r="X120" i="7" s="1"/>
  <c r="AE34" i="7"/>
  <c r="AE4" i="7"/>
  <c r="AE4" i="8" s="1"/>
  <c r="AD4" i="7"/>
  <c r="AC4" i="7"/>
  <c r="AC4" i="8" s="1"/>
  <c r="AC12" i="8" s="1"/>
  <c r="AB4" i="7"/>
  <c r="AB4" i="8" s="1"/>
  <c r="AA4" i="7"/>
  <c r="AA95" i="7" s="1"/>
  <c r="Z4" i="7"/>
  <c r="Y4" i="7"/>
  <c r="Y4" i="8" s="1"/>
  <c r="Y12" i="8" s="1"/>
  <c r="X4" i="7"/>
  <c r="X34" i="7" s="1"/>
  <c r="AE39" i="6"/>
  <c r="AD39" i="6"/>
  <c r="AC39" i="6"/>
  <c r="AB39" i="6"/>
  <c r="AA39" i="6"/>
  <c r="Z39" i="6"/>
  <c r="Y39" i="6"/>
  <c r="X39" i="6"/>
  <c r="AE38" i="6"/>
  <c r="AD38" i="6"/>
  <c r="AC38" i="6"/>
  <c r="AB38" i="6"/>
  <c r="AA38" i="6"/>
  <c r="Z38" i="6"/>
  <c r="Y38" i="6"/>
  <c r="X38" i="6"/>
  <c r="AE37" i="6"/>
  <c r="AD37" i="6"/>
  <c r="AC37" i="6"/>
  <c r="AB37" i="6"/>
  <c r="AA37" i="6"/>
  <c r="Z37" i="6"/>
  <c r="Y37" i="6"/>
  <c r="X37" i="6"/>
  <c r="AE36" i="6"/>
  <c r="AD36" i="6"/>
  <c r="AC36" i="6"/>
  <c r="AB36" i="6"/>
  <c r="AA36" i="6"/>
  <c r="Z36" i="6"/>
  <c r="Y36" i="6"/>
  <c r="X36" i="6"/>
  <c r="AE35" i="6"/>
  <c r="AD35" i="6"/>
  <c r="AC35" i="6"/>
  <c r="AB35" i="6"/>
  <c r="AA35" i="6"/>
  <c r="Z35" i="6"/>
  <c r="Y35" i="6"/>
  <c r="X35" i="6"/>
  <c r="Z29" i="6"/>
  <c r="AA29" i="6" s="1"/>
  <c r="AB29" i="6" s="1"/>
  <c r="AC29" i="6" s="1"/>
  <c r="AD29" i="6" s="1"/>
  <c r="AE29" i="6" s="1"/>
  <c r="Y29" i="6"/>
  <c r="X29" i="6"/>
  <c r="Z28" i="6"/>
  <c r="AA28" i="6" s="1"/>
  <c r="AB28" i="6" s="1"/>
  <c r="AC28" i="6" s="1"/>
  <c r="AD28" i="6" s="1"/>
  <c r="AE28" i="6" s="1"/>
  <c r="Y28" i="6"/>
  <c r="X28" i="6"/>
  <c r="Z27" i="6"/>
  <c r="AA27" i="6" s="1"/>
  <c r="AB27" i="6" s="1"/>
  <c r="AC27" i="6" s="1"/>
  <c r="AD27" i="6" s="1"/>
  <c r="AE27" i="6" s="1"/>
  <c r="Y27" i="6"/>
  <c r="X27" i="6"/>
  <c r="Z26" i="6"/>
  <c r="AA26" i="6" s="1"/>
  <c r="AB26" i="6" s="1"/>
  <c r="AC26" i="6" s="1"/>
  <c r="AD26" i="6" s="1"/>
  <c r="AE26" i="6" s="1"/>
  <c r="Y26" i="6"/>
  <c r="X26" i="6"/>
  <c r="AE25" i="6"/>
  <c r="AD25" i="6"/>
  <c r="AC25" i="6"/>
  <c r="AB25" i="6"/>
  <c r="AA25" i="6"/>
  <c r="Z25" i="6"/>
  <c r="Y25" i="6"/>
  <c r="X25" i="6"/>
  <c r="AE19" i="6"/>
  <c r="AE40" i="6" s="1"/>
  <c r="AD19" i="6"/>
  <c r="AD40" i="6" s="1"/>
  <c r="AC19" i="6"/>
  <c r="AC40" i="6" s="1"/>
  <c r="AB19" i="6"/>
  <c r="AB40" i="6" s="1"/>
  <c r="AA19" i="6"/>
  <c r="AA40" i="6" s="1"/>
  <c r="Z19" i="6"/>
  <c r="Z40" i="6" s="1"/>
  <c r="Y19" i="6"/>
  <c r="Y40" i="6" s="1"/>
  <c r="X19" i="6"/>
  <c r="X40" i="6" s="1"/>
  <c r="AE14" i="6"/>
  <c r="AD14" i="6"/>
  <c r="AC14" i="6"/>
  <c r="AB14" i="6"/>
  <c r="AA14" i="6"/>
  <c r="Z14" i="6"/>
  <c r="Y14" i="6"/>
  <c r="X14" i="6"/>
  <c r="AE40" i="5"/>
  <c r="AD40" i="5"/>
  <c r="AC40" i="5"/>
  <c r="AB40" i="5"/>
  <c r="AA40" i="5"/>
  <c r="Z40" i="5"/>
  <c r="Y40" i="5"/>
  <c r="X40" i="5"/>
  <c r="AE39" i="5"/>
  <c r="AD39" i="5"/>
  <c r="AC39" i="5"/>
  <c r="AB39" i="5"/>
  <c r="AA39" i="5"/>
  <c r="Z39" i="5"/>
  <c r="Y39" i="5"/>
  <c r="X39" i="5"/>
  <c r="AE38" i="5"/>
  <c r="AD38" i="5"/>
  <c r="AC38" i="5"/>
  <c r="AB38" i="5"/>
  <c r="AA38" i="5"/>
  <c r="Z38" i="5"/>
  <c r="Y38" i="5"/>
  <c r="X38" i="5"/>
  <c r="AE37" i="5"/>
  <c r="AD37" i="5"/>
  <c r="AC37" i="5"/>
  <c r="AB37" i="5"/>
  <c r="AA37" i="5"/>
  <c r="Z37" i="5"/>
  <c r="Y37" i="5"/>
  <c r="X37" i="5"/>
  <c r="Z30" i="5"/>
  <c r="AA30" i="5" s="1"/>
  <c r="AB30" i="5" s="1"/>
  <c r="AC30" i="5" s="1"/>
  <c r="AD30" i="5" s="1"/>
  <c r="AE30" i="5" s="1"/>
  <c r="Y30" i="5"/>
  <c r="X30" i="5"/>
  <c r="Z29" i="5"/>
  <c r="AA29" i="5" s="1"/>
  <c r="AB29" i="5" s="1"/>
  <c r="AC29" i="5" s="1"/>
  <c r="AD29" i="5" s="1"/>
  <c r="AE29" i="5" s="1"/>
  <c r="Y29" i="5"/>
  <c r="X29" i="5"/>
  <c r="Z28" i="5"/>
  <c r="AA28" i="5" s="1"/>
  <c r="AB28" i="5" s="1"/>
  <c r="AC28" i="5" s="1"/>
  <c r="AD28" i="5" s="1"/>
  <c r="AE28" i="5" s="1"/>
  <c r="Y28" i="5"/>
  <c r="X28" i="5"/>
  <c r="Z27" i="5"/>
  <c r="AA27" i="5" s="1"/>
  <c r="AB27" i="5" s="1"/>
  <c r="AC27" i="5" s="1"/>
  <c r="AD27" i="5" s="1"/>
  <c r="AE27" i="5" s="1"/>
  <c r="Y27" i="5"/>
  <c r="X27" i="5"/>
  <c r="AE4" i="5"/>
  <c r="AE14" i="5" s="1"/>
  <c r="AD4" i="5"/>
  <c r="AC4" i="5"/>
  <c r="AC35" i="5" s="1"/>
  <c r="AB4" i="5"/>
  <c r="AB35" i="5" s="1"/>
  <c r="AA4" i="5"/>
  <c r="AA35" i="5" s="1"/>
  <c r="Z4" i="5"/>
  <c r="Y4" i="5"/>
  <c r="Y35" i="5" s="1"/>
  <c r="X4" i="5"/>
  <c r="X35" i="5" s="1"/>
  <c r="AE111" i="4"/>
  <c r="AD111" i="4"/>
  <c r="AC111" i="4"/>
  <c r="AB111" i="4"/>
  <c r="AA111" i="4"/>
  <c r="Z111" i="4"/>
  <c r="Y111" i="4"/>
  <c r="X111" i="4"/>
  <c r="AE104" i="4"/>
  <c r="AD104" i="4"/>
  <c r="AC104" i="4"/>
  <c r="AB104" i="4"/>
  <c r="AA104" i="4"/>
  <c r="Z104" i="4"/>
  <c r="Y104" i="4"/>
  <c r="X104" i="4"/>
  <c r="W104" i="4"/>
  <c r="V104" i="4"/>
  <c r="U104" i="4"/>
  <c r="T104" i="4"/>
  <c r="S104" i="4"/>
  <c r="R104" i="4"/>
  <c r="Q104" i="4"/>
  <c r="P104" i="4"/>
  <c r="O104" i="4"/>
  <c r="N104" i="4"/>
  <c r="M104" i="4"/>
  <c r="L104" i="4"/>
  <c r="K104" i="4"/>
  <c r="J104" i="4"/>
  <c r="I104" i="4"/>
  <c r="H104" i="4"/>
  <c r="G104" i="4"/>
  <c r="F104" i="4"/>
  <c r="E104" i="4"/>
  <c r="D104" i="4"/>
  <c r="C104" i="4"/>
  <c r="AE103" i="4"/>
  <c r="AD103" i="4"/>
  <c r="AC103" i="4"/>
  <c r="AB103" i="4"/>
  <c r="AA103" i="4"/>
  <c r="Z103" i="4"/>
  <c r="Y103" i="4"/>
  <c r="X103" i="4"/>
  <c r="W103" i="4"/>
  <c r="V103" i="4"/>
  <c r="U103" i="4"/>
  <c r="T103" i="4"/>
  <c r="S103" i="4"/>
  <c r="R103" i="4"/>
  <c r="Q103" i="4"/>
  <c r="P103" i="4"/>
  <c r="O103" i="4"/>
  <c r="N103" i="4"/>
  <c r="M103" i="4"/>
  <c r="L103" i="4"/>
  <c r="K103" i="4"/>
  <c r="J103" i="4"/>
  <c r="I103" i="4"/>
  <c r="H103" i="4"/>
  <c r="G103" i="4"/>
  <c r="F103" i="4"/>
  <c r="E103" i="4"/>
  <c r="D103" i="4"/>
  <c r="C103" i="4"/>
  <c r="AE102" i="4"/>
  <c r="AD102" i="4"/>
  <c r="AC102" i="4"/>
  <c r="AB102" i="4"/>
  <c r="AA102" i="4"/>
  <c r="Z102" i="4"/>
  <c r="Y102" i="4"/>
  <c r="X102" i="4"/>
  <c r="W102" i="4"/>
  <c r="V102" i="4"/>
  <c r="U102" i="4"/>
  <c r="T102" i="4"/>
  <c r="S102" i="4"/>
  <c r="R102" i="4"/>
  <c r="Q102" i="4"/>
  <c r="P102" i="4"/>
  <c r="O102" i="4"/>
  <c r="N102" i="4"/>
  <c r="M102" i="4"/>
  <c r="L102" i="4"/>
  <c r="K102" i="4"/>
  <c r="J102" i="4"/>
  <c r="I102" i="4"/>
  <c r="H102" i="4"/>
  <c r="G102" i="4"/>
  <c r="F102" i="4"/>
  <c r="E102" i="4"/>
  <c r="D102" i="4"/>
  <c r="C102" i="4"/>
  <c r="AE101" i="4"/>
  <c r="AD101" i="4"/>
  <c r="AC101" i="4"/>
  <c r="AB101" i="4"/>
  <c r="AA101" i="4"/>
  <c r="Z101" i="4"/>
  <c r="Y101" i="4"/>
  <c r="X101" i="4"/>
  <c r="W101" i="4"/>
  <c r="V101" i="4"/>
  <c r="U101" i="4"/>
  <c r="T101" i="4"/>
  <c r="S101" i="4"/>
  <c r="R101" i="4"/>
  <c r="Q101" i="4"/>
  <c r="P101" i="4"/>
  <c r="O101" i="4"/>
  <c r="N101" i="4"/>
  <c r="M101" i="4"/>
  <c r="L101" i="4"/>
  <c r="K101" i="4"/>
  <c r="J101" i="4"/>
  <c r="I101" i="4"/>
  <c r="H101" i="4"/>
  <c r="G101" i="4"/>
  <c r="F101" i="4"/>
  <c r="E101" i="4"/>
  <c r="D101" i="4"/>
  <c r="C101" i="4"/>
  <c r="AE100" i="4"/>
  <c r="AD100" i="4"/>
  <c r="AC100" i="4"/>
  <c r="AB100" i="4"/>
  <c r="AA100" i="4"/>
  <c r="Z100" i="4"/>
  <c r="Y100" i="4"/>
  <c r="X100" i="4"/>
  <c r="W100" i="4"/>
  <c r="V100" i="4"/>
  <c r="U100" i="4"/>
  <c r="T100" i="4"/>
  <c r="S100" i="4"/>
  <c r="R100" i="4"/>
  <c r="Q100" i="4"/>
  <c r="P100" i="4"/>
  <c r="O100" i="4"/>
  <c r="N100" i="4"/>
  <c r="M100" i="4"/>
  <c r="L100" i="4"/>
  <c r="K100" i="4"/>
  <c r="J100" i="4"/>
  <c r="I100" i="4"/>
  <c r="H100" i="4"/>
  <c r="G100" i="4"/>
  <c r="F100" i="4"/>
  <c r="E100" i="4"/>
  <c r="D100" i="4"/>
  <c r="C100" i="4"/>
  <c r="AE99" i="4"/>
  <c r="AD99" i="4"/>
  <c r="AC99" i="4"/>
  <c r="AB99" i="4"/>
  <c r="AA99" i="4"/>
  <c r="Z99" i="4"/>
  <c r="Y99" i="4"/>
  <c r="X99" i="4"/>
  <c r="W99" i="4"/>
  <c r="V99" i="4"/>
  <c r="U99" i="4"/>
  <c r="T99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D99" i="4"/>
  <c r="C99" i="4"/>
  <c r="AE98" i="4"/>
  <c r="AD98" i="4"/>
  <c r="AC98" i="4"/>
  <c r="AB98" i="4"/>
  <c r="AA98" i="4"/>
  <c r="Z98" i="4"/>
  <c r="Y98" i="4"/>
  <c r="X98" i="4"/>
  <c r="W98" i="4"/>
  <c r="V98" i="4"/>
  <c r="U98" i="4"/>
  <c r="T98" i="4"/>
  <c r="S98" i="4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D98" i="4"/>
  <c r="C98" i="4"/>
  <c r="AE97" i="4"/>
  <c r="AD97" i="4"/>
  <c r="AC97" i="4"/>
  <c r="AB97" i="4"/>
  <c r="AA97" i="4"/>
  <c r="Z97" i="4"/>
  <c r="Y97" i="4"/>
  <c r="X97" i="4"/>
  <c r="W97" i="4"/>
  <c r="V97" i="4"/>
  <c r="U97" i="4"/>
  <c r="T97" i="4"/>
  <c r="S97" i="4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D97" i="4"/>
  <c r="C97" i="4"/>
  <c r="AE96" i="4"/>
  <c r="AD96" i="4"/>
  <c r="AC96" i="4"/>
  <c r="AB96" i="4"/>
  <c r="AA96" i="4"/>
  <c r="Z96" i="4"/>
  <c r="Y96" i="4"/>
  <c r="X96" i="4"/>
  <c r="W96" i="4"/>
  <c r="V96" i="4"/>
  <c r="U96" i="4"/>
  <c r="T96" i="4"/>
  <c r="S96" i="4"/>
  <c r="R96" i="4"/>
  <c r="Q96" i="4"/>
  <c r="P96" i="4"/>
  <c r="O96" i="4"/>
  <c r="N96" i="4"/>
  <c r="M96" i="4"/>
  <c r="L96" i="4"/>
  <c r="K96" i="4"/>
  <c r="J96" i="4"/>
  <c r="I96" i="4"/>
  <c r="H96" i="4"/>
  <c r="G96" i="4"/>
  <c r="F96" i="4"/>
  <c r="E96" i="4"/>
  <c r="D96" i="4"/>
  <c r="C96" i="4"/>
  <c r="AE95" i="4"/>
  <c r="AD95" i="4"/>
  <c r="AC95" i="4"/>
  <c r="AB95" i="4"/>
  <c r="AA95" i="4"/>
  <c r="Z95" i="4"/>
  <c r="Y95" i="4"/>
  <c r="X95" i="4"/>
  <c r="W95" i="4"/>
  <c r="V95" i="4"/>
  <c r="U95" i="4"/>
  <c r="T95" i="4"/>
  <c r="S95" i="4"/>
  <c r="R95" i="4"/>
  <c r="Q95" i="4"/>
  <c r="P95" i="4"/>
  <c r="O95" i="4"/>
  <c r="N95" i="4"/>
  <c r="M95" i="4"/>
  <c r="L95" i="4"/>
  <c r="K95" i="4"/>
  <c r="J95" i="4"/>
  <c r="I95" i="4"/>
  <c r="H95" i="4"/>
  <c r="G95" i="4"/>
  <c r="F95" i="4"/>
  <c r="E95" i="4"/>
  <c r="D95" i="4"/>
  <c r="C95" i="4"/>
  <c r="AE94" i="4"/>
  <c r="AD94" i="4"/>
  <c r="AC94" i="4"/>
  <c r="AB94" i="4"/>
  <c r="AA94" i="4"/>
  <c r="Z94" i="4"/>
  <c r="Y94" i="4"/>
  <c r="X94" i="4"/>
  <c r="W94" i="4"/>
  <c r="V94" i="4"/>
  <c r="U94" i="4"/>
  <c r="T94" i="4"/>
  <c r="S94" i="4"/>
  <c r="R94" i="4"/>
  <c r="Q94" i="4"/>
  <c r="P94" i="4"/>
  <c r="O94" i="4"/>
  <c r="N94" i="4"/>
  <c r="M94" i="4"/>
  <c r="L94" i="4"/>
  <c r="K94" i="4"/>
  <c r="J94" i="4"/>
  <c r="I94" i="4"/>
  <c r="H94" i="4"/>
  <c r="G94" i="4"/>
  <c r="F94" i="4"/>
  <c r="E94" i="4"/>
  <c r="D94" i="4"/>
  <c r="C94" i="4"/>
  <c r="AE93" i="4"/>
  <c r="AD93" i="4"/>
  <c r="AC93" i="4"/>
  <c r="AB93" i="4"/>
  <c r="AA93" i="4"/>
  <c r="Z93" i="4"/>
  <c r="Y93" i="4"/>
  <c r="X93" i="4"/>
  <c r="W93" i="4"/>
  <c r="V93" i="4"/>
  <c r="U93" i="4"/>
  <c r="T93" i="4"/>
  <c r="S93" i="4"/>
  <c r="R93" i="4"/>
  <c r="Q93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C93" i="4"/>
  <c r="AE92" i="4"/>
  <c r="AD92" i="4"/>
  <c r="AC92" i="4"/>
  <c r="AB92" i="4"/>
  <c r="AA92" i="4"/>
  <c r="Z92" i="4"/>
  <c r="Y92" i="4"/>
  <c r="X92" i="4"/>
  <c r="W92" i="4"/>
  <c r="V92" i="4"/>
  <c r="U92" i="4"/>
  <c r="T92" i="4"/>
  <c r="S92" i="4"/>
  <c r="R92" i="4"/>
  <c r="Q92" i="4"/>
  <c r="P92" i="4"/>
  <c r="O92" i="4"/>
  <c r="N92" i="4"/>
  <c r="M92" i="4"/>
  <c r="L92" i="4"/>
  <c r="K92" i="4"/>
  <c r="J92" i="4"/>
  <c r="I92" i="4"/>
  <c r="H92" i="4"/>
  <c r="G92" i="4"/>
  <c r="F92" i="4"/>
  <c r="E92" i="4"/>
  <c r="D92" i="4"/>
  <c r="C92" i="4"/>
  <c r="AE91" i="4"/>
  <c r="AD91" i="4"/>
  <c r="AC91" i="4"/>
  <c r="AB91" i="4"/>
  <c r="AA91" i="4"/>
  <c r="Z91" i="4"/>
  <c r="Y91" i="4"/>
  <c r="X91" i="4"/>
  <c r="W91" i="4"/>
  <c r="V91" i="4"/>
  <c r="U91" i="4"/>
  <c r="T91" i="4"/>
  <c r="S91" i="4"/>
  <c r="R91" i="4"/>
  <c r="Q91" i="4"/>
  <c r="P91" i="4"/>
  <c r="O91" i="4"/>
  <c r="N91" i="4"/>
  <c r="M91" i="4"/>
  <c r="L91" i="4"/>
  <c r="K91" i="4"/>
  <c r="J91" i="4"/>
  <c r="I91" i="4"/>
  <c r="H91" i="4"/>
  <c r="G91" i="4"/>
  <c r="F91" i="4"/>
  <c r="E91" i="4"/>
  <c r="D91" i="4"/>
  <c r="C91" i="4"/>
  <c r="AE89" i="4"/>
  <c r="AD89" i="4"/>
  <c r="AC89" i="4"/>
  <c r="AB89" i="4"/>
  <c r="AA89" i="4"/>
  <c r="Z89" i="4"/>
  <c r="Y89" i="4"/>
  <c r="X89" i="4"/>
  <c r="W89" i="4"/>
  <c r="V89" i="4"/>
  <c r="U89" i="4"/>
  <c r="T89" i="4"/>
  <c r="S89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C89" i="4"/>
  <c r="AE88" i="4"/>
  <c r="AD88" i="4"/>
  <c r="AC88" i="4"/>
  <c r="AB88" i="4"/>
  <c r="AA88" i="4"/>
  <c r="Z88" i="4"/>
  <c r="Y88" i="4"/>
  <c r="X88" i="4"/>
  <c r="W88" i="4"/>
  <c r="V88" i="4"/>
  <c r="U88" i="4"/>
  <c r="T88" i="4"/>
  <c r="S88" i="4"/>
  <c r="R88" i="4"/>
  <c r="Q88" i="4"/>
  <c r="P88" i="4"/>
  <c r="O88" i="4"/>
  <c r="N88" i="4"/>
  <c r="M88" i="4"/>
  <c r="L88" i="4"/>
  <c r="K88" i="4"/>
  <c r="J88" i="4"/>
  <c r="I88" i="4"/>
  <c r="H88" i="4"/>
  <c r="G88" i="4"/>
  <c r="F88" i="4"/>
  <c r="E88" i="4"/>
  <c r="D88" i="4"/>
  <c r="C88" i="4"/>
  <c r="AE87" i="4"/>
  <c r="AD87" i="4"/>
  <c r="AC87" i="4"/>
  <c r="AB87" i="4"/>
  <c r="AA87" i="4"/>
  <c r="Z87" i="4"/>
  <c r="Y87" i="4"/>
  <c r="X87" i="4"/>
  <c r="W87" i="4"/>
  <c r="V87" i="4"/>
  <c r="U87" i="4"/>
  <c r="T87" i="4"/>
  <c r="S87" i="4"/>
  <c r="R87" i="4"/>
  <c r="Q87" i="4"/>
  <c r="P87" i="4"/>
  <c r="O87" i="4"/>
  <c r="N87" i="4"/>
  <c r="M87" i="4"/>
  <c r="L87" i="4"/>
  <c r="K87" i="4"/>
  <c r="J87" i="4"/>
  <c r="I87" i="4"/>
  <c r="H87" i="4"/>
  <c r="G87" i="4"/>
  <c r="F87" i="4"/>
  <c r="E87" i="4"/>
  <c r="D87" i="4"/>
  <c r="C87" i="4"/>
  <c r="AE85" i="4"/>
  <c r="AD85" i="4"/>
  <c r="AC85" i="4"/>
  <c r="AB85" i="4"/>
  <c r="AA85" i="4"/>
  <c r="Z85" i="4"/>
  <c r="Y85" i="4"/>
  <c r="X85" i="4"/>
  <c r="W85" i="4"/>
  <c r="V85" i="4"/>
  <c r="U85" i="4"/>
  <c r="T85" i="4"/>
  <c r="S85" i="4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AE84" i="4"/>
  <c r="AD84" i="4"/>
  <c r="AC84" i="4"/>
  <c r="AB84" i="4"/>
  <c r="AA84" i="4"/>
  <c r="Z84" i="4"/>
  <c r="Y84" i="4"/>
  <c r="X84" i="4"/>
  <c r="W84" i="4"/>
  <c r="V84" i="4"/>
  <c r="U84" i="4"/>
  <c r="T84" i="4"/>
  <c r="S84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C84" i="4"/>
  <c r="AE83" i="4"/>
  <c r="AD83" i="4"/>
  <c r="AC83" i="4"/>
  <c r="AB83" i="4"/>
  <c r="AA83" i="4"/>
  <c r="Z83" i="4"/>
  <c r="Y83" i="4"/>
  <c r="X83" i="4"/>
  <c r="W83" i="4"/>
  <c r="V83" i="4"/>
  <c r="U83" i="4"/>
  <c r="T83" i="4"/>
  <c r="S83" i="4"/>
  <c r="R83" i="4"/>
  <c r="Q83" i="4"/>
  <c r="P83" i="4"/>
  <c r="O83" i="4"/>
  <c r="N83" i="4"/>
  <c r="M83" i="4"/>
  <c r="L83" i="4"/>
  <c r="K83" i="4"/>
  <c r="J83" i="4"/>
  <c r="I83" i="4"/>
  <c r="H83" i="4"/>
  <c r="G83" i="4"/>
  <c r="F83" i="4"/>
  <c r="E83" i="4"/>
  <c r="D83" i="4"/>
  <c r="C83" i="4"/>
  <c r="AE82" i="4"/>
  <c r="AD82" i="4"/>
  <c r="AC82" i="4"/>
  <c r="AB82" i="4"/>
  <c r="AA82" i="4"/>
  <c r="Z82" i="4"/>
  <c r="Y82" i="4"/>
  <c r="X82" i="4"/>
  <c r="W82" i="4"/>
  <c r="V82" i="4"/>
  <c r="U82" i="4"/>
  <c r="T82" i="4"/>
  <c r="S82" i="4"/>
  <c r="R82" i="4"/>
  <c r="Q82" i="4"/>
  <c r="P82" i="4"/>
  <c r="O82" i="4"/>
  <c r="N82" i="4"/>
  <c r="M82" i="4"/>
  <c r="L82" i="4"/>
  <c r="K82" i="4"/>
  <c r="J82" i="4"/>
  <c r="I82" i="4"/>
  <c r="H82" i="4"/>
  <c r="G82" i="4"/>
  <c r="F82" i="4"/>
  <c r="E82" i="4"/>
  <c r="D82" i="4"/>
  <c r="C82" i="4"/>
  <c r="AE81" i="4"/>
  <c r="AD81" i="4"/>
  <c r="AC81" i="4"/>
  <c r="AB81" i="4"/>
  <c r="AA81" i="4"/>
  <c r="Z81" i="4"/>
  <c r="Y81" i="4"/>
  <c r="X81" i="4"/>
  <c r="W81" i="4"/>
  <c r="V81" i="4"/>
  <c r="U81" i="4"/>
  <c r="T81" i="4"/>
  <c r="S81" i="4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C81" i="4"/>
  <c r="AE80" i="4"/>
  <c r="AD80" i="4"/>
  <c r="AC80" i="4"/>
  <c r="AB80" i="4"/>
  <c r="AA80" i="4"/>
  <c r="Z80" i="4"/>
  <c r="Y80" i="4"/>
  <c r="X80" i="4"/>
  <c r="W80" i="4"/>
  <c r="V80" i="4"/>
  <c r="U80" i="4"/>
  <c r="T80" i="4"/>
  <c r="S80" i="4"/>
  <c r="R80" i="4"/>
  <c r="Q80" i="4"/>
  <c r="P80" i="4"/>
  <c r="O80" i="4"/>
  <c r="N80" i="4"/>
  <c r="M80" i="4"/>
  <c r="L80" i="4"/>
  <c r="K80" i="4"/>
  <c r="J80" i="4"/>
  <c r="I80" i="4"/>
  <c r="H80" i="4"/>
  <c r="G80" i="4"/>
  <c r="F80" i="4"/>
  <c r="E80" i="4"/>
  <c r="D80" i="4"/>
  <c r="C80" i="4"/>
  <c r="AE79" i="4"/>
  <c r="AD79" i="4"/>
  <c r="AC79" i="4"/>
  <c r="AB79" i="4"/>
  <c r="AA79" i="4"/>
  <c r="Z79" i="4"/>
  <c r="Y79" i="4"/>
  <c r="X79" i="4"/>
  <c r="W79" i="4"/>
  <c r="V79" i="4"/>
  <c r="U79" i="4"/>
  <c r="T79" i="4"/>
  <c r="S79" i="4"/>
  <c r="R79" i="4"/>
  <c r="Q79" i="4"/>
  <c r="P79" i="4"/>
  <c r="O79" i="4"/>
  <c r="N79" i="4"/>
  <c r="M79" i="4"/>
  <c r="L79" i="4"/>
  <c r="K79" i="4"/>
  <c r="J79" i="4"/>
  <c r="I79" i="4"/>
  <c r="H79" i="4"/>
  <c r="G79" i="4"/>
  <c r="F79" i="4"/>
  <c r="E79" i="4"/>
  <c r="D79" i="4"/>
  <c r="C79" i="4"/>
  <c r="AE78" i="4"/>
  <c r="AD78" i="4"/>
  <c r="AC78" i="4"/>
  <c r="AB78" i="4"/>
  <c r="AA78" i="4"/>
  <c r="Z78" i="4"/>
  <c r="Y78" i="4"/>
  <c r="X78" i="4"/>
  <c r="W78" i="4"/>
  <c r="V78" i="4"/>
  <c r="U78" i="4"/>
  <c r="T78" i="4"/>
  <c r="S78" i="4"/>
  <c r="R78" i="4"/>
  <c r="Q78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C78" i="4"/>
  <c r="AE77" i="4"/>
  <c r="AD77" i="4"/>
  <c r="AC77" i="4"/>
  <c r="AB77" i="4"/>
  <c r="AA77" i="4"/>
  <c r="Z77" i="4"/>
  <c r="Y77" i="4"/>
  <c r="X77" i="4"/>
  <c r="B74" i="4"/>
  <c r="X72" i="4"/>
  <c r="Y72" i="4" s="1"/>
  <c r="O70" i="4"/>
  <c r="P70" i="4" s="1"/>
  <c r="Q70" i="4" s="1"/>
  <c r="R70" i="4" s="1"/>
  <c r="S70" i="4" s="1"/>
  <c r="T70" i="4" s="1"/>
  <c r="U70" i="4" s="1"/>
  <c r="V70" i="4" s="1"/>
  <c r="W70" i="4" s="1"/>
  <c r="T53" i="4"/>
  <c r="U53" i="4" s="1"/>
  <c r="V53" i="4" s="1"/>
  <c r="W53" i="4" s="1"/>
  <c r="P53" i="4"/>
  <c r="Q53" i="4" s="1"/>
  <c r="R53" i="4" s="1"/>
  <c r="S53" i="4" s="1"/>
  <c r="O53" i="4"/>
  <c r="M53" i="4"/>
  <c r="L53" i="4"/>
  <c r="K53" i="4"/>
  <c r="J53" i="4" s="1"/>
  <c r="I53" i="4" s="1"/>
  <c r="H53" i="4" s="1"/>
  <c r="G53" i="4"/>
  <c r="F53" i="4" s="1"/>
  <c r="E53" i="4" s="1"/>
  <c r="D53" i="4" s="1"/>
  <c r="C53" i="4"/>
  <c r="B53" i="4" s="1"/>
  <c r="U47" i="4"/>
  <c r="V47" i="4" s="1"/>
  <c r="W47" i="4" s="1"/>
  <c r="Q47" i="4"/>
  <c r="R47" i="4" s="1"/>
  <c r="S47" i="4" s="1"/>
  <c r="T47" i="4" s="1"/>
  <c r="P47" i="4"/>
  <c r="O47" i="4"/>
  <c r="M47" i="4"/>
  <c r="L47" i="4"/>
  <c r="K47" i="4" s="1"/>
  <c r="J47" i="4" s="1"/>
  <c r="I47" i="4" s="1"/>
  <c r="H47" i="4"/>
  <c r="G47" i="4" s="1"/>
  <c r="F47" i="4" s="1"/>
  <c r="E47" i="4" s="1"/>
  <c r="D47" i="4"/>
  <c r="C47" i="4" s="1"/>
  <c r="B47" i="4" s="1"/>
  <c r="AE43" i="4"/>
  <c r="AD43" i="4"/>
  <c r="AC43" i="4"/>
  <c r="AB43" i="4"/>
  <c r="AA43" i="4"/>
  <c r="Z43" i="4"/>
  <c r="Y43" i="4"/>
  <c r="X43" i="4"/>
  <c r="AP499" i="1"/>
  <c r="AO499" i="1"/>
  <c r="AN499" i="1"/>
  <c r="AM499" i="1"/>
  <c r="AL499" i="1"/>
  <c r="AK499" i="1"/>
  <c r="AP498" i="1"/>
  <c r="AO498" i="1"/>
  <c r="AN498" i="1"/>
  <c r="AM498" i="1"/>
  <c r="AL498" i="1"/>
  <c r="AK498" i="1"/>
  <c r="AP497" i="1"/>
  <c r="AO497" i="1"/>
  <c r="AN497" i="1"/>
  <c r="AM497" i="1"/>
  <c r="AL497" i="1"/>
  <c r="AK497" i="1"/>
  <c r="AP496" i="1"/>
  <c r="AO496" i="1"/>
  <c r="AN496" i="1"/>
  <c r="AM496" i="1"/>
  <c r="AL496" i="1"/>
  <c r="AK496" i="1"/>
  <c r="AP495" i="1"/>
  <c r="AO495" i="1"/>
  <c r="AN495" i="1"/>
  <c r="AM495" i="1"/>
  <c r="AL495" i="1"/>
  <c r="AK495" i="1"/>
  <c r="AP494" i="1"/>
  <c r="AO494" i="1"/>
  <c r="AN494" i="1"/>
  <c r="AM494" i="1"/>
  <c r="AL494" i="1"/>
  <c r="AK494" i="1"/>
  <c r="AP493" i="1"/>
  <c r="AO493" i="1"/>
  <c r="AN493" i="1"/>
  <c r="AM493" i="1"/>
  <c r="AL493" i="1"/>
  <c r="AK493" i="1"/>
  <c r="AP492" i="1"/>
  <c r="AO492" i="1"/>
  <c r="AN492" i="1"/>
  <c r="AM492" i="1"/>
  <c r="AL492" i="1"/>
  <c r="AK492" i="1"/>
  <c r="AP491" i="1"/>
  <c r="AO491" i="1"/>
  <c r="AN491" i="1"/>
  <c r="AM491" i="1"/>
  <c r="AL491" i="1"/>
  <c r="AK491" i="1"/>
  <c r="AP490" i="1"/>
  <c r="AO490" i="1"/>
  <c r="AN490" i="1"/>
  <c r="AM490" i="1"/>
  <c r="AL490" i="1"/>
  <c r="AK490" i="1"/>
  <c r="AP489" i="1"/>
  <c r="AO489" i="1"/>
  <c r="AN489" i="1"/>
  <c r="AM489" i="1"/>
  <c r="AL489" i="1"/>
  <c r="AK489" i="1"/>
  <c r="AP488" i="1"/>
  <c r="AO488" i="1"/>
  <c r="AN488" i="1"/>
  <c r="AM488" i="1"/>
  <c r="AL488" i="1"/>
  <c r="AK488" i="1"/>
  <c r="AP487" i="1"/>
  <c r="AO487" i="1"/>
  <c r="AN487" i="1"/>
  <c r="AM487" i="1"/>
  <c r="AL487" i="1"/>
  <c r="AK487" i="1"/>
  <c r="AP486" i="1"/>
  <c r="AO486" i="1"/>
  <c r="AN486" i="1"/>
  <c r="AM486" i="1"/>
  <c r="AL486" i="1"/>
  <c r="AK486" i="1"/>
  <c r="AP485" i="1"/>
  <c r="AO485" i="1"/>
  <c r="AN485" i="1"/>
  <c r="AM485" i="1"/>
  <c r="AL485" i="1"/>
  <c r="AK485" i="1"/>
  <c r="AP484" i="1"/>
  <c r="AO484" i="1"/>
  <c r="AN484" i="1"/>
  <c r="AM484" i="1"/>
  <c r="AL484" i="1"/>
  <c r="AK484" i="1"/>
  <c r="AP483" i="1"/>
  <c r="AO483" i="1"/>
  <c r="AN483" i="1"/>
  <c r="AM483" i="1"/>
  <c r="AL483" i="1"/>
  <c r="AK483" i="1"/>
  <c r="AP482" i="1"/>
  <c r="AO482" i="1"/>
  <c r="AN482" i="1"/>
  <c r="AM482" i="1"/>
  <c r="AL482" i="1"/>
  <c r="AK482" i="1"/>
  <c r="AP481" i="1"/>
  <c r="AO481" i="1"/>
  <c r="AN481" i="1"/>
  <c r="AM481" i="1"/>
  <c r="AL481" i="1"/>
  <c r="AK481" i="1"/>
  <c r="AP480" i="1"/>
  <c r="AO480" i="1"/>
  <c r="AN480" i="1"/>
  <c r="AM480" i="1"/>
  <c r="AL480" i="1"/>
  <c r="AK480" i="1"/>
  <c r="AP479" i="1"/>
  <c r="AO479" i="1"/>
  <c r="AN479" i="1"/>
  <c r="AM479" i="1"/>
  <c r="AL479" i="1"/>
  <c r="AK479" i="1"/>
  <c r="AP478" i="1"/>
  <c r="AO478" i="1"/>
  <c r="AN478" i="1"/>
  <c r="AM478" i="1"/>
  <c r="AL478" i="1"/>
  <c r="AK478" i="1"/>
  <c r="AP477" i="1"/>
  <c r="AO477" i="1"/>
  <c r="AN477" i="1"/>
  <c r="AM477" i="1"/>
  <c r="AL477" i="1"/>
  <c r="AK477" i="1"/>
  <c r="AP476" i="1"/>
  <c r="AO476" i="1"/>
  <c r="AN476" i="1"/>
  <c r="AM476" i="1"/>
  <c r="AL476" i="1"/>
  <c r="AK476" i="1"/>
  <c r="AP475" i="1"/>
  <c r="AO475" i="1"/>
  <c r="AN475" i="1"/>
  <c r="AM475" i="1"/>
  <c r="AL475" i="1"/>
  <c r="AK475" i="1"/>
  <c r="AP474" i="1"/>
  <c r="AO474" i="1"/>
  <c r="AN474" i="1"/>
  <c r="AM474" i="1"/>
  <c r="AL474" i="1"/>
  <c r="AK474" i="1"/>
  <c r="AP473" i="1"/>
  <c r="AO473" i="1"/>
  <c r="AN473" i="1"/>
  <c r="AM473" i="1"/>
  <c r="AL473" i="1"/>
  <c r="AK473" i="1"/>
  <c r="AP472" i="1"/>
  <c r="AO472" i="1"/>
  <c r="AN472" i="1"/>
  <c r="AM472" i="1"/>
  <c r="AL472" i="1"/>
  <c r="AK472" i="1"/>
  <c r="AP471" i="1"/>
  <c r="AO471" i="1"/>
  <c r="AN471" i="1"/>
  <c r="AM471" i="1"/>
  <c r="AL471" i="1"/>
  <c r="AK471" i="1"/>
  <c r="AP470" i="1"/>
  <c r="AO470" i="1"/>
  <c r="AN470" i="1"/>
  <c r="AM470" i="1"/>
  <c r="AL470" i="1"/>
  <c r="AK470" i="1"/>
  <c r="AP469" i="1"/>
  <c r="AO469" i="1"/>
  <c r="AN469" i="1"/>
  <c r="AM469" i="1"/>
  <c r="AL469" i="1"/>
  <c r="AK469" i="1"/>
  <c r="AP468" i="1"/>
  <c r="AO468" i="1"/>
  <c r="AN468" i="1"/>
  <c r="AM468" i="1"/>
  <c r="AL468" i="1"/>
  <c r="AK468" i="1"/>
  <c r="AP467" i="1"/>
  <c r="AO467" i="1"/>
  <c r="AN467" i="1"/>
  <c r="AM467" i="1"/>
  <c r="AL467" i="1"/>
  <c r="AK467" i="1"/>
  <c r="AP466" i="1"/>
  <c r="AO466" i="1"/>
  <c r="AN466" i="1"/>
  <c r="AM466" i="1"/>
  <c r="AL466" i="1"/>
  <c r="AK466" i="1"/>
  <c r="AP465" i="1"/>
  <c r="AO465" i="1"/>
  <c r="AN465" i="1"/>
  <c r="AM465" i="1"/>
  <c r="AL465" i="1"/>
  <c r="AK465" i="1"/>
  <c r="AP464" i="1"/>
  <c r="AO464" i="1"/>
  <c r="AN464" i="1"/>
  <c r="AM464" i="1"/>
  <c r="AL464" i="1"/>
  <c r="AK464" i="1"/>
  <c r="AP463" i="1"/>
  <c r="AO463" i="1"/>
  <c r="AN463" i="1"/>
  <c r="AM463" i="1"/>
  <c r="AL463" i="1"/>
  <c r="AK463" i="1"/>
  <c r="AP462" i="1"/>
  <c r="AO462" i="1"/>
  <c r="AN462" i="1"/>
  <c r="AM462" i="1"/>
  <c r="AL462" i="1"/>
  <c r="AK462" i="1"/>
  <c r="AP461" i="1"/>
  <c r="AO461" i="1"/>
  <c r="AN461" i="1"/>
  <c r="AM461" i="1"/>
  <c r="AL461" i="1"/>
  <c r="AK461" i="1"/>
  <c r="AP460" i="1"/>
  <c r="AO460" i="1"/>
  <c r="AN460" i="1"/>
  <c r="AM460" i="1"/>
  <c r="AL460" i="1"/>
  <c r="AK460" i="1"/>
  <c r="AP459" i="1"/>
  <c r="AO459" i="1"/>
  <c r="AN459" i="1"/>
  <c r="AM459" i="1"/>
  <c r="AL459" i="1"/>
  <c r="AK459" i="1"/>
  <c r="AP458" i="1"/>
  <c r="AO458" i="1"/>
  <c r="AN458" i="1"/>
  <c r="AM458" i="1"/>
  <c r="AL458" i="1"/>
  <c r="AK458" i="1"/>
  <c r="AP457" i="1"/>
  <c r="AO457" i="1"/>
  <c r="AN457" i="1"/>
  <c r="AM457" i="1"/>
  <c r="AL457" i="1"/>
  <c r="AK457" i="1"/>
  <c r="AP456" i="1"/>
  <c r="AO456" i="1"/>
  <c r="AN456" i="1"/>
  <c r="AM456" i="1"/>
  <c r="AL456" i="1"/>
  <c r="AK456" i="1"/>
  <c r="AP455" i="1"/>
  <c r="AO455" i="1"/>
  <c r="AN455" i="1"/>
  <c r="AM455" i="1"/>
  <c r="AL455" i="1"/>
  <c r="AK455" i="1"/>
  <c r="AP454" i="1"/>
  <c r="AO454" i="1"/>
  <c r="AN454" i="1"/>
  <c r="AM454" i="1"/>
  <c r="AL454" i="1"/>
  <c r="AK454" i="1"/>
  <c r="AP453" i="1"/>
  <c r="AO453" i="1"/>
  <c r="AN453" i="1"/>
  <c r="AM453" i="1"/>
  <c r="AL453" i="1"/>
  <c r="AK453" i="1"/>
  <c r="AP452" i="1"/>
  <c r="AO452" i="1"/>
  <c r="AN452" i="1"/>
  <c r="AM452" i="1"/>
  <c r="AL452" i="1"/>
  <c r="AK452" i="1"/>
  <c r="AP451" i="1"/>
  <c r="AO451" i="1"/>
  <c r="AN451" i="1"/>
  <c r="AM451" i="1"/>
  <c r="AL451" i="1"/>
  <c r="AK451" i="1"/>
  <c r="AP450" i="1"/>
  <c r="AO450" i="1"/>
  <c r="AN450" i="1"/>
  <c r="AM450" i="1"/>
  <c r="AL450" i="1"/>
  <c r="AK450" i="1"/>
  <c r="AP449" i="1"/>
  <c r="AO449" i="1"/>
  <c r="AN449" i="1"/>
  <c r="AM449" i="1"/>
  <c r="AL449" i="1"/>
  <c r="AK449" i="1"/>
  <c r="AP448" i="1"/>
  <c r="AO448" i="1"/>
  <c r="AN448" i="1"/>
  <c r="AM448" i="1"/>
  <c r="AL448" i="1"/>
  <c r="AK448" i="1"/>
  <c r="AP447" i="1"/>
  <c r="AO447" i="1"/>
  <c r="AN447" i="1"/>
  <c r="AM447" i="1"/>
  <c r="AL447" i="1"/>
  <c r="AK447" i="1"/>
  <c r="AP446" i="1"/>
  <c r="AO446" i="1"/>
  <c r="AN446" i="1"/>
  <c r="AM446" i="1"/>
  <c r="AL446" i="1"/>
  <c r="AK446" i="1"/>
  <c r="AP445" i="1"/>
  <c r="AO445" i="1"/>
  <c r="AN445" i="1"/>
  <c r="AM445" i="1"/>
  <c r="AL445" i="1"/>
  <c r="AK445" i="1"/>
  <c r="AP444" i="1"/>
  <c r="AO444" i="1"/>
  <c r="AN444" i="1"/>
  <c r="AM444" i="1"/>
  <c r="AL444" i="1"/>
  <c r="AK444" i="1"/>
  <c r="AP443" i="1"/>
  <c r="AO443" i="1"/>
  <c r="AN443" i="1"/>
  <c r="AM443" i="1"/>
  <c r="AL443" i="1"/>
  <c r="AK443" i="1"/>
  <c r="AP442" i="1"/>
  <c r="AO442" i="1"/>
  <c r="AN442" i="1"/>
  <c r="AM442" i="1"/>
  <c r="AL442" i="1"/>
  <c r="AK442" i="1"/>
  <c r="AP441" i="1"/>
  <c r="AO441" i="1"/>
  <c r="AN441" i="1"/>
  <c r="AM441" i="1"/>
  <c r="AL441" i="1"/>
  <c r="AK441" i="1"/>
  <c r="AP440" i="1"/>
  <c r="AO440" i="1"/>
  <c r="AN440" i="1"/>
  <c r="AM440" i="1"/>
  <c r="AL440" i="1"/>
  <c r="AK440" i="1"/>
  <c r="AP439" i="1"/>
  <c r="AO439" i="1"/>
  <c r="AN439" i="1"/>
  <c r="AM439" i="1"/>
  <c r="AL439" i="1"/>
  <c r="AK439" i="1"/>
  <c r="AP438" i="1"/>
  <c r="AO438" i="1"/>
  <c r="AN438" i="1"/>
  <c r="AM438" i="1"/>
  <c r="AL438" i="1"/>
  <c r="AK438" i="1"/>
  <c r="AP437" i="1"/>
  <c r="AO437" i="1"/>
  <c r="AN437" i="1"/>
  <c r="AM437" i="1"/>
  <c r="AL437" i="1"/>
  <c r="AK437" i="1"/>
  <c r="AP436" i="1"/>
  <c r="AO436" i="1"/>
  <c r="AN436" i="1"/>
  <c r="AM436" i="1"/>
  <c r="AL436" i="1"/>
  <c r="AK436" i="1"/>
  <c r="AP435" i="1"/>
  <c r="AO435" i="1"/>
  <c r="AN435" i="1"/>
  <c r="AM435" i="1"/>
  <c r="AL435" i="1"/>
  <c r="AK435" i="1"/>
  <c r="AP434" i="1"/>
  <c r="AO434" i="1"/>
  <c r="AN434" i="1"/>
  <c r="AM434" i="1"/>
  <c r="AL434" i="1"/>
  <c r="AK434" i="1"/>
  <c r="AP433" i="1"/>
  <c r="AO433" i="1"/>
  <c r="AN433" i="1"/>
  <c r="AM433" i="1"/>
  <c r="AL433" i="1"/>
  <c r="AK433" i="1"/>
  <c r="AP432" i="1"/>
  <c r="AO432" i="1"/>
  <c r="AN432" i="1"/>
  <c r="AM432" i="1"/>
  <c r="AL432" i="1"/>
  <c r="AK432" i="1"/>
  <c r="AP431" i="1"/>
  <c r="AO431" i="1"/>
  <c r="AN431" i="1"/>
  <c r="AM431" i="1"/>
  <c r="AL431" i="1"/>
  <c r="AK431" i="1"/>
  <c r="AP430" i="1"/>
  <c r="AO430" i="1"/>
  <c r="AN430" i="1"/>
  <c r="AM430" i="1"/>
  <c r="AL430" i="1"/>
  <c r="AK430" i="1"/>
  <c r="AP429" i="1"/>
  <c r="AO429" i="1"/>
  <c r="AN429" i="1"/>
  <c r="AM429" i="1"/>
  <c r="AL429" i="1"/>
  <c r="AK429" i="1"/>
  <c r="AP428" i="1"/>
  <c r="AO428" i="1"/>
  <c r="AN428" i="1"/>
  <c r="AM428" i="1"/>
  <c r="AL428" i="1"/>
  <c r="AK428" i="1"/>
  <c r="AP427" i="1"/>
  <c r="AO427" i="1"/>
  <c r="AN427" i="1"/>
  <c r="AM427" i="1"/>
  <c r="AL427" i="1"/>
  <c r="AK427" i="1"/>
  <c r="AP426" i="1"/>
  <c r="AO426" i="1"/>
  <c r="AN426" i="1"/>
  <c r="AM426" i="1"/>
  <c r="AL426" i="1"/>
  <c r="AK426" i="1"/>
  <c r="AP425" i="1"/>
  <c r="AO425" i="1"/>
  <c r="AN425" i="1"/>
  <c r="AM425" i="1"/>
  <c r="AL425" i="1"/>
  <c r="AK425" i="1"/>
  <c r="AP424" i="1"/>
  <c r="AO424" i="1"/>
  <c r="AN424" i="1"/>
  <c r="AM424" i="1"/>
  <c r="AL424" i="1"/>
  <c r="AK424" i="1"/>
  <c r="AP423" i="1"/>
  <c r="AO423" i="1"/>
  <c r="AN423" i="1"/>
  <c r="AM423" i="1"/>
  <c r="AL423" i="1"/>
  <c r="AK423" i="1"/>
  <c r="AP422" i="1"/>
  <c r="AO422" i="1"/>
  <c r="AN422" i="1"/>
  <c r="AM422" i="1"/>
  <c r="AL422" i="1"/>
  <c r="AK422" i="1"/>
  <c r="AP421" i="1"/>
  <c r="AO421" i="1"/>
  <c r="AN421" i="1"/>
  <c r="AM421" i="1"/>
  <c r="AL421" i="1"/>
  <c r="AK421" i="1"/>
  <c r="AP420" i="1"/>
  <c r="AO420" i="1"/>
  <c r="AN420" i="1"/>
  <c r="AM420" i="1"/>
  <c r="AL420" i="1"/>
  <c r="AK420" i="1"/>
  <c r="AP419" i="1"/>
  <c r="AO419" i="1"/>
  <c r="AN419" i="1"/>
  <c r="AM419" i="1"/>
  <c r="AL419" i="1"/>
  <c r="AK419" i="1"/>
  <c r="AP418" i="1"/>
  <c r="AO418" i="1"/>
  <c r="AN418" i="1"/>
  <c r="AM418" i="1"/>
  <c r="AL418" i="1"/>
  <c r="AK418" i="1"/>
  <c r="AP417" i="1"/>
  <c r="AO417" i="1"/>
  <c r="AN417" i="1"/>
  <c r="AM417" i="1"/>
  <c r="AL417" i="1"/>
  <c r="AK417" i="1"/>
  <c r="AP416" i="1"/>
  <c r="AO416" i="1"/>
  <c r="AN416" i="1"/>
  <c r="AM416" i="1"/>
  <c r="AL416" i="1"/>
  <c r="AK416" i="1"/>
  <c r="AP415" i="1"/>
  <c r="AO415" i="1"/>
  <c r="AN415" i="1"/>
  <c r="AM415" i="1"/>
  <c r="AL415" i="1"/>
  <c r="AK415" i="1"/>
  <c r="AP414" i="1"/>
  <c r="AO414" i="1"/>
  <c r="AN414" i="1"/>
  <c r="AM414" i="1"/>
  <c r="AL414" i="1"/>
  <c r="AK414" i="1"/>
  <c r="AP413" i="1"/>
  <c r="AO413" i="1"/>
  <c r="AN413" i="1"/>
  <c r="AM413" i="1"/>
  <c r="AL413" i="1"/>
  <c r="AK413" i="1"/>
  <c r="AP412" i="1"/>
  <c r="AO412" i="1"/>
  <c r="AN412" i="1"/>
  <c r="AM412" i="1"/>
  <c r="AL412" i="1"/>
  <c r="AK412" i="1"/>
  <c r="AP411" i="1"/>
  <c r="AO411" i="1"/>
  <c r="AN411" i="1"/>
  <c r="AM411" i="1"/>
  <c r="AL411" i="1"/>
  <c r="AK411" i="1"/>
  <c r="AP410" i="1"/>
  <c r="AO410" i="1"/>
  <c r="AN410" i="1"/>
  <c r="AM410" i="1"/>
  <c r="AL410" i="1"/>
  <c r="AK410" i="1"/>
  <c r="AP409" i="1"/>
  <c r="AO409" i="1"/>
  <c r="AN409" i="1"/>
  <c r="AM409" i="1"/>
  <c r="AL409" i="1"/>
  <c r="AK409" i="1"/>
  <c r="AP408" i="1"/>
  <c r="AO408" i="1"/>
  <c r="AN408" i="1"/>
  <c r="AM408" i="1"/>
  <c r="AL408" i="1"/>
  <c r="AK408" i="1"/>
  <c r="AP407" i="1"/>
  <c r="AO407" i="1"/>
  <c r="AN407" i="1"/>
  <c r="AM407" i="1"/>
  <c r="AL407" i="1"/>
  <c r="AK407" i="1"/>
  <c r="AP406" i="1"/>
  <c r="AO406" i="1"/>
  <c r="AN406" i="1"/>
  <c r="AM406" i="1"/>
  <c r="AL406" i="1"/>
  <c r="AK406" i="1"/>
  <c r="AP405" i="1"/>
  <c r="AO405" i="1"/>
  <c r="AN405" i="1"/>
  <c r="AM405" i="1"/>
  <c r="AL405" i="1"/>
  <c r="AK405" i="1"/>
  <c r="AP404" i="1"/>
  <c r="AO404" i="1"/>
  <c r="AN404" i="1"/>
  <c r="AM404" i="1"/>
  <c r="AL404" i="1"/>
  <c r="AK404" i="1"/>
  <c r="AP403" i="1"/>
  <c r="AO403" i="1"/>
  <c r="AN403" i="1"/>
  <c r="AM403" i="1"/>
  <c r="AL403" i="1"/>
  <c r="AK403" i="1"/>
  <c r="AP402" i="1"/>
  <c r="AO402" i="1"/>
  <c r="AN402" i="1"/>
  <c r="AM402" i="1"/>
  <c r="AL402" i="1"/>
  <c r="AK402" i="1"/>
  <c r="AP401" i="1"/>
  <c r="AO401" i="1"/>
  <c r="AN401" i="1"/>
  <c r="AM401" i="1"/>
  <c r="AL401" i="1"/>
  <c r="AK401" i="1"/>
  <c r="AP400" i="1"/>
  <c r="AO400" i="1"/>
  <c r="AN400" i="1"/>
  <c r="AM400" i="1"/>
  <c r="AL400" i="1"/>
  <c r="AK400" i="1"/>
  <c r="AP399" i="1"/>
  <c r="AO399" i="1"/>
  <c r="AN399" i="1"/>
  <c r="AM399" i="1"/>
  <c r="AL399" i="1"/>
  <c r="AK399" i="1"/>
  <c r="AP398" i="1"/>
  <c r="AO398" i="1"/>
  <c r="AN398" i="1"/>
  <c r="AM398" i="1"/>
  <c r="AL398" i="1"/>
  <c r="AK398" i="1"/>
  <c r="AP397" i="1"/>
  <c r="AO397" i="1"/>
  <c r="AN397" i="1"/>
  <c r="AM397" i="1"/>
  <c r="AL397" i="1"/>
  <c r="AK397" i="1"/>
  <c r="AP396" i="1"/>
  <c r="AO396" i="1"/>
  <c r="AN396" i="1"/>
  <c r="AM396" i="1"/>
  <c r="AL396" i="1"/>
  <c r="AK396" i="1"/>
  <c r="AP395" i="1"/>
  <c r="AO395" i="1"/>
  <c r="AN395" i="1"/>
  <c r="AM395" i="1"/>
  <c r="AL395" i="1"/>
  <c r="AK395" i="1"/>
  <c r="AP394" i="1"/>
  <c r="AO394" i="1"/>
  <c r="AN394" i="1"/>
  <c r="AM394" i="1"/>
  <c r="AL394" i="1"/>
  <c r="AK394" i="1"/>
  <c r="AP393" i="1"/>
  <c r="AO393" i="1"/>
  <c r="AN393" i="1"/>
  <c r="AM393" i="1"/>
  <c r="AL393" i="1"/>
  <c r="AK393" i="1"/>
  <c r="AP392" i="1"/>
  <c r="AO392" i="1"/>
  <c r="AN392" i="1"/>
  <c r="AM392" i="1"/>
  <c r="AL392" i="1"/>
  <c r="AK392" i="1"/>
  <c r="AP391" i="1"/>
  <c r="AO391" i="1"/>
  <c r="AN391" i="1"/>
  <c r="AM391" i="1"/>
  <c r="AL391" i="1"/>
  <c r="AK391" i="1"/>
  <c r="AP390" i="1"/>
  <c r="AO390" i="1"/>
  <c r="AN390" i="1"/>
  <c r="AM390" i="1"/>
  <c r="AL390" i="1"/>
  <c r="AK390" i="1"/>
  <c r="AP389" i="1"/>
  <c r="AO389" i="1"/>
  <c r="AN389" i="1"/>
  <c r="AM389" i="1"/>
  <c r="AL389" i="1"/>
  <c r="AK389" i="1"/>
  <c r="AP388" i="1"/>
  <c r="AO388" i="1"/>
  <c r="AN388" i="1"/>
  <c r="AM388" i="1"/>
  <c r="AL388" i="1"/>
  <c r="AK388" i="1"/>
  <c r="AP387" i="1"/>
  <c r="AO387" i="1"/>
  <c r="AN387" i="1"/>
  <c r="AM387" i="1"/>
  <c r="AL387" i="1"/>
  <c r="AK387" i="1"/>
  <c r="AP386" i="1"/>
  <c r="AO386" i="1"/>
  <c r="AN386" i="1"/>
  <c r="AM386" i="1"/>
  <c r="AL386" i="1"/>
  <c r="AK386" i="1"/>
  <c r="AP385" i="1"/>
  <c r="AO385" i="1"/>
  <c r="AN385" i="1"/>
  <c r="AM385" i="1"/>
  <c r="AL385" i="1"/>
  <c r="AK385" i="1"/>
  <c r="AP384" i="1"/>
  <c r="AO384" i="1"/>
  <c r="AN384" i="1"/>
  <c r="AM384" i="1"/>
  <c r="AL384" i="1"/>
  <c r="AK384" i="1"/>
  <c r="AP383" i="1"/>
  <c r="AO383" i="1"/>
  <c r="AN383" i="1"/>
  <c r="AM383" i="1"/>
  <c r="AL383" i="1"/>
  <c r="AK383" i="1"/>
  <c r="AP382" i="1"/>
  <c r="AO382" i="1"/>
  <c r="AN382" i="1"/>
  <c r="AM382" i="1"/>
  <c r="AL382" i="1"/>
  <c r="AK382" i="1"/>
  <c r="AP381" i="1"/>
  <c r="AO381" i="1"/>
  <c r="AN381" i="1"/>
  <c r="AM381" i="1"/>
  <c r="AL381" i="1"/>
  <c r="AK381" i="1"/>
  <c r="AP380" i="1"/>
  <c r="AO380" i="1"/>
  <c r="AN380" i="1"/>
  <c r="AM380" i="1"/>
  <c r="AL380" i="1"/>
  <c r="AK380" i="1"/>
  <c r="AP379" i="1"/>
  <c r="AO379" i="1"/>
  <c r="AN379" i="1"/>
  <c r="AM379" i="1"/>
  <c r="AL379" i="1"/>
  <c r="AK379" i="1"/>
  <c r="AP378" i="1"/>
  <c r="AO378" i="1"/>
  <c r="AN378" i="1"/>
  <c r="AM378" i="1"/>
  <c r="AL378" i="1"/>
  <c r="AK378" i="1"/>
  <c r="AP377" i="1"/>
  <c r="AO377" i="1"/>
  <c r="AN377" i="1"/>
  <c r="AM377" i="1"/>
  <c r="AL377" i="1"/>
  <c r="AK377" i="1"/>
  <c r="AP376" i="1"/>
  <c r="AO376" i="1"/>
  <c r="AN376" i="1"/>
  <c r="AM376" i="1"/>
  <c r="AL376" i="1"/>
  <c r="AK376" i="1"/>
  <c r="AP375" i="1"/>
  <c r="AO375" i="1"/>
  <c r="AN375" i="1"/>
  <c r="AM375" i="1"/>
  <c r="AL375" i="1"/>
  <c r="AK375" i="1"/>
  <c r="AP374" i="1"/>
  <c r="AO374" i="1"/>
  <c r="AN374" i="1"/>
  <c r="AM374" i="1"/>
  <c r="AL374" i="1"/>
  <c r="AK374" i="1"/>
  <c r="AP373" i="1"/>
  <c r="AO373" i="1"/>
  <c r="AN373" i="1"/>
  <c r="AM373" i="1"/>
  <c r="AL373" i="1"/>
  <c r="AK373" i="1"/>
  <c r="AP372" i="1"/>
  <c r="AO372" i="1"/>
  <c r="AN372" i="1"/>
  <c r="AM372" i="1"/>
  <c r="AL372" i="1"/>
  <c r="AK372" i="1"/>
  <c r="AP371" i="1"/>
  <c r="AO371" i="1"/>
  <c r="AN371" i="1"/>
  <c r="AM371" i="1"/>
  <c r="AL371" i="1"/>
  <c r="AK371" i="1"/>
  <c r="AP370" i="1"/>
  <c r="AO370" i="1"/>
  <c r="AN370" i="1"/>
  <c r="AM370" i="1"/>
  <c r="AL370" i="1"/>
  <c r="AK370" i="1"/>
  <c r="AP369" i="1"/>
  <c r="AO369" i="1"/>
  <c r="AN369" i="1"/>
  <c r="AM369" i="1"/>
  <c r="AL369" i="1"/>
  <c r="AK369" i="1"/>
  <c r="AP368" i="1"/>
  <c r="AO368" i="1"/>
  <c r="AN368" i="1"/>
  <c r="AM368" i="1"/>
  <c r="AL368" i="1"/>
  <c r="AK368" i="1"/>
  <c r="AP367" i="1"/>
  <c r="AO367" i="1"/>
  <c r="AN367" i="1"/>
  <c r="AM367" i="1"/>
  <c r="AL367" i="1"/>
  <c r="AK367" i="1"/>
  <c r="AP366" i="1"/>
  <c r="AO366" i="1"/>
  <c r="AN366" i="1"/>
  <c r="AM366" i="1"/>
  <c r="AL366" i="1"/>
  <c r="AK366" i="1"/>
  <c r="AP365" i="1"/>
  <c r="AO365" i="1"/>
  <c r="AN365" i="1"/>
  <c r="AM365" i="1"/>
  <c r="AL365" i="1"/>
  <c r="AK365" i="1"/>
  <c r="AP364" i="1"/>
  <c r="AO364" i="1"/>
  <c r="AN364" i="1"/>
  <c r="AM364" i="1"/>
  <c r="AL364" i="1"/>
  <c r="AK364" i="1"/>
  <c r="AP363" i="1"/>
  <c r="AO363" i="1"/>
  <c r="AN363" i="1"/>
  <c r="AM363" i="1"/>
  <c r="AL363" i="1"/>
  <c r="AK363" i="1"/>
  <c r="AP362" i="1"/>
  <c r="AO362" i="1"/>
  <c r="AN362" i="1"/>
  <c r="AM362" i="1"/>
  <c r="AL362" i="1"/>
  <c r="AK362" i="1"/>
  <c r="AP361" i="1"/>
  <c r="AO361" i="1"/>
  <c r="AN361" i="1"/>
  <c r="AM361" i="1"/>
  <c r="AL361" i="1"/>
  <c r="AK361" i="1"/>
  <c r="AP360" i="1"/>
  <c r="AO360" i="1"/>
  <c r="AN360" i="1"/>
  <c r="AM360" i="1"/>
  <c r="AL360" i="1"/>
  <c r="AK360" i="1"/>
  <c r="AP359" i="1"/>
  <c r="AO359" i="1"/>
  <c r="AN359" i="1"/>
  <c r="AM359" i="1"/>
  <c r="AL359" i="1"/>
  <c r="AK359" i="1"/>
  <c r="AP358" i="1"/>
  <c r="AO358" i="1"/>
  <c r="AN358" i="1"/>
  <c r="AM358" i="1"/>
  <c r="AL358" i="1"/>
  <c r="AK358" i="1"/>
  <c r="AP357" i="1"/>
  <c r="AO357" i="1"/>
  <c r="AN357" i="1"/>
  <c r="AM357" i="1"/>
  <c r="AL357" i="1"/>
  <c r="AK357" i="1"/>
  <c r="AP356" i="1"/>
  <c r="AO356" i="1"/>
  <c r="AN356" i="1"/>
  <c r="AM356" i="1"/>
  <c r="AL356" i="1"/>
  <c r="AK356" i="1"/>
  <c r="AP355" i="1"/>
  <c r="AO355" i="1"/>
  <c r="AN355" i="1"/>
  <c r="AM355" i="1"/>
  <c r="AL355" i="1"/>
  <c r="AK355" i="1"/>
  <c r="AP354" i="1"/>
  <c r="AO354" i="1"/>
  <c r="AN354" i="1"/>
  <c r="AM354" i="1"/>
  <c r="AL354" i="1"/>
  <c r="AK354" i="1"/>
  <c r="AP353" i="1"/>
  <c r="AO353" i="1"/>
  <c r="AN353" i="1"/>
  <c r="AM353" i="1"/>
  <c r="AL353" i="1"/>
  <c r="AK353" i="1"/>
  <c r="AP352" i="1"/>
  <c r="AO352" i="1"/>
  <c r="AN352" i="1"/>
  <c r="AM352" i="1"/>
  <c r="AL352" i="1"/>
  <c r="AK352" i="1"/>
  <c r="AP351" i="1"/>
  <c r="AO351" i="1"/>
  <c r="AN351" i="1"/>
  <c r="AM351" i="1"/>
  <c r="AL351" i="1"/>
  <c r="AK351" i="1"/>
  <c r="AP350" i="1"/>
  <c r="AO350" i="1"/>
  <c r="AN350" i="1"/>
  <c r="AM350" i="1"/>
  <c r="AL350" i="1"/>
  <c r="AK350" i="1"/>
  <c r="AP349" i="1"/>
  <c r="AO349" i="1"/>
  <c r="AN349" i="1"/>
  <c r="AM349" i="1"/>
  <c r="AL349" i="1"/>
  <c r="AK349" i="1"/>
  <c r="AP348" i="1"/>
  <c r="AO348" i="1"/>
  <c r="AN348" i="1"/>
  <c r="AM348" i="1"/>
  <c r="AL348" i="1"/>
  <c r="AK348" i="1"/>
  <c r="AP347" i="1"/>
  <c r="AO347" i="1"/>
  <c r="AN347" i="1"/>
  <c r="AM347" i="1"/>
  <c r="AL347" i="1"/>
  <c r="AK347" i="1"/>
  <c r="AP346" i="1"/>
  <c r="AO346" i="1"/>
  <c r="AN346" i="1"/>
  <c r="AM346" i="1"/>
  <c r="AL346" i="1"/>
  <c r="AK346" i="1"/>
  <c r="AP345" i="1"/>
  <c r="AO345" i="1"/>
  <c r="AN345" i="1"/>
  <c r="AM345" i="1"/>
  <c r="AL345" i="1"/>
  <c r="AK345" i="1"/>
  <c r="AP344" i="1"/>
  <c r="AO344" i="1"/>
  <c r="AN344" i="1"/>
  <c r="AM344" i="1"/>
  <c r="AL344" i="1"/>
  <c r="AK344" i="1"/>
  <c r="AP343" i="1"/>
  <c r="AO343" i="1"/>
  <c r="AN343" i="1"/>
  <c r="AM343" i="1"/>
  <c r="AL343" i="1"/>
  <c r="AK343" i="1"/>
  <c r="AP342" i="1"/>
  <c r="AO342" i="1"/>
  <c r="AN342" i="1"/>
  <c r="AM342" i="1"/>
  <c r="AL342" i="1"/>
  <c r="AK342" i="1"/>
  <c r="AP341" i="1"/>
  <c r="AO341" i="1"/>
  <c r="AN341" i="1"/>
  <c r="AM341" i="1"/>
  <c r="AL341" i="1"/>
  <c r="AK341" i="1"/>
  <c r="AP340" i="1"/>
  <c r="AO340" i="1"/>
  <c r="AN340" i="1"/>
  <c r="AM340" i="1"/>
  <c r="AL340" i="1"/>
  <c r="AK340" i="1"/>
  <c r="AP339" i="1"/>
  <c r="AO339" i="1"/>
  <c r="AN339" i="1"/>
  <c r="AM339" i="1"/>
  <c r="AL339" i="1"/>
  <c r="AK339" i="1"/>
  <c r="AP338" i="1"/>
  <c r="AO338" i="1"/>
  <c r="AN338" i="1"/>
  <c r="AM338" i="1"/>
  <c r="AL338" i="1"/>
  <c r="AK338" i="1"/>
  <c r="AP337" i="1"/>
  <c r="AO337" i="1"/>
  <c r="AN337" i="1"/>
  <c r="AM337" i="1"/>
  <c r="AL337" i="1"/>
  <c r="AK337" i="1"/>
  <c r="AP336" i="1"/>
  <c r="AO336" i="1"/>
  <c r="AN336" i="1"/>
  <c r="AM336" i="1"/>
  <c r="AL336" i="1"/>
  <c r="AK336" i="1"/>
  <c r="AP335" i="1"/>
  <c r="AO335" i="1"/>
  <c r="AN335" i="1"/>
  <c r="AM335" i="1"/>
  <c r="AL335" i="1"/>
  <c r="AK335" i="1"/>
  <c r="AP334" i="1"/>
  <c r="AO334" i="1"/>
  <c r="AN334" i="1"/>
  <c r="AM334" i="1"/>
  <c r="AL334" i="1"/>
  <c r="AK334" i="1"/>
  <c r="AP333" i="1"/>
  <c r="AO333" i="1"/>
  <c r="AN333" i="1"/>
  <c r="AM333" i="1"/>
  <c r="AL333" i="1"/>
  <c r="AK333" i="1"/>
  <c r="AP332" i="1"/>
  <c r="AO332" i="1"/>
  <c r="AN332" i="1"/>
  <c r="AM332" i="1"/>
  <c r="AL332" i="1"/>
  <c r="AK332" i="1"/>
  <c r="AP331" i="1"/>
  <c r="AO331" i="1"/>
  <c r="AN331" i="1"/>
  <c r="AM331" i="1"/>
  <c r="AL331" i="1"/>
  <c r="AK331" i="1"/>
  <c r="AP330" i="1"/>
  <c r="AO330" i="1"/>
  <c r="AN330" i="1"/>
  <c r="AM330" i="1"/>
  <c r="AL330" i="1"/>
  <c r="AK330" i="1"/>
  <c r="AP329" i="1"/>
  <c r="AO329" i="1"/>
  <c r="AN329" i="1"/>
  <c r="AM329" i="1"/>
  <c r="AL329" i="1"/>
  <c r="AK329" i="1"/>
  <c r="AP328" i="1"/>
  <c r="AO328" i="1"/>
  <c r="AN328" i="1"/>
  <c r="AM328" i="1"/>
  <c r="AL328" i="1"/>
  <c r="AK328" i="1"/>
  <c r="AP327" i="1"/>
  <c r="AO327" i="1"/>
  <c r="AN327" i="1"/>
  <c r="AM327" i="1"/>
  <c r="AL327" i="1"/>
  <c r="AK327" i="1"/>
  <c r="AP326" i="1"/>
  <c r="AO326" i="1"/>
  <c r="AN326" i="1"/>
  <c r="AM326" i="1"/>
  <c r="AL326" i="1"/>
  <c r="AK326" i="1"/>
  <c r="AP325" i="1"/>
  <c r="AO325" i="1"/>
  <c r="AN325" i="1"/>
  <c r="AM325" i="1"/>
  <c r="AL325" i="1"/>
  <c r="AK325" i="1"/>
  <c r="AP324" i="1"/>
  <c r="AO324" i="1"/>
  <c r="AN324" i="1"/>
  <c r="AM324" i="1"/>
  <c r="AL324" i="1"/>
  <c r="AK324" i="1"/>
  <c r="AP323" i="1"/>
  <c r="AO323" i="1"/>
  <c r="AN323" i="1"/>
  <c r="AM323" i="1"/>
  <c r="AL323" i="1"/>
  <c r="AK323" i="1"/>
  <c r="AP322" i="1"/>
  <c r="AO322" i="1"/>
  <c r="AN322" i="1"/>
  <c r="AM322" i="1"/>
  <c r="AL322" i="1"/>
  <c r="AK322" i="1"/>
  <c r="AP321" i="1"/>
  <c r="AO321" i="1"/>
  <c r="AN321" i="1"/>
  <c r="AM321" i="1"/>
  <c r="AL321" i="1"/>
  <c r="AK321" i="1"/>
  <c r="AP320" i="1"/>
  <c r="AO320" i="1"/>
  <c r="AN320" i="1"/>
  <c r="AM320" i="1"/>
  <c r="AL320" i="1"/>
  <c r="AK320" i="1"/>
  <c r="AP319" i="1"/>
  <c r="AO319" i="1"/>
  <c r="AN319" i="1"/>
  <c r="AM319" i="1"/>
  <c r="AL319" i="1"/>
  <c r="AK319" i="1"/>
  <c r="AP318" i="1"/>
  <c r="AO318" i="1"/>
  <c r="AN318" i="1"/>
  <c r="AM318" i="1"/>
  <c r="AL318" i="1"/>
  <c r="AK318" i="1"/>
  <c r="AP317" i="1"/>
  <c r="AO317" i="1"/>
  <c r="AN317" i="1"/>
  <c r="AM317" i="1"/>
  <c r="AL317" i="1"/>
  <c r="AK317" i="1"/>
  <c r="AP316" i="1"/>
  <c r="AO316" i="1"/>
  <c r="AN316" i="1"/>
  <c r="AM316" i="1"/>
  <c r="AL316" i="1"/>
  <c r="AK316" i="1"/>
  <c r="AP315" i="1"/>
  <c r="AO315" i="1"/>
  <c r="AN315" i="1"/>
  <c r="AM315" i="1"/>
  <c r="AL315" i="1"/>
  <c r="AK315" i="1"/>
  <c r="AP314" i="1"/>
  <c r="AO314" i="1"/>
  <c r="AN314" i="1"/>
  <c r="AM314" i="1"/>
  <c r="AL314" i="1"/>
  <c r="AK314" i="1"/>
  <c r="AP313" i="1"/>
  <c r="AO313" i="1"/>
  <c r="AN313" i="1"/>
  <c r="AM313" i="1"/>
  <c r="AL313" i="1"/>
  <c r="AK313" i="1"/>
  <c r="AP312" i="1"/>
  <c r="AO312" i="1"/>
  <c r="AN312" i="1"/>
  <c r="AM312" i="1"/>
  <c r="AL312" i="1"/>
  <c r="AK312" i="1"/>
  <c r="AP311" i="1"/>
  <c r="AO311" i="1"/>
  <c r="AN311" i="1"/>
  <c r="AM311" i="1"/>
  <c r="AL311" i="1"/>
  <c r="AK311" i="1"/>
  <c r="AP310" i="1"/>
  <c r="AO310" i="1"/>
  <c r="AN310" i="1"/>
  <c r="AM310" i="1"/>
  <c r="AL310" i="1"/>
  <c r="AK310" i="1"/>
  <c r="AP309" i="1"/>
  <c r="AO309" i="1"/>
  <c r="AN309" i="1"/>
  <c r="AM309" i="1"/>
  <c r="AL309" i="1"/>
  <c r="AK309" i="1"/>
  <c r="AP308" i="1"/>
  <c r="AO308" i="1"/>
  <c r="AN308" i="1"/>
  <c r="AM308" i="1"/>
  <c r="AL308" i="1"/>
  <c r="AK308" i="1"/>
  <c r="AP307" i="1"/>
  <c r="AO307" i="1"/>
  <c r="AN307" i="1"/>
  <c r="AM307" i="1"/>
  <c r="AL307" i="1"/>
  <c r="AK307" i="1"/>
  <c r="AP306" i="1"/>
  <c r="AO306" i="1"/>
  <c r="AN306" i="1"/>
  <c r="AM306" i="1"/>
  <c r="AL306" i="1"/>
  <c r="AK306" i="1"/>
  <c r="AP305" i="1"/>
  <c r="AO305" i="1"/>
  <c r="AN305" i="1"/>
  <c r="AM305" i="1"/>
  <c r="AL305" i="1"/>
  <c r="AK305" i="1"/>
  <c r="AP304" i="1"/>
  <c r="AO304" i="1"/>
  <c r="AN304" i="1"/>
  <c r="AM304" i="1"/>
  <c r="AL304" i="1"/>
  <c r="AK304" i="1"/>
  <c r="AP303" i="1"/>
  <c r="AO303" i="1"/>
  <c r="AN303" i="1"/>
  <c r="AM303" i="1"/>
  <c r="AL303" i="1"/>
  <c r="AK303" i="1"/>
  <c r="AP302" i="1"/>
  <c r="AO302" i="1"/>
  <c r="AN302" i="1"/>
  <c r="AM302" i="1"/>
  <c r="AL302" i="1"/>
  <c r="AK302" i="1"/>
  <c r="AP301" i="1"/>
  <c r="AO301" i="1"/>
  <c r="AN301" i="1"/>
  <c r="AM301" i="1"/>
  <c r="AL301" i="1"/>
  <c r="AK301" i="1"/>
  <c r="AP300" i="1"/>
  <c r="AO300" i="1"/>
  <c r="AN300" i="1"/>
  <c r="AM300" i="1"/>
  <c r="AL300" i="1"/>
  <c r="AK300" i="1"/>
  <c r="AP299" i="1"/>
  <c r="AO299" i="1"/>
  <c r="AN299" i="1"/>
  <c r="AM299" i="1"/>
  <c r="AL299" i="1"/>
  <c r="AK299" i="1"/>
  <c r="AP298" i="1"/>
  <c r="AO298" i="1"/>
  <c r="AN298" i="1"/>
  <c r="AM298" i="1"/>
  <c r="AL298" i="1"/>
  <c r="AK298" i="1"/>
  <c r="AP297" i="1"/>
  <c r="AO297" i="1"/>
  <c r="AN297" i="1"/>
  <c r="AM297" i="1"/>
  <c r="AL297" i="1"/>
  <c r="AK297" i="1"/>
  <c r="AP296" i="1"/>
  <c r="AO296" i="1"/>
  <c r="AN296" i="1"/>
  <c r="AM296" i="1"/>
  <c r="AL296" i="1"/>
  <c r="AK296" i="1"/>
  <c r="AP295" i="1"/>
  <c r="AO295" i="1"/>
  <c r="AN295" i="1"/>
  <c r="AM295" i="1"/>
  <c r="AL295" i="1"/>
  <c r="AK295" i="1"/>
  <c r="AP294" i="1"/>
  <c r="AO294" i="1"/>
  <c r="AN294" i="1"/>
  <c r="AM294" i="1"/>
  <c r="AL294" i="1"/>
  <c r="AK294" i="1"/>
  <c r="AP293" i="1"/>
  <c r="AO293" i="1"/>
  <c r="AN293" i="1"/>
  <c r="AM293" i="1"/>
  <c r="AL293" i="1"/>
  <c r="AK293" i="1"/>
  <c r="AP292" i="1"/>
  <c r="AO292" i="1"/>
  <c r="AN292" i="1"/>
  <c r="AM292" i="1"/>
  <c r="AL292" i="1"/>
  <c r="AK292" i="1"/>
  <c r="AP291" i="1"/>
  <c r="AO291" i="1"/>
  <c r="AN291" i="1"/>
  <c r="AM291" i="1"/>
  <c r="AL291" i="1"/>
  <c r="AK291" i="1"/>
  <c r="AP290" i="1"/>
  <c r="AO290" i="1"/>
  <c r="AN290" i="1"/>
  <c r="AM290" i="1"/>
  <c r="AL290" i="1"/>
  <c r="AK290" i="1"/>
  <c r="AP289" i="1"/>
  <c r="AO289" i="1"/>
  <c r="AN289" i="1"/>
  <c r="AM289" i="1"/>
  <c r="AL289" i="1"/>
  <c r="AK289" i="1"/>
  <c r="AP288" i="1"/>
  <c r="AO288" i="1"/>
  <c r="AN288" i="1"/>
  <c r="AM288" i="1"/>
  <c r="AL288" i="1"/>
  <c r="AK288" i="1"/>
  <c r="AP287" i="1"/>
  <c r="AO287" i="1"/>
  <c r="AN287" i="1"/>
  <c r="AM287" i="1"/>
  <c r="AL287" i="1"/>
  <c r="AK287" i="1"/>
  <c r="AP286" i="1"/>
  <c r="AO286" i="1"/>
  <c r="AN286" i="1"/>
  <c r="AM286" i="1"/>
  <c r="AL286" i="1"/>
  <c r="AK286" i="1"/>
  <c r="AP285" i="1"/>
  <c r="AO285" i="1"/>
  <c r="AN285" i="1"/>
  <c r="AM285" i="1"/>
  <c r="AL285" i="1"/>
  <c r="AK285" i="1"/>
  <c r="AP284" i="1"/>
  <c r="AO284" i="1"/>
  <c r="AN284" i="1"/>
  <c r="AM284" i="1"/>
  <c r="AL284" i="1"/>
  <c r="AK284" i="1"/>
  <c r="AP283" i="1"/>
  <c r="AO283" i="1"/>
  <c r="AN283" i="1"/>
  <c r="AM283" i="1"/>
  <c r="AL283" i="1"/>
  <c r="AK283" i="1"/>
  <c r="AP282" i="1"/>
  <c r="AO282" i="1"/>
  <c r="AN282" i="1"/>
  <c r="AM282" i="1"/>
  <c r="AL282" i="1"/>
  <c r="AK282" i="1"/>
  <c r="AP281" i="1"/>
  <c r="AO281" i="1"/>
  <c r="AN281" i="1"/>
  <c r="AM281" i="1"/>
  <c r="AL281" i="1"/>
  <c r="AK281" i="1"/>
  <c r="AP280" i="1"/>
  <c r="AO280" i="1"/>
  <c r="AN280" i="1"/>
  <c r="AM280" i="1"/>
  <c r="AL280" i="1"/>
  <c r="AK280" i="1"/>
  <c r="AP279" i="1"/>
  <c r="AO279" i="1"/>
  <c r="AN279" i="1"/>
  <c r="AM279" i="1"/>
  <c r="AL279" i="1"/>
  <c r="AK279" i="1"/>
  <c r="AP278" i="1"/>
  <c r="AO278" i="1"/>
  <c r="AN278" i="1"/>
  <c r="AM278" i="1"/>
  <c r="AL278" i="1"/>
  <c r="AK278" i="1"/>
  <c r="AP277" i="1"/>
  <c r="AO277" i="1"/>
  <c r="AN277" i="1"/>
  <c r="AM277" i="1"/>
  <c r="AL277" i="1"/>
  <c r="AK277" i="1"/>
  <c r="AP276" i="1"/>
  <c r="AO276" i="1"/>
  <c r="AN276" i="1"/>
  <c r="AM276" i="1"/>
  <c r="AL276" i="1"/>
  <c r="AK276" i="1"/>
  <c r="AP275" i="1"/>
  <c r="AO275" i="1"/>
  <c r="AN275" i="1"/>
  <c r="AM275" i="1"/>
  <c r="AL275" i="1"/>
  <c r="AK275" i="1"/>
  <c r="AP274" i="1"/>
  <c r="AO274" i="1"/>
  <c r="AN274" i="1"/>
  <c r="AM274" i="1"/>
  <c r="AL274" i="1"/>
  <c r="AK274" i="1"/>
  <c r="AP273" i="1"/>
  <c r="AO273" i="1"/>
  <c r="AN273" i="1"/>
  <c r="AM273" i="1"/>
  <c r="AL273" i="1"/>
  <c r="AK273" i="1"/>
  <c r="AP272" i="1"/>
  <c r="AO272" i="1"/>
  <c r="AN272" i="1"/>
  <c r="AM272" i="1"/>
  <c r="AL272" i="1"/>
  <c r="AK272" i="1"/>
  <c r="AP271" i="1"/>
  <c r="AO271" i="1"/>
  <c r="AN271" i="1"/>
  <c r="AM271" i="1"/>
  <c r="AL271" i="1"/>
  <c r="AK271" i="1"/>
  <c r="AP270" i="1"/>
  <c r="AO270" i="1"/>
  <c r="AN270" i="1"/>
  <c r="AM270" i="1"/>
  <c r="AL270" i="1"/>
  <c r="AK270" i="1"/>
  <c r="AP269" i="1"/>
  <c r="AO269" i="1"/>
  <c r="AN269" i="1"/>
  <c r="AM269" i="1"/>
  <c r="AL269" i="1"/>
  <c r="AK269" i="1"/>
  <c r="AP268" i="1"/>
  <c r="AO268" i="1"/>
  <c r="AN268" i="1"/>
  <c r="AM268" i="1"/>
  <c r="AL268" i="1"/>
  <c r="AK268" i="1"/>
  <c r="AP267" i="1"/>
  <c r="AO267" i="1"/>
  <c r="AN267" i="1"/>
  <c r="AM267" i="1"/>
  <c r="AL267" i="1"/>
  <c r="AK267" i="1"/>
  <c r="AP266" i="1"/>
  <c r="AO266" i="1"/>
  <c r="AN266" i="1"/>
  <c r="AM266" i="1"/>
  <c r="AL266" i="1"/>
  <c r="AK266" i="1"/>
  <c r="AP265" i="1"/>
  <c r="AO265" i="1"/>
  <c r="AN265" i="1"/>
  <c r="AM265" i="1"/>
  <c r="AL265" i="1"/>
  <c r="AK265" i="1"/>
  <c r="AP264" i="1"/>
  <c r="AO264" i="1"/>
  <c r="AN264" i="1"/>
  <c r="AM264" i="1"/>
  <c r="AL264" i="1"/>
  <c r="AK264" i="1"/>
  <c r="AP263" i="1"/>
  <c r="AO263" i="1"/>
  <c r="AN263" i="1"/>
  <c r="AM263" i="1"/>
  <c r="AL263" i="1"/>
  <c r="AK263" i="1"/>
  <c r="AP262" i="1"/>
  <c r="AO262" i="1"/>
  <c r="AN262" i="1"/>
  <c r="AM262" i="1"/>
  <c r="AL262" i="1"/>
  <c r="AK262" i="1"/>
  <c r="AP261" i="1"/>
  <c r="AO261" i="1"/>
  <c r="AN261" i="1"/>
  <c r="AM261" i="1"/>
  <c r="AL261" i="1"/>
  <c r="AK261" i="1"/>
  <c r="AP260" i="1"/>
  <c r="AO260" i="1"/>
  <c r="AN260" i="1"/>
  <c r="AM260" i="1"/>
  <c r="AL260" i="1"/>
  <c r="AK260" i="1"/>
  <c r="AP259" i="1"/>
  <c r="AO259" i="1"/>
  <c r="AN259" i="1"/>
  <c r="AM259" i="1"/>
  <c r="AL259" i="1"/>
  <c r="AK259" i="1"/>
  <c r="AP258" i="1"/>
  <c r="AO258" i="1"/>
  <c r="AN258" i="1"/>
  <c r="AM258" i="1"/>
  <c r="AL258" i="1"/>
  <c r="AK258" i="1"/>
  <c r="AP257" i="1"/>
  <c r="AO257" i="1"/>
  <c r="AN257" i="1"/>
  <c r="AM257" i="1"/>
  <c r="AL257" i="1"/>
  <c r="AK257" i="1"/>
  <c r="AP256" i="1"/>
  <c r="AO256" i="1"/>
  <c r="AN256" i="1"/>
  <c r="AM256" i="1"/>
  <c r="AL256" i="1"/>
  <c r="AK256" i="1"/>
  <c r="AP255" i="1"/>
  <c r="AO255" i="1"/>
  <c r="AN255" i="1"/>
  <c r="AM255" i="1"/>
  <c r="AL255" i="1"/>
  <c r="AK255" i="1"/>
  <c r="AP254" i="1"/>
  <c r="AO254" i="1"/>
  <c r="AN254" i="1"/>
  <c r="AM254" i="1"/>
  <c r="AL254" i="1"/>
  <c r="AK254" i="1"/>
  <c r="AP253" i="1"/>
  <c r="AO253" i="1"/>
  <c r="AN253" i="1"/>
  <c r="AM253" i="1"/>
  <c r="AL253" i="1"/>
  <c r="AK253" i="1"/>
  <c r="AP252" i="1"/>
  <c r="AO252" i="1"/>
  <c r="AN252" i="1"/>
  <c r="AM252" i="1"/>
  <c r="AL252" i="1"/>
  <c r="AK252" i="1"/>
  <c r="AP251" i="1"/>
  <c r="AO251" i="1"/>
  <c r="AN251" i="1"/>
  <c r="AM251" i="1"/>
  <c r="AL251" i="1"/>
  <c r="AK251" i="1"/>
  <c r="AP250" i="1"/>
  <c r="AO250" i="1"/>
  <c r="AN250" i="1"/>
  <c r="AM250" i="1"/>
  <c r="AL250" i="1"/>
  <c r="AK250" i="1"/>
  <c r="AP249" i="1"/>
  <c r="AO249" i="1"/>
  <c r="AN249" i="1"/>
  <c r="AM249" i="1"/>
  <c r="AL249" i="1"/>
  <c r="AK249" i="1"/>
  <c r="AP248" i="1"/>
  <c r="AO248" i="1"/>
  <c r="AN248" i="1"/>
  <c r="AM248" i="1"/>
  <c r="AL248" i="1"/>
  <c r="AK248" i="1"/>
  <c r="AP247" i="1"/>
  <c r="AO247" i="1"/>
  <c r="AN247" i="1"/>
  <c r="AM247" i="1"/>
  <c r="AL247" i="1"/>
  <c r="AK247" i="1"/>
  <c r="AP246" i="1"/>
  <c r="AO246" i="1"/>
  <c r="AN246" i="1"/>
  <c r="AM246" i="1"/>
  <c r="AL246" i="1"/>
  <c r="AK246" i="1"/>
  <c r="AP245" i="1"/>
  <c r="AO245" i="1"/>
  <c r="AN245" i="1"/>
  <c r="AM245" i="1"/>
  <c r="AL245" i="1"/>
  <c r="AK245" i="1"/>
  <c r="AP244" i="1"/>
  <c r="AO244" i="1"/>
  <c r="AN244" i="1"/>
  <c r="AM244" i="1"/>
  <c r="AL244" i="1"/>
  <c r="AK244" i="1"/>
  <c r="AP243" i="1"/>
  <c r="AO243" i="1"/>
  <c r="AN243" i="1"/>
  <c r="AM243" i="1"/>
  <c r="AL243" i="1"/>
  <c r="AK243" i="1"/>
  <c r="AP242" i="1"/>
  <c r="AO242" i="1"/>
  <c r="AN242" i="1"/>
  <c r="AM242" i="1"/>
  <c r="AL242" i="1"/>
  <c r="AK242" i="1"/>
  <c r="AP241" i="1"/>
  <c r="AO241" i="1"/>
  <c r="AN241" i="1"/>
  <c r="AM241" i="1"/>
  <c r="AL241" i="1"/>
  <c r="AK241" i="1"/>
  <c r="AP240" i="1"/>
  <c r="AO240" i="1"/>
  <c r="AN240" i="1"/>
  <c r="AM240" i="1"/>
  <c r="AL240" i="1"/>
  <c r="AK240" i="1"/>
  <c r="AP239" i="1"/>
  <c r="AO239" i="1"/>
  <c r="AN239" i="1"/>
  <c r="AM239" i="1"/>
  <c r="AL239" i="1"/>
  <c r="AK239" i="1"/>
  <c r="AP238" i="1"/>
  <c r="AO238" i="1"/>
  <c r="AN238" i="1"/>
  <c r="AM238" i="1"/>
  <c r="AL238" i="1"/>
  <c r="AK238" i="1"/>
  <c r="AP237" i="1"/>
  <c r="AO237" i="1"/>
  <c r="AN237" i="1"/>
  <c r="AM237" i="1"/>
  <c r="AL237" i="1"/>
  <c r="AK237" i="1"/>
  <c r="AP236" i="1"/>
  <c r="AO236" i="1"/>
  <c r="AN236" i="1"/>
  <c r="AM236" i="1"/>
  <c r="AL236" i="1"/>
  <c r="AK236" i="1"/>
  <c r="AP235" i="1"/>
  <c r="AO235" i="1"/>
  <c r="AN235" i="1"/>
  <c r="AM235" i="1"/>
  <c r="AL235" i="1"/>
  <c r="AK235" i="1"/>
  <c r="AP234" i="1"/>
  <c r="AO234" i="1"/>
  <c r="AN234" i="1"/>
  <c r="AM234" i="1"/>
  <c r="AL234" i="1"/>
  <c r="AK234" i="1"/>
  <c r="AP233" i="1"/>
  <c r="AO233" i="1"/>
  <c r="AN233" i="1"/>
  <c r="AM233" i="1"/>
  <c r="AL233" i="1"/>
  <c r="AK233" i="1"/>
  <c r="AP232" i="1"/>
  <c r="AO232" i="1"/>
  <c r="AN232" i="1"/>
  <c r="AM232" i="1"/>
  <c r="AL232" i="1"/>
  <c r="AK232" i="1"/>
  <c r="AP231" i="1"/>
  <c r="AO231" i="1"/>
  <c r="AN231" i="1"/>
  <c r="AM231" i="1"/>
  <c r="AL231" i="1"/>
  <c r="AK231" i="1"/>
  <c r="AP230" i="1"/>
  <c r="AO230" i="1"/>
  <c r="AN230" i="1"/>
  <c r="AM230" i="1"/>
  <c r="AL230" i="1"/>
  <c r="AK230" i="1"/>
  <c r="AP229" i="1"/>
  <c r="AO229" i="1"/>
  <c r="AN229" i="1"/>
  <c r="AM229" i="1"/>
  <c r="AL229" i="1"/>
  <c r="AK229" i="1"/>
  <c r="AP228" i="1"/>
  <c r="AO228" i="1"/>
  <c r="AN228" i="1"/>
  <c r="AM228" i="1"/>
  <c r="AL228" i="1"/>
  <c r="AK228" i="1"/>
  <c r="AP227" i="1"/>
  <c r="AO227" i="1"/>
  <c r="AN227" i="1"/>
  <c r="AM227" i="1"/>
  <c r="AL227" i="1"/>
  <c r="AK227" i="1"/>
  <c r="AP226" i="1"/>
  <c r="AO226" i="1"/>
  <c r="AN226" i="1"/>
  <c r="AM226" i="1"/>
  <c r="AL226" i="1"/>
  <c r="AK226" i="1"/>
  <c r="AP225" i="1"/>
  <c r="AO225" i="1"/>
  <c r="AN225" i="1"/>
  <c r="AM225" i="1"/>
  <c r="AL225" i="1"/>
  <c r="AK225" i="1"/>
  <c r="AP224" i="1"/>
  <c r="AO224" i="1"/>
  <c r="AN224" i="1"/>
  <c r="AM224" i="1"/>
  <c r="AL224" i="1"/>
  <c r="AK224" i="1"/>
  <c r="AP223" i="1"/>
  <c r="AO223" i="1"/>
  <c r="AN223" i="1"/>
  <c r="AM223" i="1"/>
  <c r="AL223" i="1"/>
  <c r="AK223" i="1"/>
  <c r="AP222" i="1"/>
  <c r="AO222" i="1"/>
  <c r="AN222" i="1"/>
  <c r="AM222" i="1"/>
  <c r="AL222" i="1"/>
  <c r="AK222" i="1"/>
  <c r="AP221" i="1"/>
  <c r="AO221" i="1"/>
  <c r="AN221" i="1"/>
  <c r="AM221" i="1"/>
  <c r="AL221" i="1"/>
  <c r="AK221" i="1"/>
  <c r="AP220" i="1"/>
  <c r="AO220" i="1"/>
  <c r="AN220" i="1"/>
  <c r="AM220" i="1"/>
  <c r="AL220" i="1"/>
  <c r="AK220" i="1"/>
  <c r="AP219" i="1"/>
  <c r="AO219" i="1"/>
  <c r="AN219" i="1"/>
  <c r="AM219" i="1"/>
  <c r="AL219" i="1"/>
  <c r="AK219" i="1"/>
  <c r="AP218" i="1"/>
  <c r="AO218" i="1"/>
  <c r="AN218" i="1"/>
  <c r="AM218" i="1"/>
  <c r="AL218" i="1"/>
  <c r="AK218" i="1"/>
  <c r="AP217" i="1"/>
  <c r="AO217" i="1"/>
  <c r="AN217" i="1"/>
  <c r="AM217" i="1"/>
  <c r="AL217" i="1"/>
  <c r="AK217" i="1"/>
  <c r="AP216" i="1"/>
  <c r="AO216" i="1"/>
  <c r="AN216" i="1"/>
  <c r="AM216" i="1"/>
  <c r="AL216" i="1"/>
  <c r="AK216" i="1"/>
  <c r="AP215" i="1"/>
  <c r="AO215" i="1"/>
  <c r="AN215" i="1"/>
  <c r="AM215" i="1"/>
  <c r="AL215" i="1"/>
  <c r="AK215" i="1"/>
  <c r="AP214" i="1"/>
  <c r="AO214" i="1"/>
  <c r="AN214" i="1"/>
  <c r="AM214" i="1"/>
  <c r="AL214" i="1"/>
  <c r="AK214" i="1"/>
  <c r="AP213" i="1"/>
  <c r="AO213" i="1"/>
  <c r="AN213" i="1"/>
  <c r="AM213" i="1"/>
  <c r="AL213" i="1"/>
  <c r="AK213" i="1"/>
  <c r="AP212" i="1"/>
  <c r="AO212" i="1"/>
  <c r="AN212" i="1"/>
  <c r="AM212" i="1"/>
  <c r="AL212" i="1"/>
  <c r="AK212" i="1"/>
  <c r="AP211" i="1"/>
  <c r="AO211" i="1"/>
  <c r="AN211" i="1"/>
  <c r="AM211" i="1"/>
  <c r="AL211" i="1"/>
  <c r="AK211" i="1"/>
  <c r="AP210" i="1"/>
  <c r="AO210" i="1"/>
  <c r="AN210" i="1"/>
  <c r="AM210" i="1"/>
  <c r="AL210" i="1"/>
  <c r="AK210" i="1"/>
  <c r="AP209" i="1"/>
  <c r="AO209" i="1"/>
  <c r="AN209" i="1"/>
  <c r="AM209" i="1"/>
  <c r="AL209" i="1"/>
  <c r="AK209" i="1"/>
  <c r="AP208" i="1"/>
  <c r="AO208" i="1"/>
  <c r="AN208" i="1"/>
  <c r="AM208" i="1"/>
  <c r="AL208" i="1"/>
  <c r="AK208" i="1"/>
  <c r="AP207" i="1"/>
  <c r="AO207" i="1"/>
  <c r="AN207" i="1"/>
  <c r="AM207" i="1"/>
  <c r="AL207" i="1"/>
  <c r="AK207" i="1"/>
  <c r="AP206" i="1"/>
  <c r="AO206" i="1"/>
  <c r="AN206" i="1"/>
  <c r="AM206" i="1"/>
  <c r="AL206" i="1"/>
  <c r="AK206" i="1"/>
  <c r="AP205" i="1"/>
  <c r="AO205" i="1"/>
  <c r="AN205" i="1"/>
  <c r="AM205" i="1"/>
  <c r="AL205" i="1"/>
  <c r="AK205" i="1"/>
  <c r="AP204" i="1"/>
  <c r="AO204" i="1"/>
  <c r="AN204" i="1"/>
  <c r="AM204" i="1"/>
  <c r="AL204" i="1"/>
  <c r="AK204" i="1"/>
  <c r="AP203" i="1"/>
  <c r="AO203" i="1"/>
  <c r="AN203" i="1"/>
  <c r="AM203" i="1"/>
  <c r="AL203" i="1"/>
  <c r="AK203" i="1"/>
  <c r="AP202" i="1"/>
  <c r="AO202" i="1"/>
  <c r="AN202" i="1"/>
  <c r="AM202" i="1"/>
  <c r="AL202" i="1"/>
  <c r="AK202" i="1"/>
  <c r="AP201" i="1"/>
  <c r="AO201" i="1"/>
  <c r="AN201" i="1"/>
  <c r="AM201" i="1"/>
  <c r="AL201" i="1"/>
  <c r="AK201" i="1"/>
  <c r="AP200" i="1"/>
  <c r="AO200" i="1"/>
  <c r="AN200" i="1"/>
  <c r="AM200" i="1"/>
  <c r="AL200" i="1"/>
  <c r="AK200" i="1"/>
  <c r="AP199" i="1"/>
  <c r="AO199" i="1"/>
  <c r="AN199" i="1"/>
  <c r="AM199" i="1"/>
  <c r="AL199" i="1"/>
  <c r="AK199" i="1"/>
  <c r="AP198" i="1"/>
  <c r="AO198" i="1"/>
  <c r="AN198" i="1"/>
  <c r="AM198" i="1"/>
  <c r="AL198" i="1"/>
  <c r="AK198" i="1"/>
  <c r="AP197" i="1"/>
  <c r="AO197" i="1"/>
  <c r="AN197" i="1"/>
  <c r="AM197" i="1"/>
  <c r="AL197" i="1"/>
  <c r="AK197" i="1"/>
  <c r="AP196" i="1"/>
  <c r="AO196" i="1"/>
  <c r="AN196" i="1"/>
  <c r="AM196" i="1"/>
  <c r="AL196" i="1"/>
  <c r="AK196" i="1"/>
  <c r="AP195" i="1"/>
  <c r="AO195" i="1"/>
  <c r="AN195" i="1"/>
  <c r="AM195" i="1"/>
  <c r="AL195" i="1"/>
  <c r="AK195" i="1"/>
  <c r="AP194" i="1"/>
  <c r="AO194" i="1"/>
  <c r="AN194" i="1"/>
  <c r="AM194" i="1"/>
  <c r="AL194" i="1"/>
  <c r="AK194" i="1"/>
  <c r="AP193" i="1"/>
  <c r="AO193" i="1"/>
  <c r="AN193" i="1"/>
  <c r="AM193" i="1"/>
  <c r="AL193" i="1"/>
  <c r="AK193" i="1"/>
  <c r="AP192" i="1"/>
  <c r="AO192" i="1"/>
  <c r="AN192" i="1"/>
  <c r="AM192" i="1"/>
  <c r="AL192" i="1"/>
  <c r="AK192" i="1"/>
  <c r="AP191" i="1"/>
  <c r="AO191" i="1"/>
  <c r="AN191" i="1"/>
  <c r="AM191" i="1"/>
  <c r="AL191" i="1"/>
  <c r="AK191" i="1"/>
  <c r="AP190" i="1"/>
  <c r="AO190" i="1"/>
  <c r="AN190" i="1"/>
  <c r="AM190" i="1"/>
  <c r="AL190" i="1"/>
  <c r="AK190" i="1"/>
  <c r="AP189" i="1"/>
  <c r="AO189" i="1"/>
  <c r="AN189" i="1"/>
  <c r="AM189" i="1"/>
  <c r="AL189" i="1"/>
  <c r="AK189" i="1"/>
  <c r="AP188" i="1"/>
  <c r="AO188" i="1"/>
  <c r="AN188" i="1"/>
  <c r="AM188" i="1"/>
  <c r="AL188" i="1"/>
  <c r="AK188" i="1"/>
  <c r="AP187" i="1"/>
  <c r="AO187" i="1"/>
  <c r="AN187" i="1"/>
  <c r="AM187" i="1"/>
  <c r="AL187" i="1"/>
  <c r="AK187" i="1"/>
  <c r="AP186" i="1"/>
  <c r="AO186" i="1"/>
  <c r="AN186" i="1"/>
  <c r="AM186" i="1"/>
  <c r="AL186" i="1"/>
  <c r="AK186" i="1"/>
  <c r="AP185" i="1"/>
  <c r="AO185" i="1"/>
  <c r="AN185" i="1"/>
  <c r="AM185" i="1"/>
  <c r="AL185" i="1"/>
  <c r="AK185" i="1"/>
  <c r="AP184" i="1"/>
  <c r="AO184" i="1"/>
  <c r="AN184" i="1"/>
  <c r="AM184" i="1"/>
  <c r="AL184" i="1"/>
  <c r="AK184" i="1"/>
  <c r="AP183" i="1"/>
  <c r="AO183" i="1"/>
  <c r="AN183" i="1"/>
  <c r="AM183" i="1"/>
  <c r="AL183" i="1"/>
  <c r="AK183" i="1"/>
  <c r="AP182" i="1"/>
  <c r="AO182" i="1"/>
  <c r="AN182" i="1"/>
  <c r="AM182" i="1"/>
  <c r="AL182" i="1"/>
  <c r="AK182" i="1"/>
  <c r="AP181" i="1"/>
  <c r="AO181" i="1"/>
  <c r="AN181" i="1"/>
  <c r="AM181" i="1"/>
  <c r="AL181" i="1"/>
  <c r="AK181" i="1"/>
  <c r="AP180" i="1"/>
  <c r="AO180" i="1"/>
  <c r="AN180" i="1"/>
  <c r="AM180" i="1"/>
  <c r="AL180" i="1"/>
  <c r="AK180" i="1"/>
  <c r="AP179" i="1"/>
  <c r="AO179" i="1"/>
  <c r="AN179" i="1"/>
  <c r="AM179" i="1"/>
  <c r="AL179" i="1"/>
  <c r="AK179" i="1"/>
  <c r="AP178" i="1"/>
  <c r="AO178" i="1"/>
  <c r="AN178" i="1"/>
  <c r="AM178" i="1"/>
  <c r="AL178" i="1"/>
  <c r="AK178" i="1"/>
  <c r="AP177" i="1"/>
  <c r="AO177" i="1"/>
  <c r="AN177" i="1"/>
  <c r="AM177" i="1"/>
  <c r="AL177" i="1"/>
  <c r="AK177" i="1"/>
  <c r="AP176" i="1"/>
  <c r="AO176" i="1"/>
  <c r="AN176" i="1"/>
  <c r="AM176" i="1"/>
  <c r="AL176" i="1"/>
  <c r="AK176" i="1"/>
  <c r="AP175" i="1"/>
  <c r="AO175" i="1"/>
  <c r="AN175" i="1"/>
  <c r="AM175" i="1"/>
  <c r="AL175" i="1"/>
  <c r="AK175" i="1"/>
  <c r="AP174" i="1"/>
  <c r="AO174" i="1"/>
  <c r="AN174" i="1"/>
  <c r="AM174" i="1"/>
  <c r="AL174" i="1"/>
  <c r="AK174" i="1"/>
  <c r="AP173" i="1"/>
  <c r="AO173" i="1"/>
  <c r="AN173" i="1"/>
  <c r="AM173" i="1"/>
  <c r="AL173" i="1"/>
  <c r="AK173" i="1"/>
  <c r="AP172" i="1"/>
  <c r="AO172" i="1"/>
  <c r="AN172" i="1"/>
  <c r="AM172" i="1"/>
  <c r="AL172" i="1"/>
  <c r="AK172" i="1"/>
  <c r="AP171" i="1"/>
  <c r="AO171" i="1"/>
  <c r="AN171" i="1"/>
  <c r="AM171" i="1"/>
  <c r="AL171" i="1"/>
  <c r="AK171" i="1"/>
  <c r="AP170" i="1"/>
  <c r="AO170" i="1"/>
  <c r="AN170" i="1"/>
  <c r="AM170" i="1"/>
  <c r="AL170" i="1"/>
  <c r="AK170" i="1"/>
  <c r="AP169" i="1"/>
  <c r="AO169" i="1"/>
  <c r="AN169" i="1"/>
  <c r="AM169" i="1"/>
  <c r="AL169" i="1"/>
  <c r="AK169" i="1"/>
  <c r="AP168" i="1"/>
  <c r="AO168" i="1"/>
  <c r="AN168" i="1"/>
  <c r="AM168" i="1"/>
  <c r="AL168" i="1"/>
  <c r="AK168" i="1"/>
  <c r="AP167" i="1"/>
  <c r="AO167" i="1"/>
  <c r="AN167" i="1"/>
  <c r="AM167" i="1"/>
  <c r="AL167" i="1"/>
  <c r="AK167" i="1"/>
  <c r="AP166" i="1"/>
  <c r="AO166" i="1"/>
  <c r="AN166" i="1"/>
  <c r="AM166" i="1"/>
  <c r="AL166" i="1"/>
  <c r="AK166" i="1"/>
  <c r="AP165" i="1"/>
  <c r="AO165" i="1"/>
  <c r="AN165" i="1"/>
  <c r="AM165" i="1"/>
  <c r="AL165" i="1"/>
  <c r="AK165" i="1"/>
  <c r="AP164" i="1"/>
  <c r="AO164" i="1"/>
  <c r="AN164" i="1"/>
  <c r="AM164" i="1"/>
  <c r="AL164" i="1"/>
  <c r="AK164" i="1"/>
  <c r="AP163" i="1"/>
  <c r="AO163" i="1"/>
  <c r="AN163" i="1"/>
  <c r="AM163" i="1"/>
  <c r="AL163" i="1"/>
  <c r="AK163" i="1"/>
  <c r="AP162" i="1"/>
  <c r="AO162" i="1"/>
  <c r="AN162" i="1"/>
  <c r="AM162" i="1"/>
  <c r="AL162" i="1"/>
  <c r="AK162" i="1"/>
  <c r="AP161" i="1"/>
  <c r="AO161" i="1"/>
  <c r="AN161" i="1"/>
  <c r="AM161" i="1"/>
  <c r="AL161" i="1"/>
  <c r="AK161" i="1"/>
  <c r="AP160" i="1"/>
  <c r="AO160" i="1"/>
  <c r="AN160" i="1"/>
  <c r="AM160" i="1"/>
  <c r="AL160" i="1"/>
  <c r="AK160" i="1"/>
  <c r="AP159" i="1"/>
  <c r="AO159" i="1"/>
  <c r="AN159" i="1"/>
  <c r="AM159" i="1"/>
  <c r="AL159" i="1"/>
  <c r="AK159" i="1"/>
  <c r="AP158" i="1"/>
  <c r="AO158" i="1"/>
  <c r="AN158" i="1"/>
  <c r="AM158" i="1"/>
  <c r="AL158" i="1"/>
  <c r="AK158" i="1"/>
  <c r="AP157" i="1"/>
  <c r="AO157" i="1"/>
  <c r="AN157" i="1"/>
  <c r="AM157" i="1"/>
  <c r="AL157" i="1"/>
  <c r="AK157" i="1"/>
  <c r="AP156" i="1"/>
  <c r="AO156" i="1"/>
  <c r="AN156" i="1"/>
  <c r="AM156" i="1"/>
  <c r="AL156" i="1"/>
  <c r="AK156" i="1"/>
  <c r="AP155" i="1"/>
  <c r="AO155" i="1"/>
  <c r="AN155" i="1"/>
  <c r="AM155" i="1"/>
  <c r="AL155" i="1"/>
  <c r="AK155" i="1"/>
  <c r="AP154" i="1"/>
  <c r="AO154" i="1"/>
  <c r="AN154" i="1"/>
  <c r="AM154" i="1"/>
  <c r="AL154" i="1"/>
  <c r="AK154" i="1"/>
  <c r="AP153" i="1"/>
  <c r="AO153" i="1"/>
  <c r="AN153" i="1"/>
  <c r="AM153" i="1"/>
  <c r="AL153" i="1"/>
  <c r="AK153" i="1"/>
  <c r="AP152" i="1"/>
  <c r="AO152" i="1"/>
  <c r="AN152" i="1"/>
  <c r="AM152" i="1"/>
  <c r="AL152" i="1"/>
  <c r="AK152" i="1"/>
  <c r="AP151" i="1"/>
  <c r="AO151" i="1"/>
  <c r="AN151" i="1"/>
  <c r="AM151" i="1"/>
  <c r="AL151" i="1"/>
  <c r="AK151" i="1"/>
  <c r="AP150" i="1"/>
  <c r="AO150" i="1"/>
  <c r="AN150" i="1"/>
  <c r="AM150" i="1"/>
  <c r="AL150" i="1"/>
  <c r="AK150" i="1"/>
  <c r="AP149" i="1"/>
  <c r="AO149" i="1"/>
  <c r="AN149" i="1"/>
  <c r="AM149" i="1"/>
  <c r="AL149" i="1"/>
  <c r="AK149" i="1"/>
  <c r="AP148" i="1"/>
  <c r="AO148" i="1"/>
  <c r="AN148" i="1"/>
  <c r="AM148" i="1"/>
  <c r="AL148" i="1"/>
  <c r="AK148" i="1"/>
  <c r="AP147" i="1"/>
  <c r="AO147" i="1"/>
  <c r="AN147" i="1"/>
  <c r="AM147" i="1"/>
  <c r="AL147" i="1"/>
  <c r="AK147" i="1"/>
  <c r="AP146" i="1"/>
  <c r="AO146" i="1"/>
  <c r="AN146" i="1"/>
  <c r="AM146" i="1"/>
  <c r="AL146" i="1"/>
  <c r="AK146" i="1"/>
  <c r="AP145" i="1"/>
  <c r="AO145" i="1"/>
  <c r="AN145" i="1"/>
  <c r="AM145" i="1"/>
  <c r="AL145" i="1"/>
  <c r="AK145" i="1"/>
  <c r="AP144" i="1"/>
  <c r="AO144" i="1"/>
  <c r="AN144" i="1"/>
  <c r="AM144" i="1"/>
  <c r="AL144" i="1"/>
  <c r="AK144" i="1"/>
  <c r="AP143" i="1"/>
  <c r="AO143" i="1"/>
  <c r="AN143" i="1"/>
  <c r="AM143" i="1"/>
  <c r="AL143" i="1"/>
  <c r="AK143" i="1"/>
  <c r="AP142" i="1"/>
  <c r="AO142" i="1"/>
  <c r="AN142" i="1"/>
  <c r="AM142" i="1"/>
  <c r="AL142" i="1"/>
  <c r="AK142" i="1"/>
  <c r="AP141" i="1"/>
  <c r="AO141" i="1"/>
  <c r="AN141" i="1"/>
  <c r="AM141" i="1"/>
  <c r="AL141" i="1"/>
  <c r="AK141" i="1"/>
  <c r="AP140" i="1"/>
  <c r="AO140" i="1"/>
  <c r="AN140" i="1"/>
  <c r="AM140" i="1"/>
  <c r="AL140" i="1"/>
  <c r="AK140" i="1"/>
  <c r="AP139" i="1"/>
  <c r="AO139" i="1"/>
  <c r="AN139" i="1"/>
  <c r="AM139" i="1"/>
  <c r="AL139" i="1"/>
  <c r="AK139" i="1"/>
  <c r="AP138" i="1"/>
  <c r="AO138" i="1"/>
  <c r="AN138" i="1"/>
  <c r="AM138" i="1"/>
  <c r="AL138" i="1"/>
  <c r="AK138" i="1"/>
  <c r="AP137" i="1"/>
  <c r="AO137" i="1"/>
  <c r="AN137" i="1"/>
  <c r="AM137" i="1"/>
  <c r="AL137" i="1"/>
  <c r="AK137" i="1"/>
  <c r="AP136" i="1"/>
  <c r="AO136" i="1"/>
  <c r="AN136" i="1"/>
  <c r="AM136" i="1"/>
  <c r="AL136" i="1"/>
  <c r="AK136" i="1"/>
  <c r="AP135" i="1"/>
  <c r="AO135" i="1"/>
  <c r="AN135" i="1"/>
  <c r="AM135" i="1"/>
  <c r="AL135" i="1"/>
  <c r="AK135" i="1"/>
  <c r="AP134" i="1"/>
  <c r="AO134" i="1"/>
  <c r="AN134" i="1"/>
  <c r="AM134" i="1"/>
  <c r="AL134" i="1"/>
  <c r="AK134" i="1"/>
  <c r="AP133" i="1"/>
  <c r="AO133" i="1"/>
  <c r="AN133" i="1"/>
  <c r="AM133" i="1"/>
  <c r="AL133" i="1"/>
  <c r="AK133" i="1"/>
  <c r="AP132" i="1"/>
  <c r="AO132" i="1"/>
  <c r="AN132" i="1"/>
  <c r="AM132" i="1"/>
  <c r="AL132" i="1"/>
  <c r="AK132" i="1"/>
  <c r="AP131" i="1"/>
  <c r="AO131" i="1"/>
  <c r="AN131" i="1"/>
  <c r="AM131" i="1"/>
  <c r="AL131" i="1"/>
  <c r="AK131" i="1"/>
  <c r="AP130" i="1"/>
  <c r="AO130" i="1"/>
  <c r="AN130" i="1"/>
  <c r="AM130" i="1"/>
  <c r="AL130" i="1"/>
  <c r="AK130" i="1"/>
  <c r="AP129" i="1"/>
  <c r="AO129" i="1"/>
  <c r="AN129" i="1"/>
  <c r="AM129" i="1"/>
  <c r="AL129" i="1"/>
  <c r="AK129" i="1"/>
  <c r="AP128" i="1"/>
  <c r="AO128" i="1"/>
  <c r="AN128" i="1"/>
  <c r="AM128" i="1"/>
  <c r="AL128" i="1"/>
  <c r="AK128" i="1"/>
  <c r="AP127" i="1"/>
  <c r="AO127" i="1"/>
  <c r="AN127" i="1"/>
  <c r="AM127" i="1"/>
  <c r="AL127" i="1"/>
  <c r="AK127" i="1"/>
  <c r="AP126" i="1"/>
  <c r="AO126" i="1"/>
  <c r="AN126" i="1"/>
  <c r="AM126" i="1"/>
  <c r="AL126" i="1"/>
  <c r="AK126" i="1"/>
  <c r="AP125" i="1"/>
  <c r="AO125" i="1"/>
  <c r="AN125" i="1"/>
  <c r="AM125" i="1"/>
  <c r="AL125" i="1"/>
  <c r="AK125" i="1"/>
  <c r="AP124" i="1"/>
  <c r="AO124" i="1"/>
  <c r="AN124" i="1"/>
  <c r="AM124" i="1"/>
  <c r="AL124" i="1"/>
  <c r="AK124" i="1"/>
  <c r="AP123" i="1"/>
  <c r="AO123" i="1"/>
  <c r="AN123" i="1"/>
  <c r="AM123" i="1"/>
  <c r="AL123" i="1"/>
  <c r="AK123" i="1"/>
  <c r="AP122" i="1"/>
  <c r="AO122" i="1"/>
  <c r="AN122" i="1"/>
  <c r="AM122" i="1"/>
  <c r="AL122" i="1"/>
  <c r="AK122" i="1"/>
  <c r="AP121" i="1"/>
  <c r="AO121" i="1"/>
  <c r="AN121" i="1"/>
  <c r="AM121" i="1"/>
  <c r="AL121" i="1"/>
  <c r="AK121" i="1"/>
  <c r="AP120" i="1"/>
  <c r="AO120" i="1"/>
  <c r="AN120" i="1"/>
  <c r="AM120" i="1"/>
  <c r="AL120" i="1"/>
  <c r="AK120" i="1"/>
  <c r="AP119" i="1"/>
  <c r="AO119" i="1"/>
  <c r="AN119" i="1"/>
  <c r="AM119" i="1"/>
  <c r="AL119" i="1"/>
  <c r="AK119" i="1"/>
  <c r="AP118" i="1"/>
  <c r="AO118" i="1"/>
  <c r="AN118" i="1"/>
  <c r="AM118" i="1"/>
  <c r="AL118" i="1"/>
  <c r="AK118" i="1"/>
  <c r="AP117" i="1"/>
  <c r="AO117" i="1"/>
  <c r="AN117" i="1"/>
  <c r="AM117" i="1"/>
  <c r="AL117" i="1"/>
  <c r="AK117" i="1"/>
  <c r="AP116" i="1"/>
  <c r="AO116" i="1"/>
  <c r="AN116" i="1"/>
  <c r="AM116" i="1"/>
  <c r="AL116" i="1"/>
  <c r="AK116" i="1"/>
  <c r="AP115" i="1"/>
  <c r="AO115" i="1"/>
  <c r="AN115" i="1"/>
  <c r="AM115" i="1"/>
  <c r="AL115" i="1"/>
  <c r="AK115" i="1"/>
  <c r="AP114" i="1"/>
  <c r="AO114" i="1"/>
  <c r="AN114" i="1"/>
  <c r="AM114" i="1"/>
  <c r="AL114" i="1"/>
  <c r="AK114" i="1"/>
  <c r="AP113" i="1"/>
  <c r="AO113" i="1"/>
  <c r="AN113" i="1"/>
  <c r="AM113" i="1"/>
  <c r="AL113" i="1"/>
  <c r="AK113" i="1"/>
  <c r="AP112" i="1"/>
  <c r="AO112" i="1"/>
  <c r="AN112" i="1"/>
  <c r="AM112" i="1"/>
  <c r="AL112" i="1"/>
  <c r="AK112" i="1"/>
  <c r="AP111" i="1"/>
  <c r="AO111" i="1"/>
  <c r="AN111" i="1"/>
  <c r="AM111" i="1"/>
  <c r="AL111" i="1"/>
  <c r="AK111" i="1"/>
  <c r="AP110" i="1"/>
  <c r="AO110" i="1"/>
  <c r="AN110" i="1"/>
  <c r="AM110" i="1"/>
  <c r="AL110" i="1"/>
  <c r="AK110" i="1"/>
  <c r="AP109" i="1"/>
  <c r="AO109" i="1"/>
  <c r="AN109" i="1"/>
  <c r="AM109" i="1"/>
  <c r="AL109" i="1"/>
  <c r="AK109" i="1"/>
  <c r="AP108" i="1"/>
  <c r="AO108" i="1"/>
  <c r="AN108" i="1"/>
  <c r="AM108" i="1"/>
  <c r="AL108" i="1"/>
  <c r="AK108" i="1"/>
  <c r="AP107" i="1"/>
  <c r="AO107" i="1"/>
  <c r="AN107" i="1"/>
  <c r="AM107" i="1"/>
  <c r="AL107" i="1"/>
  <c r="AK107" i="1"/>
  <c r="AP106" i="1"/>
  <c r="AO106" i="1"/>
  <c r="AN106" i="1"/>
  <c r="AM106" i="1"/>
  <c r="AL106" i="1"/>
  <c r="AK106" i="1"/>
  <c r="AP105" i="1"/>
  <c r="AO105" i="1"/>
  <c r="AN105" i="1"/>
  <c r="AM105" i="1"/>
  <c r="AL105" i="1"/>
  <c r="AK105" i="1"/>
  <c r="AP104" i="1"/>
  <c r="AO104" i="1"/>
  <c r="AN104" i="1"/>
  <c r="AM104" i="1"/>
  <c r="AL104" i="1"/>
  <c r="AK104" i="1"/>
  <c r="AP103" i="1"/>
  <c r="AO103" i="1"/>
  <c r="AN103" i="1"/>
  <c r="AM103" i="1"/>
  <c r="AL103" i="1"/>
  <c r="AK103" i="1"/>
  <c r="AP102" i="1"/>
  <c r="AO102" i="1"/>
  <c r="AN102" i="1"/>
  <c r="AM102" i="1"/>
  <c r="AL102" i="1"/>
  <c r="AK102" i="1"/>
  <c r="AP101" i="1"/>
  <c r="AO101" i="1"/>
  <c r="AN101" i="1"/>
  <c r="AM101" i="1"/>
  <c r="AL101" i="1"/>
  <c r="AK101" i="1"/>
  <c r="AP100" i="1"/>
  <c r="AO100" i="1"/>
  <c r="AN100" i="1"/>
  <c r="AM100" i="1"/>
  <c r="AL100" i="1"/>
  <c r="AK100" i="1"/>
  <c r="AP99" i="1"/>
  <c r="AO99" i="1"/>
  <c r="AN99" i="1"/>
  <c r="AM99" i="1"/>
  <c r="AL99" i="1"/>
  <c r="AK99" i="1"/>
  <c r="AP98" i="1"/>
  <c r="AO98" i="1"/>
  <c r="AN98" i="1"/>
  <c r="AM98" i="1"/>
  <c r="AL98" i="1"/>
  <c r="AK98" i="1"/>
  <c r="AP97" i="1"/>
  <c r="AO97" i="1"/>
  <c r="AN97" i="1"/>
  <c r="AM97" i="1"/>
  <c r="AL97" i="1"/>
  <c r="AK97" i="1"/>
  <c r="AP96" i="1"/>
  <c r="AO96" i="1"/>
  <c r="AN96" i="1"/>
  <c r="AM96" i="1"/>
  <c r="AL96" i="1"/>
  <c r="AK96" i="1"/>
  <c r="AP95" i="1"/>
  <c r="AO95" i="1"/>
  <c r="AN95" i="1"/>
  <c r="AM95" i="1"/>
  <c r="AL95" i="1"/>
  <c r="AK95" i="1"/>
  <c r="AP94" i="1"/>
  <c r="AO94" i="1"/>
  <c r="AN94" i="1"/>
  <c r="AM94" i="1"/>
  <c r="AL94" i="1"/>
  <c r="AK94" i="1"/>
  <c r="AP93" i="1"/>
  <c r="AO93" i="1"/>
  <c r="AN93" i="1"/>
  <c r="AM93" i="1"/>
  <c r="AL93" i="1"/>
  <c r="AK93" i="1"/>
  <c r="AP92" i="1"/>
  <c r="AO92" i="1"/>
  <c r="AN92" i="1"/>
  <c r="AM92" i="1"/>
  <c r="AL92" i="1"/>
  <c r="AK92" i="1"/>
  <c r="AP91" i="1"/>
  <c r="AO91" i="1"/>
  <c r="AN91" i="1"/>
  <c r="AM91" i="1"/>
  <c r="AL91" i="1"/>
  <c r="AK91" i="1"/>
  <c r="AP90" i="1"/>
  <c r="AO90" i="1"/>
  <c r="AN90" i="1"/>
  <c r="AM90" i="1"/>
  <c r="AL90" i="1"/>
  <c r="AK90" i="1"/>
  <c r="AP89" i="1"/>
  <c r="AO89" i="1"/>
  <c r="AN89" i="1"/>
  <c r="AM89" i="1"/>
  <c r="AL89" i="1"/>
  <c r="AK89" i="1"/>
  <c r="AP88" i="1"/>
  <c r="AO88" i="1"/>
  <c r="AN88" i="1"/>
  <c r="AM88" i="1"/>
  <c r="AL88" i="1"/>
  <c r="AK88" i="1"/>
  <c r="AP87" i="1"/>
  <c r="AO87" i="1"/>
  <c r="AN87" i="1"/>
  <c r="AM87" i="1"/>
  <c r="AL87" i="1"/>
  <c r="AK87" i="1"/>
  <c r="AP86" i="1"/>
  <c r="AO86" i="1"/>
  <c r="AN86" i="1"/>
  <c r="AM86" i="1"/>
  <c r="AL86" i="1"/>
  <c r="AK86" i="1"/>
  <c r="AP85" i="1"/>
  <c r="AO85" i="1"/>
  <c r="AN85" i="1"/>
  <c r="AM85" i="1"/>
  <c r="AL85" i="1"/>
  <c r="AK85" i="1"/>
  <c r="AP84" i="1"/>
  <c r="AO84" i="1"/>
  <c r="AN84" i="1"/>
  <c r="AM84" i="1"/>
  <c r="AL84" i="1"/>
  <c r="AK84" i="1"/>
  <c r="AP83" i="1"/>
  <c r="AO83" i="1"/>
  <c r="AN83" i="1"/>
  <c r="AM83" i="1"/>
  <c r="AL83" i="1"/>
  <c r="AK83" i="1"/>
  <c r="AP82" i="1"/>
  <c r="AO82" i="1"/>
  <c r="AN82" i="1"/>
  <c r="AM82" i="1"/>
  <c r="AL82" i="1"/>
  <c r="AK82" i="1"/>
  <c r="AP81" i="1"/>
  <c r="AO81" i="1"/>
  <c r="AN81" i="1"/>
  <c r="AM81" i="1"/>
  <c r="AL81" i="1"/>
  <c r="AK81" i="1"/>
  <c r="AP80" i="1"/>
  <c r="AO80" i="1"/>
  <c r="AN80" i="1"/>
  <c r="AM80" i="1"/>
  <c r="AL80" i="1"/>
  <c r="AK80" i="1"/>
  <c r="AP79" i="1"/>
  <c r="AO79" i="1"/>
  <c r="AN79" i="1"/>
  <c r="AM79" i="1"/>
  <c r="AL79" i="1"/>
  <c r="AK79" i="1"/>
  <c r="AP78" i="1"/>
  <c r="AO78" i="1"/>
  <c r="AN78" i="1"/>
  <c r="AM78" i="1"/>
  <c r="AL78" i="1"/>
  <c r="AK78" i="1"/>
  <c r="AP77" i="1"/>
  <c r="AO77" i="1"/>
  <c r="AN77" i="1"/>
  <c r="AM77" i="1"/>
  <c r="AL77" i="1"/>
  <c r="AK77" i="1"/>
  <c r="AP76" i="1"/>
  <c r="AO76" i="1"/>
  <c r="AN76" i="1"/>
  <c r="AM76" i="1"/>
  <c r="AL76" i="1"/>
  <c r="AK76" i="1"/>
  <c r="AP75" i="1"/>
  <c r="AO75" i="1"/>
  <c r="AN75" i="1"/>
  <c r="AM75" i="1"/>
  <c r="AL75" i="1"/>
  <c r="AK75" i="1"/>
  <c r="AP74" i="1"/>
  <c r="AO74" i="1"/>
  <c r="AN74" i="1"/>
  <c r="AM74" i="1"/>
  <c r="AL74" i="1"/>
  <c r="AK74" i="1"/>
  <c r="AP73" i="1"/>
  <c r="AO73" i="1"/>
  <c r="AN73" i="1"/>
  <c r="AM73" i="1"/>
  <c r="AL73" i="1"/>
  <c r="AK73" i="1"/>
  <c r="AP72" i="1"/>
  <c r="AO72" i="1"/>
  <c r="AN72" i="1"/>
  <c r="AM72" i="1"/>
  <c r="AL72" i="1"/>
  <c r="AK72" i="1"/>
  <c r="AP71" i="1"/>
  <c r="AO71" i="1"/>
  <c r="AN71" i="1"/>
  <c r="AM71" i="1"/>
  <c r="AL71" i="1"/>
  <c r="AK71" i="1"/>
  <c r="AP70" i="1"/>
  <c r="AO70" i="1"/>
  <c r="AN70" i="1"/>
  <c r="AM70" i="1"/>
  <c r="AL70" i="1"/>
  <c r="AK70" i="1"/>
  <c r="AP69" i="1"/>
  <c r="AO69" i="1"/>
  <c r="AN69" i="1"/>
  <c r="AM69" i="1"/>
  <c r="AL69" i="1"/>
  <c r="AK69" i="1"/>
  <c r="AP68" i="1"/>
  <c r="AO68" i="1"/>
  <c r="AN68" i="1"/>
  <c r="AM68" i="1"/>
  <c r="AL68" i="1"/>
  <c r="AK68" i="1"/>
  <c r="AP67" i="1"/>
  <c r="AO67" i="1"/>
  <c r="AN67" i="1"/>
  <c r="AM67" i="1"/>
  <c r="AL67" i="1"/>
  <c r="AK67" i="1"/>
  <c r="AP66" i="1"/>
  <c r="AO66" i="1"/>
  <c r="AN66" i="1"/>
  <c r="AM66" i="1"/>
  <c r="AL66" i="1"/>
  <c r="AK66" i="1"/>
  <c r="AP65" i="1"/>
  <c r="AO65" i="1"/>
  <c r="AN65" i="1"/>
  <c r="AM65" i="1"/>
  <c r="AL65" i="1"/>
  <c r="AK65" i="1"/>
  <c r="AP64" i="1"/>
  <c r="AO64" i="1"/>
  <c r="AN64" i="1"/>
  <c r="AM64" i="1"/>
  <c r="AL64" i="1"/>
  <c r="AK64" i="1"/>
  <c r="AP63" i="1"/>
  <c r="AO63" i="1"/>
  <c r="AN63" i="1"/>
  <c r="AM63" i="1"/>
  <c r="AL63" i="1"/>
  <c r="AK63" i="1"/>
  <c r="AP62" i="1"/>
  <c r="AO62" i="1"/>
  <c r="AN62" i="1"/>
  <c r="AM62" i="1"/>
  <c r="AL62" i="1"/>
  <c r="AK62" i="1"/>
  <c r="AP61" i="1"/>
  <c r="AO61" i="1"/>
  <c r="AN61" i="1"/>
  <c r="AM61" i="1"/>
  <c r="AL61" i="1"/>
  <c r="AK61" i="1"/>
  <c r="AP60" i="1"/>
  <c r="AO60" i="1"/>
  <c r="AN60" i="1"/>
  <c r="AM60" i="1"/>
  <c r="AL60" i="1"/>
  <c r="AK60" i="1"/>
  <c r="AP59" i="1"/>
  <c r="AO59" i="1"/>
  <c r="AN59" i="1"/>
  <c r="AM59" i="1"/>
  <c r="AL59" i="1"/>
  <c r="AK59" i="1"/>
  <c r="AP58" i="1"/>
  <c r="AO58" i="1"/>
  <c r="AN58" i="1"/>
  <c r="AM58" i="1"/>
  <c r="AL58" i="1"/>
  <c r="AK58" i="1"/>
  <c r="AP57" i="1"/>
  <c r="AO57" i="1"/>
  <c r="AN57" i="1"/>
  <c r="AM57" i="1"/>
  <c r="AL57" i="1"/>
  <c r="AK57" i="1"/>
  <c r="AP56" i="1"/>
  <c r="AO56" i="1"/>
  <c r="AN56" i="1"/>
  <c r="AM56" i="1"/>
  <c r="AL56" i="1"/>
  <c r="AK56" i="1"/>
  <c r="AP55" i="1"/>
  <c r="AO55" i="1"/>
  <c r="AN55" i="1"/>
  <c r="AM55" i="1"/>
  <c r="AL55" i="1"/>
  <c r="AK55" i="1"/>
  <c r="AP54" i="1"/>
  <c r="AO54" i="1"/>
  <c r="AN54" i="1"/>
  <c r="AM54" i="1"/>
  <c r="AL54" i="1"/>
  <c r="AK54" i="1"/>
  <c r="AP53" i="1"/>
  <c r="AO53" i="1"/>
  <c r="AN53" i="1"/>
  <c r="AM53" i="1"/>
  <c r="AL53" i="1"/>
  <c r="AK53" i="1"/>
  <c r="AP52" i="1"/>
  <c r="AO52" i="1"/>
  <c r="AN52" i="1"/>
  <c r="AM52" i="1"/>
  <c r="AL52" i="1"/>
  <c r="AK52" i="1"/>
  <c r="AP51" i="1"/>
  <c r="AO51" i="1"/>
  <c r="AN51" i="1"/>
  <c r="AM51" i="1"/>
  <c r="AL51" i="1"/>
  <c r="AK51" i="1"/>
  <c r="AP50" i="1"/>
  <c r="AO50" i="1"/>
  <c r="AN50" i="1"/>
  <c r="AM50" i="1"/>
  <c r="AL50" i="1"/>
  <c r="AK50" i="1"/>
  <c r="AP49" i="1"/>
  <c r="AO49" i="1"/>
  <c r="AN49" i="1"/>
  <c r="AM49" i="1"/>
  <c r="AL49" i="1"/>
  <c r="AK49" i="1"/>
  <c r="AP48" i="1"/>
  <c r="AO48" i="1"/>
  <c r="AN48" i="1"/>
  <c r="AM48" i="1"/>
  <c r="AL48" i="1"/>
  <c r="AK48" i="1"/>
  <c r="AP47" i="1"/>
  <c r="AO47" i="1"/>
  <c r="AN47" i="1"/>
  <c r="AM47" i="1"/>
  <c r="AL47" i="1"/>
  <c r="AK47" i="1"/>
  <c r="AP46" i="1"/>
  <c r="AO46" i="1"/>
  <c r="AN46" i="1"/>
  <c r="AM46" i="1"/>
  <c r="AL46" i="1"/>
  <c r="AK46" i="1"/>
  <c r="AP45" i="1"/>
  <c r="AO45" i="1"/>
  <c r="AN45" i="1"/>
  <c r="AM45" i="1"/>
  <c r="AL45" i="1"/>
  <c r="AK45" i="1"/>
  <c r="AP44" i="1"/>
  <c r="AO44" i="1"/>
  <c r="AN44" i="1"/>
  <c r="AM44" i="1"/>
  <c r="AL44" i="1"/>
  <c r="AK44" i="1"/>
  <c r="AP43" i="1"/>
  <c r="AO43" i="1"/>
  <c r="AN43" i="1"/>
  <c r="AM43" i="1"/>
  <c r="AL43" i="1"/>
  <c r="AK43" i="1"/>
  <c r="AP42" i="1"/>
  <c r="AO42" i="1"/>
  <c r="AN42" i="1"/>
  <c r="AM42" i="1"/>
  <c r="AL42" i="1"/>
  <c r="AK42" i="1"/>
  <c r="AP41" i="1"/>
  <c r="AO41" i="1"/>
  <c r="AN41" i="1"/>
  <c r="AM41" i="1"/>
  <c r="AL41" i="1"/>
  <c r="AK41" i="1"/>
  <c r="AP40" i="1"/>
  <c r="AO40" i="1"/>
  <c r="AN40" i="1"/>
  <c r="AM40" i="1"/>
  <c r="AL40" i="1"/>
  <c r="AK40" i="1"/>
  <c r="AP39" i="1"/>
  <c r="AO39" i="1"/>
  <c r="AN39" i="1"/>
  <c r="AM39" i="1"/>
  <c r="AL39" i="1"/>
  <c r="AK39" i="1"/>
  <c r="AP38" i="1"/>
  <c r="AO38" i="1"/>
  <c r="AN38" i="1"/>
  <c r="AM38" i="1"/>
  <c r="AL38" i="1"/>
  <c r="AK38" i="1"/>
  <c r="AP37" i="1"/>
  <c r="AO37" i="1"/>
  <c r="AN37" i="1"/>
  <c r="AM37" i="1"/>
  <c r="AL37" i="1"/>
  <c r="AK37" i="1"/>
  <c r="AP36" i="1"/>
  <c r="AO36" i="1"/>
  <c r="AN36" i="1"/>
  <c r="AM36" i="1"/>
  <c r="AL36" i="1"/>
  <c r="AK36" i="1"/>
  <c r="AP35" i="1"/>
  <c r="AO35" i="1"/>
  <c r="AN35" i="1"/>
  <c r="AM35" i="1"/>
  <c r="AL35" i="1"/>
  <c r="AK35" i="1"/>
  <c r="AP34" i="1"/>
  <c r="AO34" i="1"/>
  <c r="AN34" i="1"/>
  <c r="AM34" i="1"/>
  <c r="AL34" i="1"/>
  <c r="AK34" i="1"/>
  <c r="AP33" i="1"/>
  <c r="AO33" i="1"/>
  <c r="AN33" i="1"/>
  <c r="AM33" i="1"/>
  <c r="AL33" i="1"/>
  <c r="AK33" i="1"/>
  <c r="AP32" i="1"/>
  <c r="AO32" i="1"/>
  <c r="AN32" i="1"/>
  <c r="AM32" i="1"/>
  <c r="AL32" i="1"/>
  <c r="AK32" i="1"/>
  <c r="AP31" i="1"/>
  <c r="AO31" i="1"/>
  <c r="AN31" i="1"/>
  <c r="AM31" i="1"/>
  <c r="AL31" i="1"/>
  <c r="AK31" i="1"/>
  <c r="AP30" i="1"/>
  <c r="AO30" i="1"/>
  <c r="AN30" i="1"/>
  <c r="AM30" i="1"/>
  <c r="AL30" i="1"/>
  <c r="AK30" i="1"/>
  <c r="AP29" i="1"/>
  <c r="AO29" i="1"/>
  <c r="AN29" i="1"/>
  <c r="AM29" i="1"/>
  <c r="AL29" i="1"/>
  <c r="AK29" i="1"/>
  <c r="AP28" i="1"/>
  <c r="AO28" i="1"/>
  <c r="AN28" i="1"/>
  <c r="AM28" i="1"/>
  <c r="AL28" i="1"/>
  <c r="AK28" i="1"/>
  <c r="AP27" i="1"/>
  <c r="AO27" i="1"/>
  <c r="AN27" i="1"/>
  <c r="AM27" i="1"/>
  <c r="AL27" i="1"/>
  <c r="AK27" i="1"/>
  <c r="AP26" i="1"/>
  <c r="AO26" i="1"/>
  <c r="AN26" i="1"/>
  <c r="AM26" i="1"/>
  <c r="AL26" i="1"/>
  <c r="AK26" i="1"/>
  <c r="AP25" i="1"/>
  <c r="AO25" i="1"/>
  <c r="AN25" i="1"/>
  <c r="AM25" i="1"/>
  <c r="AL25" i="1"/>
  <c r="AK25" i="1"/>
  <c r="AP24" i="1"/>
  <c r="AO24" i="1"/>
  <c r="AN24" i="1"/>
  <c r="AM24" i="1"/>
  <c r="AL24" i="1"/>
  <c r="AK24" i="1"/>
  <c r="AP23" i="1"/>
  <c r="AO23" i="1"/>
  <c r="AN23" i="1"/>
  <c r="AM23" i="1"/>
  <c r="AL23" i="1"/>
  <c r="AK23" i="1"/>
  <c r="AP22" i="1"/>
  <c r="AO22" i="1"/>
  <c r="AN22" i="1"/>
  <c r="AM22" i="1"/>
  <c r="AL22" i="1"/>
  <c r="AK22" i="1"/>
  <c r="AP21" i="1"/>
  <c r="AO21" i="1"/>
  <c r="AN21" i="1"/>
  <c r="AM21" i="1"/>
  <c r="AL21" i="1"/>
  <c r="AK21" i="1"/>
  <c r="AP20" i="1"/>
  <c r="AO20" i="1"/>
  <c r="AN20" i="1"/>
  <c r="AM20" i="1"/>
  <c r="AL20" i="1"/>
  <c r="AK20" i="1"/>
  <c r="AP19" i="1"/>
  <c r="AO19" i="1"/>
  <c r="AN19" i="1"/>
  <c r="AM19" i="1"/>
  <c r="AL19" i="1"/>
  <c r="AK19" i="1"/>
  <c r="AP18" i="1"/>
  <c r="AO18" i="1"/>
  <c r="AN18" i="1"/>
  <c r="AM18" i="1"/>
  <c r="AL18" i="1"/>
  <c r="AK18" i="1"/>
  <c r="AP17" i="1"/>
  <c r="AO17" i="1"/>
  <c r="AN17" i="1"/>
  <c r="AM17" i="1"/>
  <c r="AL17" i="1"/>
  <c r="AK17" i="1"/>
  <c r="AP16" i="1"/>
  <c r="AO16" i="1"/>
  <c r="AN16" i="1"/>
  <c r="AM16" i="1"/>
  <c r="AL16" i="1"/>
  <c r="AK16" i="1"/>
  <c r="AP15" i="1"/>
  <c r="AO15" i="1"/>
  <c r="AN15" i="1"/>
  <c r="AM15" i="1"/>
  <c r="AL15" i="1"/>
  <c r="AK15" i="1"/>
  <c r="AP14" i="1"/>
  <c r="AO14" i="1"/>
  <c r="AN14" i="1"/>
  <c r="AM14" i="1"/>
  <c r="AL14" i="1"/>
  <c r="AK14" i="1"/>
  <c r="AP13" i="1"/>
  <c r="AO13" i="1"/>
  <c r="AN13" i="1"/>
  <c r="AM13" i="1"/>
  <c r="AL13" i="1"/>
  <c r="AK13" i="1"/>
  <c r="AP12" i="1"/>
  <c r="AO12" i="1"/>
  <c r="AN12" i="1"/>
  <c r="AM12" i="1"/>
  <c r="AL12" i="1"/>
  <c r="AK12" i="1"/>
  <c r="AP11" i="1"/>
  <c r="AO11" i="1"/>
  <c r="AN11" i="1"/>
  <c r="AM11" i="1"/>
  <c r="AL11" i="1"/>
  <c r="AK11" i="1"/>
  <c r="AP10" i="1"/>
  <c r="AO10" i="1"/>
  <c r="AN10" i="1"/>
  <c r="AM10" i="1"/>
  <c r="AL10" i="1"/>
  <c r="AK10" i="1"/>
  <c r="AP9" i="1"/>
  <c r="AO9" i="1"/>
  <c r="AN9" i="1"/>
  <c r="AM9" i="1"/>
  <c r="AL9" i="1"/>
  <c r="AK9" i="1"/>
  <c r="AP8" i="1"/>
  <c r="AO8" i="1"/>
  <c r="AN8" i="1"/>
  <c r="AM8" i="1"/>
  <c r="AL8" i="1"/>
  <c r="AK8" i="1"/>
  <c r="AP7" i="1"/>
  <c r="AO7" i="1"/>
  <c r="AN7" i="1"/>
  <c r="AM7" i="1"/>
  <c r="AL7" i="1"/>
  <c r="AK7" i="1"/>
  <c r="AP6" i="1"/>
  <c r="AO6" i="1"/>
  <c r="AN6" i="1"/>
  <c r="AM6" i="1"/>
  <c r="AL6" i="1"/>
  <c r="AK6" i="1"/>
  <c r="AP5" i="1"/>
  <c r="AO5" i="1"/>
  <c r="AN5" i="1"/>
  <c r="AM5" i="1"/>
  <c r="AL5" i="1"/>
  <c r="AK5" i="1"/>
  <c r="AP4" i="1"/>
  <c r="AO4" i="1"/>
  <c r="AN4" i="1"/>
  <c r="AM4" i="1"/>
  <c r="AL4" i="1"/>
  <c r="AK4" i="1"/>
  <c r="AD35" i="5" l="1"/>
  <c r="AD14" i="5"/>
  <c r="AD25" i="5"/>
  <c r="AE29" i="8"/>
  <c r="AE21" i="8"/>
  <c r="AE12" i="8"/>
  <c r="AB21" i="8"/>
  <c r="AB12" i="8"/>
  <c r="AB29" i="8"/>
  <c r="Z35" i="5"/>
  <c r="Z25" i="5"/>
  <c r="Z14" i="5"/>
  <c r="Y106" i="4"/>
  <c r="Z72" i="4"/>
  <c r="Z4" i="8"/>
  <c r="Z95" i="7"/>
  <c r="Z65" i="7"/>
  <c r="Z34" i="7"/>
  <c r="X24" i="16"/>
  <c r="Y24" i="16" s="1"/>
  <c r="Z24" i="16" s="1"/>
  <c r="AA24" i="16" s="1"/>
  <c r="AB24" i="16" s="1"/>
  <c r="AC24" i="16" s="1"/>
  <c r="AD24" i="16" s="1"/>
  <c r="AE24" i="16" s="1"/>
  <c r="X52" i="17"/>
  <c r="AA14" i="5"/>
  <c r="AA25" i="5"/>
  <c r="AE25" i="5"/>
  <c r="AE35" i="5"/>
  <c r="AA34" i="7"/>
  <c r="X24" i="11"/>
  <c r="Y24" i="11" s="1"/>
  <c r="Z24" i="11" s="1"/>
  <c r="AA24" i="11" s="1"/>
  <c r="AB24" i="11" s="1"/>
  <c r="AC24" i="11" s="1"/>
  <c r="AD24" i="11" s="1"/>
  <c r="AE24" i="11" s="1"/>
  <c r="AC32" i="16"/>
  <c r="AC52" i="17"/>
  <c r="X14" i="5"/>
  <c r="AB14" i="5"/>
  <c r="X25" i="5"/>
  <c r="AB25" i="5"/>
  <c r="X30" i="6"/>
  <c r="Y30" i="6" s="1"/>
  <c r="Z30" i="6" s="1"/>
  <c r="AA30" i="6" s="1"/>
  <c r="AB30" i="6" s="1"/>
  <c r="AC30" i="6" s="1"/>
  <c r="AD30" i="6" s="1"/>
  <c r="AE30" i="6" s="1"/>
  <c r="AB34" i="7"/>
  <c r="Y65" i="7"/>
  <c r="AE65" i="7"/>
  <c r="Y95" i="7"/>
  <c r="AE95" i="7"/>
  <c r="AB32" i="8"/>
  <c r="Z36" i="9"/>
  <c r="AD36" i="9"/>
  <c r="Z32" i="10"/>
  <c r="AD32" i="10"/>
  <c r="Y32" i="11"/>
  <c r="AC32" i="11"/>
  <c r="AB44" i="12"/>
  <c r="AD4" i="8"/>
  <c r="AD95" i="7"/>
  <c r="AD65" i="7"/>
  <c r="AD34" i="7"/>
  <c r="X21" i="8"/>
  <c r="X12" i="8"/>
  <c r="X29" i="8"/>
  <c r="X27" i="9"/>
  <c r="Y27" i="9" s="1"/>
  <c r="Z27" i="9" s="1"/>
  <c r="AA27" i="9" s="1"/>
  <c r="AB27" i="9" s="1"/>
  <c r="AC27" i="9" s="1"/>
  <c r="AD27" i="9" s="1"/>
  <c r="AE27" i="9" s="1"/>
  <c r="X24" i="10"/>
  <c r="Y24" i="10" s="1"/>
  <c r="Z24" i="10" s="1"/>
  <c r="AA24" i="10" s="1"/>
  <c r="AB24" i="10" s="1"/>
  <c r="AC24" i="10" s="1"/>
  <c r="AD24" i="10" s="1"/>
  <c r="AE24" i="10" s="1"/>
  <c r="AA4" i="8"/>
  <c r="Y14" i="5"/>
  <c r="AC14" i="5"/>
  <c r="Y25" i="5"/>
  <c r="AC25" i="5"/>
  <c r="Y34" i="7"/>
  <c r="AC34" i="7"/>
  <c r="AA65" i="7"/>
  <c r="X90" i="7"/>
  <c r="Y90" i="7" s="1"/>
  <c r="Z90" i="7" s="1"/>
  <c r="AA90" i="7" s="1"/>
  <c r="AB90" i="7" s="1"/>
  <c r="AC90" i="7" s="1"/>
  <c r="AD90" i="7" s="1"/>
  <c r="AE90" i="7" s="1"/>
  <c r="W29" i="8"/>
  <c r="W21" i="8"/>
  <c r="AC21" i="8"/>
  <c r="AC29" i="8"/>
  <c r="AA39" i="14"/>
  <c r="AB39" i="14" s="1"/>
  <c r="AC39" i="14" s="1"/>
  <c r="AD39" i="14" s="1"/>
  <c r="AE39" i="14" s="1"/>
  <c r="X33" i="12"/>
  <c r="Y33" i="12" s="1"/>
  <c r="Z33" i="12" s="1"/>
  <c r="AA33" i="12" s="1"/>
  <c r="AB33" i="12" s="1"/>
  <c r="AC33" i="12" s="1"/>
  <c r="AD33" i="12" s="1"/>
  <c r="AE33" i="12" s="1"/>
  <c r="X24" i="13"/>
  <c r="Y24" i="13" s="1"/>
  <c r="Z24" i="13" s="1"/>
  <c r="AA24" i="13" s="1"/>
  <c r="AB24" i="13" s="1"/>
  <c r="AC24" i="13" s="1"/>
  <c r="AD24" i="13" s="1"/>
  <c r="AE24" i="13" s="1"/>
  <c r="Z36" i="15"/>
  <c r="AD36" i="15"/>
  <c r="Z32" i="16"/>
  <c r="AD32" i="16"/>
  <c r="Z52" i="17"/>
  <c r="AD52" i="17"/>
  <c r="Z48" i="18"/>
  <c r="AD48" i="18"/>
  <c r="Z40" i="19"/>
  <c r="AD40" i="19"/>
  <c r="Z36" i="20"/>
  <c r="AD36" i="20"/>
  <c r="AA29" i="8" l="1"/>
  <c r="AA21" i="8"/>
  <c r="AA12" i="8"/>
  <c r="AD29" i="8"/>
  <c r="AD12" i="8"/>
  <c r="AD21" i="8"/>
  <c r="Z29" i="8"/>
  <c r="Z21" i="8"/>
  <c r="Z12" i="8"/>
  <c r="Z106" i="4"/>
  <c r="AA72" i="4"/>
  <c r="AA106" i="4" l="1"/>
  <c r="AB72" i="4"/>
  <c r="AB106" i="4" l="1"/>
  <c r="AC72" i="4"/>
  <c r="AC106" i="4" l="1"/>
  <c r="AD72" i="4"/>
  <c r="AD106" i="4" l="1"/>
  <c r="AE72" i="4"/>
  <c r="AE106" i="4" s="1"/>
</calcChain>
</file>

<file path=xl/sharedStrings.xml><?xml version="1.0" encoding="utf-8"?>
<sst xmlns="http://schemas.openxmlformats.org/spreadsheetml/2006/main" count="1354" uniqueCount="242">
  <si>
    <t>Gross Domestic Product</t>
  </si>
  <si>
    <t>(Production)</t>
  </si>
  <si>
    <t>Table 3  Gross domestic product</t>
  </si>
  <si>
    <t xml:space="preserve">              at current market prices by economic activities</t>
  </si>
  <si>
    <t xml:space="preserve"> </t>
  </si>
  <si>
    <t>(Millions of Baht)</t>
  </si>
  <si>
    <t>2005</t>
  </si>
  <si>
    <t>2006</t>
  </si>
  <si>
    <t>2007</t>
  </si>
  <si>
    <t>2008</t>
  </si>
  <si>
    <t>2010</t>
  </si>
  <si>
    <t>2011</t>
  </si>
  <si>
    <t>2014r</t>
  </si>
  <si>
    <t>2015r</t>
  </si>
  <si>
    <t>2016r</t>
  </si>
  <si>
    <t>2017r</t>
  </si>
  <si>
    <t>2018r</t>
  </si>
  <si>
    <t>2019p</t>
  </si>
  <si>
    <t>Agriculture</t>
  </si>
  <si>
    <t xml:space="preserve">   Agriculture, forestry and fishing</t>
  </si>
  <si>
    <t>Non-agriculture</t>
  </si>
  <si>
    <t>Industrial</t>
  </si>
  <si>
    <t xml:space="preserve"> Mining and quarrying</t>
  </si>
  <si>
    <t xml:space="preserve"> Manufacturing</t>
  </si>
  <si>
    <t xml:space="preserve"> Electricity, gas, steam and air conditioning supply</t>
  </si>
  <si>
    <t xml:space="preserve"> Water supply; sewerage, waste management </t>
  </si>
  <si>
    <t>and remediation activities</t>
  </si>
  <si>
    <t>Services</t>
  </si>
  <si>
    <t xml:space="preserve"> Construction</t>
  </si>
  <si>
    <t xml:space="preserve"> Wholesale and retail trade; repair of motor vehicles </t>
  </si>
  <si>
    <t>and motorcycles</t>
  </si>
  <si>
    <t xml:space="preserve"> Transportation and storage</t>
  </si>
  <si>
    <t xml:space="preserve"> Accommodation and food service activities</t>
  </si>
  <si>
    <t xml:space="preserve"> Information and communication</t>
  </si>
  <si>
    <t xml:space="preserve"> Financial and insurance activities</t>
  </si>
  <si>
    <t xml:space="preserve"> Real estate activities</t>
  </si>
  <si>
    <t xml:space="preserve"> Professional, scientific and technical activities</t>
  </si>
  <si>
    <t xml:space="preserve"> Administrative and support service activities</t>
  </si>
  <si>
    <t xml:space="preserve"> Public administration and defence; </t>
  </si>
  <si>
    <t>compulsory social security</t>
  </si>
  <si>
    <t xml:space="preserve"> Education</t>
  </si>
  <si>
    <t xml:space="preserve"> Human health and social work activities</t>
  </si>
  <si>
    <t xml:space="preserve"> Arts, entertainment and recreation</t>
  </si>
  <si>
    <t xml:space="preserve"> Other service activities</t>
  </si>
  <si>
    <t xml:space="preserve"> Activities of households as employers</t>
  </si>
  <si>
    <t>Gross Domestic Product,  (GDP)</t>
  </si>
  <si>
    <t>Plus : Net primary income from the rest of the world</t>
  </si>
  <si>
    <r>
      <t>Gross National Income,  (GNI)</t>
    </r>
    <r>
      <rPr>
        <b/>
        <vertAlign val="superscript"/>
        <sz val="9"/>
        <color rgb="FF002060"/>
        <rFont val="Arial Narrow"/>
        <family val="2"/>
      </rPr>
      <t xml:space="preserve"> 1/</t>
    </r>
  </si>
  <si>
    <t>Less :   Consumption of fixed capital</t>
  </si>
  <si>
    <t>Net National Income, (NNI)</t>
  </si>
  <si>
    <t>Per capita GDP  (Baht)</t>
  </si>
  <si>
    <t>Per capita GNI  (Baht)</t>
  </si>
  <si>
    <t>Population (1,000 Heads)</t>
  </si>
  <si>
    <r>
      <t xml:space="preserve">Note : </t>
    </r>
    <r>
      <rPr>
        <vertAlign val="superscript"/>
        <sz val="9"/>
        <color rgb="FF002060"/>
        <rFont val="Arial Narrow"/>
        <family val="2"/>
      </rPr>
      <t>1/</t>
    </r>
    <r>
      <rPr>
        <sz val="9"/>
        <color rgb="FF002060"/>
        <rFont val="Arial Narrow"/>
        <family val="2"/>
      </rPr>
      <t xml:space="preserve"> GNI = GNP (Gross National Products)</t>
    </r>
  </si>
  <si>
    <t>Table 4  Gross domestic product</t>
  </si>
  <si>
    <t xml:space="preserve">              at current factor cost by economic activities</t>
  </si>
  <si>
    <t xml:space="preserve">   Mining and quarrying</t>
  </si>
  <si>
    <t xml:space="preserve">   Manufacturing</t>
  </si>
  <si>
    <t xml:space="preserve">   Electricity, gas, steam and air conditioning supply</t>
  </si>
  <si>
    <t xml:space="preserve">   Water supply; sewerage, waste management and remediation activities</t>
  </si>
  <si>
    <t xml:space="preserve">   Construction</t>
  </si>
  <si>
    <t xml:space="preserve">   Wholesale and retail trade; repair of motor vehicles and motorcycles</t>
  </si>
  <si>
    <t xml:space="preserve">   Transportation and storage</t>
  </si>
  <si>
    <t xml:space="preserve">   Accommodation and food service activities</t>
  </si>
  <si>
    <t xml:space="preserve">   Information and communication</t>
  </si>
  <si>
    <t xml:space="preserve">   Financial and insurance activities</t>
  </si>
  <si>
    <t xml:space="preserve">   Real estate activities</t>
  </si>
  <si>
    <t xml:space="preserve">   Professional, scientific and technical activities</t>
  </si>
  <si>
    <t xml:space="preserve">   Administrative and support service activities</t>
  </si>
  <si>
    <t xml:space="preserve">   Public administration and defence; compulsory social security</t>
  </si>
  <si>
    <t xml:space="preserve">   Education</t>
  </si>
  <si>
    <t xml:space="preserve">   Human health and social work activities</t>
  </si>
  <si>
    <t xml:space="preserve">   Arts, entertainment and recreation</t>
  </si>
  <si>
    <t xml:space="preserve">   Other service activities</t>
  </si>
  <si>
    <t xml:space="preserve">   Activities of households as employers</t>
  </si>
  <si>
    <t>Gross domestic product,  (GDP)</t>
  </si>
  <si>
    <t>Table 5  Gross domestic product</t>
  </si>
  <si>
    <t xml:space="preserve">                  chain volume measures (reference year = 2002)</t>
  </si>
  <si>
    <t xml:space="preserve">   Water supply; sewerage, waste management </t>
  </si>
  <si>
    <t xml:space="preserve">   Wholesale and retail trade; repair of motor vehicles </t>
  </si>
  <si>
    <t>Gross domestic product (sum up)</t>
  </si>
  <si>
    <t>Residual (GDP (sum up) - GDP CVM)</t>
  </si>
  <si>
    <t>% Residual (GDP sum up) to GDP CVM</t>
  </si>
  <si>
    <r>
      <t>Gross domestic product,  (CVM)</t>
    </r>
    <r>
      <rPr>
        <b/>
        <vertAlign val="superscript"/>
        <sz val="9"/>
        <color rgb="FF002060"/>
        <rFont val="Arial Narrow"/>
        <family val="2"/>
      </rPr>
      <t>1/</t>
    </r>
  </si>
  <si>
    <r>
      <t xml:space="preserve">Gross National Income (GNI),  CVM </t>
    </r>
    <r>
      <rPr>
        <b/>
        <vertAlign val="superscript"/>
        <sz val="9"/>
        <color rgb="FF002060"/>
        <rFont val="Arial Narrow"/>
        <family val="2"/>
      </rPr>
      <t>2/</t>
    </r>
  </si>
  <si>
    <r>
      <t xml:space="preserve">Note : </t>
    </r>
    <r>
      <rPr>
        <vertAlign val="superscript"/>
        <sz val="9"/>
        <color rgb="FF002060"/>
        <rFont val="Arial Narrow"/>
        <family val="2"/>
      </rPr>
      <t xml:space="preserve">1/ </t>
    </r>
    <r>
      <rPr>
        <sz val="9"/>
        <color rgb="FF002060"/>
        <rFont val="Arial Narrow"/>
        <family val="2"/>
      </rPr>
      <t>Chain volume series are not additive. The sum of the components will thus not be equal to the shown totals.</t>
    </r>
  </si>
  <si>
    <r>
      <t xml:space="preserve">         </t>
    </r>
    <r>
      <rPr>
        <vertAlign val="superscript"/>
        <sz val="9"/>
        <color rgb="FF002060"/>
        <rFont val="Arial Narrow"/>
        <family val="2"/>
      </rPr>
      <t xml:space="preserve"> 2/</t>
    </r>
    <r>
      <rPr>
        <sz val="9"/>
        <color rgb="FF002060"/>
        <rFont val="Arial Narrow"/>
        <family val="2"/>
      </rPr>
      <t xml:space="preserve">  GNI = GNP (Gross National Products)</t>
    </r>
  </si>
  <si>
    <t>Table 5.1  Gross domestic product</t>
  </si>
  <si>
    <t xml:space="preserve">                    chain indices (reference year = 2002)</t>
  </si>
  <si>
    <t>Gross National Income (GNI),  CVM</t>
  </si>
  <si>
    <t>Table 5.2 Growth rate of gross domestic product</t>
  </si>
  <si>
    <t xml:space="preserve">                    chain volume measures (reference year = 2002)</t>
  </si>
  <si>
    <t>Percent</t>
  </si>
  <si>
    <t>Table 5.3  Contributions to  growth rate of gross domestic product</t>
  </si>
  <si>
    <t xml:space="preserve">                     chain volume measures (reference year = 2002)</t>
  </si>
  <si>
    <t>Table 6  Gross domestic product originating from agriculture, forestry and fishing</t>
  </si>
  <si>
    <t xml:space="preserve">                    at current market prices</t>
  </si>
  <si>
    <t xml:space="preserve">Crop and animal production, </t>
  </si>
  <si>
    <t xml:space="preserve">    hunting and related service activities</t>
  </si>
  <si>
    <t>Forestry and logging</t>
  </si>
  <si>
    <t>Fishing and aquaculture</t>
  </si>
  <si>
    <t>Total value added</t>
  </si>
  <si>
    <t>Table 7  Gross domestic product originating from agriculture, forestry and fishing</t>
  </si>
  <si>
    <t>Note : Chain volume series are not additive. The sum of the components will thus not be equal to the shown totals.</t>
  </si>
  <si>
    <t>Table 7.1  Gross domestic product originating from agriculture, forestry and fishing</t>
  </si>
  <si>
    <t>Table 7.2  Growth rate of gross domestic product originating from agriculture, forestry and fishing</t>
  </si>
  <si>
    <t>Table 8  Gross domestic product originating from mining and quarrying</t>
  </si>
  <si>
    <t>Mining of coal and lignite</t>
  </si>
  <si>
    <t>Extraction of crude petroleum and natural gas</t>
  </si>
  <si>
    <t>Mining of metal ores</t>
  </si>
  <si>
    <t>Other mining and quarrying</t>
  </si>
  <si>
    <t>Table 9  Gross domestic product originating from mining and quarrying</t>
  </si>
  <si>
    <t>Table 9.1  Gross domestic product originating from mining and quarrying</t>
  </si>
  <si>
    <t>Table 9.2  Growth rate of gross domestic product originating from mining and quarrying</t>
  </si>
  <si>
    <t>Table 10  Gross domestic product originating from manufacturing</t>
  </si>
  <si>
    <t>Food products</t>
  </si>
  <si>
    <t>Beverages</t>
  </si>
  <si>
    <t>Tobacco products</t>
  </si>
  <si>
    <t>Textiles</t>
  </si>
  <si>
    <t>Wearing apparel</t>
  </si>
  <si>
    <t>Leather and related products</t>
  </si>
  <si>
    <t>Wood and products of wood and cork</t>
  </si>
  <si>
    <t>Paper and paper products</t>
  </si>
  <si>
    <t>Printing and reproduction of recorded media</t>
  </si>
  <si>
    <t>Coke and refined petroleum products</t>
  </si>
  <si>
    <t>Chemicals and chemical products</t>
  </si>
  <si>
    <t>Basic pharmaceutical products and pharmaceutical preparations</t>
  </si>
  <si>
    <t>Rubber and plastics products</t>
  </si>
  <si>
    <t>Non-metallic mineral products</t>
  </si>
  <si>
    <t>Basic metals</t>
  </si>
  <si>
    <t>Fabricated metal products, except machinery and equipment</t>
  </si>
  <si>
    <t>Computer, electronic and optical products</t>
  </si>
  <si>
    <t>Electrical equipment</t>
  </si>
  <si>
    <t>Machinery and equipment not elsewhere classified</t>
  </si>
  <si>
    <t>Motor vehicles, trailers and semi-trailers</t>
  </si>
  <si>
    <t>Other transport equipment</t>
  </si>
  <si>
    <t>Furniture</t>
  </si>
  <si>
    <t>Other manufacturing</t>
  </si>
  <si>
    <t>Repair and installation of machinery and equipment</t>
  </si>
  <si>
    <t>Table 11  Gross domestic product originating from manufacturing</t>
  </si>
  <si>
    <t>Table 11.1  Gross domestic product originating from manufacturing</t>
  </si>
  <si>
    <t>Table 11.2  Growth rate of gross domestic product originating from manufacturing</t>
  </si>
  <si>
    <t>Table 12  Gross domestic product originating from electricity, gas, steam and air conditioning supply</t>
  </si>
  <si>
    <t>Electric power generation, transmission and distribution</t>
  </si>
  <si>
    <t>Manufacture of gas; distribution of gaseous fuels through mains</t>
  </si>
  <si>
    <t>Table 13  Gross domestic product originating from electricity, gas, steam and air conditioning supply</t>
  </si>
  <si>
    <t>Table 13.1  Gross domestic product originating from electricity, gas, steam and air conditioning supply</t>
  </si>
  <si>
    <t>Table 13.2  Growth rate of gross domestic product originating from electricity, gas, steam and air conditioning supply</t>
  </si>
  <si>
    <t>Table 14  Gross domestic product originating from water supply; sewerage, waste management and remediation activities</t>
  </si>
  <si>
    <t>Water collection and supply</t>
  </si>
  <si>
    <t xml:space="preserve">Waste collection, treatment and disposal activities; </t>
  </si>
  <si>
    <t>materials recovery</t>
  </si>
  <si>
    <t>Table 15  Gross domestic product originating from water supply; sewerage, waste management and remediation activities</t>
  </si>
  <si>
    <t>Table 15.1  Gross domestic product originating from water supply; sewerage, waste management and remediation activities</t>
  </si>
  <si>
    <t>Table 15.2  Growth rate of gross domestic product originating from water supply; sewerage, waste management and remediation activities</t>
  </si>
  <si>
    <t>Table 16  Gross domestic product originating from construction</t>
  </si>
  <si>
    <t>Private construction</t>
  </si>
  <si>
    <t>Public construction</t>
  </si>
  <si>
    <t>Table 17  Gross domestic product originating from construction</t>
  </si>
  <si>
    <t>Table 17.1  Gross domestic product originating from construction</t>
  </si>
  <si>
    <t>Table 17.2  Growth rate of gross domestic product originating from construction</t>
  </si>
  <si>
    <t>Table 18  Gross domestic product originating from wholesale and retail trade; repair of motor vehicles and motorcycles</t>
  </si>
  <si>
    <t>Trade and repair of motor vehicles and motorcycles</t>
  </si>
  <si>
    <t>Trade, except of motor vehicles and motorcycles</t>
  </si>
  <si>
    <t>Table 19  Gross domestic product originating from wholesale and retail trade; repair of motor vehicles and motorcycles</t>
  </si>
  <si>
    <t>Table 19.1  Gross domestic product originating from wholesale and retail trade; repair of motor vehicles and motorcycles</t>
  </si>
  <si>
    <t>Table 19.2  Growth rate of gross domestic product originating from wholesale and retail trade; repair of motor vehicles and motorcycles</t>
  </si>
  <si>
    <t>Table 20  Gross domestic product originating from transportation and storage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</si>
  <si>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</si>
  <si>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</si>
  <si>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</si>
  <si>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</si>
  <si>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</si>
  <si>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Table 21  Gross domestic product originating from transportation and storage</t>
  </si>
  <si>
    <t>Table 21.1  Gross domestic product originating from transportation and storage</t>
  </si>
  <si>
    <t>Table 21.2  Growth rate of gross domestic product originating from transportation and storage</t>
  </si>
  <si>
    <t>Table 22  Gross domestic product originating from accommodation and food service activities</t>
  </si>
  <si>
    <t>Accommodation</t>
  </si>
  <si>
    <t>Food and beverage service activities</t>
  </si>
  <si>
    <t>Table 23  Gross domestic product originating from accommodation and food service activities</t>
  </si>
  <si>
    <t>Table 23.1  Gross domestic product originating from accommodation and food service activities</t>
  </si>
  <si>
    <t>Table 23.2  Growth rate of gross domestic product originating from accommodation and food service activities</t>
  </si>
  <si>
    <t>Table 24  Gross domestic product originating from information and communication</t>
  </si>
  <si>
    <t>Publishing activities</t>
  </si>
  <si>
    <t>Motion picture, video and television programme production,</t>
  </si>
  <si>
    <t xml:space="preserve">  sound recording and music publishing activities</t>
  </si>
  <si>
    <t>Programming and broadcasting activities</t>
  </si>
  <si>
    <t>Telecommunications</t>
  </si>
  <si>
    <t>Computer programming, consultancy and related activities</t>
  </si>
  <si>
    <t>Information service activities</t>
  </si>
  <si>
    <t>Table 25  Gross domestic product originating from information and communication</t>
  </si>
  <si>
    <t>Table 25.1  Gross domestic product originating from information and communication</t>
  </si>
  <si>
    <t>Table 25.2  Growth rate of gross domestic product originating from information and communication</t>
  </si>
  <si>
    <t>Table 26  Gross domestic product originating from financial and insurance activities</t>
  </si>
  <si>
    <t>Financial service activities</t>
  </si>
  <si>
    <t>Insurance, reinsurance and pension funding</t>
  </si>
  <si>
    <t>Activities auxiliary to financial service and insurance activities</t>
  </si>
  <si>
    <t>Table 27  Gross domestic product originating from financial and insurance activities</t>
  </si>
  <si>
    <t>Table 27.1  Gross domestic product originating from financial and insurance activities</t>
  </si>
  <si>
    <t>Table 27.2  Growth rate of gross domestic product originating from financial and insurance activities</t>
  </si>
  <si>
    <t>Table 28  Gross domestic product originating from real estate activities</t>
  </si>
  <si>
    <t>Real estate activities with own or leased property</t>
  </si>
  <si>
    <t>Real estate activities on a fee or contract basis</t>
  </si>
  <si>
    <t>Table 29  Gross domestic product originating from real estate activities</t>
  </si>
  <si>
    <t>Table 29.1  Gross domestic product originating from real estate activities</t>
  </si>
  <si>
    <t>Table 29.2  Growth rate of gross domestic product originating from real estate activities</t>
  </si>
  <si>
    <t>Table 30  Gross domestic product originating from professional, scientific and technical activities</t>
  </si>
  <si>
    <t>Legal and accounting activities</t>
  </si>
  <si>
    <t>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</si>
  <si>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</si>
  <si>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</si>
  <si>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</si>
  <si>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</t>
  </si>
  <si>
    <t>Veterinary activities</t>
  </si>
  <si>
    <t>Table 31  Gross domestic product originating from professional, scientific and technical activities</t>
  </si>
  <si>
    <t>Table 31.1  Gross domestic product originating from professional, scientific and technical activities</t>
  </si>
  <si>
    <t>Table 31.2  Growth rate of gross domestic product originating from professional, scientific and technical activities</t>
  </si>
  <si>
    <t>Table 32  Gross domestic product originating from administrative and support service activities</t>
  </si>
  <si>
    <t>Rental and leasing activities</t>
  </si>
  <si>
    <t>Employment activities</t>
  </si>
  <si>
    <t>Travel agency, tour operator, reservation service and related activities</t>
  </si>
  <si>
    <t>Security and investigation activities</t>
  </si>
  <si>
    <t>Services to buildings and landscape activities</t>
  </si>
  <si>
    <t>Office administrative, office support and other business support activities</t>
  </si>
  <si>
    <t>Table 33  Gross domestic product originating from administrative and support service activities</t>
  </si>
  <si>
    <t>Table 33.1  Gross domestic product originating from administrative and support service activities</t>
  </si>
  <si>
    <t>Table 33.2  Growth rate of gross domestic product originating from administrative and support service activities</t>
  </si>
  <si>
    <t>Table 34  Gross domestic product originating from arts, entertainment and recreation</t>
  </si>
  <si>
    <t>Creative, arts and entertainment activities</t>
  </si>
  <si>
    <t>Libraries, archives, museums and other cultural activities</t>
  </si>
  <si>
    <t>Gambling and betting activities</t>
  </si>
  <si>
    <t>Sport activities and amusement and recreation activities</t>
  </si>
  <si>
    <t>Table 35  Gross domestic product originating from arts, entertainment and recreation</t>
  </si>
  <si>
    <t>Table 35.1  Gross domestic product originating from arts, entertainment and recreation</t>
  </si>
  <si>
    <t>Table 35.2  Growth rate of gross domestic product originating from arts, entertainment and recreation</t>
  </si>
  <si>
    <t>Table 36  Gross domestic product originating from other service activities</t>
  </si>
  <si>
    <t>Activities of membership organizations</t>
  </si>
  <si>
    <t>Repair of computers and personal and household goods</t>
  </si>
  <si>
    <t>Other personal service activities</t>
  </si>
  <si>
    <t>Table 37  Gross domestic product originating from other service activities</t>
  </si>
  <si>
    <t>Table 37.1  Gross domestic product originating from other service activities</t>
  </si>
  <si>
    <t>Table 37.2  Growth rate of gross domestic product originating from other service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</si>
</sst>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87" formatCode="_(* #,##0.00_);_(* \(#,##0.00\);_(* &quot;-&quot;??_);_(@_)"/>
    <numFmt numFmtId="188" formatCode="_(* #,##0.0_);_(* \(#,##0.0\);_(* &quot;-&quot;??_);_(@_)"/>
    <numFmt numFmtId="189" formatCode="#,##0.0"/>
    <numFmt numFmtId="190" formatCode="_-* #,##0.0_-;\-* #,##0.0_-;_-* &quot;-&quot;??_-;_-@_-"/>
    <numFmt numFmtId="191" formatCode="_-* #,##0_-;\-* #,##0_-;_-* &quot;-&quot;??_-;_-@_-"/>
    <numFmt numFmtId="192" formatCode="_(* #,##0_);_(* \(#,##0\);_(* &quot;-&quot;??_);_(@_)"/>
    <numFmt numFmtId="193" formatCode="_(* #,##0.000_);_(* \(#,##0.000\);_(* &quot;-&quot;??_);_(@_)"/>
    <numFmt numFmtId="194" formatCode="0.0"/>
  </numFmts>
  <fonts count="32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i/>
      <sz val="26"/>
      <name val="Arial Narrow"/>
      <family val="2"/>
    </font>
    <font>
      <i/>
      <sz val="22"/>
      <name val="Arial Narrow"/>
      <family val="2"/>
    </font>
    <font>
      <sz val="14"/>
      <name val="AngsanaUPC"/>
      <family val="1"/>
    </font>
    <font>
      <b/>
      <sz val="9"/>
      <color rgb="FF002060"/>
      <name val="Arial Narrow"/>
      <family val="2"/>
      <charset val="222"/>
    </font>
    <font>
      <sz val="9"/>
      <color rgb="FF002060"/>
      <name val="Arial Narrow"/>
      <family val="2"/>
      <charset val="222"/>
    </font>
    <font>
      <sz val="9"/>
      <name val="Arial Narrow"/>
      <family val="2"/>
      <charset val="222"/>
    </font>
    <font>
      <sz val="9"/>
      <color rgb="FF002060"/>
      <name val="Arial Narrow"/>
      <family val="2"/>
    </font>
    <font>
      <b/>
      <sz val="9"/>
      <color rgb="FF002060"/>
      <name val="Arial Narrow"/>
      <family val="2"/>
    </font>
    <font>
      <sz val="9"/>
      <color theme="0"/>
      <name val="Arial Narrow"/>
      <family val="2"/>
    </font>
    <font>
      <b/>
      <sz val="9"/>
      <color theme="0"/>
      <name val="Arial Narrow"/>
      <family val="2"/>
    </font>
    <font>
      <b/>
      <sz val="9"/>
      <name val="Arial Narrow"/>
      <family val="2"/>
      <charset val="222"/>
    </font>
    <font>
      <sz val="14"/>
      <name val="Cordia New"/>
      <family val="2"/>
    </font>
    <font>
      <i/>
      <sz val="9"/>
      <color rgb="FF002060"/>
      <name val="Arial Narrow"/>
      <family val="2"/>
    </font>
    <font>
      <i/>
      <sz val="9"/>
      <name val="Arial Narrow"/>
      <family val="2"/>
    </font>
    <font>
      <b/>
      <vertAlign val="superscript"/>
      <sz val="9"/>
      <color rgb="FF002060"/>
      <name val="Arial Narrow"/>
      <family val="2"/>
    </font>
    <font>
      <vertAlign val="superscript"/>
      <sz val="9"/>
      <color rgb="FF002060"/>
      <name val="Arial Narrow"/>
      <family val="2"/>
    </font>
    <font>
      <sz val="8"/>
      <color rgb="FF002060"/>
      <name val="Arial Narrow"/>
      <family val="2"/>
      <charset val="222"/>
    </font>
    <font>
      <sz val="9"/>
      <color theme="1"/>
      <name val="Arial Narrow"/>
      <family val="2"/>
      <charset val="222"/>
    </font>
    <font>
      <b/>
      <i/>
      <sz val="9"/>
      <color rgb="FF002060"/>
      <name val="Arial Narrow"/>
      <family val="2"/>
    </font>
    <font>
      <b/>
      <sz val="9"/>
      <color theme="1"/>
      <name val="Arial Narrow"/>
      <family val="2"/>
      <charset val="222"/>
    </font>
    <font>
      <b/>
      <sz val="9"/>
      <color theme="1"/>
      <name val="Arial Narrow"/>
      <family val="2"/>
    </font>
    <font>
      <i/>
      <sz val="9"/>
      <color theme="1"/>
      <name val="Arial Narrow"/>
      <family val="2"/>
    </font>
    <font>
      <b/>
      <sz val="9"/>
      <name val="Arial Narrow"/>
      <family val="2"/>
    </font>
    <font>
      <sz val="9"/>
      <color rgb="FFFF0000"/>
      <name val="Arial Narrow"/>
      <family val="2"/>
      <charset val="222"/>
    </font>
    <font>
      <sz val="10"/>
      <name val="Arial"/>
      <family val="2"/>
    </font>
    <font>
      <sz val="12"/>
      <name val="Cordia New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sz val="14"/>
      <name val="lr ¾©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/>
      <top/>
      <bottom/>
      <diagonal/>
    </border>
    <border>
      <left style="thin">
        <color indexed="64"/>
      </left>
      <right style="thin">
        <color theme="3"/>
      </right>
      <top/>
      <bottom/>
      <diagonal/>
    </border>
    <border>
      <left style="thin">
        <color theme="3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3"/>
      </left>
      <right style="thin">
        <color theme="3"/>
      </right>
      <top/>
      <bottom style="thin">
        <color indexed="64"/>
      </bottom>
      <diagonal/>
    </border>
    <border>
      <left style="thin">
        <color theme="3"/>
      </left>
      <right style="thin">
        <color indexed="64"/>
      </right>
      <top style="thin">
        <color theme="3"/>
      </top>
      <bottom/>
      <diagonal/>
    </border>
    <border>
      <left style="thin">
        <color theme="3"/>
      </left>
      <right style="thin">
        <color indexed="64"/>
      </right>
      <top/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indexed="64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</borders>
  <cellStyleXfs count="56">
    <xf numFmtId="0" fontId="0" fillId="0" borderId="0"/>
    <xf numFmtId="187" fontId="2" fillId="0" borderId="0" applyFont="0" applyFill="0" applyBorder="0" applyAlignment="0" applyProtection="0"/>
    <xf numFmtId="3" fontId="5" fillId="0" borderId="0">
      <alignment vertical="center"/>
    </xf>
    <xf numFmtId="0" fontId="14" fillId="0" borderId="0"/>
    <xf numFmtId="189" fontId="14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89" fontId="14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89" fontId="14" fillId="0" borderId="0" applyFont="0" applyFill="0" applyBorder="0" applyAlignment="0" applyProtection="0"/>
    <xf numFmtId="189" fontId="14" fillId="0" borderId="0" applyFont="0" applyFill="0" applyBorder="0" applyAlignment="0" applyProtection="0"/>
    <xf numFmtId="189" fontId="14" fillId="0" borderId="0" applyFont="0" applyFill="0" applyBorder="0" applyAlignment="0" applyProtection="0"/>
    <xf numFmtId="189" fontId="14" fillId="0" borderId="0" applyFont="0" applyFill="0" applyBorder="0" applyAlignment="0" applyProtection="0"/>
    <xf numFmtId="189" fontId="14" fillId="0" borderId="0" applyFont="0" applyFill="0" applyBorder="0" applyAlignment="0" applyProtection="0"/>
    <xf numFmtId="189" fontId="14" fillId="0" borderId="0" applyFont="0" applyFill="0" applyBorder="0" applyAlignment="0" applyProtection="0"/>
    <xf numFmtId="189" fontId="14" fillId="0" borderId="0" applyFont="0" applyFill="0" applyBorder="0" applyAlignment="0" applyProtection="0"/>
    <xf numFmtId="189" fontId="14" fillId="0" borderId="0" applyFont="0" applyFill="0" applyBorder="0" applyAlignment="0" applyProtection="0"/>
    <xf numFmtId="189" fontId="14" fillId="0" borderId="0" applyFont="0" applyFill="0" applyBorder="0" applyAlignment="0" applyProtection="0"/>
    <xf numFmtId="189" fontId="14" fillId="0" borderId="0" applyFont="0" applyFill="0" applyBorder="0" applyAlignment="0" applyProtection="0"/>
    <xf numFmtId="189" fontId="14" fillId="0" borderId="0" applyFont="0" applyFill="0" applyBorder="0" applyAlignment="0" applyProtection="0"/>
    <xf numFmtId="189" fontId="14" fillId="0" borderId="0" applyFont="0" applyFill="0" applyBorder="0" applyAlignment="0" applyProtection="0"/>
    <xf numFmtId="189" fontId="14" fillId="0" borderId="0" applyFont="0" applyFill="0" applyBorder="0" applyAlignment="0" applyProtection="0"/>
    <xf numFmtId="189" fontId="14" fillId="0" borderId="0" applyFont="0" applyFill="0" applyBorder="0" applyAlignment="0" applyProtection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7" fillId="0" borderId="0"/>
    <xf numFmtId="0" fontId="2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0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</cellStyleXfs>
  <cellXfs count="169">
    <xf numFmtId="0" fontId="0" fillId="0" borderId="0" xfId="0"/>
    <xf numFmtId="187" fontId="0" fillId="2" borderId="0" xfId="1" applyFont="1" applyFill="1"/>
    <xf numFmtId="0" fontId="0" fillId="2" borderId="0" xfId="0" applyFill="1"/>
    <xf numFmtId="0" fontId="3" fillId="2" borderId="0" xfId="0" quotePrefix="1" applyFont="1" applyFill="1" applyAlignment="1">
      <alignment horizontal="center"/>
    </xf>
    <xf numFmtId="0" fontId="4" fillId="2" borderId="0" xfId="0" quotePrefix="1" applyFont="1" applyFill="1" applyAlignment="1">
      <alignment horizontal="center"/>
    </xf>
    <xf numFmtId="3" fontId="6" fillId="0" borderId="0" xfId="2" quotePrefix="1" applyFont="1" applyAlignment="1">
      <alignment horizontal="left" vertical="center"/>
    </xf>
    <xf numFmtId="3" fontId="7" fillId="0" borderId="0" xfId="2" applyFont="1">
      <alignment vertical="center"/>
    </xf>
    <xf numFmtId="3" fontId="8" fillId="0" borderId="0" xfId="2" applyFont="1">
      <alignment vertical="center"/>
    </xf>
    <xf numFmtId="3" fontId="6" fillId="0" borderId="0" xfId="2" quotePrefix="1" applyFont="1" applyAlignment="1">
      <alignment horizontal="right" vertical="center"/>
    </xf>
    <xf numFmtId="3" fontId="9" fillId="0" borderId="0" xfId="2" applyFont="1">
      <alignment vertical="center"/>
    </xf>
    <xf numFmtId="3" fontId="10" fillId="0" borderId="0" xfId="2" quotePrefix="1" applyFont="1" applyAlignment="1">
      <alignment horizontal="right" vertical="center"/>
    </xf>
    <xf numFmtId="3" fontId="11" fillId="3" borderId="1" xfId="2" applyFont="1" applyFill="1" applyBorder="1">
      <alignment vertical="center"/>
    </xf>
    <xf numFmtId="0" fontId="12" fillId="3" borderId="1" xfId="2" quotePrefix="1" applyNumberFormat="1" applyFont="1" applyFill="1" applyBorder="1" applyAlignment="1">
      <alignment horizontal="center" vertical="center"/>
    </xf>
    <xf numFmtId="0" fontId="12" fillId="3" borderId="1" xfId="2" applyNumberFormat="1" applyFont="1" applyFill="1" applyBorder="1" applyAlignment="1">
      <alignment horizontal="center" vertical="center"/>
    </xf>
    <xf numFmtId="3" fontId="6" fillId="0" borderId="2" xfId="2" applyFont="1" applyBorder="1" applyAlignment="1">
      <alignment horizontal="left" vertical="center"/>
    </xf>
    <xf numFmtId="3" fontId="6" fillId="0" borderId="2" xfId="2" quotePrefix="1" applyNumberFormat="1" applyFont="1" applyBorder="1" applyAlignment="1">
      <alignment horizontal="right" vertical="center"/>
    </xf>
    <xf numFmtId="3" fontId="13" fillId="0" borderId="0" xfId="2" applyFont="1">
      <alignment vertical="center"/>
    </xf>
    <xf numFmtId="0" fontId="7" fillId="0" borderId="2" xfId="3" applyFont="1" applyBorder="1" applyAlignment="1">
      <alignment horizontal="left" indent="1"/>
    </xf>
    <xf numFmtId="3" fontId="7" fillId="0" borderId="2" xfId="2" applyFont="1" applyBorder="1">
      <alignment vertical="center"/>
    </xf>
    <xf numFmtId="3" fontId="6" fillId="0" borderId="2" xfId="2" applyFont="1" applyBorder="1">
      <alignment vertical="center"/>
    </xf>
    <xf numFmtId="3" fontId="15" fillId="0" borderId="2" xfId="2" applyFont="1" applyBorder="1" applyAlignment="1">
      <alignment horizontal="left" vertical="center" indent="1"/>
    </xf>
    <xf numFmtId="3" fontId="15" fillId="0" borderId="2" xfId="2" applyFont="1" applyBorder="1">
      <alignment vertical="center"/>
    </xf>
    <xf numFmtId="3" fontId="16" fillId="0" borderId="0" xfId="2" applyFont="1">
      <alignment vertical="center"/>
    </xf>
    <xf numFmtId="3" fontId="7" fillId="0" borderId="2" xfId="2" applyFont="1" applyBorder="1" applyAlignment="1">
      <alignment horizontal="left" vertical="center" indent="1"/>
    </xf>
    <xf numFmtId="3" fontId="7" fillId="0" borderId="3" xfId="2" applyFont="1" applyBorder="1">
      <alignment vertical="center"/>
    </xf>
    <xf numFmtId="3" fontId="7" fillId="0" borderId="4" xfId="2" applyFont="1" applyBorder="1">
      <alignment vertical="center"/>
    </xf>
    <xf numFmtId="3" fontId="7" fillId="0" borderId="5" xfId="2" applyFont="1" applyBorder="1">
      <alignment vertical="center"/>
    </xf>
    <xf numFmtId="3" fontId="7" fillId="0" borderId="2" xfId="2" applyFont="1" applyBorder="1" applyAlignment="1">
      <alignment vertical="center" wrapText="1"/>
    </xf>
    <xf numFmtId="3" fontId="7" fillId="0" borderId="3" xfId="2" applyFont="1" applyBorder="1" applyAlignment="1">
      <alignment vertical="center" wrapText="1"/>
    </xf>
    <xf numFmtId="3" fontId="8" fillId="0" borderId="6" xfId="2" applyFont="1" applyBorder="1">
      <alignment vertical="center"/>
    </xf>
    <xf numFmtId="3" fontId="7" fillId="0" borderId="2" xfId="2" applyFont="1" applyBorder="1" applyAlignment="1">
      <alignment horizontal="left" vertical="center" wrapText="1" indent="2"/>
    </xf>
    <xf numFmtId="3" fontId="7" fillId="0" borderId="4" xfId="2" applyFont="1" applyBorder="1" applyAlignment="1">
      <alignment vertical="center" wrapText="1"/>
    </xf>
    <xf numFmtId="3" fontId="7" fillId="0" borderId="5" xfId="2" applyFont="1" applyBorder="1" applyAlignment="1">
      <alignment vertical="center" wrapText="1"/>
    </xf>
    <xf numFmtId="3" fontId="7" fillId="0" borderId="2" xfId="2" applyFont="1" applyBorder="1" applyAlignment="1">
      <alignment horizontal="left" vertical="center" wrapText="1" indent="1"/>
    </xf>
    <xf numFmtId="3" fontId="8" fillId="0" borderId="2" xfId="2" applyFont="1" applyBorder="1">
      <alignment vertical="center"/>
    </xf>
    <xf numFmtId="3" fontId="7" fillId="0" borderId="2" xfId="2" applyFont="1" applyBorder="1" applyAlignment="1">
      <alignment horizontal="left" vertical="center" indent="2"/>
    </xf>
    <xf numFmtId="3" fontId="6" fillId="4" borderId="2" xfId="2" applyFont="1" applyFill="1" applyBorder="1">
      <alignment vertical="center"/>
    </xf>
    <xf numFmtId="3" fontId="6" fillId="4" borderId="2" xfId="2" applyNumberFormat="1" applyFont="1" applyFill="1" applyBorder="1">
      <alignment vertical="center"/>
    </xf>
    <xf numFmtId="0" fontId="8" fillId="0" borderId="0" xfId="3" applyFont="1"/>
    <xf numFmtId="3" fontId="6" fillId="4" borderId="7" xfId="2" applyFont="1" applyFill="1" applyBorder="1">
      <alignment vertical="center"/>
    </xf>
    <xf numFmtId="0" fontId="9" fillId="0" borderId="0" xfId="0" applyFont="1" applyFill="1" applyAlignment="1">
      <alignment vertical="center"/>
    </xf>
    <xf numFmtId="3" fontId="7" fillId="0" borderId="0" xfId="3" applyNumberFormat="1" applyFont="1"/>
    <xf numFmtId="188" fontId="7" fillId="0" borderId="0" xfId="1" applyNumberFormat="1" applyFont="1"/>
    <xf numFmtId="37" fontId="19" fillId="0" borderId="0" xfId="1" applyNumberFormat="1" applyFont="1"/>
    <xf numFmtId="0" fontId="7" fillId="0" borderId="0" xfId="3" applyFont="1"/>
    <xf numFmtId="189" fontId="7" fillId="0" borderId="0" xfId="3" applyNumberFormat="1" applyFont="1"/>
    <xf numFmtId="3" fontId="20" fillId="0" borderId="0" xfId="2" applyFont="1">
      <alignment vertical="center"/>
    </xf>
    <xf numFmtId="3" fontId="20" fillId="0" borderId="0" xfId="2" applyFont="1" applyAlignment="1">
      <alignment horizontal="right" vertical="center"/>
    </xf>
    <xf numFmtId="3" fontId="10" fillId="0" borderId="8" xfId="2" applyFont="1" applyBorder="1" applyAlignment="1">
      <alignment horizontal="left" vertical="center"/>
    </xf>
    <xf numFmtId="3" fontId="21" fillId="0" borderId="2" xfId="2" applyFont="1" applyBorder="1">
      <alignment vertical="center"/>
    </xf>
    <xf numFmtId="3" fontId="22" fillId="0" borderId="0" xfId="2" applyFont="1">
      <alignment vertical="center"/>
    </xf>
    <xf numFmtId="0" fontId="7" fillId="0" borderId="5" xfId="3" applyFont="1" applyBorder="1" applyAlignment="1">
      <alignment horizontal="left" indent="1"/>
    </xf>
    <xf numFmtId="3" fontId="10" fillId="0" borderId="5" xfId="2" applyFont="1" applyBorder="1">
      <alignment vertical="center"/>
    </xf>
    <xf numFmtId="3" fontId="23" fillId="0" borderId="0" xfId="2" applyFont="1">
      <alignment vertical="center"/>
    </xf>
    <xf numFmtId="3" fontId="15" fillId="0" borderId="5" xfId="2" applyFont="1" applyBorder="1" applyAlignment="1">
      <alignment horizontal="left" vertical="center" indent="1"/>
    </xf>
    <xf numFmtId="3" fontId="24" fillId="0" borderId="0" xfId="2" applyFont="1">
      <alignment vertical="center"/>
    </xf>
    <xf numFmtId="3" fontId="7" fillId="0" borderId="5" xfId="2" applyFont="1" applyBorder="1" applyAlignment="1">
      <alignment horizontal="left" vertical="center" indent="1"/>
    </xf>
    <xf numFmtId="3" fontId="7" fillId="0" borderId="9" xfId="2" applyFont="1" applyBorder="1" applyAlignment="1">
      <alignment horizontal="left" vertical="center" indent="1"/>
    </xf>
    <xf numFmtId="3" fontId="15" fillId="0" borderId="7" xfId="2" applyFont="1" applyBorder="1">
      <alignment vertical="center"/>
    </xf>
    <xf numFmtId="3" fontId="6" fillId="4" borderId="9" xfId="2" applyFont="1" applyFill="1" applyBorder="1">
      <alignment vertical="center"/>
    </xf>
    <xf numFmtId="0" fontId="20" fillId="0" borderId="0" xfId="3" applyFont="1"/>
    <xf numFmtId="3" fontId="6" fillId="0" borderId="0" xfId="2" quotePrefix="1" applyFont="1" applyAlignment="1">
      <alignment horizontal="left"/>
    </xf>
    <xf numFmtId="190" fontId="7" fillId="0" borderId="0" xfId="4" applyNumberFormat="1" applyFont="1" applyAlignment="1"/>
    <xf numFmtId="0" fontId="8" fillId="0" borderId="0" xfId="3" applyFont="1" applyAlignment="1"/>
    <xf numFmtId="191" fontId="7" fillId="0" borderId="0" xfId="4" applyNumberFormat="1" applyFont="1" applyAlignment="1"/>
    <xf numFmtId="3" fontId="7" fillId="0" borderId="0" xfId="2" applyFont="1" applyAlignment="1"/>
    <xf numFmtId="3" fontId="6" fillId="0" borderId="0" xfId="2" quotePrefix="1" applyFont="1" applyAlignment="1">
      <alignment horizontal="right"/>
    </xf>
    <xf numFmtId="3" fontId="8" fillId="0" borderId="0" xfId="2" applyFont="1" applyAlignment="1"/>
    <xf numFmtId="3" fontId="6" fillId="0" borderId="8" xfId="2" applyFont="1" applyBorder="1" applyAlignment="1">
      <alignment horizontal="left" vertical="center"/>
    </xf>
    <xf numFmtId="3" fontId="6" fillId="0" borderId="2" xfId="2" quotePrefix="1" applyNumberFormat="1" applyFont="1" applyBorder="1" applyAlignment="1">
      <alignment horizontal="right"/>
    </xf>
    <xf numFmtId="0" fontId="13" fillId="0" borderId="0" xfId="3" applyFont="1" applyAlignment="1"/>
    <xf numFmtId="3" fontId="13" fillId="0" borderId="0" xfId="3" applyNumberFormat="1" applyFont="1" applyAlignment="1"/>
    <xf numFmtId="3" fontId="7" fillId="0" borderId="2" xfId="2" applyFont="1" applyBorder="1" applyAlignment="1"/>
    <xf numFmtId="3" fontId="10" fillId="0" borderId="2" xfId="2" applyFont="1" applyBorder="1" applyAlignment="1"/>
    <xf numFmtId="3" fontId="10" fillId="0" borderId="2" xfId="2" quotePrefix="1" applyNumberFormat="1" applyFont="1" applyBorder="1" applyAlignment="1">
      <alignment horizontal="right"/>
    </xf>
    <xf numFmtId="0" fontId="25" fillId="0" borderId="0" xfId="3" applyFont="1" applyAlignment="1"/>
    <xf numFmtId="3" fontId="15" fillId="0" borderId="2" xfId="2" applyFont="1" applyBorder="1" applyAlignment="1"/>
    <xf numFmtId="0" fontId="16" fillId="0" borderId="0" xfId="3" applyFont="1" applyAlignment="1"/>
    <xf numFmtId="3" fontId="7" fillId="0" borderId="5" xfId="2" applyFont="1" applyBorder="1" applyAlignment="1">
      <alignment horizontal="left" vertical="center" wrapText="1" indent="1"/>
    </xf>
    <xf numFmtId="0" fontId="8" fillId="0" borderId="2" xfId="3" applyFont="1" applyBorder="1" applyAlignment="1"/>
    <xf numFmtId="3" fontId="7" fillId="0" borderId="5" xfId="2" applyFont="1" applyBorder="1" applyAlignment="1">
      <alignment horizontal="left" vertical="center" wrapText="1" indent="2"/>
    </xf>
    <xf numFmtId="3" fontId="7" fillId="0" borderId="2" xfId="2" applyNumberFormat="1" applyFont="1" applyBorder="1" applyAlignment="1"/>
    <xf numFmtId="3" fontId="7" fillId="0" borderId="9" xfId="2" applyNumberFormat="1" applyFont="1" applyBorder="1" applyAlignment="1">
      <alignment horizontal="left" vertical="center" indent="1"/>
    </xf>
    <xf numFmtId="3" fontId="7" fillId="0" borderId="7" xfId="2" applyNumberFormat="1" applyFont="1" applyBorder="1" applyAlignment="1"/>
    <xf numFmtId="3" fontId="6" fillId="4" borderId="2" xfId="2" applyFont="1" applyFill="1" applyBorder="1" applyAlignment="1"/>
    <xf numFmtId="189" fontId="7" fillId="0" borderId="2" xfId="2" applyNumberFormat="1" applyFont="1" applyBorder="1" applyAlignment="1"/>
    <xf numFmtId="3" fontId="6" fillId="4" borderId="7" xfId="2" applyFont="1" applyFill="1" applyBorder="1" applyAlignment="1"/>
    <xf numFmtId="187" fontId="6" fillId="4" borderId="7" xfId="1" applyFont="1" applyFill="1" applyBorder="1" applyAlignment="1"/>
    <xf numFmtId="192" fontId="6" fillId="4" borderId="7" xfId="1" applyNumberFormat="1" applyFont="1" applyFill="1" applyBorder="1" applyAlignment="1"/>
    <xf numFmtId="3" fontId="6" fillId="4" borderId="7" xfId="2" applyNumberFormat="1" applyFont="1" applyFill="1" applyBorder="1" applyAlignment="1"/>
    <xf numFmtId="3" fontId="9" fillId="0" borderId="0" xfId="2" quotePrefix="1" applyFont="1" applyAlignment="1">
      <alignment horizontal="left"/>
    </xf>
    <xf numFmtId="188" fontId="7" fillId="0" borderId="0" xfId="1" applyNumberFormat="1" applyFont="1" applyAlignment="1"/>
    <xf numFmtId="3" fontId="7" fillId="0" borderId="0" xfId="2" applyFont="1" applyFill="1" applyAlignment="1"/>
    <xf numFmtId="3" fontId="6" fillId="0" borderId="0" xfId="2" quotePrefix="1" applyFont="1" applyFill="1" applyAlignment="1">
      <alignment horizontal="right"/>
    </xf>
    <xf numFmtId="189" fontId="6" fillId="0" borderId="0" xfId="2" quotePrefix="1" applyNumberFormat="1" applyFont="1" applyFill="1" applyAlignment="1">
      <alignment horizontal="right"/>
    </xf>
    <xf numFmtId="3" fontId="8" fillId="0" borderId="0" xfId="2" applyFont="1" applyFill="1" applyAlignment="1"/>
    <xf numFmtId="189" fontId="6" fillId="0" borderId="8" xfId="2" applyNumberFormat="1" applyFont="1" applyBorder="1" applyAlignment="1">
      <alignment horizontal="left" vertical="center"/>
    </xf>
    <xf numFmtId="189" fontId="6" fillId="0" borderId="2" xfId="2" quotePrefix="1" applyNumberFormat="1" applyFont="1" applyBorder="1" applyAlignment="1">
      <alignment horizontal="right"/>
    </xf>
    <xf numFmtId="189" fontId="7" fillId="0" borderId="5" xfId="3" applyNumberFormat="1" applyFont="1" applyBorder="1" applyAlignment="1">
      <alignment horizontal="left" indent="1"/>
    </xf>
    <xf numFmtId="189" fontId="10" fillId="0" borderId="5" xfId="2" applyNumberFormat="1" applyFont="1" applyBorder="1">
      <alignment vertical="center"/>
    </xf>
    <xf numFmtId="189" fontId="10" fillId="0" borderId="2" xfId="2" applyNumberFormat="1" applyFont="1" applyBorder="1" applyAlignment="1"/>
    <xf numFmtId="189" fontId="15" fillId="0" borderId="5" xfId="2" applyNumberFormat="1" applyFont="1" applyBorder="1" applyAlignment="1">
      <alignment horizontal="left" vertical="center" indent="1"/>
    </xf>
    <xf numFmtId="189" fontId="7" fillId="0" borderId="5" xfId="2" applyNumberFormat="1" applyFont="1" applyBorder="1" applyAlignment="1">
      <alignment horizontal="left" vertical="center" indent="1"/>
    </xf>
    <xf numFmtId="189" fontId="7" fillId="0" borderId="5" xfId="2" applyNumberFormat="1" applyFont="1" applyBorder="1" applyAlignment="1">
      <alignment horizontal="left" vertical="center" wrapText="1" indent="1"/>
    </xf>
    <xf numFmtId="189" fontId="7" fillId="0" borderId="5" xfId="2" applyNumberFormat="1" applyFont="1" applyBorder="1" applyAlignment="1">
      <alignment horizontal="left" vertical="center" wrapText="1" indent="2"/>
    </xf>
    <xf numFmtId="189" fontId="7" fillId="0" borderId="9" xfId="2" applyNumberFormat="1" applyFont="1" applyBorder="1" applyAlignment="1">
      <alignment horizontal="left" vertical="center" indent="1"/>
    </xf>
    <xf numFmtId="189" fontId="6" fillId="4" borderId="2" xfId="2" applyNumberFormat="1" applyFont="1" applyFill="1" applyBorder="1" applyAlignment="1"/>
    <xf numFmtId="189" fontId="6" fillId="4" borderId="10" xfId="2" applyNumberFormat="1" applyFont="1" applyFill="1" applyBorder="1" applyAlignment="1"/>
    <xf numFmtId="189" fontId="6" fillId="4" borderId="11" xfId="1" applyNumberFormat="1" applyFont="1" applyFill="1" applyBorder="1" applyAlignment="1"/>
    <xf numFmtId="189" fontId="6" fillId="4" borderId="7" xfId="1" applyNumberFormat="1" applyFont="1" applyFill="1" applyBorder="1" applyAlignment="1"/>
    <xf numFmtId="189" fontId="7" fillId="4" borderId="2" xfId="2" applyNumberFormat="1" applyFont="1" applyFill="1" applyBorder="1" applyAlignment="1"/>
    <xf numFmtId="189" fontId="10" fillId="0" borderId="2" xfId="2" applyNumberFormat="1" applyFont="1" applyBorder="1" applyAlignment="1">
      <alignment vertical="center"/>
    </xf>
    <xf numFmtId="189" fontId="7" fillId="0" borderId="2" xfId="2" applyNumberFormat="1" applyFont="1" applyBorder="1" applyAlignment="1">
      <alignment vertical="center"/>
    </xf>
    <xf numFmtId="189" fontId="10" fillId="4" borderId="2" xfId="2" applyNumberFormat="1" applyFont="1" applyFill="1" applyBorder="1" applyAlignment="1"/>
    <xf numFmtId="189" fontId="7" fillId="0" borderId="7" xfId="2" applyNumberFormat="1" applyFont="1" applyBorder="1" applyAlignment="1"/>
    <xf numFmtId="189" fontId="6" fillId="4" borderId="10" xfId="2" applyNumberFormat="1" applyFont="1" applyFill="1" applyBorder="1" applyAlignment="1">
      <alignment vertical="center"/>
    </xf>
    <xf numFmtId="189" fontId="6" fillId="4" borderId="2" xfId="2" applyNumberFormat="1" applyFont="1" applyFill="1" applyBorder="1" applyAlignment="1">
      <alignment vertical="center"/>
    </xf>
    <xf numFmtId="187" fontId="6" fillId="4" borderId="11" xfId="1" applyFont="1" applyFill="1" applyBorder="1" applyAlignment="1"/>
    <xf numFmtId="189" fontId="6" fillId="4" borderId="7" xfId="1" applyNumberFormat="1" applyFont="1" applyFill="1" applyBorder="1" applyAlignment="1">
      <alignment vertical="center"/>
    </xf>
    <xf numFmtId="187" fontId="7" fillId="0" borderId="0" xfId="1" applyFont="1" applyFill="1" applyAlignment="1"/>
    <xf numFmtId="187" fontId="6" fillId="0" borderId="0" xfId="1" quotePrefix="1" applyFont="1" applyFill="1" applyAlignment="1">
      <alignment horizontal="right"/>
    </xf>
    <xf numFmtId="187" fontId="9" fillId="0" borderId="0" xfId="1" applyFont="1" applyFill="1" applyAlignment="1">
      <alignment vertical="center"/>
    </xf>
    <xf numFmtId="187" fontId="10" fillId="0" borderId="0" xfId="1" quotePrefix="1" applyFont="1" applyFill="1" applyAlignment="1">
      <alignment horizontal="right" vertical="center"/>
    </xf>
    <xf numFmtId="187" fontId="7" fillId="0" borderId="0" xfId="1" applyFont="1" applyFill="1" applyAlignment="1">
      <alignment vertical="center"/>
    </xf>
    <xf numFmtId="3" fontId="13" fillId="0" borderId="0" xfId="2" applyFont="1" applyAlignment="1"/>
    <xf numFmtId="189" fontId="6" fillId="4" borderId="12" xfId="1" applyNumberFormat="1" applyFont="1" applyFill="1" applyBorder="1" applyAlignment="1"/>
    <xf numFmtId="189" fontId="7" fillId="0" borderId="0" xfId="2" applyNumberFormat="1" applyFont="1" applyAlignment="1"/>
    <xf numFmtId="3" fontId="6" fillId="4" borderId="11" xfId="2" applyFont="1" applyFill="1" applyBorder="1" applyAlignment="1"/>
    <xf numFmtId="3" fontId="8" fillId="0" borderId="0" xfId="2" applyFont="1" applyFill="1">
      <alignment vertical="center"/>
    </xf>
    <xf numFmtId="187" fontId="8" fillId="0" borderId="0" xfId="1" applyFont="1" applyFill="1" applyAlignment="1">
      <alignment vertical="center"/>
    </xf>
    <xf numFmtId="187" fontId="26" fillId="0" borderId="0" xfId="1" applyFont="1" applyFill="1" applyAlignment="1">
      <alignment vertical="center"/>
    </xf>
    <xf numFmtId="3" fontId="7" fillId="0" borderId="0" xfId="2" applyFont="1" applyAlignment="1">
      <alignment vertical="center"/>
    </xf>
    <xf numFmtId="192" fontId="8" fillId="0" borderId="0" xfId="1" applyNumberFormat="1" applyFont="1" applyFill="1" applyAlignment="1">
      <alignment vertical="center"/>
    </xf>
    <xf numFmtId="192" fontId="26" fillId="0" borderId="0" xfId="1" applyNumberFormat="1" applyFont="1" applyFill="1" applyAlignment="1">
      <alignment vertical="center"/>
    </xf>
    <xf numFmtId="189" fontId="6" fillId="4" borderId="11" xfId="2" applyNumberFormat="1" applyFont="1" applyFill="1" applyBorder="1" applyAlignment="1"/>
    <xf numFmtId="189" fontId="6" fillId="4" borderId="7" xfId="2" applyNumberFormat="1" applyFont="1" applyFill="1" applyBorder="1" applyAlignment="1"/>
    <xf numFmtId="189" fontId="8" fillId="0" borderId="0" xfId="2" applyNumberFormat="1" applyFont="1">
      <alignment vertical="center"/>
    </xf>
    <xf numFmtId="187" fontId="8" fillId="0" borderId="0" xfId="1" applyFont="1" applyAlignment="1">
      <alignment vertical="center"/>
    </xf>
    <xf numFmtId="193" fontId="8" fillId="0" borderId="0" xfId="1" applyNumberFormat="1" applyFont="1" applyAlignment="1">
      <alignment vertical="center"/>
    </xf>
    <xf numFmtId="3" fontId="26" fillId="0" borderId="0" xfId="2" applyFont="1" applyFill="1">
      <alignment vertical="center"/>
    </xf>
    <xf numFmtId="188" fontId="7" fillId="0" borderId="2" xfId="1" applyNumberFormat="1" applyFont="1" applyBorder="1" applyAlignment="1"/>
    <xf numFmtId="188" fontId="6" fillId="4" borderId="11" xfId="1" applyNumberFormat="1" applyFont="1" applyFill="1" applyBorder="1" applyAlignment="1"/>
    <xf numFmtId="188" fontId="6" fillId="4" borderId="7" xfId="1" applyNumberFormat="1" applyFont="1" applyFill="1" applyBorder="1" applyAlignment="1"/>
    <xf numFmtId="3" fontId="6" fillId="0" borderId="0" xfId="2" applyFont="1">
      <alignment vertical="center"/>
    </xf>
    <xf numFmtId="3" fontId="7" fillId="0" borderId="0" xfId="2" applyFont="1" applyFill="1">
      <alignment vertical="center"/>
    </xf>
    <xf numFmtId="3" fontId="7" fillId="0" borderId="13" xfId="2" quotePrefix="1" applyFont="1" applyBorder="1" applyAlignment="1">
      <alignment horizontal="left" vertical="center"/>
    </xf>
    <xf numFmtId="3" fontId="7" fillId="0" borderId="6" xfId="2" applyFont="1" applyBorder="1">
      <alignment vertical="center"/>
    </xf>
    <xf numFmtId="3" fontId="6" fillId="4" borderId="14" xfId="2" applyFont="1" applyFill="1" applyBorder="1">
      <alignment vertical="center"/>
    </xf>
    <xf numFmtId="3" fontId="6" fillId="4" borderId="14" xfId="2" applyNumberFormat="1" applyFont="1" applyFill="1" applyBorder="1">
      <alignment vertical="center"/>
    </xf>
    <xf numFmtId="189" fontId="7" fillId="0" borderId="13" xfId="2" quotePrefix="1" applyNumberFormat="1" applyFont="1" applyBorder="1" applyAlignment="1">
      <alignment horizontal="left" vertical="center"/>
    </xf>
    <xf numFmtId="189" fontId="7" fillId="0" borderId="6" xfId="2" applyNumberFormat="1" applyFont="1" applyBorder="1">
      <alignment vertical="center"/>
    </xf>
    <xf numFmtId="189" fontId="7" fillId="0" borderId="6" xfId="1" applyNumberFormat="1" applyFont="1" applyBorder="1" applyAlignment="1">
      <alignment vertical="center"/>
    </xf>
    <xf numFmtId="189" fontId="6" fillId="4" borderId="14" xfId="2" applyNumberFormat="1" applyFont="1" applyFill="1" applyBorder="1">
      <alignment vertical="center"/>
    </xf>
    <xf numFmtId="189" fontId="6" fillId="4" borderId="14" xfId="1" applyNumberFormat="1" applyFont="1" applyFill="1" applyBorder="1" applyAlignment="1">
      <alignment vertical="center"/>
    </xf>
    <xf numFmtId="3" fontId="10" fillId="0" borderId="0" xfId="2" quotePrefix="1" applyFont="1" applyAlignment="1">
      <alignment horizontal="left" vertical="center"/>
    </xf>
    <xf numFmtId="0" fontId="9" fillId="0" borderId="0" xfId="3" applyFont="1"/>
    <xf numFmtId="3" fontId="7" fillId="0" borderId="0" xfId="2" applyFont="1" applyBorder="1">
      <alignment vertical="center"/>
    </xf>
    <xf numFmtId="3" fontId="6" fillId="0" borderId="0" xfId="2" quotePrefix="1" applyFont="1" applyBorder="1" applyAlignment="1">
      <alignment horizontal="right" vertical="center"/>
    </xf>
    <xf numFmtId="3" fontId="9" fillId="0" borderId="15" xfId="2" applyFont="1" applyBorder="1" applyAlignment="1">
      <alignment horizontal="left" vertical="center"/>
    </xf>
    <xf numFmtId="3" fontId="9" fillId="0" borderId="15" xfId="2" applyFont="1" applyBorder="1">
      <alignment vertical="center"/>
    </xf>
    <xf numFmtId="3" fontId="10" fillId="4" borderId="14" xfId="2" applyFont="1" applyFill="1" applyBorder="1">
      <alignment vertical="center"/>
    </xf>
    <xf numFmtId="3" fontId="10" fillId="4" borderId="14" xfId="2" applyNumberFormat="1" applyFont="1" applyFill="1" applyBorder="1">
      <alignment vertical="center"/>
    </xf>
    <xf numFmtId="189" fontId="9" fillId="0" borderId="15" xfId="2" applyNumberFormat="1" applyFont="1" applyBorder="1" applyAlignment="1">
      <alignment horizontal="left" vertical="center"/>
    </xf>
    <xf numFmtId="189" fontId="9" fillId="0" borderId="15" xfId="2" applyNumberFormat="1" applyFont="1" applyBorder="1">
      <alignment vertical="center"/>
    </xf>
    <xf numFmtId="189" fontId="10" fillId="4" borderId="14" xfId="2" applyNumberFormat="1" applyFont="1" applyFill="1" applyBorder="1">
      <alignment vertical="center"/>
    </xf>
    <xf numFmtId="189" fontId="9" fillId="0" borderId="15" xfId="1" applyNumberFormat="1" applyFont="1" applyBorder="1" applyAlignment="1">
      <alignment vertical="center"/>
    </xf>
    <xf numFmtId="189" fontId="10" fillId="4" borderId="14" xfId="1" applyNumberFormat="1" applyFont="1" applyFill="1" applyBorder="1" applyAlignment="1">
      <alignment vertical="center"/>
    </xf>
    <xf numFmtId="194" fontId="9" fillId="0" borderId="15" xfId="1" applyNumberFormat="1" applyFont="1" applyBorder="1" applyAlignment="1">
      <alignment vertical="center"/>
    </xf>
    <xf numFmtId="194" fontId="10" fillId="4" borderId="14" xfId="1" applyNumberFormat="1" applyFont="1" applyFill="1" applyBorder="1" applyAlignment="1">
      <alignment vertical="center"/>
    </xf>
  </cellXfs>
  <cellStyles count="56">
    <cellStyle name="Comma" xfId="1" builtinId="3"/>
    <cellStyle name="Comma 2" xfId="4"/>
    <cellStyle name="Comma 2 10" xfId="5"/>
    <cellStyle name="Comma 2 11" xfId="6"/>
    <cellStyle name="Comma 2 12" xfId="7"/>
    <cellStyle name="Comma 2 13" xfId="8"/>
    <cellStyle name="Comma 2 14" xfId="9"/>
    <cellStyle name="Comma 2 15" xfId="10"/>
    <cellStyle name="Comma 2 2" xfId="11"/>
    <cellStyle name="Comma 2 3" xfId="12"/>
    <cellStyle name="Comma 2 4" xfId="13"/>
    <cellStyle name="Comma 2 5" xfId="14"/>
    <cellStyle name="Comma 2 6" xfId="15"/>
    <cellStyle name="Comma 2 7" xfId="16"/>
    <cellStyle name="Comma 2 8" xfId="17"/>
    <cellStyle name="Comma 2 9" xfId="18"/>
    <cellStyle name="Comma 3" xfId="19"/>
    <cellStyle name="Comma 3 2" xfId="20"/>
    <cellStyle name="Comma 4" xfId="21"/>
    <cellStyle name="Comma 4 2" xfId="22"/>
    <cellStyle name="Comma 5" xfId="23"/>
    <cellStyle name="Comma 5 2" xfId="24"/>
    <cellStyle name="Comma 6" xfId="25"/>
    <cellStyle name="Comma 6 2" xfId="26"/>
    <cellStyle name="Comma 7" xfId="27"/>
    <cellStyle name="Comma 7 2" xfId="28"/>
    <cellStyle name="Comma 8" xfId="29"/>
    <cellStyle name="Comma 8 2" xfId="30"/>
    <cellStyle name="Comma 9" xfId="31"/>
    <cellStyle name="Comma 9 2" xfId="32"/>
    <cellStyle name="Normal" xfId="0" builtinId="0"/>
    <cellStyle name="Normal 10" xfId="33"/>
    <cellStyle name="Normal 2" xfId="3"/>
    <cellStyle name="Normal 2 10" xfId="34"/>
    <cellStyle name="Normal 2 11" xfId="35"/>
    <cellStyle name="Normal 2 12" xfId="36"/>
    <cellStyle name="Normal 2 13" xfId="37"/>
    <cellStyle name="Normal 2 14" xfId="38"/>
    <cellStyle name="Normal 2 2" xfId="39"/>
    <cellStyle name="Normal 2 2 2" xfId="40"/>
    <cellStyle name="Normal 2 2_Table5-5.3" xfId="41"/>
    <cellStyle name="Normal 2 3" xfId="42"/>
    <cellStyle name="Normal 2 4" xfId="43"/>
    <cellStyle name="Normal 2 5" xfId="44"/>
    <cellStyle name="Normal 2 6" xfId="45"/>
    <cellStyle name="Normal 2 7" xfId="46"/>
    <cellStyle name="Normal 2 8" xfId="47"/>
    <cellStyle name="Normal 2 9" xfId="48"/>
    <cellStyle name="Normal 2_Table5-5.3" xfId="49"/>
    <cellStyle name="Normal 3" xfId="50"/>
    <cellStyle name="Normal 4" xfId="51"/>
    <cellStyle name="Normal 5" xfId="52"/>
    <cellStyle name="Normal 6" xfId="53"/>
    <cellStyle name="Normal 7" xfId="54"/>
    <cellStyle name="Normal 8" xfId="55"/>
    <cellStyle name="Normal_TAB5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P499"/>
  <sheetViews>
    <sheetView tabSelected="1" zoomScaleNormal="100" zoomScaleSheetLayoutView="70" workbookViewId="0">
      <selection activeCell="P25" sqref="P25"/>
    </sheetView>
  </sheetViews>
  <sheetFormatPr defaultColWidth="9.125" defaultRowHeight="18.75" customHeight="1"/>
  <cols>
    <col min="1" max="30" width="9.125" style="2"/>
    <col min="31" max="36" width="0" style="2" hidden="1" customWidth="1"/>
    <col min="37" max="16384" width="9.125" style="2"/>
  </cols>
  <sheetData>
    <row r="4" spans="37:42" ht="18.75" customHeight="1">
      <c r="AK4" s="1">
        <f>+U4-AE4</f>
        <v>0</v>
      </c>
      <c r="AL4" s="1">
        <f t="shared" ref="AL4:AP19" si="0">+V4-AF4</f>
        <v>0</v>
      </c>
      <c r="AM4" s="1">
        <f t="shared" si="0"/>
        <v>0</v>
      </c>
      <c r="AN4" s="1">
        <f t="shared" si="0"/>
        <v>0</v>
      </c>
      <c r="AO4" s="1">
        <f t="shared" si="0"/>
        <v>0</v>
      </c>
      <c r="AP4" s="1">
        <f t="shared" si="0"/>
        <v>0</v>
      </c>
    </row>
    <row r="5" spans="37:42" ht="18.75" customHeight="1">
      <c r="AK5" s="1">
        <f>+U5-AE5</f>
        <v>0</v>
      </c>
      <c r="AL5" s="1">
        <f t="shared" si="0"/>
        <v>0</v>
      </c>
      <c r="AM5" s="1">
        <f t="shared" si="0"/>
        <v>0</v>
      </c>
      <c r="AN5" s="1">
        <f t="shared" si="0"/>
        <v>0</v>
      </c>
      <c r="AO5" s="1">
        <f t="shared" si="0"/>
        <v>0</v>
      </c>
      <c r="AP5" s="1">
        <f t="shared" si="0"/>
        <v>0</v>
      </c>
    </row>
    <row r="6" spans="37:42" ht="18.75" customHeight="1">
      <c r="AK6" s="1">
        <f t="shared" ref="AK6:AP69" si="1">+U6-AE6</f>
        <v>0</v>
      </c>
      <c r="AL6" s="1">
        <f t="shared" si="0"/>
        <v>0</v>
      </c>
      <c r="AM6" s="1">
        <f t="shared" si="0"/>
        <v>0</v>
      </c>
      <c r="AN6" s="1">
        <f t="shared" si="0"/>
        <v>0</v>
      </c>
      <c r="AO6" s="1">
        <f t="shared" si="0"/>
        <v>0</v>
      </c>
      <c r="AP6" s="1">
        <f t="shared" si="0"/>
        <v>0</v>
      </c>
    </row>
    <row r="7" spans="37:42" ht="18.75" customHeight="1">
      <c r="AK7" s="1">
        <f t="shared" si="1"/>
        <v>0</v>
      </c>
      <c r="AL7" s="1">
        <f t="shared" si="0"/>
        <v>0</v>
      </c>
      <c r="AM7" s="1">
        <f t="shared" si="0"/>
        <v>0</v>
      </c>
      <c r="AN7" s="1">
        <f t="shared" si="0"/>
        <v>0</v>
      </c>
      <c r="AO7" s="1">
        <f t="shared" si="0"/>
        <v>0</v>
      </c>
      <c r="AP7" s="1">
        <f t="shared" si="0"/>
        <v>0</v>
      </c>
    </row>
    <row r="8" spans="37:42" ht="18.75" customHeight="1">
      <c r="AK8" s="1">
        <f t="shared" si="1"/>
        <v>0</v>
      </c>
      <c r="AL8" s="1">
        <f t="shared" si="0"/>
        <v>0</v>
      </c>
      <c r="AM8" s="1">
        <f t="shared" si="0"/>
        <v>0</v>
      </c>
      <c r="AN8" s="1">
        <f t="shared" si="0"/>
        <v>0</v>
      </c>
      <c r="AO8" s="1">
        <f t="shared" si="0"/>
        <v>0</v>
      </c>
      <c r="AP8" s="1">
        <f t="shared" si="0"/>
        <v>0</v>
      </c>
    </row>
    <row r="9" spans="37:42" ht="18.75" customHeight="1">
      <c r="AK9" s="1">
        <f t="shared" si="1"/>
        <v>0</v>
      </c>
      <c r="AL9" s="1">
        <f t="shared" si="0"/>
        <v>0</v>
      </c>
      <c r="AM9" s="1">
        <f t="shared" si="0"/>
        <v>0</v>
      </c>
      <c r="AN9" s="1">
        <f t="shared" si="0"/>
        <v>0</v>
      </c>
      <c r="AO9" s="1">
        <f t="shared" si="0"/>
        <v>0</v>
      </c>
      <c r="AP9" s="1">
        <f t="shared" si="0"/>
        <v>0</v>
      </c>
    </row>
    <row r="10" spans="37:42" ht="18.75" customHeight="1">
      <c r="AK10" s="1">
        <f t="shared" si="1"/>
        <v>0</v>
      </c>
      <c r="AL10" s="1">
        <f t="shared" si="0"/>
        <v>0</v>
      </c>
      <c r="AM10" s="1">
        <f t="shared" si="0"/>
        <v>0</v>
      </c>
      <c r="AN10" s="1">
        <f t="shared" si="0"/>
        <v>0</v>
      </c>
      <c r="AO10" s="1">
        <f t="shared" si="0"/>
        <v>0</v>
      </c>
      <c r="AP10" s="1">
        <f t="shared" si="0"/>
        <v>0</v>
      </c>
    </row>
    <row r="11" spans="37:42" ht="18.75" customHeight="1">
      <c r="AK11" s="1">
        <f t="shared" si="1"/>
        <v>0</v>
      </c>
      <c r="AL11" s="1">
        <f t="shared" si="0"/>
        <v>0</v>
      </c>
      <c r="AM11" s="1">
        <f t="shared" si="0"/>
        <v>0</v>
      </c>
      <c r="AN11" s="1">
        <f t="shared" si="0"/>
        <v>0</v>
      </c>
      <c r="AO11" s="1">
        <f t="shared" si="0"/>
        <v>0</v>
      </c>
      <c r="AP11" s="1">
        <f t="shared" si="0"/>
        <v>0</v>
      </c>
    </row>
    <row r="12" spans="37:42" ht="18.75" customHeight="1">
      <c r="AK12" s="1">
        <f t="shared" si="1"/>
        <v>0</v>
      </c>
      <c r="AL12" s="1">
        <f t="shared" si="0"/>
        <v>0</v>
      </c>
      <c r="AM12" s="1">
        <f t="shared" si="0"/>
        <v>0</v>
      </c>
      <c r="AN12" s="1">
        <f t="shared" si="0"/>
        <v>0</v>
      </c>
      <c r="AO12" s="1">
        <f t="shared" si="0"/>
        <v>0</v>
      </c>
      <c r="AP12" s="1">
        <f t="shared" si="0"/>
        <v>0</v>
      </c>
    </row>
    <row r="13" spans="37:42" ht="18.75" customHeight="1">
      <c r="AK13" s="1">
        <f t="shared" si="1"/>
        <v>0</v>
      </c>
      <c r="AL13" s="1">
        <f t="shared" si="0"/>
        <v>0</v>
      </c>
      <c r="AM13" s="1">
        <f t="shared" si="0"/>
        <v>0</v>
      </c>
      <c r="AN13" s="1">
        <f t="shared" si="0"/>
        <v>0</v>
      </c>
      <c r="AO13" s="1">
        <f t="shared" si="0"/>
        <v>0</v>
      </c>
      <c r="AP13" s="1">
        <f t="shared" si="0"/>
        <v>0</v>
      </c>
    </row>
    <row r="14" spans="37:42" ht="18.75" customHeight="1">
      <c r="AK14" s="1">
        <f t="shared" si="1"/>
        <v>0</v>
      </c>
      <c r="AL14" s="1">
        <f t="shared" si="0"/>
        <v>0</v>
      </c>
      <c r="AM14" s="1">
        <f t="shared" si="0"/>
        <v>0</v>
      </c>
      <c r="AN14" s="1">
        <f t="shared" si="0"/>
        <v>0</v>
      </c>
      <c r="AO14" s="1">
        <f t="shared" si="0"/>
        <v>0</v>
      </c>
      <c r="AP14" s="1">
        <f t="shared" si="0"/>
        <v>0</v>
      </c>
    </row>
    <row r="15" spans="37:42" ht="18.75" customHeight="1">
      <c r="AK15" s="1">
        <f t="shared" si="1"/>
        <v>0</v>
      </c>
      <c r="AL15" s="1">
        <f t="shared" si="0"/>
        <v>0</v>
      </c>
      <c r="AM15" s="1">
        <f t="shared" si="0"/>
        <v>0</v>
      </c>
      <c r="AN15" s="1">
        <f t="shared" si="0"/>
        <v>0</v>
      </c>
      <c r="AO15" s="1">
        <f t="shared" si="0"/>
        <v>0</v>
      </c>
      <c r="AP15" s="1">
        <f t="shared" si="0"/>
        <v>0</v>
      </c>
    </row>
    <row r="16" spans="37:42" ht="18.75" customHeight="1">
      <c r="AK16" s="1">
        <f t="shared" si="1"/>
        <v>0</v>
      </c>
      <c r="AL16" s="1">
        <f t="shared" si="0"/>
        <v>0</v>
      </c>
      <c r="AM16" s="1">
        <f t="shared" si="0"/>
        <v>0</v>
      </c>
      <c r="AN16" s="1">
        <f t="shared" si="0"/>
        <v>0</v>
      </c>
      <c r="AO16" s="1">
        <f t="shared" si="0"/>
        <v>0</v>
      </c>
      <c r="AP16" s="1">
        <f t="shared" si="0"/>
        <v>0</v>
      </c>
    </row>
    <row r="17" spans="1:42" ht="36.75" customHeight="1">
      <c r="A17" s="3" t="s">
        <v>0</v>
      </c>
      <c r="B17" s="3"/>
      <c r="C17" s="3"/>
      <c r="D17" s="3"/>
      <c r="E17" s="3"/>
      <c r="F17" s="3"/>
      <c r="G17" s="3"/>
      <c r="H17" s="3"/>
      <c r="I17" s="3"/>
      <c r="AK17" s="1">
        <f t="shared" si="1"/>
        <v>0</v>
      </c>
      <c r="AL17" s="1">
        <f t="shared" si="0"/>
        <v>0</v>
      </c>
      <c r="AM17" s="1">
        <f t="shared" si="0"/>
        <v>0</v>
      </c>
      <c r="AN17" s="1">
        <f t="shared" si="0"/>
        <v>0</v>
      </c>
      <c r="AO17" s="1">
        <f t="shared" si="0"/>
        <v>0</v>
      </c>
      <c r="AP17" s="1">
        <f t="shared" si="0"/>
        <v>0</v>
      </c>
    </row>
    <row r="18" spans="1:42" ht="36.75" customHeight="1">
      <c r="A18" s="3" t="s">
        <v>1</v>
      </c>
      <c r="B18" s="3"/>
      <c r="C18" s="3"/>
      <c r="D18" s="3"/>
      <c r="E18" s="3"/>
      <c r="F18" s="3"/>
      <c r="G18" s="3"/>
      <c r="H18" s="3"/>
      <c r="I18" s="3"/>
      <c r="AK18" s="1">
        <f t="shared" si="1"/>
        <v>0</v>
      </c>
      <c r="AL18" s="1">
        <f t="shared" si="0"/>
        <v>0</v>
      </c>
      <c r="AM18" s="1">
        <f t="shared" si="0"/>
        <v>0</v>
      </c>
      <c r="AN18" s="1">
        <f t="shared" si="0"/>
        <v>0</v>
      </c>
      <c r="AO18" s="1">
        <f t="shared" si="0"/>
        <v>0</v>
      </c>
      <c r="AP18" s="1">
        <f t="shared" si="0"/>
        <v>0</v>
      </c>
    </row>
    <row r="19" spans="1:42" ht="18.75" customHeight="1">
      <c r="AK19" s="1">
        <f t="shared" si="1"/>
        <v>0</v>
      </c>
      <c r="AL19" s="1">
        <f t="shared" si="0"/>
        <v>0</v>
      </c>
      <c r="AM19" s="1">
        <f t="shared" si="0"/>
        <v>0</v>
      </c>
      <c r="AN19" s="1">
        <f t="shared" si="0"/>
        <v>0</v>
      </c>
      <c r="AO19" s="1">
        <f t="shared" si="0"/>
        <v>0</v>
      </c>
      <c r="AP19" s="1">
        <f t="shared" si="0"/>
        <v>0</v>
      </c>
    </row>
    <row r="20" spans="1:42" ht="18.75" customHeight="1">
      <c r="AK20" s="1">
        <f t="shared" si="1"/>
        <v>0</v>
      </c>
      <c r="AL20" s="1">
        <f t="shared" si="1"/>
        <v>0</v>
      </c>
      <c r="AM20" s="1">
        <f t="shared" si="1"/>
        <v>0</v>
      </c>
      <c r="AN20" s="1">
        <f t="shared" si="1"/>
        <v>0</v>
      </c>
      <c r="AO20" s="1">
        <f t="shared" si="1"/>
        <v>0</v>
      </c>
      <c r="AP20" s="1">
        <f t="shared" si="1"/>
        <v>0</v>
      </c>
    </row>
    <row r="21" spans="1:42" ht="18.75" customHeight="1">
      <c r="AK21" s="1">
        <f t="shared" si="1"/>
        <v>0</v>
      </c>
      <c r="AL21" s="1">
        <f t="shared" si="1"/>
        <v>0</v>
      </c>
      <c r="AM21" s="1">
        <f t="shared" si="1"/>
        <v>0</v>
      </c>
      <c r="AN21" s="1">
        <f t="shared" si="1"/>
        <v>0</v>
      </c>
      <c r="AO21" s="1">
        <f t="shared" si="1"/>
        <v>0</v>
      </c>
      <c r="AP21" s="1">
        <f t="shared" si="1"/>
        <v>0</v>
      </c>
    </row>
    <row r="22" spans="1:42" ht="18.75" customHeight="1">
      <c r="AK22" s="1">
        <f t="shared" si="1"/>
        <v>0</v>
      </c>
      <c r="AL22" s="1">
        <f t="shared" si="1"/>
        <v>0</v>
      </c>
      <c r="AM22" s="1">
        <f t="shared" si="1"/>
        <v>0</v>
      </c>
      <c r="AN22" s="1">
        <f t="shared" si="1"/>
        <v>0</v>
      </c>
      <c r="AO22" s="1">
        <f t="shared" si="1"/>
        <v>0</v>
      </c>
      <c r="AP22" s="1">
        <f t="shared" si="1"/>
        <v>0</v>
      </c>
    </row>
    <row r="23" spans="1:42" ht="18.75" customHeight="1">
      <c r="AK23" s="1">
        <f t="shared" si="1"/>
        <v>0</v>
      </c>
      <c r="AL23" s="1">
        <f t="shared" si="1"/>
        <v>0</v>
      </c>
      <c r="AM23" s="1">
        <f t="shared" si="1"/>
        <v>0</v>
      </c>
      <c r="AN23" s="1">
        <f t="shared" si="1"/>
        <v>0</v>
      </c>
      <c r="AO23" s="1">
        <f t="shared" si="1"/>
        <v>0</v>
      </c>
      <c r="AP23" s="1">
        <f t="shared" si="1"/>
        <v>0</v>
      </c>
    </row>
    <row r="24" spans="1:42" ht="18.75" customHeight="1">
      <c r="E24" s="4"/>
      <c r="F24" s="4"/>
      <c r="G24" s="4"/>
      <c r="H24" s="4"/>
      <c r="I24" s="4"/>
      <c r="J24" s="4"/>
      <c r="K24" s="4"/>
      <c r="L24" s="4"/>
      <c r="M24" s="4"/>
      <c r="AK24" s="1">
        <f t="shared" si="1"/>
        <v>0</v>
      </c>
      <c r="AL24" s="1">
        <f t="shared" si="1"/>
        <v>0</v>
      </c>
      <c r="AM24" s="1">
        <f t="shared" si="1"/>
        <v>0</v>
      </c>
      <c r="AN24" s="1">
        <f t="shared" si="1"/>
        <v>0</v>
      </c>
      <c r="AO24" s="1">
        <f t="shared" si="1"/>
        <v>0</v>
      </c>
      <c r="AP24" s="1">
        <f t="shared" si="1"/>
        <v>0</v>
      </c>
    </row>
    <row r="25" spans="1:42" ht="18.75" customHeight="1">
      <c r="AK25" s="1">
        <f t="shared" si="1"/>
        <v>0</v>
      </c>
      <c r="AL25" s="1">
        <f t="shared" si="1"/>
        <v>0</v>
      </c>
      <c r="AM25" s="1">
        <f t="shared" si="1"/>
        <v>0</v>
      </c>
      <c r="AN25" s="1">
        <f t="shared" si="1"/>
        <v>0</v>
      </c>
      <c r="AO25" s="1">
        <f t="shared" si="1"/>
        <v>0</v>
      </c>
      <c r="AP25" s="1">
        <f t="shared" si="1"/>
        <v>0</v>
      </c>
    </row>
    <row r="26" spans="1:42" ht="18.75" customHeight="1">
      <c r="AK26" s="1">
        <f t="shared" si="1"/>
        <v>0</v>
      </c>
      <c r="AL26" s="1">
        <f t="shared" si="1"/>
        <v>0</v>
      </c>
      <c r="AM26" s="1">
        <f t="shared" si="1"/>
        <v>0</v>
      </c>
      <c r="AN26" s="1">
        <f t="shared" si="1"/>
        <v>0</v>
      </c>
      <c r="AO26" s="1">
        <f t="shared" si="1"/>
        <v>0</v>
      </c>
      <c r="AP26" s="1">
        <f t="shared" si="1"/>
        <v>0</v>
      </c>
    </row>
    <row r="27" spans="1:42" ht="18.75" customHeight="1">
      <c r="AK27" s="1">
        <f t="shared" si="1"/>
        <v>0</v>
      </c>
      <c r="AL27" s="1">
        <f t="shared" si="1"/>
        <v>0</v>
      </c>
      <c r="AM27" s="1">
        <f t="shared" si="1"/>
        <v>0</v>
      </c>
      <c r="AN27" s="1">
        <f t="shared" si="1"/>
        <v>0</v>
      </c>
      <c r="AO27" s="1">
        <f t="shared" si="1"/>
        <v>0</v>
      </c>
      <c r="AP27" s="1">
        <f t="shared" si="1"/>
        <v>0</v>
      </c>
    </row>
    <row r="28" spans="1:42" ht="18.75" customHeight="1">
      <c r="AK28" s="1">
        <f t="shared" si="1"/>
        <v>0</v>
      </c>
      <c r="AL28" s="1">
        <f t="shared" si="1"/>
        <v>0</v>
      </c>
      <c r="AM28" s="1">
        <f t="shared" si="1"/>
        <v>0</v>
      </c>
      <c r="AN28" s="1">
        <f t="shared" si="1"/>
        <v>0</v>
      </c>
      <c r="AO28" s="1">
        <f t="shared" si="1"/>
        <v>0</v>
      </c>
      <c r="AP28" s="1">
        <f t="shared" si="1"/>
        <v>0</v>
      </c>
    </row>
    <row r="29" spans="1:42" ht="18.75" customHeight="1">
      <c r="AK29" s="1">
        <f t="shared" si="1"/>
        <v>0</v>
      </c>
      <c r="AL29" s="1">
        <f t="shared" si="1"/>
        <v>0</v>
      </c>
      <c r="AM29" s="1">
        <f t="shared" si="1"/>
        <v>0</v>
      </c>
      <c r="AN29" s="1">
        <f t="shared" si="1"/>
        <v>0</v>
      </c>
      <c r="AO29" s="1">
        <f t="shared" si="1"/>
        <v>0</v>
      </c>
      <c r="AP29" s="1">
        <f t="shared" si="1"/>
        <v>0</v>
      </c>
    </row>
    <row r="30" spans="1:42" ht="18.75" customHeight="1">
      <c r="AK30" s="1">
        <f t="shared" si="1"/>
        <v>0</v>
      </c>
      <c r="AL30" s="1">
        <f t="shared" si="1"/>
        <v>0</v>
      </c>
      <c r="AM30" s="1">
        <f t="shared" si="1"/>
        <v>0</v>
      </c>
      <c r="AN30" s="1">
        <f t="shared" si="1"/>
        <v>0</v>
      </c>
      <c r="AO30" s="1">
        <f t="shared" si="1"/>
        <v>0</v>
      </c>
      <c r="AP30" s="1">
        <f t="shared" si="1"/>
        <v>0</v>
      </c>
    </row>
    <row r="31" spans="1:42" ht="18.75" customHeight="1">
      <c r="AK31" s="1">
        <f t="shared" si="1"/>
        <v>0</v>
      </c>
      <c r="AL31" s="1">
        <f t="shared" si="1"/>
        <v>0</v>
      </c>
      <c r="AM31" s="1">
        <f t="shared" si="1"/>
        <v>0</v>
      </c>
      <c r="AN31" s="1">
        <f t="shared" si="1"/>
        <v>0</v>
      </c>
      <c r="AO31" s="1">
        <f t="shared" si="1"/>
        <v>0</v>
      </c>
      <c r="AP31" s="1">
        <f t="shared" si="1"/>
        <v>0</v>
      </c>
    </row>
    <row r="32" spans="1:42" ht="18.75" customHeight="1">
      <c r="AK32" s="1">
        <f t="shared" si="1"/>
        <v>0</v>
      </c>
      <c r="AL32" s="1">
        <f t="shared" si="1"/>
        <v>0</v>
      </c>
      <c r="AM32" s="1">
        <f t="shared" si="1"/>
        <v>0</v>
      </c>
      <c r="AN32" s="1">
        <f t="shared" si="1"/>
        <v>0</v>
      </c>
      <c r="AO32" s="1">
        <f t="shared" si="1"/>
        <v>0</v>
      </c>
      <c r="AP32" s="1">
        <f t="shared" si="1"/>
        <v>0</v>
      </c>
    </row>
    <row r="33" spans="37:42" ht="18.75" customHeight="1">
      <c r="AK33" s="1">
        <f t="shared" si="1"/>
        <v>0</v>
      </c>
      <c r="AL33" s="1">
        <f t="shared" si="1"/>
        <v>0</v>
      </c>
      <c r="AM33" s="1">
        <f t="shared" si="1"/>
        <v>0</v>
      </c>
      <c r="AN33" s="1">
        <f t="shared" si="1"/>
        <v>0</v>
      </c>
      <c r="AO33" s="1">
        <f t="shared" si="1"/>
        <v>0</v>
      </c>
      <c r="AP33" s="1">
        <f t="shared" si="1"/>
        <v>0</v>
      </c>
    </row>
    <row r="34" spans="37:42" ht="18.75" customHeight="1">
      <c r="AK34" s="1">
        <f t="shared" si="1"/>
        <v>0</v>
      </c>
      <c r="AL34" s="1">
        <f t="shared" si="1"/>
        <v>0</v>
      </c>
      <c r="AM34" s="1">
        <f t="shared" si="1"/>
        <v>0</v>
      </c>
      <c r="AN34" s="1">
        <f t="shared" si="1"/>
        <v>0</v>
      </c>
      <c r="AO34" s="1">
        <f t="shared" si="1"/>
        <v>0</v>
      </c>
      <c r="AP34" s="1">
        <f t="shared" si="1"/>
        <v>0</v>
      </c>
    </row>
    <row r="35" spans="37:42" ht="18.75" customHeight="1">
      <c r="AK35" s="1">
        <f t="shared" si="1"/>
        <v>0</v>
      </c>
      <c r="AL35" s="1">
        <f t="shared" si="1"/>
        <v>0</v>
      </c>
      <c r="AM35" s="1">
        <f t="shared" si="1"/>
        <v>0</v>
      </c>
      <c r="AN35" s="1">
        <f t="shared" si="1"/>
        <v>0</v>
      </c>
      <c r="AO35" s="1">
        <f t="shared" si="1"/>
        <v>0</v>
      </c>
      <c r="AP35" s="1">
        <f t="shared" si="1"/>
        <v>0</v>
      </c>
    </row>
    <row r="36" spans="37:42" ht="18.75" customHeight="1">
      <c r="AK36" s="1">
        <f t="shared" si="1"/>
        <v>0</v>
      </c>
      <c r="AL36" s="1">
        <f t="shared" si="1"/>
        <v>0</v>
      </c>
      <c r="AM36" s="1">
        <f t="shared" si="1"/>
        <v>0</v>
      </c>
      <c r="AN36" s="1">
        <f t="shared" si="1"/>
        <v>0</v>
      </c>
      <c r="AO36" s="1">
        <f t="shared" si="1"/>
        <v>0</v>
      </c>
      <c r="AP36" s="1">
        <f t="shared" si="1"/>
        <v>0</v>
      </c>
    </row>
    <row r="37" spans="37:42" ht="18.75" customHeight="1">
      <c r="AK37" s="1">
        <f t="shared" si="1"/>
        <v>0</v>
      </c>
      <c r="AL37" s="1">
        <f t="shared" si="1"/>
        <v>0</v>
      </c>
      <c r="AM37" s="1">
        <f t="shared" si="1"/>
        <v>0</v>
      </c>
      <c r="AN37" s="1">
        <f t="shared" si="1"/>
        <v>0</v>
      </c>
      <c r="AO37" s="1">
        <f t="shared" si="1"/>
        <v>0</v>
      </c>
      <c r="AP37" s="1">
        <f t="shared" si="1"/>
        <v>0</v>
      </c>
    </row>
    <row r="38" spans="37:42" ht="18.75" customHeight="1">
      <c r="AK38" s="1">
        <f t="shared" si="1"/>
        <v>0</v>
      </c>
      <c r="AL38" s="1">
        <f t="shared" si="1"/>
        <v>0</v>
      </c>
      <c r="AM38" s="1">
        <f t="shared" si="1"/>
        <v>0</v>
      </c>
      <c r="AN38" s="1">
        <f t="shared" si="1"/>
        <v>0</v>
      </c>
      <c r="AO38" s="1">
        <f t="shared" si="1"/>
        <v>0</v>
      </c>
      <c r="AP38" s="1">
        <f t="shared" si="1"/>
        <v>0</v>
      </c>
    </row>
    <row r="39" spans="37:42" ht="18.75" customHeight="1">
      <c r="AK39" s="1">
        <f t="shared" si="1"/>
        <v>0</v>
      </c>
      <c r="AL39" s="1">
        <f t="shared" si="1"/>
        <v>0</v>
      </c>
      <c r="AM39" s="1">
        <f t="shared" si="1"/>
        <v>0</v>
      </c>
      <c r="AN39" s="1">
        <f t="shared" si="1"/>
        <v>0</v>
      </c>
      <c r="AO39" s="1">
        <f t="shared" si="1"/>
        <v>0</v>
      </c>
      <c r="AP39" s="1">
        <f t="shared" si="1"/>
        <v>0</v>
      </c>
    </row>
    <row r="40" spans="37:42" ht="18.75" customHeight="1">
      <c r="AK40" s="1">
        <f t="shared" si="1"/>
        <v>0</v>
      </c>
      <c r="AL40" s="1">
        <f t="shared" si="1"/>
        <v>0</v>
      </c>
      <c r="AM40" s="1">
        <f t="shared" si="1"/>
        <v>0</v>
      </c>
      <c r="AN40" s="1">
        <f t="shared" si="1"/>
        <v>0</v>
      </c>
      <c r="AO40" s="1">
        <f t="shared" si="1"/>
        <v>0</v>
      </c>
      <c r="AP40" s="1">
        <f t="shared" si="1"/>
        <v>0</v>
      </c>
    </row>
    <row r="41" spans="37:42" ht="18.75" customHeight="1">
      <c r="AK41" s="1">
        <f t="shared" si="1"/>
        <v>0</v>
      </c>
      <c r="AL41" s="1">
        <f t="shared" si="1"/>
        <v>0</v>
      </c>
      <c r="AM41" s="1">
        <f t="shared" si="1"/>
        <v>0</v>
      </c>
      <c r="AN41" s="1">
        <f t="shared" si="1"/>
        <v>0</v>
      </c>
      <c r="AO41" s="1">
        <f t="shared" si="1"/>
        <v>0</v>
      </c>
      <c r="AP41" s="1">
        <f t="shared" si="1"/>
        <v>0</v>
      </c>
    </row>
    <row r="42" spans="37:42" ht="18.75" customHeight="1">
      <c r="AK42" s="1">
        <f t="shared" si="1"/>
        <v>0</v>
      </c>
      <c r="AL42" s="1">
        <f t="shared" si="1"/>
        <v>0</v>
      </c>
      <c r="AM42" s="1">
        <f t="shared" si="1"/>
        <v>0</v>
      </c>
      <c r="AN42" s="1">
        <f t="shared" si="1"/>
        <v>0</v>
      </c>
      <c r="AO42" s="1">
        <f t="shared" si="1"/>
        <v>0</v>
      </c>
      <c r="AP42" s="1">
        <f t="shared" si="1"/>
        <v>0</v>
      </c>
    </row>
    <row r="43" spans="37:42" ht="18.75" customHeight="1">
      <c r="AK43" s="1">
        <f t="shared" si="1"/>
        <v>0</v>
      </c>
      <c r="AL43" s="1">
        <f t="shared" si="1"/>
        <v>0</v>
      </c>
      <c r="AM43" s="1">
        <f t="shared" si="1"/>
        <v>0</v>
      </c>
      <c r="AN43" s="1">
        <f t="shared" si="1"/>
        <v>0</v>
      </c>
      <c r="AO43" s="1">
        <f t="shared" si="1"/>
        <v>0</v>
      </c>
      <c r="AP43" s="1">
        <f t="shared" si="1"/>
        <v>0</v>
      </c>
    </row>
    <row r="44" spans="37:42" ht="18.75" customHeight="1">
      <c r="AK44" s="1">
        <f t="shared" si="1"/>
        <v>0</v>
      </c>
      <c r="AL44" s="1">
        <f t="shared" si="1"/>
        <v>0</v>
      </c>
      <c r="AM44" s="1">
        <f t="shared" si="1"/>
        <v>0</v>
      </c>
      <c r="AN44" s="1">
        <f t="shared" si="1"/>
        <v>0</v>
      </c>
      <c r="AO44" s="1">
        <f t="shared" si="1"/>
        <v>0</v>
      </c>
      <c r="AP44" s="1">
        <f t="shared" si="1"/>
        <v>0</v>
      </c>
    </row>
    <row r="45" spans="37:42" ht="18.75" customHeight="1">
      <c r="AK45" s="1">
        <f t="shared" si="1"/>
        <v>0</v>
      </c>
      <c r="AL45" s="1">
        <f t="shared" si="1"/>
        <v>0</v>
      </c>
      <c r="AM45" s="1">
        <f t="shared" si="1"/>
        <v>0</v>
      </c>
      <c r="AN45" s="1">
        <f t="shared" si="1"/>
        <v>0</v>
      </c>
      <c r="AO45" s="1">
        <f t="shared" si="1"/>
        <v>0</v>
      </c>
      <c r="AP45" s="1">
        <f t="shared" si="1"/>
        <v>0</v>
      </c>
    </row>
    <row r="46" spans="37:42" ht="18.75" customHeight="1">
      <c r="AK46" s="1">
        <f t="shared" si="1"/>
        <v>0</v>
      </c>
      <c r="AL46" s="1">
        <f t="shared" si="1"/>
        <v>0</v>
      </c>
      <c r="AM46" s="1">
        <f t="shared" si="1"/>
        <v>0</v>
      </c>
      <c r="AN46" s="1">
        <f t="shared" si="1"/>
        <v>0</v>
      </c>
      <c r="AO46" s="1">
        <f t="shared" si="1"/>
        <v>0</v>
      </c>
      <c r="AP46" s="1">
        <f t="shared" si="1"/>
        <v>0</v>
      </c>
    </row>
    <row r="47" spans="37:42" ht="18.75" customHeight="1">
      <c r="AK47" s="1">
        <f t="shared" si="1"/>
        <v>0</v>
      </c>
      <c r="AL47" s="1">
        <f t="shared" si="1"/>
        <v>0</v>
      </c>
      <c r="AM47" s="1">
        <f t="shared" si="1"/>
        <v>0</v>
      </c>
      <c r="AN47" s="1">
        <f t="shared" si="1"/>
        <v>0</v>
      </c>
      <c r="AO47" s="1">
        <f t="shared" si="1"/>
        <v>0</v>
      </c>
      <c r="AP47" s="1">
        <f t="shared" si="1"/>
        <v>0</v>
      </c>
    </row>
    <row r="48" spans="37:42" ht="18.75" customHeight="1">
      <c r="AK48" s="1">
        <f t="shared" si="1"/>
        <v>0</v>
      </c>
      <c r="AL48" s="1">
        <f t="shared" si="1"/>
        <v>0</v>
      </c>
      <c r="AM48" s="1">
        <f t="shared" si="1"/>
        <v>0</v>
      </c>
      <c r="AN48" s="1">
        <f t="shared" si="1"/>
        <v>0</v>
      </c>
      <c r="AO48" s="1">
        <f t="shared" si="1"/>
        <v>0</v>
      </c>
      <c r="AP48" s="1">
        <f t="shared" si="1"/>
        <v>0</v>
      </c>
    </row>
    <row r="49" spans="37:42" ht="18.75" customHeight="1">
      <c r="AK49" s="1">
        <f t="shared" si="1"/>
        <v>0</v>
      </c>
      <c r="AL49" s="1">
        <f t="shared" si="1"/>
        <v>0</v>
      </c>
      <c r="AM49" s="1">
        <f t="shared" si="1"/>
        <v>0</v>
      </c>
      <c r="AN49" s="1">
        <f t="shared" si="1"/>
        <v>0</v>
      </c>
      <c r="AO49" s="1">
        <f t="shared" si="1"/>
        <v>0</v>
      </c>
      <c r="AP49" s="1">
        <f t="shared" si="1"/>
        <v>0</v>
      </c>
    </row>
    <row r="50" spans="37:42" ht="18.75" customHeight="1">
      <c r="AK50" s="1">
        <f t="shared" si="1"/>
        <v>0</v>
      </c>
      <c r="AL50" s="1">
        <f t="shared" si="1"/>
        <v>0</v>
      </c>
      <c r="AM50" s="1">
        <f t="shared" si="1"/>
        <v>0</v>
      </c>
      <c r="AN50" s="1">
        <f t="shared" si="1"/>
        <v>0</v>
      </c>
      <c r="AO50" s="1">
        <f t="shared" si="1"/>
        <v>0</v>
      </c>
      <c r="AP50" s="1">
        <f t="shared" si="1"/>
        <v>0</v>
      </c>
    </row>
    <row r="51" spans="37:42" ht="18.75" customHeight="1">
      <c r="AK51" s="1">
        <f t="shared" si="1"/>
        <v>0</v>
      </c>
      <c r="AL51" s="1">
        <f t="shared" si="1"/>
        <v>0</v>
      </c>
      <c r="AM51" s="1">
        <f t="shared" si="1"/>
        <v>0</v>
      </c>
      <c r="AN51" s="1">
        <f t="shared" si="1"/>
        <v>0</v>
      </c>
      <c r="AO51" s="1">
        <f t="shared" si="1"/>
        <v>0</v>
      </c>
      <c r="AP51" s="1">
        <f t="shared" si="1"/>
        <v>0</v>
      </c>
    </row>
    <row r="52" spans="37:42" ht="18.75" customHeight="1">
      <c r="AK52" s="1">
        <f t="shared" si="1"/>
        <v>0</v>
      </c>
      <c r="AL52" s="1">
        <f t="shared" si="1"/>
        <v>0</v>
      </c>
      <c r="AM52" s="1">
        <f t="shared" si="1"/>
        <v>0</v>
      </c>
      <c r="AN52" s="1">
        <f t="shared" si="1"/>
        <v>0</v>
      </c>
      <c r="AO52" s="1">
        <f t="shared" si="1"/>
        <v>0</v>
      </c>
      <c r="AP52" s="1">
        <f t="shared" si="1"/>
        <v>0</v>
      </c>
    </row>
    <row r="53" spans="37:42" ht="18.75" customHeight="1">
      <c r="AK53" s="1">
        <f t="shared" si="1"/>
        <v>0</v>
      </c>
      <c r="AL53" s="1">
        <f t="shared" si="1"/>
        <v>0</v>
      </c>
      <c r="AM53" s="1">
        <f t="shared" si="1"/>
        <v>0</v>
      </c>
      <c r="AN53" s="1">
        <f t="shared" si="1"/>
        <v>0</v>
      </c>
      <c r="AO53" s="1">
        <f t="shared" si="1"/>
        <v>0</v>
      </c>
      <c r="AP53" s="1">
        <f t="shared" si="1"/>
        <v>0</v>
      </c>
    </row>
    <row r="54" spans="37:42" ht="18.75" customHeight="1">
      <c r="AK54" s="1">
        <f t="shared" si="1"/>
        <v>0</v>
      </c>
      <c r="AL54" s="1">
        <f t="shared" si="1"/>
        <v>0</v>
      </c>
      <c r="AM54" s="1">
        <f t="shared" si="1"/>
        <v>0</v>
      </c>
      <c r="AN54" s="1">
        <f t="shared" si="1"/>
        <v>0</v>
      </c>
      <c r="AO54" s="1">
        <f t="shared" si="1"/>
        <v>0</v>
      </c>
      <c r="AP54" s="1">
        <f t="shared" si="1"/>
        <v>0</v>
      </c>
    </row>
    <row r="55" spans="37:42" ht="18.75" customHeight="1">
      <c r="AK55" s="1">
        <f t="shared" si="1"/>
        <v>0</v>
      </c>
      <c r="AL55" s="1">
        <f t="shared" si="1"/>
        <v>0</v>
      </c>
      <c r="AM55" s="1">
        <f t="shared" si="1"/>
        <v>0</v>
      </c>
      <c r="AN55" s="1">
        <f t="shared" si="1"/>
        <v>0</v>
      </c>
      <c r="AO55" s="1">
        <f t="shared" si="1"/>
        <v>0</v>
      </c>
      <c r="AP55" s="1">
        <f t="shared" si="1"/>
        <v>0</v>
      </c>
    </row>
    <row r="56" spans="37:42" ht="18.75" customHeight="1">
      <c r="AK56" s="1">
        <f t="shared" si="1"/>
        <v>0</v>
      </c>
      <c r="AL56" s="1">
        <f t="shared" si="1"/>
        <v>0</v>
      </c>
      <c r="AM56" s="1">
        <f t="shared" si="1"/>
        <v>0</v>
      </c>
      <c r="AN56" s="1">
        <f t="shared" si="1"/>
        <v>0</v>
      </c>
      <c r="AO56" s="1">
        <f t="shared" si="1"/>
        <v>0</v>
      </c>
      <c r="AP56" s="1">
        <f t="shared" si="1"/>
        <v>0</v>
      </c>
    </row>
    <row r="57" spans="37:42" ht="18.75" customHeight="1">
      <c r="AK57" s="1">
        <f t="shared" si="1"/>
        <v>0</v>
      </c>
      <c r="AL57" s="1">
        <f t="shared" si="1"/>
        <v>0</v>
      </c>
      <c r="AM57" s="1">
        <f t="shared" si="1"/>
        <v>0</v>
      </c>
      <c r="AN57" s="1">
        <f t="shared" si="1"/>
        <v>0</v>
      </c>
      <c r="AO57" s="1">
        <f t="shared" si="1"/>
        <v>0</v>
      </c>
      <c r="AP57" s="1">
        <f t="shared" si="1"/>
        <v>0</v>
      </c>
    </row>
    <row r="58" spans="37:42" ht="18.75" customHeight="1">
      <c r="AK58" s="1">
        <f t="shared" si="1"/>
        <v>0</v>
      </c>
      <c r="AL58" s="1">
        <f t="shared" si="1"/>
        <v>0</v>
      </c>
      <c r="AM58" s="1">
        <f t="shared" si="1"/>
        <v>0</v>
      </c>
      <c r="AN58" s="1">
        <f t="shared" si="1"/>
        <v>0</v>
      </c>
      <c r="AO58" s="1">
        <f t="shared" si="1"/>
        <v>0</v>
      </c>
      <c r="AP58" s="1">
        <f t="shared" si="1"/>
        <v>0</v>
      </c>
    </row>
    <row r="59" spans="37:42" ht="18.75" customHeight="1">
      <c r="AK59" s="1">
        <f t="shared" si="1"/>
        <v>0</v>
      </c>
      <c r="AL59" s="1">
        <f t="shared" si="1"/>
        <v>0</v>
      </c>
      <c r="AM59" s="1">
        <f t="shared" si="1"/>
        <v>0</v>
      </c>
      <c r="AN59" s="1">
        <f t="shared" si="1"/>
        <v>0</v>
      </c>
      <c r="AO59" s="1">
        <f t="shared" si="1"/>
        <v>0</v>
      </c>
      <c r="AP59" s="1">
        <f t="shared" si="1"/>
        <v>0</v>
      </c>
    </row>
    <row r="60" spans="37:42" ht="18.75" customHeight="1">
      <c r="AK60" s="1">
        <f t="shared" si="1"/>
        <v>0</v>
      </c>
      <c r="AL60" s="1">
        <f t="shared" ref="AL60:AP123" si="2">+V60-AF60</f>
        <v>0</v>
      </c>
      <c r="AM60" s="1">
        <f t="shared" si="2"/>
        <v>0</v>
      </c>
      <c r="AN60" s="1">
        <f t="shared" si="2"/>
        <v>0</v>
      </c>
      <c r="AO60" s="1">
        <f t="shared" si="2"/>
        <v>0</v>
      </c>
      <c r="AP60" s="1">
        <f t="shared" si="2"/>
        <v>0</v>
      </c>
    </row>
    <row r="61" spans="37:42" ht="18.75" customHeight="1">
      <c r="AK61" s="1">
        <f t="shared" ref="AK61:AP124" si="3">+U61-AE61</f>
        <v>0</v>
      </c>
      <c r="AL61" s="1">
        <f t="shared" si="2"/>
        <v>0</v>
      </c>
      <c r="AM61" s="1">
        <f t="shared" si="2"/>
        <v>0</v>
      </c>
      <c r="AN61" s="1">
        <f t="shared" si="2"/>
        <v>0</v>
      </c>
      <c r="AO61" s="1">
        <f t="shared" si="2"/>
        <v>0</v>
      </c>
      <c r="AP61" s="1">
        <f t="shared" si="2"/>
        <v>0</v>
      </c>
    </row>
    <row r="62" spans="37:42" ht="18.75" customHeight="1">
      <c r="AK62" s="1">
        <f t="shared" si="3"/>
        <v>0</v>
      </c>
      <c r="AL62" s="1">
        <f t="shared" si="2"/>
        <v>0</v>
      </c>
      <c r="AM62" s="1">
        <f t="shared" si="2"/>
        <v>0</v>
      </c>
      <c r="AN62" s="1">
        <f t="shared" si="2"/>
        <v>0</v>
      </c>
      <c r="AO62" s="1">
        <f t="shared" si="2"/>
        <v>0</v>
      </c>
      <c r="AP62" s="1">
        <f t="shared" si="2"/>
        <v>0</v>
      </c>
    </row>
    <row r="63" spans="37:42" ht="18.75" customHeight="1">
      <c r="AK63" s="1">
        <f t="shared" si="3"/>
        <v>0</v>
      </c>
      <c r="AL63" s="1">
        <f t="shared" si="2"/>
        <v>0</v>
      </c>
      <c r="AM63" s="1">
        <f t="shared" si="2"/>
        <v>0</v>
      </c>
      <c r="AN63" s="1">
        <f t="shared" si="2"/>
        <v>0</v>
      </c>
      <c r="AO63" s="1">
        <f t="shared" si="2"/>
        <v>0</v>
      </c>
      <c r="AP63" s="1">
        <f t="shared" si="2"/>
        <v>0</v>
      </c>
    </row>
    <row r="64" spans="37:42" ht="18.75" customHeight="1">
      <c r="AK64" s="1">
        <f t="shared" si="3"/>
        <v>0</v>
      </c>
      <c r="AL64" s="1">
        <f t="shared" si="2"/>
        <v>0</v>
      </c>
      <c r="AM64" s="1">
        <f t="shared" si="2"/>
        <v>0</v>
      </c>
      <c r="AN64" s="1">
        <f t="shared" si="2"/>
        <v>0</v>
      </c>
      <c r="AO64" s="1">
        <f t="shared" si="2"/>
        <v>0</v>
      </c>
      <c r="AP64" s="1">
        <f t="shared" si="2"/>
        <v>0</v>
      </c>
    </row>
    <row r="65" spans="37:42" ht="18.75" customHeight="1">
      <c r="AK65" s="1">
        <f t="shared" si="3"/>
        <v>0</v>
      </c>
      <c r="AL65" s="1">
        <f t="shared" si="2"/>
        <v>0</v>
      </c>
      <c r="AM65" s="1">
        <f t="shared" si="2"/>
        <v>0</v>
      </c>
      <c r="AN65" s="1">
        <f t="shared" si="2"/>
        <v>0</v>
      </c>
      <c r="AO65" s="1">
        <f t="shared" si="2"/>
        <v>0</v>
      </c>
      <c r="AP65" s="1">
        <f t="shared" si="2"/>
        <v>0</v>
      </c>
    </row>
    <row r="66" spans="37:42" ht="18.75" customHeight="1">
      <c r="AK66" s="1">
        <f t="shared" si="3"/>
        <v>0</v>
      </c>
      <c r="AL66" s="1">
        <f t="shared" si="2"/>
        <v>0</v>
      </c>
      <c r="AM66" s="1">
        <f t="shared" si="2"/>
        <v>0</v>
      </c>
      <c r="AN66" s="1">
        <f t="shared" si="2"/>
        <v>0</v>
      </c>
      <c r="AO66" s="1">
        <f t="shared" si="2"/>
        <v>0</v>
      </c>
      <c r="AP66" s="1">
        <f t="shared" si="2"/>
        <v>0</v>
      </c>
    </row>
    <row r="67" spans="37:42" ht="18.75" customHeight="1">
      <c r="AK67" s="1">
        <f t="shared" si="3"/>
        <v>0</v>
      </c>
      <c r="AL67" s="1">
        <f t="shared" si="2"/>
        <v>0</v>
      </c>
      <c r="AM67" s="1">
        <f t="shared" si="2"/>
        <v>0</v>
      </c>
      <c r="AN67" s="1">
        <f t="shared" si="2"/>
        <v>0</v>
      </c>
      <c r="AO67" s="1">
        <f t="shared" si="2"/>
        <v>0</v>
      </c>
      <c r="AP67" s="1">
        <f t="shared" si="2"/>
        <v>0</v>
      </c>
    </row>
    <row r="68" spans="37:42" ht="18.75" customHeight="1">
      <c r="AK68" s="1">
        <f t="shared" si="3"/>
        <v>0</v>
      </c>
      <c r="AL68" s="1">
        <f t="shared" si="2"/>
        <v>0</v>
      </c>
      <c r="AM68" s="1">
        <f t="shared" si="2"/>
        <v>0</v>
      </c>
      <c r="AN68" s="1">
        <f t="shared" si="2"/>
        <v>0</v>
      </c>
      <c r="AO68" s="1">
        <f t="shared" si="2"/>
        <v>0</v>
      </c>
      <c r="AP68" s="1">
        <f t="shared" si="2"/>
        <v>0</v>
      </c>
    </row>
    <row r="69" spans="37:42" ht="18.75" customHeight="1">
      <c r="AK69" s="1">
        <f t="shared" si="3"/>
        <v>0</v>
      </c>
      <c r="AL69" s="1">
        <f t="shared" si="2"/>
        <v>0</v>
      </c>
      <c r="AM69" s="1">
        <f t="shared" si="2"/>
        <v>0</v>
      </c>
      <c r="AN69" s="1">
        <f t="shared" si="2"/>
        <v>0</v>
      </c>
      <c r="AO69" s="1">
        <f t="shared" si="2"/>
        <v>0</v>
      </c>
      <c r="AP69" s="1">
        <f t="shared" si="2"/>
        <v>0</v>
      </c>
    </row>
    <row r="70" spans="37:42" ht="18.75" customHeight="1">
      <c r="AK70" s="1">
        <f t="shared" si="3"/>
        <v>0</v>
      </c>
      <c r="AL70" s="1">
        <f t="shared" si="2"/>
        <v>0</v>
      </c>
      <c r="AM70" s="1">
        <f t="shared" si="2"/>
        <v>0</v>
      </c>
      <c r="AN70" s="1">
        <f t="shared" si="2"/>
        <v>0</v>
      </c>
      <c r="AO70" s="1">
        <f t="shared" si="2"/>
        <v>0</v>
      </c>
      <c r="AP70" s="1">
        <f t="shared" si="2"/>
        <v>0</v>
      </c>
    </row>
    <row r="71" spans="37:42" ht="18.75" customHeight="1">
      <c r="AK71" s="1">
        <f t="shared" si="3"/>
        <v>0</v>
      </c>
      <c r="AL71" s="1">
        <f t="shared" si="2"/>
        <v>0</v>
      </c>
      <c r="AM71" s="1">
        <f t="shared" si="2"/>
        <v>0</v>
      </c>
      <c r="AN71" s="1">
        <f t="shared" si="2"/>
        <v>0</v>
      </c>
      <c r="AO71" s="1">
        <f t="shared" si="2"/>
        <v>0</v>
      </c>
      <c r="AP71" s="1">
        <f t="shared" si="2"/>
        <v>0</v>
      </c>
    </row>
    <row r="72" spans="37:42" ht="18.75" customHeight="1">
      <c r="AK72" s="1">
        <f t="shared" si="3"/>
        <v>0</v>
      </c>
      <c r="AL72" s="1">
        <f t="shared" si="2"/>
        <v>0</v>
      </c>
      <c r="AM72" s="1">
        <f t="shared" si="2"/>
        <v>0</v>
      </c>
      <c r="AN72" s="1">
        <f t="shared" si="2"/>
        <v>0</v>
      </c>
      <c r="AO72" s="1">
        <f t="shared" si="2"/>
        <v>0</v>
      </c>
      <c r="AP72" s="1">
        <f t="shared" si="2"/>
        <v>0</v>
      </c>
    </row>
    <row r="73" spans="37:42" ht="18.75" customHeight="1">
      <c r="AK73" s="1">
        <f t="shared" si="3"/>
        <v>0</v>
      </c>
      <c r="AL73" s="1">
        <f t="shared" si="2"/>
        <v>0</v>
      </c>
      <c r="AM73" s="1">
        <f t="shared" si="2"/>
        <v>0</v>
      </c>
      <c r="AN73" s="1">
        <f t="shared" si="2"/>
        <v>0</v>
      </c>
      <c r="AO73" s="1">
        <f t="shared" si="2"/>
        <v>0</v>
      </c>
      <c r="AP73" s="1">
        <f t="shared" si="2"/>
        <v>0</v>
      </c>
    </row>
    <row r="74" spans="37:42" ht="18.75" customHeight="1">
      <c r="AK74" s="1">
        <f t="shared" si="3"/>
        <v>0</v>
      </c>
      <c r="AL74" s="1">
        <f t="shared" si="2"/>
        <v>0</v>
      </c>
      <c r="AM74" s="1">
        <f t="shared" si="2"/>
        <v>0</v>
      </c>
      <c r="AN74" s="1">
        <f t="shared" si="2"/>
        <v>0</v>
      </c>
      <c r="AO74" s="1">
        <f t="shared" si="2"/>
        <v>0</v>
      </c>
      <c r="AP74" s="1">
        <f t="shared" si="2"/>
        <v>0</v>
      </c>
    </row>
    <row r="75" spans="37:42" ht="18.75" customHeight="1">
      <c r="AK75" s="1">
        <f t="shared" si="3"/>
        <v>0</v>
      </c>
      <c r="AL75" s="1">
        <f t="shared" si="2"/>
        <v>0</v>
      </c>
      <c r="AM75" s="1">
        <f t="shared" si="2"/>
        <v>0</v>
      </c>
      <c r="AN75" s="1">
        <f t="shared" si="2"/>
        <v>0</v>
      </c>
      <c r="AO75" s="1">
        <f t="shared" si="2"/>
        <v>0</v>
      </c>
      <c r="AP75" s="1">
        <f t="shared" si="2"/>
        <v>0</v>
      </c>
    </row>
    <row r="76" spans="37:42" ht="18.75" customHeight="1">
      <c r="AK76" s="1">
        <f t="shared" si="3"/>
        <v>0</v>
      </c>
      <c r="AL76" s="1">
        <f t="shared" si="2"/>
        <v>0</v>
      </c>
      <c r="AM76" s="1">
        <f t="shared" si="2"/>
        <v>0</v>
      </c>
      <c r="AN76" s="1">
        <f t="shared" si="2"/>
        <v>0</v>
      </c>
      <c r="AO76" s="1">
        <f t="shared" si="2"/>
        <v>0</v>
      </c>
      <c r="AP76" s="1">
        <f t="shared" si="2"/>
        <v>0</v>
      </c>
    </row>
    <row r="77" spans="37:42" ht="18.75" customHeight="1">
      <c r="AK77" s="1">
        <f t="shared" si="3"/>
        <v>0</v>
      </c>
      <c r="AL77" s="1">
        <f t="shared" si="2"/>
        <v>0</v>
      </c>
      <c r="AM77" s="1">
        <f t="shared" si="2"/>
        <v>0</v>
      </c>
      <c r="AN77" s="1">
        <f t="shared" si="2"/>
        <v>0</v>
      </c>
      <c r="AO77" s="1">
        <f t="shared" si="2"/>
        <v>0</v>
      </c>
      <c r="AP77" s="1">
        <f t="shared" si="2"/>
        <v>0</v>
      </c>
    </row>
    <row r="78" spans="37:42" ht="18.75" customHeight="1">
      <c r="AK78" s="1">
        <f t="shared" si="3"/>
        <v>0</v>
      </c>
      <c r="AL78" s="1">
        <f t="shared" si="2"/>
        <v>0</v>
      </c>
      <c r="AM78" s="1">
        <f t="shared" si="2"/>
        <v>0</v>
      </c>
      <c r="AN78" s="1">
        <f t="shared" si="2"/>
        <v>0</v>
      </c>
      <c r="AO78" s="1">
        <f t="shared" si="2"/>
        <v>0</v>
      </c>
      <c r="AP78" s="1">
        <f t="shared" si="2"/>
        <v>0</v>
      </c>
    </row>
    <row r="79" spans="37:42" ht="18.75" customHeight="1">
      <c r="AK79" s="1">
        <f t="shared" si="3"/>
        <v>0</v>
      </c>
      <c r="AL79" s="1">
        <f t="shared" si="2"/>
        <v>0</v>
      </c>
      <c r="AM79" s="1">
        <f t="shared" si="2"/>
        <v>0</v>
      </c>
      <c r="AN79" s="1">
        <f t="shared" si="2"/>
        <v>0</v>
      </c>
      <c r="AO79" s="1">
        <f t="shared" si="2"/>
        <v>0</v>
      </c>
      <c r="AP79" s="1">
        <f t="shared" si="2"/>
        <v>0</v>
      </c>
    </row>
    <row r="80" spans="37:42" ht="18.75" customHeight="1">
      <c r="AK80" s="1">
        <f t="shared" si="3"/>
        <v>0</v>
      </c>
      <c r="AL80" s="1">
        <f t="shared" si="2"/>
        <v>0</v>
      </c>
      <c r="AM80" s="1">
        <f t="shared" si="2"/>
        <v>0</v>
      </c>
      <c r="AN80" s="1">
        <f t="shared" si="2"/>
        <v>0</v>
      </c>
      <c r="AO80" s="1">
        <f t="shared" si="2"/>
        <v>0</v>
      </c>
      <c r="AP80" s="1">
        <f t="shared" si="2"/>
        <v>0</v>
      </c>
    </row>
    <row r="81" spans="37:42" ht="18.75" customHeight="1">
      <c r="AK81" s="1">
        <f t="shared" si="3"/>
        <v>0</v>
      </c>
      <c r="AL81" s="1">
        <f t="shared" si="2"/>
        <v>0</v>
      </c>
      <c r="AM81" s="1">
        <f t="shared" si="2"/>
        <v>0</v>
      </c>
      <c r="AN81" s="1">
        <f t="shared" si="2"/>
        <v>0</v>
      </c>
      <c r="AO81" s="1">
        <f t="shared" si="2"/>
        <v>0</v>
      </c>
      <c r="AP81" s="1">
        <f t="shared" si="2"/>
        <v>0</v>
      </c>
    </row>
    <row r="82" spans="37:42" ht="18.75" customHeight="1">
      <c r="AK82" s="1">
        <f t="shared" si="3"/>
        <v>0</v>
      </c>
      <c r="AL82" s="1">
        <f t="shared" si="2"/>
        <v>0</v>
      </c>
      <c r="AM82" s="1">
        <f t="shared" si="2"/>
        <v>0</v>
      </c>
      <c r="AN82" s="1">
        <f t="shared" si="2"/>
        <v>0</v>
      </c>
      <c r="AO82" s="1">
        <f t="shared" si="2"/>
        <v>0</v>
      </c>
      <c r="AP82" s="1">
        <f t="shared" si="2"/>
        <v>0</v>
      </c>
    </row>
    <row r="83" spans="37:42" ht="18.75" customHeight="1">
      <c r="AK83" s="1">
        <f t="shared" si="3"/>
        <v>0</v>
      </c>
      <c r="AL83" s="1">
        <f t="shared" si="2"/>
        <v>0</v>
      </c>
      <c r="AM83" s="1">
        <f t="shared" si="2"/>
        <v>0</v>
      </c>
      <c r="AN83" s="1">
        <f t="shared" si="2"/>
        <v>0</v>
      </c>
      <c r="AO83" s="1">
        <f t="shared" si="2"/>
        <v>0</v>
      </c>
      <c r="AP83" s="1">
        <f t="shared" si="2"/>
        <v>0</v>
      </c>
    </row>
    <row r="84" spans="37:42" ht="18.75" customHeight="1">
      <c r="AK84" s="1">
        <f t="shared" si="3"/>
        <v>0</v>
      </c>
      <c r="AL84" s="1">
        <f t="shared" si="2"/>
        <v>0</v>
      </c>
      <c r="AM84" s="1">
        <f t="shared" si="2"/>
        <v>0</v>
      </c>
      <c r="AN84" s="1">
        <f t="shared" si="2"/>
        <v>0</v>
      </c>
      <c r="AO84" s="1">
        <f t="shared" si="2"/>
        <v>0</v>
      </c>
      <c r="AP84" s="1">
        <f t="shared" si="2"/>
        <v>0</v>
      </c>
    </row>
    <row r="85" spans="37:42" ht="18.75" customHeight="1">
      <c r="AK85" s="1">
        <f t="shared" si="3"/>
        <v>0</v>
      </c>
      <c r="AL85" s="1">
        <f t="shared" si="2"/>
        <v>0</v>
      </c>
      <c r="AM85" s="1">
        <f t="shared" si="2"/>
        <v>0</v>
      </c>
      <c r="AN85" s="1">
        <f t="shared" si="2"/>
        <v>0</v>
      </c>
      <c r="AO85" s="1">
        <f t="shared" si="2"/>
        <v>0</v>
      </c>
      <c r="AP85" s="1">
        <f t="shared" si="2"/>
        <v>0</v>
      </c>
    </row>
    <row r="86" spans="37:42" ht="18.75" customHeight="1">
      <c r="AK86" s="1">
        <f t="shared" si="3"/>
        <v>0</v>
      </c>
      <c r="AL86" s="1">
        <f t="shared" si="2"/>
        <v>0</v>
      </c>
      <c r="AM86" s="1">
        <f t="shared" si="2"/>
        <v>0</v>
      </c>
      <c r="AN86" s="1">
        <f t="shared" si="2"/>
        <v>0</v>
      </c>
      <c r="AO86" s="1">
        <f t="shared" si="2"/>
        <v>0</v>
      </c>
      <c r="AP86" s="1">
        <f t="shared" si="2"/>
        <v>0</v>
      </c>
    </row>
    <row r="87" spans="37:42" ht="18.75" customHeight="1">
      <c r="AK87" s="1">
        <f t="shared" si="3"/>
        <v>0</v>
      </c>
      <c r="AL87" s="1">
        <f t="shared" si="2"/>
        <v>0</v>
      </c>
      <c r="AM87" s="1">
        <f t="shared" si="2"/>
        <v>0</v>
      </c>
      <c r="AN87" s="1">
        <f t="shared" si="2"/>
        <v>0</v>
      </c>
      <c r="AO87" s="1">
        <f t="shared" si="2"/>
        <v>0</v>
      </c>
      <c r="AP87" s="1">
        <f t="shared" si="2"/>
        <v>0</v>
      </c>
    </row>
    <row r="88" spans="37:42" ht="18.75" customHeight="1">
      <c r="AK88" s="1">
        <f t="shared" si="3"/>
        <v>0</v>
      </c>
      <c r="AL88" s="1">
        <f t="shared" si="2"/>
        <v>0</v>
      </c>
      <c r="AM88" s="1">
        <f t="shared" si="2"/>
        <v>0</v>
      </c>
      <c r="AN88" s="1">
        <f t="shared" si="2"/>
        <v>0</v>
      </c>
      <c r="AO88" s="1">
        <f t="shared" si="2"/>
        <v>0</v>
      </c>
      <c r="AP88" s="1">
        <f t="shared" si="2"/>
        <v>0</v>
      </c>
    </row>
    <row r="89" spans="37:42" ht="18.75" customHeight="1">
      <c r="AK89" s="1">
        <f t="shared" si="3"/>
        <v>0</v>
      </c>
      <c r="AL89" s="1">
        <f t="shared" si="2"/>
        <v>0</v>
      </c>
      <c r="AM89" s="1">
        <f t="shared" si="2"/>
        <v>0</v>
      </c>
      <c r="AN89" s="1">
        <f t="shared" si="2"/>
        <v>0</v>
      </c>
      <c r="AO89" s="1">
        <f t="shared" si="2"/>
        <v>0</v>
      </c>
      <c r="AP89" s="1">
        <f t="shared" si="2"/>
        <v>0</v>
      </c>
    </row>
    <row r="90" spans="37:42" ht="18.75" customHeight="1">
      <c r="AK90" s="1">
        <f t="shared" si="3"/>
        <v>0</v>
      </c>
      <c r="AL90" s="1">
        <f t="shared" si="2"/>
        <v>0</v>
      </c>
      <c r="AM90" s="1">
        <f t="shared" si="2"/>
        <v>0</v>
      </c>
      <c r="AN90" s="1">
        <f t="shared" si="2"/>
        <v>0</v>
      </c>
      <c r="AO90" s="1">
        <f t="shared" si="2"/>
        <v>0</v>
      </c>
      <c r="AP90" s="1">
        <f t="shared" si="2"/>
        <v>0</v>
      </c>
    </row>
    <row r="91" spans="37:42" ht="18.75" customHeight="1">
      <c r="AK91" s="1">
        <f t="shared" si="3"/>
        <v>0</v>
      </c>
      <c r="AL91" s="1">
        <f t="shared" si="2"/>
        <v>0</v>
      </c>
      <c r="AM91" s="1">
        <f t="shared" si="2"/>
        <v>0</v>
      </c>
      <c r="AN91" s="1">
        <f t="shared" si="2"/>
        <v>0</v>
      </c>
      <c r="AO91" s="1">
        <f t="shared" si="2"/>
        <v>0</v>
      </c>
      <c r="AP91" s="1">
        <f t="shared" si="2"/>
        <v>0</v>
      </c>
    </row>
    <row r="92" spans="37:42" ht="18.75" customHeight="1">
      <c r="AK92" s="1">
        <f t="shared" si="3"/>
        <v>0</v>
      </c>
      <c r="AL92" s="1">
        <f t="shared" si="2"/>
        <v>0</v>
      </c>
      <c r="AM92" s="1">
        <f t="shared" si="2"/>
        <v>0</v>
      </c>
      <c r="AN92" s="1">
        <f t="shared" si="2"/>
        <v>0</v>
      </c>
      <c r="AO92" s="1">
        <f t="shared" si="2"/>
        <v>0</v>
      </c>
      <c r="AP92" s="1">
        <f t="shared" si="2"/>
        <v>0</v>
      </c>
    </row>
    <row r="93" spans="37:42" ht="18.75" customHeight="1">
      <c r="AK93" s="1">
        <f t="shared" si="3"/>
        <v>0</v>
      </c>
      <c r="AL93" s="1">
        <f t="shared" si="2"/>
        <v>0</v>
      </c>
      <c r="AM93" s="1">
        <f t="shared" si="2"/>
        <v>0</v>
      </c>
      <c r="AN93" s="1">
        <f t="shared" si="2"/>
        <v>0</v>
      </c>
      <c r="AO93" s="1">
        <f t="shared" si="2"/>
        <v>0</v>
      </c>
      <c r="AP93" s="1">
        <f t="shared" si="2"/>
        <v>0</v>
      </c>
    </row>
    <row r="94" spans="37:42" ht="18.75" customHeight="1">
      <c r="AK94" s="1">
        <f t="shared" si="3"/>
        <v>0</v>
      </c>
      <c r="AL94" s="1">
        <f t="shared" si="2"/>
        <v>0</v>
      </c>
      <c r="AM94" s="1">
        <f t="shared" si="2"/>
        <v>0</v>
      </c>
      <c r="AN94" s="1">
        <f t="shared" si="2"/>
        <v>0</v>
      </c>
      <c r="AO94" s="1">
        <f t="shared" si="2"/>
        <v>0</v>
      </c>
      <c r="AP94" s="1">
        <f t="shared" si="2"/>
        <v>0</v>
      </c>
    </row>
    <row r="95" spans="37:42" ht="18.75" customHeight="1">
      <c r="AK95" s="1">
        <f t="shared" si="3"/>
        <v>0</v>
      </c>
      <c r="AL95" s="1">
        <f t="shared" si="2"/>
        <v>0</v>
      </c>
      <c r="AM95" s="1">
        <f t="shared" si="2"/>
        <v>0</v>
      </c>
      <c r="AN95" s="1">
        <f t="shared" si="2"/>
        <v>0</v>
      </c>
      <c r="AO95" s="1">
        <f t="shared" si="2"/>
        <v>0</v>
      </c>
      <c r="AP95" s="1">
        <f t="shared" si="2"/>
        <v>0</v>
      </c>
    </row>
    <row r="96" spans="37:42" ht="18.75" customHeight="1">
      <c r="AK96" s="1">
        <f t="shared" si="3"/>
        <v>0</v>
      </c>
      <c r="AL96" s="1">
        <f t="shared" si="2"/>
        <v>0</v>
      </c>
      <c r="AM96" s="1">
        <f t="shared" si="2"/>
        <v>0</v>
      </c>
      <c r="AN96" s="1">
        <f t="shared" si="2"/>
        <v>0</v>
      </c>
      <c r="AO96" s="1">
        <f t="shared" si="2"/>
        <v>0</v>
      </c>
      <c r="AP96" s="1">
        <f t="shared" si="2"/>
        <v>0</v>
      </c>
    </row>
    <row r="97" spans="37:42" ht="18.75" customHeight="1">
      <c r="AK97" s="1">
        <f t="shared" si="3"/>
        <v>0</v>
      </c>
      <c r="AL97" s="1">
        <f t="shared" si="2"/>
        <v>0</v>
      </c>
      <c r="AM97" s="1">
        <f t="shared" si="2"/>
        <v>0</v>
      </c>
      <c r="AN97" s="1">
        <f t="shared" si="2"/>
        <v>0</v>
      </c>
      <c r="AO97" s="1">
        <f t="shared" si="2"/>
        <v>0</v>
      </c>
      <c r="AP97" s="1">
        <f t="shared" si="2"/>
        <v>0</v>
      </c>
    </row>
    <row r="98" spans="37:42" ht="18.75" customHeight="1">
      <c r="AK98" s="1">
        <f t="shared" si="3"/>
        <v>0</v>
      </c>
      <c r="AL98" s="1">
        <f t="shared" si="2"/>
        <v>0</v>
      </c>
      <c r="AM98" s="1">
        <f t="shared" si="2"/>
        <v>0</v>
      </c>
      <c r="AN98" s="1">
        <f t="shared" si="2"/>
        <v>0</v>
      </c>
      <c r="AO98" s="1">
        <f t="shared" si="2"/>
        <v>0</v>
      </c>
      <c r="AP98" s="1">
        <f t="shared" si="2"/>
        <v>0</v>
      </c>
    </row>
    <row r="99" spans="37:42" ht="18.75" customHeight="1">
      <c r="AK99" s="1">
        <f t="shared" si="3"/>
        <v>0</v>
      </c>
      <c r="AL99" s="1">
        <f t="shared" si="2"/>
        <v>0</v>
      </c>
      <c r="AM99" s="1">
        <f t="shared" si="2"/>
        <v>0</v>
      </c>
      <c r="AN99" s="1">
        <f t="shared" si="2"/>
        <v>0</v>
      </c>
      <c r="AO99" s="1">
        <f t="shared" si="2"/>
        <v>0</v>
      </c>
      <c r="AP99" s="1">
        <f t="shared" si="2"/>
        <v>0</v>
      </c>
    </row>
    <row r="100" spans="37:42" ht="18.75" customHeight="1">
      <c r="AK100" s="1">
        <f t="shared" si="3"/>
        <v>0</v>
      </c>
      <c r="AL100" s="1">
        <f t="shared" si="2"/>
        <v>0</v>
      </c>
      <c r="AM100" s="1">
        <f t="shared" si="2"/>
        <v>0</v>
      </c>
      <c r="AN100" s="1">
        <f t="shared" si="2"/>
        <v>0</v>
      </c>
      <c r="AO100" s="1">
        <f t="shared" si="2"/>
        <v>0</v>
      </c>
      <c r="AP100" s="1">
        <f t="shared" si="2"/>
        <v>0</v>
      </c>
    </row>
    <row r="101" spans="37:42" ht="18.75" customHeight="1">
      <c r="AK101" s="1">
        <f t="shared" si="3"/>
        <v>0</v>
      </c>
      <c r="AL101" s="1">
        <f t="shared" si="2"/>
        <v>0</v>
      </c>
      <c r="AM101" s="1">
        <f t="shared" si="2"/>
        <v>0</v>
      </c>
      <c r="AN101" s="1">
        <f t="shared" si="2"/>
        <v>0</v>
      </c>
      <c r="AO101" s="1">
        <f t="shared" si="2"/>
        <v>0</v>
      </c>
      <c r="AP101" s="1">
        <f t="shared" si="2"/>
        <v>0</v>
      </c>
    </row>
    <row r="102" spans="37:42" ht="18.75" customHeight="1">
      <c r="AK102" s="1">
        <f t="shared" si="3"/>
        <v>0</v>
      </c>
      <c r="AL102" s="1">
        <f t="shared" si="2"/>
        <v>0</v>
      </c>
      <c r="AM102" s="1">
        <f t="shared" si="2"/>
        <v>0</v>
      </c>
      <c r="AN102" s="1">
        <f t="shared" si="2"/>
        <v>0</v>
      </c>
      <c r="AO102" s="1">
        <f t="shared" si="2"/>
        <v>0</v>
      </c>
      <c r="AP102" s="1">
        <f t="shared" si="2"/>
        <v>0</v>
      </c>
    </row>
    <row r="103" spans="37:42" ht="18.75" customHeight="1">
      <c r="AK103" s="1">
        <f t="shared" si="3"/>
        <v>0</v>
      </c>
      <c r="AL103" s="1">
        <f t="shared" si="2"/>
        <v>0</v>
      </c>
      <c r="AM103" s="1">
        <f t="shared" si="2"/>
        <v>0</v>
      </c>
      <c r="AN103" s="1">
        <f t="shared" si="2"/>
        <v>0</v>
      </c>
      <c r="AO103" s="1">
        <f t="shared" si="2"/>
        <v>0</v>
      </c>
      <c r="AP103" s="1">
        <f t="shared" si="2"/>
        <v>0</v>
      </c>
    </row>
    <row r="104" spans="37:42" ht="18.75" customHeight="1">
      <c r="AK104" s="1">
        <f t="shared" si="3"/>
        <v>0</v>
      </c>
      <c r="AL104" s="1">
        <f t="shared" si="2"/>
        <v>0</v>
      </c>
      <c r="AM104" s="1">
        <f t="shared" si="2"/>
        <v>0</v>
      </c>
      <c r="AN104" s="1">
        <f t="shared" si="2"/>
        <v>0</v>
      </c>
      <c r="AO104" s="1">
        <f t="shared" si="2"/>
        <v>0</v>
      </c>
      <c r="AP104" s="1">
        <f t="shared" si="2"/>
        <v>0</v>
      </c>
    </row>
    <row r="105" spans="37:42" ht="18.75" customHeight="1">
      <c r="AK105" s="1">
        <f t="shared" si="3"/>
        <v>0</v>
      </c>
      <c r="AL105" s="1">
        <f t="shared" si="2"/>
        <v>0</v>
      </c>
      <c r="AM105" s="1">
        <f t="shared" si="2"/>
        <v>0</v>
      </c>
      <c r="AN105" s="1">
        <f t="shared" si="2"/>
        <v>0</v>
      </c>
      <c r="AO105" s="1">
        <f t="shared" si="2"/>
        <v>0</v>
      </c>
      <c r="AP105" s="1">
        <f t="shared" si="2"/>
        <v>0</v>
      </c>
    </row>
    <row r="106" spans="37:42" ht="18.75" customHeight="1">
      <c r="AK106" s="1">
        <f t="shared" si="3"/>
        <v>0</v>
      </c>
      <c r="AL106" s="1">
        <f t="shared" si="2"/>
        <v>0</v>
      </c>
      <c r="AM106" s="1">
        <f t="shared" si="2"/>
        <v>0</v>
      </c>
      <c r="AN106" s="1">
        <f t="shared" si="2"/>
        <v>0</v>
      </c>
      <c r="AO106" s="1">
        <f t="shared" si="2"/>
        <v>0</v>
      </c>
      <c r="AP106" s="1">
        <f t="shared" si="2"/>
        <v>0</v>
      </c>
    </row>
    <row r="107" spans="37:42" ht="18.75" customHeight="1">
      <c r="AK107" s="1">
        <f t="shared" si="3"/>
        <v>0</v>
      </c>
      <c r="AL107" s="1">
        <f t="shared" si="2"/>
        <v>0</v>
      </c>
      <c r="AM107" s="1">
        <f t="shared" si="2"/>
        <v>0</v>
      </c>
      <c r="AN107" s="1">
        <f t="shared" si="2"/>
        <v>0</v>
      </c>
      <c r="AO107" s="1">
        <f t="shared" si="2"/>
        <v>0</v>
      </c>
      <c r="AP107" s="1">
        <f t="shared" si="2"/>
        <v>0</v>
      </c>
    </row>
    <row r="108" spans="37:42" ht="18.75" customHeight="1">
      <c r="AK108" s="1">
        <f t="shared" si="3"/>
        <v>0</v>
      </c>
      <c r="AL108" s="1">
        <f t="shared" si="2"/>
        <v>0</v>
      </c>
      <c r="AM108" s="1">
        <f t="shared" si="2"/>
        <v>0</v>
      </c>
      <c r="AN108" s="1">
        <f t="shared" si="2"/>
        <v>0</v>
      </c>
      <c r="AO108" s="1">
        <f t="shared" si="2"/>
        <v>0</v>
      </c>
      <c r="AP108" s="1">
        <f t="shared" si="2"/>
        <v>0</v>
      </c>
    </row>
    <row r="109" spans="37:42" ht="18.75" customHeight="1">
      <c r="AK109" s="1">
        <f t="shared" si="3"/>
        <v>0</v>
      </c>
      <c r="AL109" s="1">
        <f t="shared" si="2"/>
        <v>0</v>
      </c>
      <c r="AM109" s="1">
        <f t="shared" si="2"/>
        <v>0</v>
      </c>
      <c r="AN109" s="1">
        <f t="shared" si="2"/>
        <v>0</v>
      </c>
      <c r="AO109" s="1">
        <f t="shared" si="2"/>
        <v>0</v>
      </c>
      <c r="AP109" s="1">
        <f t="shared" si="2"/>
        <v>0</v>
      </c>
    </row>
    <row r="110" spans="37:42" ht="18.75" customHeight="1">
      <c r="AK110" s="1">
        <f t="shared" si="3"/>
        <v>0</v>
      </c>
      <c r="AL110" s="1">
        <f t="shared" si="2"/>
        <v>0</v>
      </c>
      <c r="AM110" s="1">
        <f t="shared" si="2"/>
        <v>0</v>
      </c>
      <c r="AN110" s="1">
        <f t="shared" si="2"/>
        <v>0</v>
      </c>
      <c r="AO110" s="1">
        <f t="shared" si="2"/>
        <v>0</v>
      </c>
      <c r="AP110" s="1">
        <f t="shared" si="2"/>
        <v>0</v>
      </c>
    </row>
    <row r="111" spans="37:42" ht="18.75" customHeight="1">
      <c r="AK111" s="1">
        <f t="shared" si="3"/>
        <v>0</v>
      </c>
      <c r="AL111" s="1">
        <f t="shared" si="3"/>
        <v>0</v>
      </c>
      <c r="AM111" s="1">
        <f t="shared" si="3"/>
        <v>0</v>
      </c>
      <c r="AN111" s="1">
        <f t="shared" si="3"/>
        <v>0</v>
      </c>
      <c r="AO111" s="1">
        <f t="shared" si="3"/>
        <v>0</v>
      </c>
      <c r="AP111" s="1">
        <f t="shared" si="3"/>
        <v>0</v>
      </c>
    </row>
    <row r="112" spans="37:42" ht="18.75" customHeight="1">
      <c r="AK112" s="1">
        <f t="shared" si="3"/>
        <v>0</v>
      </c>
      <c r="AL112" s="1">
        <f t="shared" si="3"/>
        <v>0</v>
      </c>
      <c r="AM112" s="1">
        <f t="shared" si="3"/>
        <v>0</v>
      </c>
      <c r="AN112" s="1">
        <f t="shared" si="3"/>
        <v>0</v>
      </c>
      <c r="AO112" s="1">
        <f t="shared" si="3"/>
        <v>0</v>
      </c>
      <c r="AP112" s="1">
        <f t="shared" si="3"/>
        <v>0</v>
      </c>
    </row>
    <row r="113" spans="37:42" ht="18.75" customHeight="1">
      <c r="AK113" s="1">
        <f t="shared" si="3"/>
        <v>0</v>
      </c>
      <c r="AL113" s="1">
        <f t="shared" si="3"/>
        <v>0</v>
      </c>
      <c r="AM113" s="1">
        <f t="shared" si="3"/>
        <v>0</v>
      </c>
      <c r="AN113" s="1">
        <f t="shared" si="3"/>
        <v>0</v>
      </c>
      <c r="AO113" s="1">
        <f t="shared" si="3"/>
        <v>0</v>
      </c>
      <c r="AP113" s="1">
        <f t="shared" si="3"/>
        <v>0</v>
      </c>
    </row>
    <row r="114" spans="37:42" ht="18.75" customHeight="1">
      <c r="AK114" s="1">
        <f t="shared" si="3"/>
        <v>0</v>
      </c>
      <c r="AL114" s="1">
        <f t="shared" si="3"/>
        <v>0</v>
      </c>
      <c r="AM114" s="1">
        <f t="shared" si="3"/>
        <v>0</v>
      </c>
      <c r="AN114" s="1">
        <f t="shared" si="3"/>
        <v>0</v>
      </c>
      <c r="AO114" s="1">
        <f t="shared" si="3"/>
        <v>0</v>
      </c>
      <c r="AP114" s="1">
        <f t="shared" si="3"/>
        <v>0</v>
      </c>
    </row>
    <row r="115" spans="37:42" ht="18.75" customHeight="1">
      <c r="AK115" s="1">
        <f t="shared" si="3"/>
        <v>0</v>
      </c>
      <c r="AL115" s="1">
        <f t="shared" si="3"/>
        <v>0</v>
      </c>
      <c r="AM115" s="1">
        <f t="shared" si="3"/>
        <v>0</v>
      </c>
      <c r="AN115" s="1">
        <f t="shared" si="3"/>
        <v>0</v>
      </c>
      <c r="AO115" s="1">
        <f t="shared" si="3"/>
        <v>0</v>
      </c>
      <c r="AP115" s="1">
        <f t="shared" si="3"/>
        <v>0</v>
      </c>
    </row>
    <row r="116" spans="37:42" ht="18.75" customHeight="1">
      <c r="AK116" s="1">
        <f t="shared" si="3"/>
        <v>0</v>
      </c>
      <c r="AL116" s="1">
        <f t="shared" si="3"/>
        <v>0</v>
      </c>
      <c r="AM116" s="1">
        <f t="shared" si="3"/>
        <v>0</v>
      </c>
      <c r="AN116" s="1">
        <f t="shared" si="3"/>
        <v>0</v>
      </c>
      <c r="AO116" s="1">
        <f t="shared" si="3"/>
        <v>0</v>
      </c>
      <c r="AP116" s="1">
        <f t="shared" si="3"/>
        <v>0</v>
      </c>
    </row>
    <row r="117" spans="37:42" ht="18.75" customHeight="1">
      <c r="AK117" s="1">
        <f t="shared" si="3"/>
        <v>0</v>
      </c>
      <c r="AL117" s="1">
        <f t="shared" si="3"/>
        <v>0</v>
      </c>
      <c r="AM117" s="1">
        <f t="shared" si="3"/>
        <v>0</v>
      </c>
      <c r="AN117" s="1">
        <f t="shared" si="3"/>
        <v>0</v>
      </c>
      <c r="AO117" s="1">
        <f t="shared" si="3"/>
        <v>0</v>
      </c>
      <c r="AP117" s="1">
        <f t="shared" si="3"/>
        <v>0</v>
      </c>
    </row>
    <row r="118" spans="37:42" ht="18.75" customHeight="1">
      <c r="AK118" s="1">
        <f t="shared" si="3"/>
        <v>0</v>
      </c>
      <c r="AL118" s="1">
        <f t="shared" si="3"/>
        <v>0</v>
      </c>
      <c r="AM118" s="1">
        <f t="shared" si="3"/>
        <v>0</v>
      </c>
      <c r="AN118" s="1">
        <f t="shared" si="3"/>
        <v>0</v>
      </c>
      <c r="AO118" s="1">
        <f t="shared" si="3"/>
        <v>0</v>
      </c>
      <c r="AP118" s="1">
        <f t="shared" si="3"/>
        <v>0</v>
      </c>
    </row>
    <row r="119" spans="37:42" ht="18.75" customHeight="1">
      <c r="AK119" s="1">
        <f t="shared" si="3"/>
        <v>0</v>
      </c>
      <c r="AL119" s="1">
        <f t="shared" si="3"/>
        <v>0</v>
      </c>
      <c r="AM119" s="1">
        <f t="shared" si="3"/>
        <v>0</v>
      </c>
      <c r="AN119" s="1">
        <f t="shared" si="3"/>
        <v>0</v>
      </c>
      <c r="AO119" s="1">
        <f t="shared" si="3"/>
        <v>0</v>
      </c>
      <c r="AP119" s="1">
        <f t="shared" si="3"/>
        <v>0</v>
      </c>
    </row>
    <row r="120" spans="37:42" ht="18.75" customHeight="1">
      <c r="AK120" s="1">
        <f t="shared" si="3"/>
        <v>0</v>
      </c>
      <c r="AL120" s="1">
        <f t="shared" si="3"/>
        <v>0</v>
      </c>
      <c r="AM120" s="1">
        <f t="shared" si="3"/>
        <v>0</v>
      </c>
      <c r="AN120" s="1">
        <f t="shared" si="3"/>
        <v>0</v>
      </c>
      <c r="AO120" s="1">
        <f t="shared" si="3"/>
        <v>0</v>
      </c>
      <c r="AP120" s="1">
        <f t="shared" si="3"/>
        <v>0</v>
      </c>
    </row>
    <row r="121" spans="37:42" ht="18.75" customHeight="1">
      <c r="AK121" s="1">
        <f t="shared" si="3"/>
        <v>0</v>
      </c>
      <c r="AL121" s="1">
        <f t="shared" si="3"/>
        <v>0</v>
      </c>
      <c r="AM121" s="1">
        <f t="shared" si="3"/>
        <v>0</v>
      </c>
      <c r="AN121" s="1">
        <f t="shared" si="3"/>
        <v>0</v>
      </c>
      <c r="AO121" s="1">
        <f t="shared" si="3"/>
        <v>0</v>
      </c>
      <c r="AP121" s="1">
        <f t="shared" si="3"/>
        <v>0</v>
      </c>
    </row>
    <row r="122" spans="37:42" ht="18.75" customHeight="1">
      <c r="AK122" s="1">
        <f t="shared" si="3"/>
        <v>0</v>
      </c>
      <c r="AL122" s="1">
        <f t="shared" si="3"/>
        <v>0</v>
      </c>
      <c r="AM122" s="1">
        <f t="shared" si="3"/>
        <v>0</v>
      </c>
      <c r="AN122" s="1">
        <f t="shared" si="3"/>
        <v>0</v>
      </c>
      <c r="AO122" s="1">
        <f t="shared" si="3"/>
        <v>0</v>
      </c>
      <c r="AP122" s="1">
        <f t="shared" si="3"/>
        <v>0</v>
      </c>
    </row>
    <row r="123" spans="37:42" ht="18.75" customHeight="1">
      <c r="AK123" s="1">
        <f t="shared" si="3"/>
        <v>0</v>
      </c>
      <c r="AL123" s="1">
        <f t="shared" si="3"/>
        <v>0</v>
      </c>
      <c r="AM123" s="1">
        <f t="shared" si="3"/>
        <v>0</v>
      </c>
      <c r="AN123" s="1">
        <f t="shared" si="3"/>
        <v>0</v>
      </c>
      <c r="AO123" s="1">
        <f t="shared" si="3"/>
        <v>0</v>
      </c>
      <c r="AP123" s="1">
        <f t="shared" si="3"/>
        <v>0</v>
      </c>
    </row>
    <row r="124" spans="37:42" ht="18.75" customHeight="1">
      <c r="AK124" s="1">
        <f t="shared" si="3"/>
        <v>0</v>
      </c>
      <c r="AL124" s="1">
        <f t="shared" si="3"/>
        <v>0</v>
      </c>
      <c r="AM124" s="1">
        <f t="shared" si="3"/>
        <v>0</v>
      </c>
      <c r="AN124" s="1">
        <f t="shared" si="3"/>
        <v>0</v>
      </c>
      <c r="AO124" s="1">
        <f t="shared" si="3"/>
        <v>0</v>
      </c>
      <c r="AP124" s="1">
        <f t="shared" si="3"/>
        <v>0</v>
      </c>
    </row>
    <row r="125" spans="37:42" ht="18.75" customHeight="1">
      <c r="AK125" s="1">
        <f t="shared" ref="AK125:AP188" si="4">+U125-AE125</f>
        <v>0</v>
      </c>
      <c r="AL125" s="1">
        <f t="shared" si="4"/>
        <v>0</v>
      </c>
      <c r="AM125" s="1">
        <f t="shared" si="4"/>
        <v>0</v>
      </c>
      <c r="AN125" s="1">
        <f t="shared" si="4"/>
        <v>0</v>
      </c>
      <c r="AO125" s="1">
        <f t="shared" si="4"/>
        <v>0</v>
      </c>
      <c r="AP125" s="1">
        <f t="shared" si="4"/>
        <v>0</v>
      </c>
    </row>
    <row r="126" spans="37:42" ht="18.75" customHeight="1">
      <c r="AK126" s="1">
        <f t="shared" si="4"/>
        <v>0</v>
      </c>
      <c r="AL126" s="1">
        <f t="shared" si="4"/>
        <v>0</v>
      </c>
      <c r="AM126" s="1">
        <f t="shared" si="4"/>
        <v>0</v>
      </c>
      <c r="AN126" s="1">
        <f t="shared" si="4"/>
        <v>0</v>
      </c>
      <c r="AO126" s="1">
        <f t="shared" si="4"/>
        <v>0</v>
      </c>
      <c r="AP126" s="1">
        <f t="shared" si="4"/>
        <v>0</v>
      </c>
    </row>
    <row r="127" spans="37:42" ht="18.75" customHeight="1">
      <c r="AK127" s="1">
        <f t="shared" si="4"/>
        <v>0</v>
      </c>
      <c r="AL127" s="1">
        <f t="shared" si="4"/>
        <v>0</v>
      </c>
      <c r="AM127" s="1">
        <f t="shared" si="4"/>
        <v>0</v>
      </c>
      <c r="AN127" s="1">
        <f t="shared" si="4"/>
        <v>0</v>
      </c>
      <c r="AO127" s="1">
        <f t="shared" si="4"/>
        <v>0</v>
      </c>
      <c r="AP127" s="1">
        <f t="shared" si="4"/>
        <v>0</v>
      </c>
    </row>
    <row r="128" spans="37:42" ht="18.75" customHeight="1">
      <c r="AK128" s="1">
        <f t="shared" si="4"/>
        <v>0</v>
      </c>
      <c r="AL128" s="1">
        <f t="shared" si="4"/>
        <v>0</v>
      </c>
      <c r="AM128" s="1">
        <f t="shared" si="4"/>
        <v>0</v>
      </c>
      <c r="AN128" s="1">
        <f t="shared" si="4"/>
        <v>0</v>
      </c>
      <c r="AO128" s="1">
        <f t="shared" si="4"/>
        <v>0</v>
      </c>
      <c r="AP128" s="1">
        <f t="shared" si="4"/>
        <v>0</v>
      </c>
    </row>
    <row r="129" spans="37:42" ht="18.75" customHeight="1">
      <c r="AK129" s="1">
        <f t="shared" si="4"/>
        <v>0</v>
      </c>
      <c r="AL129" s="1">
        <f t="shared" si="4"/>
        <v>0</v>
      </c>
      <c r="AM129" s="1">
        <f t="shared" si="4"/>
        <v>0</v>
      </c>
      <c r="AN129" s="1">
        <f t="shared" si="4"/>
        <v>0</v>
      </c>
      <c r="AO129" s="1">
        <f t="shared" si="4"/>
        <v>0</v>
      </c>
      <c r="AP129" s="1">
        <f t="shared" si="4"/>
        <v>0</v>
      </c>
    </row>
    <row r="130" spans="37:42" ht="18.75" customHeight="1">
      <c r="AK130" s="1">
        <f t="shared" si="4"/>
        <v>0</v>
      </c>
      <c r="AL130" s="1">
        <f t="shared" si="4"/>
        <v>0</v>
      </c>
      <c r="AM130" s="1">
        <f t="shared" si="4"/>
        <v>0</v>
      </c>
      <c r="AN130" s="1">
        <f t="shared" si="4"/>
        <v>0</v>
      </c>
      <c r="AO130" s="1">
        <f t="shared" si="4"/>
        <v>0</v>
      </c>
      <c r="AP130" s="1">
        <f t="shared" si="4"/>
        <v>0</v>
      </c>
    </row>
    <row r="131" spans="37:42" ht="18.75" customHeight="1">
      <c r="AK131" s="1">
        <f t="shared" si="4"/>
        <v>0</v>
      </c>
      <c r="AL131" s="1">
        <f t="shared" si="4"/>
        <v>0</v>
      </c>
      <c r="AM131" s="1">
        <f t="shared" si="4"/>
        <v>0</v>
      </c>
      <c r="AN131" s="1">
        <f t="shared" si="4"/>
        <v>0</v>
      </c>
      <c r="AO131" s="1">
        <f t="shared" si="4"/>
        <v>0</v>
      </c>
      <c r="AP131" s="1">
        <f t="shared" si="4"/>
        <v>0</v>
      </c>
    </row>
    <row r="132" spans="37:42" ht="18.75" customHeight="1">
      <c r="AK132" s="1">
        <f t="shared" si="4"/>
        <v>0</v>
      </c>
      <c r="AL132" s="1">
        <f t="shared" si="4"/>
        <v>0</v>
      </c>
      <c r="AM132" s="1">
        <f t="shared" si="4"/>
        <v>0</v>
      </c>
      <c r="AN132" s="1">
        <f t="shared" si="4"/>
        <v>0</v>
      </c>
      <c r="AO132" s="1">
        <f t="shared" si="4"/>
        <v>0</v>
      </c>
      <c r="AP132" s="1">
        <f t="shared" si="4"/>
        <v>0</v>
      </c>
    </row>
    <row r="133" spans="37:42" ht="18.75" customHeight="1">
      <c r="AK133" s="1">
        <f t="shared" si="4"/>
        <v>0</v>
      </c>
      <c r="AL133" s="1">
        <f t="shared" si="4"/>
        <v>0</v>
      </c>
      <c r="AM133" s="1">
        <f t="shared" si="4"/>
        <v>0</v>
      </c>
      <c r="AN133" s="1">
        <f t="shared" si="4"/>
        <v>0</v>
      </c>
      <c r="AO133" s="1">
        <f t="shared" si="4"/>
        <v>0</v>
      </c>
      <c r="AP133" s="1">
        <f t="shared" si="4"/>
        <v>0</v>
      </c>
    </row>
    <row r="134" spans="37:42" ht="18.75" customHeight="1">
      <c r="AK134" s="1">
        <f t="shared" si="4"/>
        <v>0</v>
      </c>
      <c r="AL134" s="1">
        <f t="shared" si="4"/>
        <v>0</v>
      </c>
      <c r="AM134" s="1">
        <f t="shared" si="4"/>
        <v>0</v>
      </c>
      <c r="AN134" s="1">
        <f t="shared" si="4"/>
        <v>0</v>
      </c>
      <c r="AO134" s="1">
        <f t="shared" si="4"/>
        <v>0</v>
      </c>
      <c r="AP134" s="1">
        <f t="shared" si="4"/>
        <v>0</v>
      </c>
    </row>
    <row r="135" spans="37:42" ht="18.75" customHeight="1">
      <c r="AK135" s="1">
        <f t="shared" si="4"/>
        <v>0</v>
      </c>
      <c r="AL135" s="1">
        <f t="shared" si="4"/>
        <v>0</v>
      </c>
      <c r="AM135" s="1">
        <f t="shared" si="4"/>
        <v>0</v>
      </c>
      <c r="AN135" s="1">
        <f t="shared" si="4"/>
        <v>0</v>
      </c>
      <c r="AO135" s="1">
        <f t="shared" si="4"/>
        <v>0</v>
      </c>
      <c r="AP135" s="1">
        <f t="shared" si="4"/>
        <v>0</v>
      </c>
    </row>
    <row r="136" spans="37:42" ht="18.75" customHeight="1">
      <c r="AK136" s="1">
        <f t="shared" si="4"/>
        <v>0</v>
      </c>
      <c r="AL136" s="1">
        <f t="shared" si="4"/>
        <v>0</v>
      </c>
      <c r="AM136" s="1">
        <f t="shared" si="4"/>
        <v>0</v>
      </c>
      <c r="AN136" s="1">
        <f t="shared" si="4"/>
        <v>0</v>
      </c>
      <c r="AO136" s="1">
        <f t="shared" si="4"/>
        <v>0</v>
      </c>
      <c r="AP136" s="1">
        <f t="shared" si="4"/>
        <v>0</v>
      </c>
    </row>
    <row r="137" spans="37:42" ht="18.75" customHeight="1">
      <c r="AK137" s="1">
        <f t="shared" si="4"/>
        <v>0</v>
      </c>
      <c r="AL137" s="1">
        <f t="shared" si="4"/>
        <v>0</v>
      </c>
      <c r="AM137" s="1">
        <f t="shared" si="4"/>
        <v>0</v>
      </c>
      <c r="AN137" s="1">
        <f t="shared" si="4"/>
        <v>0</v>
      </c>
      <c r="AO137" s="1">
        <f t="shared" si="4"/>
        <v>0</v>
      </c>
      <c r="AP137" s="1">
        <f t="shared" si="4"/>
        <v>0</v>
      </c>
    </row>
    <row r="138" spans="37:42" ht="18.75" customHeight="1">
      <c r="AK138" s="1">
        <f t="shared" si="4"/>
        <v>0</v>
      </c>
      <c r="AL138" s="1">
        <f t="shared" si="4"/>
        <v>0</v>
      </c>
      <c r="AM138" s="1">
        <f t="shared" si="4"/>
        <v>0</v>
      </c>
      <c r="AN138" s="1">
        <f t="shared" si="4"/>
        <v>0</v>
      </c>
      <c r="AO138" s="1">
        <f t="shared" si="4"/>
        <v>0</v>
      </c>
      <c r="AP138" s="1">
        <f t="shared" si="4"/>
        <v>0</v>
      </c>
    </row>
    <row r="139" spans="37:42" ht="18.75" customHeight="1">
      <c r="AK139" s="1">
        <f t="shared" si="4"/>
        <v>0</v>
      </c>
      <c r="AL139" s="1">
        <f t="shared" si="4"/>
        <v>0</v>
      </c>
      <c r="AM139" s="1">
        <f t="shared" si="4"/>
        <v>0</v>
      </c>
      <c r="AN139" s="1">
        <f t="shared" si="4"/>
        <v>0</v>
      </c>
      <c r="AO139" s="1">
        <f t="shared" si="4"/>
        <v>0</v>
      </c>
      <c r="AP139" s="1">
        <f t="shared" si="4"/>
        <v>0</v>
      </c>
    </row>
    <row r="140" spans="37:42" ht="18.75" customHeight="1">
      <c r="AK140" s="1">
        <f t="shared" si="4"/>
        <v>0</v>
      </c>
      <c r="AL140" s="1">
        <f t="shared" si="4"/>
        <v>0</v>
      </c>
      <c r="AM140" s="1">
        <f t="shared" si="4"/>
        <v>0</v>
      </c>
      <c r="AN140" s="1">
        <f t="shared" si="4"/>
        <v>0</v>
      </c>
      <c r="AO140" s="1">
        <f t="shared" si="4"/>
        <v>0</v>
      </c>
      <c r="AP140" s="1">
        <f t="shared" si="4"/>
        <v>0</v>
      </c>
    </row>
    <row r="141" spans="37:42" ht="18.75" customHeight="1">
      <c r="AK141" s="1">
        <f t="shared" si="4"/>
        <v>0</v>
      </c>
      <c r="AL141" s="1">
        <f t="shared" si="4"/>
        <v>0</v>
      </c>
      <c r="AM141" s="1">
        <f t="shared" si="4"/>
        <v>0</v>
      </c>
      <c r="AN141" s="1">
        <f t="shared" si="4"/>
        <v>0</v>
      </c>
      <c r="AO141" s="1">
        <f t="shared" si="4"/>
        <v>0</v>
      </c>
      <c r="AP141" s="1">
        <f t="shared" si="4"/>
        <v>0</v>
      </c>
    </row>
    <row r="142" spans="37:42" ht="18.75" customHeight="1">
      <c r="AK142" s="1">
        <f t="shared" si="4"/>
        <v>0</v>
      </c>
      <c r="AL142" s="1">
        <f t="shared" si="4"/>
        <v>0</v>
      </c>
      <c r="AM142" s="1">
        <f t="shared" si="4"/>
        <v>0</v>
      </c>
      <c r="AN142" s="1">
        <f t="shared" si="4"/>
        <v>0</v>
      </c>
      <c r="AO142" s="1">
        <f t="shared" si="4"/>
        <v>0</v>
      </c>
      <c r="AP142" s="1">
        <f t="shared" si="4"/>
        <v>0</v>
      </c>
    </row>
    <row r="143" spans="37:42" ht="18.75" customHeight="1">
      <c r="AK143" s="1">
        <f t="shared" si="4"/>
        <v>0</v>
      </c>
      <c r="AL143" s="1">
        <f t="shared" si="4"/>
        <v>0</v>
      </c>
      <c r="AM143" s="1">
        <f t="shared" si="4"/>
        <v>0</v>
      </c>
      <c r="AN143" s="1">
        <f t="shared" si="4"/>
        <v>0</v>
      </c>
      <c r="AO143" s="1">
        <f t="shared" si="4"/>
        <v>0</v>
      </c>
      <c r="AP143" s="1">
        <f t="shared" si="4"/>
        <v>0</v>
      </c>
    </row>
    <row r="144" spans="37:42" ht="18.75" customHeight="1">
      <c r="AK144" s="1">
        <f t="shared" si="4"/>
        <v>0</v>
      </c>
      <c r="AL144" s="1">
        <f t="shared" si="4"/>
        <v>0</v>
      </c>
      <c r="AM144" s="1">
        <f t="shared" si="4"/>
        <v>0</v>
      </c>
      <c r="AN144" s="1">
        <f t="shared" si="4"/>
        <v>0</v>
      </c>
      <c r="AO144" s="1">
        <f t="shared" si="4"/>
        <v>0</v>
      </c>
      <c r="AP144" s="1">
        <f t="shared" si="4"/>
        <v>0</v>
      </c>
    </row>
    <row r="145" spans="37:42" ht="18.75" customHeight="1">
      <c r="AK145" s="1">
        <f t="shared" si="4"/>
        <v>0</v>
      </c>
      <c r="AL145" s="1">
        <f t="shared" si="4"/>
        <v>0</v>
      </c>
      <c r="AM145" s="1">
        <f t="shared" si="4"/>
        <v>0</v>
      </c>
      <c r="AN145" s="1">
        <f t="shared" si="4"/>
        <v>0</v>
      </c>
      <c r="AO145" s="1">
        <f t="shared" si="4"/>
        <v>0</v>
      </c>
      <c r="AP145" s="1">
        <f t="shared" si="4"/>
        <v>0</v>
      </c>
    </row>
    <row r="146" spans="37:42" ht="18.75" customHeight="1">
      <c r="AK146" s="1">
        <f t="shared" si="4"/>
        <v>0</v>
      </c>
      <c r="AL146" s="1">
        <f t="shared" si="4"/>
        <v>0</v>
      </c>
      <c r="AM146" s="1">
        <f t="shared" si="4"/>
        <v>0</v>
      </c>
      <c r="AN146" s="1">
        <f t="shared" si="4"/>
        <v>0</v>
      </c>
      <c r="AO146" s="1">
        <f t="shared" si="4"/>
        <v>0</v>
      </c>
      <c r="AP146" s="1">
        <f t="shared" si="4"/>
        <v>0</v>
      </c>
    </row>
    <row r="147" spans="37:42" ht="18.75" customHeight="1">
      <c r="AK147" s="1">
        <f t="shared" si="4"/>
        <v>0</v>
      </c>
      <c r="AL147" s="1">
        <f t="shared" si="4"/>
        <v>0</v>
      </c>
      <c r="AM147" s="1">
        <f t="shared" si="4"/>
        <v>0</v>
      </c>
      <c r="AN147" s="1">
        <f t="shared" si="4"/>
        <v>0</v>
      </c>
      <c r="AO147" s="1">
        <f t="shared" si="4"/>
        <v>0</v>
      </c>
      <c r="AP147" s="1">
        <f t="shared" si="4"/>
        <v>0</v>
      </c>
    </row>
    <row r="148" spans="37:42" ht="18.75" customHeight="1">
      <c r="AK148" s="1">
        <f t="shared" si="4"/>
        <v>0</v>
      </c>
      <c r="AL148" s="1">
        <f t="shared" si="4"/>
        <v>0</v>
      </c>
      <c r="AM148" s="1">
        <f t="shared" si="4"/>
        <v>0</v>
      </c>
      <c r="AN148" s="1">
        <f t="shared" si="4"/>
        <v>0</v>
      </c>
      <c r="AO148" s="1">
        <f t="shared" si="4"/>
        <v>0</v>
      </c>
      <c r="AP148" s="1">
        <f t="shared" si="4"/>
        <v>0</v>
      </c>
    </row>
    <row r="149" spans="37:42" ht="18.75" customHeight="1">
      <c r="AK149" s="1">
        <f t="shared" si="4"/>
        <v>0</v>
      </c>
      <c r="AL149" s="1">
        <f t="shared" si="4"/>
        <v>0</v>
      </c>
      <c r="AM149" s="1">
        <f t="shared" si="4"/>
        <v>0</v>
      </c>
      <c r="AN149" s="1">
        <f t="shared" si="4"/>
        <v>0</v>
      </c>
      <c r="AO149" s="1">
        <f t="shared" si="4"/>
        <v>0</v>
      </c>
      <c r="AP149" s="1">
        <f t="shared" si="4"/>
        <v>0</v>
      </c>
    </row>
    <row r="150" spans="37:42" ht="18.75" customHeight="1">
      <c r="AK150" s="1">
        <f t="shared" si="4"/>
        <v>0</v>
      </c>
      <c r="AL150" s="1">
        <f t="shared" si="4"/>
        <v>0</v>
      </c>
      <c r="AM150" s="1">
        <f t="shared" si="4"/>
        <v>0</v>
      </c>
      <c r="AN150" s="1">
        <f t="shared" si="4"/>
        <v>0</v>
      </c>
      <c r="AO150" s="1">
        <f t="shared" si="4"/>
        <v>0</v>
      </c>
      <c r="AP150" s="1">
        <f t="shared" si="4"/>
        <v>0</v>
      </c>
    </row>
    <row r="151" spans="37:42" ht="18.75" customHeight="1">
      <c r="AK151" s="1">
        <f t="shared" si="4"/>
        <v>0</v>
      </c>
      <c r="AL151" s="1">
        <f t="shared" si="4"/>
        <v>0</v>
      </c>
      <c r="AM151" s="1">
        <f t="shared" si="4"/>
        <v>0</v>
      </c>
      <c r="AN151" s="1">
        <f t="shared" si="4"/>
        <v>0</v>
      </c>
      <c r="AO151" s="1">
        <f t="shared" si="4"/>
        <v>0</v>
      </c>
      <c r="AP151" s="1">
        <f t="shared" si="4"/>
        <v>0</v>
      </c>
    </row>
    <row r="152" spans="37:42" ht="18.75" customHeight="1">
      <c r="AK152" s="1">
        <f t="shared" si="4"/>
        <v>0</v>
      </c>
      <c r="AL152" s="1">
        <f t="shared" si="4"/>
        <v>0</v>
      </c>
      <c r="AM152" s="1">
        <f t="shared" si="4"/>
        <v>0</v>
      </c>
      <c r="AN152" s="1">
        <f t="shared" si="4"/>
        <v>0</v>
      </c>
      <c r="AO152" s="1">
        <f t="shared" si="4"/>
        <v>0</v>
      </c>
      <c r="AP152" s="1">
        <f t="shared" si="4"/>
        <v>0</v>
      </c>
    </row>
    <row r="153" spans="37:42" ht="18.75" customHeight="1">
      <c r="AK153" s="1">
        <f t="shared" si="4"/>
        <v>0</v>
      </c>
      <c r="AL153" s="1">
        <f t="shared" si="4"/>
        <v>0</v>
      </c>
      <c r="AM153" s="1">
        <f t="shared" si="4"/>
        <v>0</v>
      </c>
      <c r="AN153" s="1">
        <f t="shared" si="4"/>
        <v>0</v>
      </c>
      <c r="AO153" s="1">
        <f t="shared" si="4"/>
        <v>0</v>
      </c>
      <c r="AP153" s="1">
        <f t="shared" si="4"/>
        <v>0</v>
      </c>
    </row>
    <row r="154" spans="37:42" ht="18.75" customHeight="1">
      <c r="AK154" s="1">
        <f t="shared" si="4"/>
        <v>0</v>
      </c>
      <c r="AL154" s="1">
        <f t="shared" si="4"/>
        <v>0</v>
      </c>
      <c r="AM154" s="1">
        <f t="shared" si="4"/>
        <v>0</v>
      </c>
      <c r="AN154" s="1">
        <f t="shared" si="4"/>
        <v>0</v>
      </c>
      <c r="AO154" s="1">
        <f t="shared" si="4"/>
        <v>0</v>
      </c>
      <c r="AP154" s="1">
        <f t="shared" si="4"/>
        <v>0</v>
      </c>
    </row>
    <row r="155" spans="37:42" ht="18.75" customHeight="1">
      <c r="AK155" s="1">
        <f t="shared" si="4"/>
        <v>0</v>
      </c>
      <c r="AL155" s="1">
        <f t="shared" si="4"/>
        <v>0</v>
      </c>
      <c r="AM155" s="1">
        <f t="shared" si="4"/>
        <v>0</v>
      </c>
      <c r="AN155" s="1">
        <f t="shared" si="4"/>
        <v>0</v>
      </c>
      <c r="AO155" s="1">
        <f t="shared" si="4"/>
        <v>0</v>
      </c>
      <c r="AP155" s="1">
        <f t="shared" si="4"/>
        <v>0</v>
      </c>
    </row>
    <row r="156" spans="37:42" ht="18.75" customHeight="1">
      <c r="AK156" s="1">
        <f t="shared" si="4"/>
        <v>0</v>
      </c>
      <c r="AL156" s="1">
        <f t="shared" si="4"/>
        <v>0</v>
      </c>
      <c r="AM156" s="1">
        <f t="shared" si="4"/>
        <v>0</v>
      </c>
      <c r="AN156" s="1">
        <f t="shared" si="4"/>
        <v>0</v>
      </c>
      <c r="AO156" s="1">
        <f t="shared" si="4"/>
        <v>0</v>
      </c>
      <c r="AP156" s="1">
        <f t="shared" si="4"/>
        <v>0</v>
      </c>
    </row>
    <row r="157" spans="37:42" ht="18.75" customHeight="1">
      <c r="AK157" s="1">
        <f t="shared" si="4"/>
        <v>0</v>
      </c>
      <c r="AL157" s="1">
        <f t="shared" si="4"/>
        <v>0</v>
      </c>
      <c r="AM157" s="1">
        <f t="shared" si="4"/>
        <v>0</v>
      </c>
      <c r="AN157" s="1">
        <f t="shared" si="4"/>
        <v>0</v>
      </c>
      <c r="AO157" s="1">
        <f t="shared" si="4"/>
        <v>0</v>
      </c>
      <c r="AP157" s="1">
        <f t="shared" si="4"/>
        <v>0</v>
      </c>
    </row>
    <row r="158" spans="37:42" ht="18.75" customHeight="1">
      <c r="AK158" s="1">
        <f t="shared" si="4"/>
        <v>0</v>
      </c>
      <c r="AL158" s="1">
        <f t="shared" si="4"/>
        <v>0</v>
      </c>
      <c r="AM158" s="1">
        <f t="shared" si="4"/>
        <v>0</v>
      </c>
      <c r="AN158" s="1">
        <f t="shared" si="4"/>
        <v>0</v>
      </c>
      <c r="AO158" s="1">
        <f t="shared" si="4"/>
        <v>0</v>
      </c>
      <c r="AP158" s="1">
        <f t="shared" si="4"/>
        <v>0</v>
      </c>
    </row>
    <row r="159" spans="37:42" ht="18.75" customHeight="1">
      <c r="AK159" s="1">
        <f t="shared" si="4"/>
        <v>0</v>
      </c>
      <c r="AL159" s="1">
        <f t="shared" si="4"/>
        <v>0</v>
      </c>
      <c r="AM159" s="1">
        <f t="shared" si="4"/>
        <v>0</v>
      </c>
      <c r="AN159" s="1">
        <f t="shared" si="4"/>
        <v>0</v>
      </c>
      <c r="AO159" s="1">
        <f t="shared" si="4"/>
        <v>0</v>
      </c>
      <c r="AP159" s="1">
        <f t="shared" si="4"/>
        <v>0</v>
      </c>
    </row>
    <row r="160" spans="37:42" ht="18.75" customHeight="1">
      <c r="AK160" s="1">
        <f t="shared" si="4"/>
        <v>0</v>
      </c>
      <c r="AL160" s="1">
        <f t="shared" si="4"/>
        <v>0</v>
      </c>
      <c r="AM160" s="1">
        <f t="shared" si="4"/>
        <v>0</v>
      </c>
      <c r="AN160" s="1">
        <f t="shared" si="4"/>
        <v>0</v>
      </c>
      <c r="AO160" s="1">
        <f t="shared" si="4"/>
        <v>0</v>
      </c>
      <c r="AP160" s="1">
        <f t="shared" si="4"/>
        <v>0</v>
      </c>
    </row>
    <row r="161" spans="37:42" ht="18.75" customHeight="1">
      <c r="AK161" s="1">
        <f t="shared" si="4"/>
        <v>0</v>
      </c>
      <c r="AL161" s="1">
        <f t="shared" si="4"/>
        <v>0</v>
      </c>
      <c r="AM161" s="1">
        <f t="shared" si="4"/>
        <v>0</v>
      </c>
      <c r="AN161" s="1">
        <f t="shared" si="4"/>
        <v>0</v>
      </c>
      <c r="AO161" s="1">
        <f t="shared" si="4"/>
        <v>0</v>
      </c>
      <c r="AP161" s="1">
        <f t="shared" si="4"/>
        <v>0</v>
      </c>
    </row>
    <row r="162" spans="37:42" ht="18.75" customHeight="1">
      <c r="AK162" s="1">
        <f t="shared" si="4"/>
        <v>0</v>
      </c>
      <c r="AL162" s="1">
        <f t="shared" si="4"/>
        <v>0</v>
      </c>
      <c r="AM162" s="1">
        <f t="shared" si="4"/>
        <v>0</v>
      </c>
      <c r="AN162" s="1">
        <f t="shared" si="4"/>
        <v>0</v>
      </c>
      <c r="AO162" s="1">
        <f t="shared" si="4"/>
        <v>0</v>
      </c>
      <c r="AP162" s="1">
        <f t="shared" si="4"/>
        <v>0</v>
      </c>
    </row>
    <row r="163" spans="37:42" ht="18.75" customHeight="1">
      <c r="AK163" s="1">
        <f t="shared" si="4"/>
        <v>0</v>
      </c>
      <c r="AL163" s="1">
        <f t="shared" si="4"/>
        <v>0</v>
      </c>
      <c r="AM163" s="1">
        <f t="shared" si="4"/>
        <v>0</v>
      </c>
      <c r="AN163" s="1">
        <f t="shared" si="4"/>
        <v>0</v>
      </c>
      <c r="AO163" s="1">
        <f t="shared" si="4"/>
        <v>0</v>
      </c>
      <c r="AP163" s="1">
        <f t="shared" si="4"/>
        <v>0</v>
      </c>
    </row>
    <row r="164" spans="37:42" ht="18.75" customHeight="1">
      <c r="AK164" s="1">
        <f t="shared" si="4"/>
        <v>0</v>
      </c>
      <c r="AL164" s="1">
        <f t="shared" si="4"/>
        <v>0</v>
      </c>
      <c r="AM164" s="1">
        <f t="shared" si="4"/>
        <v>0</v>
      </c>
      <c r="AN164" s="1">
        <f t="shared" si="4"/>
        <v>0</v>
      </c>
      <c r="AO164" s="1">
        <f t="shared" si="4"/>
        <v>0</v>
      </c>
      <c r="AP164" s="1">
        <f t="shared" si="4"/>
        <v>0</v>
      </c>
    </row>
    <row r="165" spans="37:42" ht="18.75" customHeight="1">
      <c r="AK165" s="1">
        <f t="shared" si="4"/>
        <v>0</v>
      </c>
      <c r="AL165" s="1">
        <f t="shared" si="4"/>
        <v>0</v>
      </c>
      <c r="AM165" s="1">
        <f t="shared" si="4"/>
        <v>0</v>
      </c>
      <c r="AN165" s="1">
        <f t="shared" si="4"/>
        <v>0</v>
      </c>
      <c r="AO165" s="1">
        <f t="shared" si="4"/>
        <v>0</v>
      </c>
      <c r="AP165" s="1">
        <f t="shared" si="4"/>
        <v>0</v>
      </c>
    </row>
    <row r="166" spans="37:42" ht="18.75" customHeight="1">
      <c r="AK166" s="1">
        <f t="shared" si="4"/>
        <v>0</v>
      </c>
      <c r="AL166" s="1">
        <f t="shared" si="4"/>
        <v>0</v>
      </c>
      <c r="AM166" s="1">
        <f t="shared" si="4"/>
        <v>0</v>
      </c>
      <c r="AN166" s="1">
        <f t="shared" si="4"/>
        <v>0</v>
      </c>
      <c r="AO166" s="1">
        <f t="shared" si="4"/>
        <v>0</v>
      </c>
      <c r="AP166" s="1">
        <f t="shared" si="4"/>
        <v>0</v>
      </c>
    </row>
    <row r="167" spans="37:42" ht="18.75" customHeight="1">
      <c r="AK167" s="1">
        <f t="shared" si="4"/>
        <v>0</v>
      </c>
      <c r="AL167" s="1">
        <f t="shared" si="4"/>
        <v>0</v>
      </c>
      <c r="AM167" s="1">
        <f t="shared" si="4"/>
        <v>0</v>
      </c>
      <c r="AN167" s="1">
        <f t="shared" ref="AN167:AP230" si="5">+X167-AH167</f>
        <v>0</v>
      </c>
      <c r="AO167" s="1">
        <f t="shared" si="5"/>
        <v>0</v>
      </c>
      <c r="AP167" s="1">
        <f t="shared" si="5"/>
        <v>0</v>
      </c>
    </row>
    <row r="168" spans="37:42" ht="18.75" customHeight="1">
      <c r="AK168" s="1">
        <f t="shared" ref="AK168:AP231" si="6">+U168-AE168</f>
        <v>0</v>
      </c>
      <c r="AL168" s="1">
        <f t="shared" si="6"/>
        <v>0</v>
      </c>
      <c r="AM168" s="1">
        <f t="shared" si="6"/>
        <v>0</v>
      </c>
      <c r="AN168" s="1">
        <f t="shared" si="5"/>
        <v>0</v>
      </c>
      <c r="AO168" s="1">
        <f t="shared" si="5"/>
        <v>0</v>
      </c>
      <c r="AP168" s="1">
        <f t="shared" si="5"/>
        <v>0</v>
      </c>
    </row>
    <row r="169" spans="37:42" ht="18.75" customHeight="1">
      <c r="AK169" s="1">
        <f t="shared" si="6"/>
        <v>0</v>
      </c>
      <c r="AL169" s="1">
        <f t="shared" si="6"/>
        <v>0</v>
      </c>
      <c r="AM169" s="1">
        <f t="shared" si="6"/>
        <v>0</v>
      </c>
      <c r="AN169" s="1">
        <f t="shared" si="5"/>
        <v>0</v>
      </c>
      <c r="AO169" s="1">
        <f t="shared" si="5"/>
        <v>0</v>
      </c>
      <c r="AP169" s="1">
        <f t="shared" si="5"/>
        <v>0</v>
      </c>
    </row>
    <row r="170" spans="37:42" ht="18.75" customHeight="1">
      <c r="AK170" s="1">
        <f t="shared" si="6"/>
        <v>0</v>
      </c>
      <c r="AL170" s="1">
        <f t="shared" si="6"/>
        <v>0</v>
      </c>
      <c r="AM170" s="1">
        <f t="shared" si="6"/>
        <v>0</v>
      </c>
      <c r="AN170" s="1">
        <f t="shared" si="5"/>
        <v>0</v>
      </c>
      <c r="AO170" s="1">
        <f t="shared" si="5"/>
        <v>0</v>
      </c>
      <c r="AP170" s="1">
        <f t="shared" si="5"/>
        <v>0</v>
      </c>
    </row>
    <row r="171" spans="37:42" ht="18.75" customHeight="1">
      <c r="AK171" s="1">
        <f t="shared" si="6"/>
        <v>0</v>
      </c>
      <c r="AL171" s="1">
        <f t="shared" si="6"/>
        <v>0</v>
      </c>
      <c r="AM171" s="1">
        <f t="shared" si="6"/>
        <v>0</v>
      </c>
      <c r="AN171" s="1">
        <f t="shared" si="5"/>
        <v>0</v>
      </c>
      <c r="AO171" s="1">
        <f t="shared" si="5"/>
        <v>0</v>
      </c>
      <c r="AP171" s="1">
        <f t="shared" si="5"/>
        <v>0</v>
      </c>
    </row>
    <row r="172" spans="37:42" ht="18.75" customHeight="1">
      <c r="AK172" s="1">
        <f t="shared" si="6"/>
        <v>0</v>
      </c>
      <c r="AL172" s="1">
        <f t="shared" si="6"/>
        <v>0</v>
      </c>
      <c r="AM172" s="1">
        <f t="shared" si="6"/>
        <v>0</v>
      </c>
      <c r="AN172" s="1">
        <f t="shared" si="5"/>
        <v>0</v>
      </c>
      <c r="AO172" s="1">
        <f t="shared" si="5"/>
        <v>0</v>
      </c>
      <c r="AP172" s="1">
        <f t="shared" si="5"/>
        <v>0</v>
      </c>
    </row>
    <row r="173" spans="37:42" ht="18.75" customHeight="1">
      <c r="AK173" s="1">
        <f t="shared" si="6"/>
        <v>0</v>
      </c>
      <c r="AL173" s="1">
        <f t="shared" si="6"/>
        <v>0</v>
      </c>
      <c r="AM173" s="1">
        <f t="shared" si="6"/>
        <v>0</v>
      </c>
      <c r="AN173" s="1">
        <f t="shared" si="5"/>
        <v>0</v>
      </c>
      <c r="AO173" s="1">
        <f t="shared" si="5"/>
        <v>0</v>
      </c>
      <c r="AP173" s="1">
        <f t="shared" si="5"/>
        <v>0</v>
      </c>
    </row>
    <row r="174" spans="37:42" ht="18.75" customHeight="1">
      <c r="AK174" s="1">
        <f t="shared" si="6"/>
        <v>0</v>
      </c>
      <c r="AL174" s="1">
        <f t="shared" si="6"/>
        <v>0</v>
      </c>
      <c r="AM174" s="1">
        <f t="shared" si="6"/>
        <v>0</v>
      </c>
      <c r="AN174" s="1">
        <f t="shared" si="5"/>
        <v>0</v>
      </c>
      <c r="AO174" s="1">
        <f t="shared" si="5"/>
        <v>0</v>
      </c>
      <c r="AP174" s="1">
        <f t="shared" si="5"/>
        <v>0</v>
      </c>
    </row>
    <row r="175" spans="37:42" ht="18.75" customHeight="1">
      <c r="AK175" s="1">
        <f t="shared" si="6"/>
        <v>0</v>
      </c>
      <c r="AL175" s="1">
        <f t="shared" si="6"/>
        <v>0</v>
      </c>
      <c r="AM175" s="1">
        <f t="shared" si="6"/>
        <v>0</v>
      </c>
      <c r="AN175" s="1">
        <f t="shared" si="5"/>
        <v>0</v>
      </c>
      <c r="AO175" s="1">
        <f t="shared" si="5"/>
        <v>0</v>
      </c>
      <c r="AP175" s="1">
        <f t="shared" si="5"/>
        <v>0</v>
      </c>
    </row>
    <row r="176" spans="37:42" ht="18.75" customHeight="1">
      <c r="AK176" s="1">
        <f t="shared" si="6"/>
        <v>0</v>
      </c>
      <c r="AL176" s="1">
        <f t="shared" si="6"/>
        <v>0</v>
      </c>
      <c r="AM176" s="1">
        <f t="shared" si="6"/>
        <v>0</v>
      </c>
      <c r="AN176" s="1">
        <f t="shared" si="5"/>
        <v>0</v>
      </c>
      <c r="AO176" s="1">
        <f t="shared" si="5"/>
        <v>0</v>
      </c>
      <c r="AP176" s="1">
        <f t="shared" si="5"/>
        <v>0</v>
      </c>
    </row>
    <row r="177" spans="37:42" ht="18.75" customHeight="1">
      <c r="AK177" s="1">
        <f t="shared" si="6"/>
        <v>0</v>
      </c>
      <c r="AL177" s="1">
        <f t="shared" si="6"/>
        <v>0</v>
      </c>
      <c r="AM177" s="1">
        <f t="shared" si="6"/>
        <v>0</v>
      </c>
      <c r="AN177" s="1">
        <f t="shared" si="5"/>
        <v>0</v>
      </c>
      <c r="AO177" s="1">
        <f t="shared" si="5"/>
        <v>0</v>
      </c>
      <c r="AP177" s="1">
        <f t="shared" si="5"/>
        <v>0</v>
      </c>
    </row>
    <row r="178" spans="37:42" ht="18.75" customHeight="1">
      <c r="AK178" s="1">
        <f t="shared" si="6"/>
        <v>0</v>
      </c>
      <c r="AL178" s="1">
        <f t="shared" si="6"/>
        <v>0</v>
      </c>
      <c r="AM178" s="1">
        <f t="shared" si="6"/>
        <v>0</v>
      </c>
      <c r="AN178" s="1">
        <f t="shared" si="5"/>
        <v>0</v>
      </c>
      <c r="AO178" s="1">
        <f t="shared" si="5"/>
        <v>0</v>
      </c>
      <c r="AP178" s="1">
        <f t="shared" si="5"/>
        <v>0</v>
      </c>
    </row>
    <row r="179" spans="37:42" ht="18.75" customHeight="1">
      <c r="AK179" s="1">
        <f t="shared" si="6"/>
        <v>0</v>
      </c>
      <c r="AL179" s="1">
        <f t="shared" si="6"/>
        <v>0</v>
      </c>
      <c r="AM179" s="1">
        <f t="shared" si="6"/>
        <v>0</v>
      </c>
      <c r="AN179" s="1">
        <f t="shared" si="5"/>
        <v>0</v>
      </c>
      <c r="AO179" s="1">
        <f t="shared" si="5"/>
        <v>0</v>
      </c>
      <c r="AP179" s="1">
        <f t="shared" si="5"/>
        <v>0</v>
      </c>
    </row>
    <row r="180" spans="37:42" ht="18.75" customHeight="1">
      <c r="AK180" s="1">
        <f t="shared" si="6"/>
        <v>0</v>
      </c>
      <c r="AL180" s="1">
        <f t="shared" si="6"/>
        <v>0</v>
      </c>
      <c r="AM180" s="1">
        <f t="shared" si="6"/>
        <v>0</v>
      </c>
      <c r="AN180" s="1">
        <f t="shared" si="5"/>
        <v>0</v>
      </c>
      <c r="AO180" s="1">
        <f t="shared" si="5"/>
        <v>0</v>
      </c>
      <c r="AP180" s="1">
        <f t="shared" si="5"/>
        <v>0</v>
      </c>
    </row>
    <row r="181" spans="37:42" ht="18.75" customHeight="1">
      <c r="AK181" s="1">
        <f t="shared" si="6"/>
        <v>0</v>
      </c>
      <c r="AL181" s="1">
        <f t="shared" si="6"/>
        <v>0</v>
      </c>
      <c r="AM181" s="1">
        <f t="shared" si="6"/>
        <v>0</v>
      </c>
      <c r="AN181" s="1">
        <f t="shared" si="5"/>
        <v>0</v>
      </c>
      <c r="AO181" s="1">
        <f t="shared" si="5"/>
        <v>0</v>
      </c>
      <c r="AP181" s="1">
        <f t="shared" si="5"/>
        <v>0</v>
      </c>
    </row>
    <row r="182" spans="37:42" ht="18.75" customHeight="1">
      <c r="AK182" s="1">
        <f t="shared" si="6"/>
        <v>0</v>
      </c>
      <c r="AL182" s="1">
        <f t="shared" si="6"/>
        <v>0</v>
      </c>
      <c r="AM182" s="1">
        <f t="shared" si="6"/>
        <v>0</v>
      </c>
      <c r="AN182" s="1">
        <f t="shared" si="5"/>
        <v>0</v>
      </c>
      <c r="AO182" s="1">
        <f t="shared" si="5"/>
        <v>0</v>
      </c>
      <c r="AP182" s="1">
        <f t="shared" si="5"/>
        <v>0</v>
      </c>
    </row>
    <row r="183" spans="37:42" ht="18.75" customHeight="1">
      <c r="AK183" s="1">
        <f t="shared" si="6"/>
        <v>0</v>
      </c>
      <c r="AL183" s="1">
        <f t="shared" si="6"/>
        <v>0</v>
      </c>
      <c r="AM183" s="1">
        <f t="shared" si="6"/>
        <v>0</v>
      </c>
      <c r="AN183" s="1">
        <f t="shared" si="5"/>
        <v>0</v>
      </c>
      <c r="AO183" s="1">
        <f t="shared" si="5"/>
        <v>0</v>
      </c>
      <c r="AP183" s="1">
        <f t="shared" si="5"/>
        <v>0</v>
      </c>
    </row>
    <row r="184" spans="37:42" ht="18.75" customHeight="1">
      <c r="AK184" s="1">
        <f t="shared" si="6"/>
        <v>0</v>
      </c>
      <c r="AL184" s="1">
        <f t="shared" si="6"/>
        <v>0</v>
      </c>
      <c r="AM184" s="1">
        <f t="shared" si="6"/>
        <v>0</v>
      </c>
      <c r="AN184" s="1">
        <f t="shared" si="5"/>
        <v>0</v>
      </c>
      <c r="AO184" s="1">
        <f t="shared" si="5"/>
        <v>0</v>
      </c>
      <c r="AP184" s="1">
        <f t="shared" si="5"/>
        <v>0</v>
      </c>
    </row>
    <row r="185" spans="37:42" ht="18.75" customHeight="1">
      <c r="AK185" s="1">
        <f t="shared" si="6"/>
        <v>0</v>
      </c>
      <c r="AL185" s="1">
        <f t="shared" si="6"/>
        <v>0</v>
      </c>
      <c r="AM185" s="1">
        <f t="shared" si="6"/>
        <v>0</v>
      </c>
      <c r="AN185" s="1">
        <f t="shared" si="5"/>
        <v>0</v>
      </c>
      <c r="AO185" s="1">
        <f t="shared" si="5"/>
        <v>0</v>
      </c>
      <c r="AP185" s="1">
        <f t="shared" si="5"/>
        <v>0</v>
      </c>
    </row>
    <row r="186" spans="37:42" ht="18.75" customHeight="1">
      <c r="AK186" s="1">
        <f t="shared" si="6"/>
        <v>0</v>
      </c>
      <c r="AL186" s="1">
        <f t="shared" si="6"/>
        <v>0</v>
      </c>
      <c r="AM186" s="1">
        <f t="shared" si="6"/>
        <v>0</v>
      </c>
      <c r="AN186" s="1">
        <f t="shared" si="5"/>
        <v>0</v>
      </c>
      <c r="AO186" s="1">
        <f t="shared" si="5"/>
        <v>0</v>
      </c>
      <c r="AP186" s="1">
        <f t="shared" si="5"/>
        <v>0</v>
      </c>
    </row>
    <row r="187" spans="37:42" ht="18.75" customHeight="1">
      <c r="AK187" s="1">
        <f t="shared" si="6"/>
        <v>0</v>
      </c>
      <c r="AL187" s="1">
        <f t="shared" si="6"/>
        <v>0</v>
      </c>
      <c r="AM187" s="1">
        <f t="shared" si="6"/>
        <v>0</v>
      </c>
      <c r="AN187" s="1">
        <f t="shared" si="5"/>
        <v>0</v>
      </c>
      <c r="AO187" s="1">
        <f t="shared" si="5"/>
        <v>0</v>
      </c>
      <c r="AP187" s="1">
        <f t="shared" si="5"/>
        <v>0</v>
      </c>
    </row>
    <row r="188" spans="37:42" ht="18.75" customHeight="1">
      <c r="AK188" s="1">
        <f t="shared" si="6"/>
        <v>0</v>
      </c>
      <c r="AL188" s="1">
        <f t="shared" si="6"/>
        <v>0</v>
      </c>
      <c r="AM188" s="1">
        <f t="shared" si="6"/>
        <v>0</v>
      </c>
      <c r="AN188" s="1">
        <f t="shared" si="5"/>
        <v>0</v>
      </c>
      <c r="AO188" s="1">
        <f t="shared" si="5"/>
        <v>0</v>
      </c>
      <c r="AP188" s="1">
        <f t="shared" si="5"/>
        <v>0</v>
      </c>
    </row>
    <row r="189" spans="37:42" ht="18.75" customHeight="1">
      <c r="AK189" s="1">
        <f t="shared" si="6"/>
        <v>0</v>
      </c>
      <c r="AL189" s="1">
        <f t="shared" si="6"/>
        <v>0</v>
      </c>
      <c r="AM189" s="1">
        <f t="shared" si="6"/>
        <v>0</v>
      </c>
      <c r="AN189" s="1">
        <f t="shared" si="5"/>
        <v>0</v>
      </c>
      <c r="AO189" s="1">
        <f t="shared" si="5"/>
        <v>0</v>
      </c>
      <c r="AP189" s="1">
        <f t="shared" si="5"/>
        <v>0</v>
      </c>
    </row>
    <row r="190" spans="37:42" ht="18.75" customHeight="1">
      <c r="AK190" s="1">
        <f t="shared" si="6"/>
        <v>0</v>
      </c>
      <c r="AL190" s="1">
        <f t="shared" si="6"/>
        <v>0</v>
      </c>
      <c r="AM190" s="1">
        <f t="shared" si="6"/>
        <v>0</v>
      </c>
      <c r="AN190" s="1">
        <f t="shared" si="5"/>
        <v>0</v>
      </c>
      <c r="AO190" s="1">
        <f t="shared" si="5"/>
        <v>0</v>
      </c>
      <c r="AP190" s="1">
        <f t="shared" si="5"/>
        <v>0</v>
      </c>
    </row>
    <row r="191" spans="37:42" ht="18.75" customHeight="1">
      <c r="AK191" s="1">
        <f t="shared" si="6"/>
        <v>0</v>
      </c>
      <c r="AL191" s="1">
        <f t="shared" si="6"/>
        <v>0</v>
      </c>
      <c r="AM191" s="1">
        <f t="shared" si="6"/>
        <v>0</v>
      </c>
      <c r="AN191" s="1">
        <f t="shared" si="5"/>
        <v>0</v>
      </c>
      <c r="AO191" s="1">
        <f t="shared" si="5"/>
        <v>0</v>
      </c>
      <c r="AP191" s="1">
        <f t="shared" si="5"/>
        <v>0</v>
      </c>
    </row>
    <row r="192" spans="37:42" ht="18.75" customHeight="1">
      <c r="AK192" s="1">
        <f t="shared" si="6"/>
        <v>0</v>
      </c>
      <c r="AL192" s="1">
        <f t="shared" si="6"/>
        <v>0</v>
      </c>
      <c r="AM192" s="1">
        <f t="shared" si="6"/>
        <v>0</v>
      </c>
      <c r="AN192" s="1">
        <f t="shared" si="5"/>
        <v>0</v>
      </c>
      <c r="AO192" s="1">
        <f t="shared" si="5"/>
        <v>0</v>
      </c>
      <c r="AP192" s="1">
        <f t="shared" si="5"/>
        <v>0</v>
      </c>
    </row>
    <row r="193" spans="37:42" ht="18.75" customHeight="1">
      <c r="AK193" s="1">
        <f t="shared" si="6"/>
        <v>0</v>
      </c>
      <c r="AL193" s="1">
        <f t="shared" si="6"/>
        <v>0</v>
      </c>
      <c r="AM193" s="1">
        <f t="shared" si="6"/>
        <v>0</v>
      </c>
      <c r="AN193" s="1">
        <f t="shared" si="5"/>
        <v>0</v>
      </c>
      <c r="AO193" s="1">
        <f t="shared" si="5"/>
        <v>0</v>
      </c>
      <c r="AP193" s="1">
        <f t="shared" si="5"/>
        <v>0</v>
      </c>
    </row>
    <row r="194" spans="37:42" ht="18.75" customHeight="1">
      <c r="AK194" s="1">
        <f t="shared" si="6"/>
        <v>0</v>
      </c>
      <c r="AL194" s="1">
        <f t="shared" si="6"/>
        <v>0</v>
      </c>
      <c r="AM194" s="1">
        <f t="shared" si="6"/>
        <v>0</v>
      </c>
      <c r="AN194" s="1">
        <f t="shared" si="5"/>
        <v>0</v>
      </c>
      <c r="AO194" s="1">
        <f t="shared" si="5"/>
        <v>0</v>
      </c>
      <c r="AP194" s="1">
        <f t="shared" si="5"/>
        <v>0</v>
      </c>
    </row>
    <row r="195" spans="37:42" ht="18.75" customHeight="1">
      <c r="AK195" s="1">
        <f t="shared" si="6"/>
        <v>0</v>
      </c>
      <c r="AL195" s="1">
        <f t="shared" si="6"/>
        <v>0</v>
      </c>
      <c r="AM195" s="1">
        <f t="shared" si="6"/>
        <v>0</v>
      </c>
      <c r="AN195" s="1">
        <f t="shared" si="5"/>
        <v>0</v>
      </c>
      <c r="AO195" s="1">
        <f t="shared" si="5"/>
        <v>0</v>
      </c>
      <c r="AP195" s="1">
        <f t="shared" si="5"/>
        <v>0</v>
      </c>
    </row>
    <row r="196" spans="37:42" ht="18.75" customHeight="1">
      <c r="AK196" s="1">
        <f t="shared" si="6"/>
        <v>0</v>
      </c>
      <c r="AL196" s="1">
        <f t="shared" si="6"/>
        <v>0</v>
      </c>
      <c r="AM196" s="1">
        <f t="shared" si="6"/>
        <v>0</v>
      </c>
      <c r="AN196" s="1">
        <f t="shared" si="5"/>
        <v>0</v>
      </c>
      <c r="AO196" s="1">
        <f t="shared" si="5"/>
        <v>0</v>
      </c>
      <c r="AP196" s="1">
        <f t="shared" si="5"/>
        <v>0</v>
      </c>
    </row>
    <row r="197" spans="37:42" ht="18.75" customHeight="1">
      <c r="AK197" s="1">
        <f t="shared" si="6"/>
        <v>0</v>
      </c>
      <c r="AL197" s="1">
        <f t="shared" si="6"/>
        <v>0</v>
      </c>
      <c r="AM197" s="1">
        <f t="shared" si="6"/>
        <v>0</v>
      </c>
      <c r="AN197" s="1">
        <f t="shared" si="5"/>
        <v>0</v>
      </c>
      <c r="AO197" s="1">
        <f t="shared" si="5"/>
        <v>0</v>
      </c>
      <c r="AP197" s="1">
        <f t="shared" si="5"/>
        <v>0</v>
      </c>
    </row>
    <row r="198" spans="37:42" ht="18.75" customHeight="1">
      <c r="AK198" s="1">
        <f t="shared" si="6"/>
        <v>0</v>
      </c>
      <c r="AL198" s="1">
        <f t="shared" si="6"/>
        <v>0</v>
      </c>
      <c r="AM198" s="1">
        <f t="shared" si="6"/>
        <v>0</v>
      </c>
      <c r="AN198" s="1">
        <f t="shared" si="5"/>
        <v>0</v>
      </c>
      <c r="AO198" s="1">
        <f t="shared" si="5"/>
        <v>0</v>
      </c>
      <c r="AP198" s="1">
        <f t="shared" si="5"/>
        <v>0</v>
      </c>
    </row>
    <row r="199" spans="37:42" ht="18.75" customHeight="1">
      <c r="AK199" s="1">
        <f t="shared" si="6"/>
        <v>0</v>
      </c>
      <c r="AL199" s="1">
        <f t="shared" si="6"/>
        <v>0</v>
      </c>
      <c r="AM199" s="1">
        <f t="shared" si="6"/>
        <v>0</v>
      </c>
      <c r="AN199" s="1">
        <f t="shared" si="5"/>
        <v>0</v>
      </c>
      <c r="AO199" s="1">
        <f t="shared" si="5"/>
        <v>0</v>
      </c>
      <c r="AP199" s="1">
        <f t="shared" si="5"/>
        <v>0</v>
      </c>
    </row>
    <row r="200" spans="37:42" ht="18.75" customHeight="1">
      <c r="AK200" s="1">
        <f t="shared" si="6"/>
        <v>0</v>
      </c>
      <c r="AL200" s="1">
        <f t="shared" si="6"/>
        <v>0</v>
      </c>
      <c r="AM200" s="1">
        <f t="shared" si="6"/>
        <v>0</v>
      </c>
      <c r="AN200" s="1">
        <f t="shared" si="5"/>
        <v>0</v>
      </c>
      <c r="AO200" s="1">
        <f t="shared" si="5"/>
        <v>0</v>
      </c>
      <c r="AP200" s="1">
        <f t="shared" si="5"/>
        <v>0</v>
      </c>
    </row>
    <row r="201" spans="37:42" ht="18.75" customHeight="1">
      <c r="AK201" s="1">
        <f t="shared" si="6"/>
        <v>0</v>
      </c>
      <c r="AL201" s="1">
        <f t="shared" si="6"/>
        <v>0</v>
      </c>
      <c r="AM201" s="1">
        <f t="shared" si="6"/>
        <v>0</v>
      </c>
      <c r="AN201" s="1">
        <f t="shared" si="5"/>
        <v>0</v>
      </c>
      <c r="AO201" s="1">
        <f t="shared" si="5"/>
        <v>0</v>
      </c>
      <c r="AP201" s="1">
        <f t="shared" si="5"/>
        <v>0</v>
      </c>
    </row>
    <row r="202" spans="37:42" ht="18.75" customHeight="1">
      <c r="AK202" s="1">
        <f t="shared" si="6"/>
        <v>0</v>
      </c>
      <c r="AL202" s="1">
        <f t="shared" si="6"/>
        <v>0</v>
      </c>
      <c r="AM202" s="1">
        <f t="shared" si="6"/>
        <v>0</v>
      </c>
      <c r="AN202" s="1">
        <f t="shared" si="5"/>
        <v>0</v>
      </c>
      <c r="AO202" s="1">
        <f t="shared" si="5"/>
        <v>0</v>
      </c>
      <c r="AP202" s="1">
        <f t="shared" si="5"/>
        <v>0</v>
      </c>
    </row>
    <row r="203" spans="37:42" ht="18.75" customHeight="1">
      <c r="AK203" s="1">
        <f t="shared" si="6"/>
        <v>0</v>
      </c>
      <c r="AL203" s="1">
        <f t="shared" si="6"/>
        <v>0</v>
      </c>
      <c r="AM203" s="1">
        <f t="shared" si="6"/>
        <v>0</v>
      </c>
      <c r="AN203" s="1">
        <f t="shared" si="5"/>
        <v>0</v>
      </c>
      <c r="AO203" s="1">
        <f t="shared" si="5"/>
        <v>0</v>
      </c>
      <c r="AP203" s="1">
        <f t="shared" si="5"/>
        <v>0</v>
      </c>
    </row>
    <row r="204" spans="37:42" ht="18.75" customHeight="1">
      <c r="AK204" s="1">
        <f t="shared" si="6"/>
        <v>0</v>
      </c>
      <c r="AL204" s="1">
        <f t="shared" si="6"/>
        <v>0</v>
      </c>
      <c r="AM204" s="1">
        <f t="shared" si="6"/>
        <v>0</v>
      </c>
      <c r="AN204" s="1">
        <f t="shared" si="5"/>
        <v>0</v>
      </c>
      <c r="AO204" s="1">
        <f t="shared" si="5"/>
        <v>0</v>
      </c>
      <c r="AP204" s="1">
        <f t="shared" si="5"/>
        <v>0</v>
      </c>
    </row>
    <row r="205" spans="37:42" ht="18.75" customHeight="1">
      <c r="AK205" s="1">
        <f t="shared" si="6"/>
        <v>0</v>
      </c>
      <c r="AL205" s="1">
        <f t="shared" si="6"/>
        <v>0</v>
      </c>
      <c r="AM205" s="1">
        <f t="shared" si="6"/>
        <v>0</v>
      </c>
      <c r="AN205" s="1">
        <f t="shared" si="5"/>
        <v>0</v>
      </c>
      <c r="AO205" s="1">
        <f t="shared" si="5"/>
        <v>0</v>
      </c>
      <c r="AP205" s="1">
        <f t="shared" si="5"/>
        <v>0</v>
      </c>
    </row>
    <row r="206" spans="37:42" ht="18.75" customHeight="1">
      <c r="AK206" s="1">
        <f t="shared" si="6"/>
        <v>0</v>
      </c>
      <c r="AL206" s="1">
        <f t="shared" si="6"/>
        <v>0</v>
      </c>
      <c r="AM206" s="1">
        <f t="shared" si="6"/>
        <v>0</v>
      </c>
      <c r="AN206" s="1">
        <f t="shared" si="5"/>
        <v>0</v>
      </c>
      <c r="AO206" s="1">
        <f t="shared" si="5"/>
        <v>0</v>
      </c>
      <c r="AP206" s="1">
        <f t="shared" si="5"/>
        <v>0</v>
      </c>
    </row>
    <row r="207" spans="37:42" ht="18.75" customHeight="1">
      <c r="AK207" s="1">
        <f t="shared" si="6"/>
        <v>0</v>
      </c>
      <c r="AL207" s="1">
        <f t="shared" si="6"/>
        <v>0</v>
      </c>
      <c r="AM207" s="1">
        <f t="shared" si="6"/>
        <v>0</v>
      </c>
      <c r="AN207" s="1">
        <f t="shared" si="5"/>
        <v>0</v>
      </c>
      <c r="AO207" s="1">
        <f t="shared" si="5"/>
        <v>0</v>
      </c>
      <c r="AP207" s="1">
        <f t="shared" si="5"/>
        <v>0</v>
      </c>
    </row>
    <row r="208" spans="37:42" ht="18.75" customHeight="1">
      <c r="AK208" s="1">
        <f t="shared" si="6"/>
        <v>0</v>
      </c>
      <c r="AL208" s="1">
        <f t="shared" si="6"/>
        <v>0</v>
      </c>
      <c r="AM208" s="1">
        <f t="shared" si="6"/>
        <v>0</v>
      </c>
      <c r="AN208" s="1">
        <f t="shared" si="5"/>
        <v>0</v>
      </c>
      <c r="AO208" s="1">
        <f t="shared" si="5"/>
        <v>0</v>
      </c>
      <c r="AP208" s="1">
        <f t="shared" si="5"/>
        <v>0</v>
      </c>
    </row>
    <row r="209" spans="37:42" ht="18.75" customHeight="1">
      <c r="AK209" s="1">
        <f t="shared" si="6"/>
        <v>0</v>
      </c>
      <c r="AL209" s="1">
        <f t="shared" si="6"/>
        <v>0</v>
      </c>
      <c r="AM209" s="1">
        <f t="shared" si="6"/>
        <v>0</v>
      </c>
      <c r="AN209" s="1">
        <f t="shared" si="5"/>
        <v>0</v>
      </c>
      <c r="AO209" s="1">
        <f t="shared" si="5"/>
        <v>0</v>
      </c>
      <c r="AP209" s="1">
        <f t="shared" si="5"/>
        <v>0</v>
      </c>
    </row>
    <row r="210" spans="37:42" ht="18.75" customHeight="1">
      <c r="AK210" s="1">
        <f t="shared" si="6"/>
        <v>0</v>
      </c>
      <c r="AL210" s="1">
        <f t="shared" si="6"/>
        <v>0</v>
      </c>
      <c r="AM210" s="1">
        <f t="shared" si="6"/>
        <v>0</v>
      </c>
      <c r="AN210" s="1">
        <f t="shared" si="5"/>
        <v>0</v>
      </c>
      <c r="AO210" s="1">
        <f t="shared" si="5"/>
        <v>0</v>
      </c>
      <c r="AP210" s="1">
        <f t="shared" si="5"/>
        <v>0</v>
      </c>
    </row>
    <row r="211" spans="37:42" ht="18.75" customHeight="1">
      <c r="AK211" s="1">
        <f t="shared" si="6"/>
        <v>0</v>
      </c>
      <c r="AL211" s="1">
        <f t="shared" si="6"/>
        <v>0</v>
      </c>
      <c r="AM211" s="1">
        <f t="shared" si="6"/>
        <v>0</v>
      </c>
      <c r="AN211" s="1">
        <f t="shared" si="5"/>
        <v>0</v>
      </c>
      <c r="AO211" s="1">
        <f t="shared" si="5"/>
        <v>0</v>
      </c>
      <c r="AP211" s="1">
        <f t="shared" si="5"/>
        <v>0</v>
      </c>
    </row>
    <row r="212" spans="37:42" ht="18.75" customHeight="1">
      <c r="AK212" s="1">
        <f t="shared" si="6"/>
        <v>0</v>
      </c>
      <c r="AL212" s="1">
        <f t="shared" si="6"/>
        <v>0</v>
      </c>
      <c r="AM212" s="1">
        <f t="shared" si="6"/>
        <v>0</v>
      </c>
      <c r="AN212" s="1">
        <f t="shared" si="5"/>
        <v>0</v>
      </c>
      <c r="AO212" s="1">
        <f t="shared" si="5"/>
        <v>0</v>
      </c>
      <c r="AP212" s="1">
        <f t="shared" si="5"/>
        <v>0</v>
      </c>
    </row>
    <row r="213" spans="37:42" ht="18.75" customHeight="1">
      <c r="AK213" s="1">
        <f t="shared" si="6"/>
        <v>0</v>
      </c>
      <c r="AL213" s="1">
        <f t="shared" si="6"/>
        <v>0</v>
      </c>
      <c r="AM213" s="1">
        <f t="shared" si="6"/>
        <v>0</v>
      </c>
      <c r="AN213" s="1">
        <f t="shared" si="5"/>
        <v>0</v>
      </c>
      <c r="AO213" s="1">
        <f t="shared" si="5"/>
        <v>0</v>
      </c>
      <c r="AP213" s="1">
        <f t="shared" si="5"/>
        <v>0</v>
      </c>
    </row>
    <row r="214" spans="37:42" ht="18.75" customHeight="1">
      <c r="AK214" s="1">
        <f t="shared" si="6"/>
        <v>0</v>
      </c>
      <c r="AL214" s="1">
        <f t="shared" si="6"/>
        <v>0</v>
      </c>
      <c r="AM214" s="1">
        <f t="shared" si="6"/>
        <v>0</v>
      </c>
      <c r="AN214" s="1">
        <f t="shared" si="5"/>
        <v>0</v>
      </c>
      <c r="AO214" s="1">
        <f t="shared" si="5"/>
        <v>0</v>
      </c>
      <c r="AP214" s="1">
        <f t="shared" si="5"/>
        <v>0</v>
      </c>
    </row>
    <row r="215" spans="37:42" ht="18.75" customHeight="1">
      <c r="AK215" s="1">
        <f t="shared" si="6"/>
        <v>0</v>
      </c>
      <c r="AL215" s="1">
        <f t="shared" si="6"/>
        <v>0</v>
      </c>
      <c r="AM215" s="1">
        <f t="shared" si="6"/>
        <v>0</v>
      </c>
      <c r="AN215" s="1">
        <f t="shared" si="5"/>
        <v>0</v>
      </c>
      <c r="AO215" s="1">
        <f t="shared" si="5"/>
        <v>0</v>
      </c>
      <c r="AP215" s="1">
        <f t="shared" si="5"/>
        <v>0</v>
      </c>
    </row>
    <row r="216" spans="37:42" ht="18.75" customHeight="1">
      <c r="AK216" s="1">
        <f t="shared" si="6"/>
        <v>0</v>
      </c>
      <c r="AL216" s="1">
        <f t="shared" si="6"/>
        <v>0</v>
      </c>
      <c r="AM216" s="1">
        <f t="shared" si="6"/>
        <v>0</v>
      </c>
      <c r="AN216" s="1">
        <f t="shared" si="5"/>
        <v>0</v>
      </c>
      <c r="AO216" s="1">
        <f t="shared" si="5"/>
        <v>0</v>
      </c>
      <c r="AP216" s="1">
        <f t="shared" si="5"/>
        <v>0</v>
      </c>
    </row>
    <row r="217" spans="37:42" ht="18.75" customHeight="1">
      <c r="AK217" s="1">
        <f t="shared" si="6"/>
        <v>0</v>
      </c>
      <c r="AL217" s="1">
        <f t="shared" si="6"/>
        <v>0</v>
      </c>
      <c r="AM217" s="1">
        <f t="shared" si="6"/>
        <v>0</v>
      </c>
      <c r="AN217" s="1">
        <f t="shared" si="5"/>
        <v>0</v>
      </c>
      <c r="AO217" s="1">
        <f t="shared" si="5"/>
        <v>0</v>
      </c>
      <c r="AP217" s="1">
        <f t="shared" si="5"/>
        <v>0</v>
      </c>
    </row>
    <row r="218" spans="37:42" ht="18.75" customHeight="1">
      <c r="AK218" s="1">
        <f t="shared" si="6"/>
        <v>0</v>
      </c>
      <c r="AL218" s="1">
        <f t="shared" si="6"/>
        <v>0</v>
      </c>
      <c r="AM218" s="1">
        <f t="shared" si="6"/>
        <v>0</v>
      </c>
      <c r="AN218" s="1">
        <f t="shared" si="5"/>
        <v>0</v>
      </c>
      <c r="AO218" s="1">
        <f t="shared" si="5"/>
        <v>0</v>
      </c>
      <c r="AP218" s="1">
        <f t="shared" si="5"/>
        <v>0</v>
      </c>
    </row>
    <row r="219" spans="37:42" ht="18.75" customHeight="1">
      <c r="AK219" s="1">
        <f t="shared" si="6"/>
        <v>0</v>
      </c>
      <c r="AL219" s="1">
        <f t="shared" si="6"/>
        <v>0</v>
      </c>
      <c r="AM219" s="1">
        <f t="shared" si="6"/>
        <v>0</v>
      </c>
      <c r="AN219" s="1">
        <f t="shared" si="5"/>
        <v>0</v>
      </c>
      <c r="AO219" s="1">
        <f t="shared" si="5"/>
        <v>0</v>
      </c>
      <c r="AP219" s="1">
        <f t="shared" si="5"/>
        <v>0</v>
      </c>
    </row>
    <row r="220" spans="37:42" ht="18.75" customHeight="1">
      <c r="AK220" s="1">
        <f t="shared" si="6"/>
        <v>0</v>
      </c>
      <c r="AL220" s="1">
        <f t="shared" si="6"/>
        <v>0</v>
      </c>
      <c r="AM220" s="1">
        <f t="shared" si="6"/>
        <v>0</v>
      </c>
      <c r="AN220" s="1">
        <f t="shared" si="5"/>
        <v>0</v>
      </c>
      <c r="AO220" s="1">
        <f t="shared" si="5"/>
        <v>0</v>
      </c>
      <c r="AP220" s="1">
        <f t="shared" si="5"/>
        <v>0</v>
      </c>
    </row>
    <row r="221" spans="37:42" ht="18.75" customHeight="1">
      <c r="AK221" s="1">
        <f t="shared" si="6"/>
        <v>0</v>
      </c>
      <c r="AL221" s="1">
        <f t="shared" si="6"/>
        <v>0</v>
      </c>
      <c r="AM221" s="1">
        <f t="shared" si="6"/>
        <v>0</v>
      </c>
      <c r="AN221" s="1">
        <f t="shared" si="5"/>
        <v>0</v>
      </c>
      <c r="AO221" s="1">
        <f t="shared" si="5"/>
        <v>0</v>
      </c>
      <c r="AP221" s="1">
        <f t="shared" si="5"/>
        <v>0</v>
      </c>
    </row>
    <row r="222" spans="37:42" ht="18.75" customHeight="1">
      <c r="AK222" s="1">
        <f t="shared" si="6"/>
        <v>0</v>
      </c>
      <c r="AL222" s="1">
        <f t="shared" si="6"/>
        <v>0</v>
      </c>
      <c r="AM222" s="1">
        <f t="shared" si="6"/>
        <v>0</v>
      </c>
      <c r="AN222" s="1">
        <f t="shared" si="5"/>
        <v>0</v>
      </c>
      <c r="AO222" s="1">
        <f t="shared" si="5"/>
        <v>0</v>
      </c>
      <c r="AP222" s="1">
        <f t="shared" si="5"/>
        <v>0</v>
      </c>
    </row>
    <row r="223" spans="37:42" ht="18.75" customHeight="1">
      <c r="AK223" s="1">
        <f t="shared" si="6"/>
        <v>0</v>
      </c>
      <c r="AL223" s="1">
        <f t="shared" si="6"/>
        <v>0</v>
      </c>
      <c r="AM223" s="1">
        <f t="shared" si="6"/>
        <v>0</v>
      </c>
      <c r="AN223" s="1">
        <f t="shared" si="5"/>
        <v>0</v>
      </c>
      <c r="AO223" s="1">
        <f t="shared" si="5"/>
        <v>0</v>
      </c>
      <c r="AP223" s="1">
        <f t="shared" si="5"/>
        <v>0</v>
      </c>
    </row>
    <row r="224" spans="37:42" ht="18.75" customHeight="1">
      <c r="AK224" s="1">
        <f t="shared" si="6"/>
        <v>0</v>
      </c>
      <c r="AL224" s="1">
        <f t="shared" si="6"/>
        <v>0</v>
      </c>
      <c r="AM224" s="1">
        <f t="shared" si="6"/>
        <v>0</v>
      </c>
      <c r="AN224" s="1">
        <f t="shared" si="5"/>
        <v>0</v>
      </c>
      <c r="AO224" s="1">
        <f t="shared" si="5"/>
        <v>0</v>
      </c>
      <c r="AP224" s="1">
        <f t="shared" si="5"/>
        <v>0</v>
      </c>
    </row>
    <row r="225" spans="37:42" ht="18.75" customHeight="1">
      <c r="AK225" s="1">
        <f t="shared" si="6"/>
        <v>0</v>
      </c>
      <c r="AL225" s="1">
        <f t="shared" si="6"/>
        <v>0</v>
      </c>
      <c r="AM225" s="1">
        <f t="shared" si="6"/>
        <v>0</v>
      </c>
      <c r="AN225" s="1">
        <f t="shared" si="5"/>
        <v>0</v>
      </c>
      <c r="AO225" s="1">
        <f t="shared" si="5"/>
        <v>0</v>
      </c>
      <c r="AP225" s="1">
        <f t="shared" si="5"/>
        <v>0</v>
      </c>
    </row>
    <row r="226" spans="37:42" ht="18.75" customHeight="1">
      <c r="AK226" s="1">
        <f t="shared" si="6"/>
        <v>0</v>
      </c>
      <c r="AL226" s="1">
        <f t="shared" si="6"/>
        <v>0</v>
      </c>
      <c r="AM226" s="1">
        <f t="shared" si="6"/>
        <v>0</v>
      </c>
      <c r="AN226" s="1">
        <f t="shared" si="5"/>
        <v>0</v>
      </c>
      <c r="AO226" s="1">
        <f t="shared" si="5"/>
        <v>0</v>
      </c>
      <c r="AP226" s="1">
        <f t="shared" si="5"/>
        <v>0</v>
      </c>
    </row>
    <row r="227" spans="37:42" ht="18.75" customHeight="1">
      <c r="AK227" s="1">
        <f t="shared" si="6"/>
        <v>0</v>
      </c>
      <c r="AL227" s="1">
        <f t="shared" si="6"/>
        <v>0</v>
      </c>
      <c r="AM227" s="1">
        <f t="shared" si="6"/>
        <v>0</v>
      </c>
      <c r="AN227" s="1">
        <f t="shared" si="5"/>
        <v>0</v>
      </c>
      <c r="AO227" s="1">
        <f t="shared" si="5"/>
        <v>0</v>
      </c>
      <c r="AP227" s="1">
        <f t="shared" si="5"/>
        <v>0</v>
      </c>
    </row>
    <row r="228" spans="37:42" ht="18.75" customHeight="1">
      <c r="AK228" s="1">
        <f t="shared" si="6"/>
        <v>0</v>
      </c>
      <c r="AL228" s="1">
        <f t="shared" si="6"/>
        <v>0</v>
      </c>
      <c r="AM228" s="1">
        <f t="shared" si="6"/>
        <v>0</v>
      </c>
      <c r="AN228" s="1">
        <f t="shared" si="5"/>
        <v>0</v>
      </c>
      <c r="AO228" s="1">
        <f t="shared" si="5"/>
        <v>0</v>
      </c>
      <c r="AP228" s="1">
        <f t="shared" si="5"/>
        <v>0</v>
      </c>
    </row>
    <row r="229" spans="37:42" ht="18.75" customHeight="1">
      <c r="AK229" s="1">
        <f t="shared" si="6"/>
        <v>0</v>
      </c>
      <c r="AL229" s="1">
        <f t="shared" si="6"/>
        <v>0</v>
      </c>
      <c r="AM229" s="1">
        <f t="shared" si="6"/>
        <v>0</v>
      </c>
      <c r="AN229" s="1">
        <f t="shared" si="5"/>
        <v>0</v>
      </c>
      <c r="AO229" s="1">
        <f t="shared" si="5"/>
        <v>0</v>
      </c>
      <c r="AP229" s="1">
        <f t="shared" si="5"/>
        <v>0</v>
      </c>
    </row>
    <row r="230" spans="37:42" ht="18.75" customHeight="1">
      <c r="AK230" s="1">
        <f t="shared" si="6"/>
        <v>0</v>
      </c>
      <c r="AL230" s="1">
        <f t="shared" si="6"/>
        <v>0</v>
      </c>
      <c r="AM230" s="1">
        <f t="shared" si="6"/>
        <v>0</v>
      </c>
      <c r="AN230" s="1">
        <f t="shared" si="5"/>
        <v>0</v>
      </c>
      <c r="AO230" s="1">
        <f t="shared" si="5"/>
        <v>0</v>
      </c>
      <c r="AP230" s="1">
        <f t="shared" si="5"/>
        <v>0</v>
      </c>
    </row>
    <row r="231" spans="37:42" ht="18.75" customHeight="1">
      <c r="AK231" s="1">
        <f t="shared" si="6"/>
        <v>0</v>
      </c>
      <c r="AL231" s="1">
        <f t="shared" si="6"/>
        <v>0</v>
      </c>
      <c r="AM231" s="1">
        <f t="shared" si="6"/>
        <v>0</v>
      </c>
      <c r="AN231" s="1">
        <f t="shared" si="6"/>
        <v>0</v>
      </c>
      <c r="AO231" s="1">
        <f t="shared" si="6"/>
        <v>0</v>
      </c>
      <c r="AP231" s="1">
        <f t="shared" si="6"/>
        <v>0</v>
      </c>
    </row>
    <row r="232" spans="37:42" ht="18.75" customHeight="1">
      <c r="AK232" s="1">
        <f t="shared" ref="AK232:AP295" si="7">+U232-AE232</f>
        <v>0</v>
      </c>
      <c r="AL232" s="1">
        <f t="shared" si="7"/>
        <v>0</v>
      </c>
      <c r="AM232" s="1">
        <f t="shared" si="7"/>
        <v>0</v>
      </c>
      <c r="AN232" s="1">
        <f t="shared" si="7"/>
        <v>0</v>
      </c>
      <c r="AO232" s="1">
        <f t="shared" si="7"/>
        <v>0</v>
      </c>
      <c r="AP232" s="1">
        <f t="shared" si="7"/>
        <v>0</v>
      </c>
    </row>
    <row r="233" spans="37:42" ht="18.75" customHeight="1">
      <c r="AK233" s="1">
        <f t="shared" si="7"/>
        <v>0</v>
      </c>
      <c r="AL233" s="1">
        <f t="shared" si="7"/>
        <v>0</v>
      </c>
      <c r="AM233" s="1">
        <f t="shared" si="7"/>
        <v>0</v>
      </c>
      <c r="AN233" s="1">
        <f t="shared" si="7"/>
        <v>0</v>
      </c>
      <c r="AO233" s="1">
        <f t="shared" si="7"/>
        <v>0</v>
      </c>
      <c r="AP233" s="1">
        <f t="shared" si="7"/>
        <v>0</v>
      </c>
    </row>
    <row r="234" spans="37:42" ht="18.75" customHeight="1">
      <c r="AK234" s="1">
        <f t="shared" si="7"/>
        <v>0</v>
      </c>
      <c r="AL234" s="1">
        <f t="shared" si="7"/>
        <v>0</v>
      </c>
      <c r="AM234" s="1">
        <f t="shared" si="7"/>
        <v>0</v>
      </c>
      <c r="AN234" s="1">
        <f t="shared" si="7"/>
        <v>0</v>
      </c>
      <c r="AO234" s="1">
        <f t="shared" si="7"/>
        <v>0</v>
      </c>
      <c r="AP234" s="1">
        <f t="shared" si="7"/>
        <v>0</v>
      </c>
    </row>
    <row r="235" spans="37:42" ht="18.75" customHeight="1">
      <c r="AK235" s="1">
        <f t="shared" si="7"/>
        <v>0</v>
      </c>
      <c r="AL235" s="1">
        <f t="shared" si="7"/>
        <v>0</v>
      </c>
      <c r="AM235" s="1">
        <f t="shared" si="7"/>
        <v>0</v>
      </c>
      <c r="AN235" s="1">
        <f t="shared" si="7"/>
        <v>0</v>
      </c>
      <c r="AO235" s="1">
        <f t="shared" si="7"/>
        <v>0</v>
      </c>
      <c r="AP235" s="1">
        <f t="shared" si="7"/>
        <v>0</v>
      </c>
    </row>
    <row r="236" spans="37:42" ht="18.75" customHeight="1">
      <c r="AK236" s="1">
        <f t="shared" si="7"/>
        <v>0</v>
      </c>
      <c r="AL236" s="1">
        <f t="shared" si="7"/>
        <v>0</v>
      </c>
      <c r="AM236" s="1">
        <f t="shared" si="7"/>
        <v>0</v>
      </c>
      <c r="AN236" s="1">
        <f t="shared" si="7"/>
        <v>0</v>
      </c>
      <c r="AO236" s="1">
        <f t="shared" si="7"/>
        <v>0</v>
      </c>
      <c r="AP236" s="1">
        <f t="shared" si="7"/>
        <v>0</v>
      </c>
    </row>
    <row r="237" spans="37:42" ht="18.75" customHeight="1">
      <c r="AK237" s="1">
        <f t="shared" si="7"/>
        <v>0</v>
      </c>
      <c r="AL237" s="1">
        <f t="shared" si="7"/>
        <v>0</v>
      </c>
      <c r="AM237" s="1">
        <f t="shared" si="7"/>
        <v>0</v>
      </c>
      <c r="AN237" s="1">
        <f t="shared" si="7"/>
        <v>0</v>
      </c>
      <c r="AO237" s="1">
        <f t="shared" si="7"/>
        <v>0</v>
      </c>
      <c r="AP237" s="1">
        <f t="shared" si="7"/>
        <v>0</v>
      </c>
    </row>
    <row r="238" spans="37:42" ht="18.75" customHeight="1">
      <c r="AK238" s="1">
        <f t="shared" si="7"/>
        <v>0</v>
      </c>
      <c r="AL238" s="1">
        <f t="shared" si="7"/>
        <v>0</v>
      </c>
      <c r="AM238" s="1">
        <f t="shared" si="7"/>
        <v>0</v>
      </c>
      <c r="AN238" s="1">
        <f t="shared" si="7"/>
        <v>0</v>
      </c>
      <c r="AO238" s="1">
        <f t="shared" si="7"/>
        <v>0</v>
      </c>
      <c r="AP238" s="1">
        <f t="shared" si="7"/>
        <v>0</v>
      </c>
    </row>
    <row r="239" spans="37:42" ht="18.75" customHeight="1">
      <c r="AK239" s="1">
        <f t="shared" si="7"/>
        <v>0</v>
      </c>
      <c r="AL239" s="1">
        <f t="shared" si="7"/>
        <v>0</v>
      </c>
      <c r="AM239" s="1">
        <f t="shared" si="7"/>
        <v>0</v>
      </c>
      <c r="AN239" s="1">
        <f t="shared" si="7"/>
        <v>0</v>
      </c>
      <c r="AO239" s="1">
        <f t="shared" si="7"/>
        <v>0</v>
      </c>
      <c r="AP239" s="1">
        <f t="shared" si="7"/>
        <v>0</v>
      </c>
    </row>
    <row r="240" spans="37:42" ht="18.75" customHeight="1">
      <c r="AK240" s="1">
        <f t="shared" si="7"/>
        <v>0</v>
      </c>
      <c r="AL240" s="1">
        <f t="shared" si="7"/>
        <v>0</v>
      </c>
      <c r="AM240" s="1">
        <f t="shared" si="7"/>
        <v>0</v>
      </c>
      <c r="AN240" s="1">
        <f t="shared" si="7"/>
        <v>0</v>
      </c>
      <c r="AO240" s="1">
        <f t="shared" si="7"/>
        <v>0</v>
      </c>
      <c r="AP240" s="1">
        <f t="shared" si="7"/>
        <v>0</v>
      </c>
    </row>
    <row r="241" spans="37:42" ht="18.75" customHeight="1">
      <c r="AK241" s="1">
        <f t="shared" si="7"/>
        <v>0</v>
      </c>
      <c r="AL241" s="1">
        <f t="shared" si="7"/>
        <v>0</v>
      </c>
      <c r="AM241" s="1">
        <f t="shared" si="7"/>
        <v>0</v>
      </c>
      <c r="AN241" s="1">
        <f t="shared" si="7"/>
        <v>0</v>
      </c>
      <c r="AO241" s="1">
        <f t="shared" si="7"/>
        <v>0</v>
      </c>
      <c r="AP241" s="1">
        <f t="shared" si="7"/>
        <v>0</v>
      </c>
    </row>
    <row r="242" spans="37:42" ht="18.75" customHeight="1">
      <c r="AK242" s="1">
        <f t="shared" si="7"/>
        <v>0</v>
      </c>
      <c r="AL242" s="1">
        <f t="shared" si="7"/>
        <v>0</v>
      </c>
      <c r="AM242" s="1">
        <f t="shared" si="7"/>
        <v>0</v>
      </c>
      <c r="AN242" s="1">
        <f t="shared" si="7"/>
        <v>0</v>
      </c>
      <c r="AO242" s="1">
        <f t="shared" si="7"/>
        <v>0</v>
      </c>
      <c r="AP242" s="1">
        <f t="shared" si="7"/>
        <v>0</v>
      </c>
    </row>
    <row r="243" spans="37:42" ht="18.75" customHeight="1">
      <c r="AK243" s="1">
        <f t="shared" si="7"/>
        <v>0</v>
      </c>
      <c r="AL243" s="1">
        <f t="shared" si="7"/>
        <v>0</v>
      </c>
      <c r="AM243" s="1">
        <f t="shared" si="7"/>
        <v>0</v>
      </c>
      <c r="AN243" s="1">
        <f t="shared" si="7"/>
        <v>0</v>
      </c>
      <c r="AO243" s="1">
        <f t="shared" si="7"/>
        <v>0</v>
      </c>
      <c r="AP243" s="1">
        <f t="shared" si="7"/>
        <v>0</v>
      </c>
    </row>
    <row r="244" spans="37:42" ht="18.75" customHeight="1">
      <c r="AK244" s="1">
        <f t="shared" si="7"/>
        <v>0</v>
      </c>
      <c r="AL244" s="1">
        <f t="shared" si="7"/>
        <v>0</v>
      </c>
      <c r="AM244" s="1">
        <f t="shared" si="7"/>
        <v>0</v>
      </c>
      <c r="AN244" s="1">
        <f t="shared" si="7"/>
        <v>0</v>
      </c>
      <c r="AO244" s="1">
        <f t="shared" si="7"/>
        <v>0</v>
      </c>
      <c r="AP244" s="1">
        <f t="shared" si="7"/>
        <v>0</v>
      </c>
    </row>
    <row r="245" spans="37:42" ht="18.75" customHeight="1">
      <c r="AK245" s="1">
        <f t="shared" si="7"/>
        <v>0</v>
      </c>
      <c r="AL245" s="1">
        <f t="shared" si="7"/>
        <v>0</v>
      </c>
      <c r="AM245" s="1">
        <f t="shared" si="7"/>
        <v>0</v>
      </c>
      <c r="AN245" s="1">
        <f t="shared" si="7"/>
        <v>0</v>
      </c>
      <c r="AO245" s="1">
        <f t="shared" si="7"/>
        <v>0</v>
      </c>
      <c r="AP245" s="1">
        <f t="shared" si="7"/>
        <v>0</v>
      </c>
    </row>
    <row r="246" spans="37:42" ht="18.75" customHeight="1">
      <c r="AK246" s="1">
        <f t="shared" si="7"/>
        <v>0</v>
      </c>
      <c r="AL246" s="1">
        <f t="shared" si="7"/>
        <v>0</v>
      </c>
      <c r="AM246" s="1">
        <f t="shared" si="7"/>
        <v>0</v>
      </c>
      <c r="AN246" s="1">
        <f t="shared" si="7"/>
        <v>0</v>
      </c>
      <c r="AO246" s="1">
        <f t="shared" si="7"/>
        <v>0</v>
      </c>
      <c r="AP246" s="1">
        <f t="shared" si="7"/>
        <v>0</v>
      </c>
    </row>
    <row r="247" spans="37:42" ht="18.75" customHeight="1">
      <c r="AK247" s="1">
        <f t="shared" si="7"/>
        <v>0</v>
      </c>
      <c r="AL247" s="1">
        <f t="shared" si="7"/>
        <v>0</v>
      </c>
      <c r="AM247" s="1">
        <f t="shared" si="7"/>
        <v>0</v>
      </c>
      <c r="AN247" s="1">
        <f t="shared" si="7"/>
        <v>0</v>
      </c>
      <c r="AO247" s="1">
        <f t="shared" si="7"/>
        <v>0</v>
      </c>
      <c r="AP247" s="1">
        <f t="shared" si="7"/>
        <v>0</v>
      </c>
    </row>
    <row r="248" spans="37:42" ht="18.75" customHeight="1">
      <c r="AK248" s="1">
        <f t="shared" si="7"/>
        <v>0</v>
      </c>
      <c r="AL248" s="1">
        <f t="shared" si="7"/>
        <v>0</v>
      </c>
      <c r="AM248" s="1">
        <f t="shared" si="7"/>
        <v>0</v>
      </c>
      <c r="AN248" s="1">
        <f t="shared" si="7"/>
        <v>0</v>
      </c>
      <c r="AO248" s="1">
        <f t="shared" si="7"/>
        <v>0</v>
      </c>
      <c r="AP248" s="1">
        <f t="shared" si="7"/>
        <v>0</v>
      </c>
    </row>
    <row r="249" spans="37:42" ht="18.75" customHeight="1">
      <c r="AK249" s="1">
        <f t="shared" si="7"/>
        <v>0</v>
      </c>
      <c r="AL249" s="1">
        <f t="shared" si="7"/>
        <v>0</v>
      </c>
      <c r="AM249" s="1">
        <f t="shared" si="7"/>
        <v>0</v>
      </c>
      <c r="AN249" s="1">
        <f t="shared" si="7"/>
        <v>0</v>
      </c>
      <c r="AO249" s="1">
        <f t="shared" si="7"/>
        <v>0</v>
      </c>
      <c r="AP249" s="1">
        <f t="shared" si="7"/>
        <v>0</v>
      </c>
    </row>
    <row r="250" spans="37:42" ht="18.75" customHeight="1">
      <c r="AK250" s="1">
        <f t="shared" si="7"/>
        <v>0</v>
      </c>
      <c r="AL250" s="1">
        <f t="shared" si="7"/>
        <v>0</v>
      </c>
      <c r="AM250" s="1">
        <f t="shared" si="7"/>
        <v>0</v>
      </c>
      <c r="AN250" s="1">
        <f t="shared" si="7"/>
        <v>0</v>
      </c>
      <c r="AO250" s="1">
        <f t="shared" si="7"/>
        <v>0</v>
      </c>
      <c r="AP250" s="1">
        <f t="shared" si="7"/>
        <v>0</v>
      </c>
    </row>
    <row r="251" spans="37:42" ht="18.75" customHeight="1">
      <c r="AK251" s="1">
        <f t="shared" si="7"/>
        <v>0</v>
      </c>
      <c r="AL251" s="1">
        <f t="shared" si="7"/>
        <v>0</v>
      </c>
      <c r="AM251" s="1">
        <f t="shared" si="7"/>
        <v>0</v>
      </c>
      <c r="AN251" s="1">
        <f t="shared" si="7"/>
        <v>0</v>
      </c>
      <c r="AO251" s="1">
        <f t="shared" si="7"/>
        <v>0</v>
      </c>
      <c r="AP251" s="1">
        <f t="shared" si="7"/>
        <v>0</v>
      </c>
    </row>
    <row r="252" spans="37:42" ht="18.75" customHeight="1">
      <c r="AK252" s="1">
        <f t="shared" si="7"/>
        <v>0</v>
      </c>
      <c r="AL252" s="1">
        <f t="shared" si="7"/>
        <v>0</v>
      </c>
      <c r="AM252" s="1">
        <f t="shared" si="7"/>
        <v>0</v>
      </c>
      <c r="AN252" s="1">
        <f t="shared" si="7"/>
        <v>0</v>
      </c>
      <c r="AO252" s="1">
        <f t="shared" si="7"/>
        <v>0</v>
      </c>
      <c r="AP252" s="1">
        <f t="shared" si="7"/>
        <v>0</v>
      </c>
    </row>
    <row r="253" spans="37:42" ht="18.75" customHeight="1">
      <c r="AK253" s="1">
        <f t="shared" si="7"/>
        <v>0</v>
      </c>
      <c r="AL253" s="1">
        <f t="shared" si="7"/>
        <v>0</v>
      </c>
      <c r="AM253" s="1">
        <f t="shared" si="7"/>
        <v>0</v>
      </c>
      <c r="AN253" s="1">
        <f t="shared" si="7"/>
        <v>0</v>
      </c>
      <c r="AO253" s="1">
        <f t="shared" si="7"/>
        <v>0</v>
      </c>
      <c r="AP253" s="1">
        <f t="shared" si="7"/>
        <v>0</v>
      </c>
    </row>
    <row r="254" spans="37:42" ht="18.75" customHeight="1">
      <c r="AK254" s="1">
        <f t="shared" si="7"/>
        <v>0</v>
      </c>
      <c r="AL254" s="1">
        <f t="shared" si="7"/>
        <v>0</v>
      </c>
      <c r="AM254" s="1">
        <f t="shared" si="7"/>
        <v>0</v>
      </c>
      <c r="AN254" s="1">
        <f t="shared" si="7"/>
        <v>0</v>
      </c>
      <c r="AO254" s="1">
        <f t="shared" si="7"/>
        <v>0</v>
      </c>
      <c r="AP254" s="1">
        <f t="shared" si="7"/>
        <v>0</v>
      </c>
    </row>
    <row r="255" spans="37:42" ht="18.75" customHeight="1">
      <c r="AK255" s="1">
        <f t="shared" si="7"/>
        <v>0</v>
      </c>
      <c r="AL255" s="1">
        <f t="shared" si="7"/>
        <v>0</v>
      </c>
      <c r="AM255" s="1">
        <f t="shared" si="7"/>
        <v>0</v>
      </c>
      <c r="AN255" s="1">
        <f t="shared" si="7"/>
        <v>0</v>
      </c>
      <c r="AO255" s="1">
        <f t="shared" si="7"/>
        <v>0</v>
      </c>
      <c r="AP255" s="1">
        <f t="shared" si="7"/>
        <v>0</v>
      </c>
    </row>
    <row r="256" spans="37:42" ht="18.75" customHeight="1">
      <c r="AK256" s="1">
        <f t="shared" si="7"/>
        <v>0</v>
      </c>
      <c r="AL256" s="1">
        <f t="shared" si="7"/>
        <v>0</v>
      </c>
      <c r="AM256" s="1">
        <f t="shared" si="7"/>
        <v>0</v>
      </c>
      <c r="AN256" s="1">
        <f t="shared" si="7"/>
        <v>0</v>
      </c>
      <c r="AO256" s="1">
        <f t="shared" si="7"/>
        <v>0</v>
      </c>
      <c r="AP256" s="1">
        <f t="shared" si="7"/>
        <v>0</v>
      </c>
    </row>
    <row r="257" spans="37:42" ht="18.75" customHeight="1">
      <c r="AK257" s="1">
        <f t="shared" si="7"/>
        <v>0</v>
      </c>
      <c r="AL257" s="1">
        <f t="shared" si="7"/>
        <v>0</v>
      </c>
      <c r="AM257" s="1">
        <f t="shared" si="7"/>
        <v>0</v>
      </c>
      <c r="AN257" s="1">
        <f t="shared" si="7"/>
        <v>0</v>
      </c>
      <c r="AO257" s="1">
        <f t="shared" si="7"/>
        <v>0</v>
      </c>
      <c r="AP257" s="1">
        <f t="shared" si="7"/>
        <v>0</v>
      </c>
    </row>
    <row r="258" spans="37:42" ht="18.75" customHeight="1">
      <c r="AK258" s="1">
        <f t="shared" si="7"/>
        <v>0</v>
      </c>
      <c r="AL258" s="1">
        <f t="shared" si="7"/>
        <v>0</v>
      </c>
      <c r="AM258" s="1">
        <f t="shared" si="7"/>
        <v>0</v>
      </c>
      <c r="AN258" s="1">
        <f t="shared" si="7"/>
        <v>0</v>
      </c>
      <c r="AO258" s="1">
        <f t="shared" si="7"/>
        <v>0</v>
      </c>
      <c r="AP258" s="1">
        <f t="shared" si="7"/>
        <v>0</v>
      </c>
    </row>
    <row r="259" spans="37:42" ht="18.75" customHeight="1">
      <c r="AK259" s="1">
        <f t="shared" si="7"/>
        <v>0</v>
      </c>
      <c r="AL259" s="1">
        <f t="shared" si="7"/>
        <v>0</v>
      </c>
      <c r="AM259" s="1">
        <f t="shared" si="7"/>
        <v>0</v>
      </c>
      <c r="AN259" s="1">
        <f t="shared" si="7"/>
        <v>0</v>
      </c>
      <c r="AO259" s="1">
        <f t="shared" si="7"/>
        <v>0</v>
      </c>
      <c r="AP259" s="1">
        <f t="shared" si="7"/>
        <v>0</v>
      </c>
    </row>
    <row r="260" spans="37:42" ht="18.75" customHeight="1">
      <c r="AK260" s="1">
        <f t="shared" si="7"/>
        <v>0</v>
      </c>
      <c r="AL260" s="1">
        <f t="shared" si="7"/>
        <v>0</v>
      </c>
      <c r="AM260" s="1">
        <f t="shared" si="7"/>
        <v>0</v>
      </c>
      <c r="AN260" s="1">
        <f t="shared" si="7"/>
        <v>0</v>
      </c>
      <c r="AO260" s="1">
        <f t="shared" si="7"/>
        <v>0</v>
      </c>
      <c r="AP260" s="1">
        <f t="shared" si="7"/>
        <v>0</v>
      </c>
    </row>
    <row r="261" spans="37:42" ht="18.75" customHeight="1">
      <c r="AK261" s="1">
        <f t="shared" si="7"/>
        <v>0</v>
      </c>
      <c r="AL261" s="1">
        <f t="shared" si="7"/>
        <v>0</v>
      </c>
      <c r="AM261" s="1">
        <f t="shared" si="7"/>
        <v>0</v>
      </c>
      <c r="AN261" s="1">
        <f t="shared" si="7"/>
        <v>0</v>
      </c>
      <c r="AO261" s="1">
        <f t="shared" si="7"/>
        <v>0</v>
      </c>
      <c r="AP261" s="1">
        <f t="shared" si="7"/>
        <v>0</v>
      </c>
    </row>
    <row r="262" spans="37:42" ht="18.75" customHeight="1">
      <c r="AK262" s="1">
        <f t="shared" si="7"/>
        <v>0</v>
      </c>
      <c r="AL262" s="1">
        <f t="shared" si="7"/>
        <v>0</v>
      </c>
      <c r="AM262" s="1">
        <f t="shared" si="7"/>
        <v>0</v>
      </c>
      <c r="AN262" s="1">
        <f t="shared" si="7"/>
        <v>0</v>
      </c>
      <c r="AO262" s="1">
        <f t="shared" si="7"/>
        <v>0</v>
      </c>
      <c r="AP262" s="1">
        <f t="shared" si="7"/>
        <v>0</v>
      </c>
    </row>
    <row r="263" spans="37:42" ht="18.75" customHeight="1">
      <c r="AK263" s="1">
        <f t="shared" si="7"/>
        <v>0</v>
      </c>
      <c r="AL263" s="1">
        <f t="shared" si="7"/>
        <v>0</v>
      </c>
      <c r="AM263" s="1">
        <f t="shared" si="7"/>
        <v>0</v>
      </c>
      <c r="AN263" s="1">
        <f t="shared" si="7"/>
        <v>0</v>
      </c>
      <c r="AO263" s="1">
        <f t="shared" si="7"/>
        <v>0</v>
      </c>
      <c r="AP263" s="1">
        <f t="shared" si="7"/>
        <v>0</v>
      </c>
    </row>
    <row r="264" spans="37:42" ht="18.75" customHeight="1">
      <c r="AK264" s="1">
        <f t="shared" si="7"/>
        <v>0</v>
      </c>
      <c r="AL264" s="1">
        <f t="shared" si="7"/>
        <v>0</v>
      </c>
      <c r="AM264" s="1">
        <f t="shared" si="7"/>
        <v>0</v>
      </c>
      <c r="AN264" s="1">
        <f t="shared" si="7"/>
        <v>0</v>
      </c>
      <c r="AO264" s="1">
        <f t="shared" si="7"/>
        <v>0</v>
      </c>
      <c r="AP264" s="1">
        <f t="shared" si="7"/>
        <v>0</v>
      </c>
    </row>
    <row r="265" spans="37:42" ht="18.75" customHeight="1">
      <c r="AK265" s="1">
        <f t="shared" si="7"/>
        <v>0</v>
      </c>
      <c r="AL265" s="1">
        <f t="shared" si="7"/>
        <v>0</v>
      </c>
      <c r="AM265" s="1">
        <f t="shared" si="7"/>
        <v>0</v>
      </c>
      <c r="AN265" s="1">
        <f t="shared" si="7"/>
        <v>0</v>
      </c>
      <c r="AO265" s="1">
        <f t="shared" si="7"/>
        <v>0</v>
      </c>
      <c r="AP265" s="1">
        <f t="shared" si="7"/>
        <v>0</v>
      </c>
    </row>
    <row r="266" spans="37:42" ht="18.75" customHeight="1">
      <c r="AK266" s="1">
        <f t="shared" si="7"/>
        <v>0</v>
      </c>
      <c r="AL266" s="1">
        <f t="shared" si="7"/>
        <v>0</v>
      </c>
      <c r="AM266" s="1">
        <f t="shared" si="7"/>
        <v>0</v>
      </c>
      <c r="AN266" s="1">
        <f t="shared" si="7"/>
        <v>0</v>
      </c>
      <c r="AO266" s="1">
        <f t="shared" si="7"/>
        <v>0</v>
      </c>
      <c r="AP266" s="1">
        <f t="shared" si="7"/>
        <v>0</v>
      </c>
    </row>
    <row r="267" spans="37:42" ht="18.75" customHeight="1">
      <c r="AK267" s="1">
        <f t="shared" si="7"/>
        <v>0</v>
      </c>
      <c r="AL267" s="1">
        <f t="shared" si="7"/>
        <v>0</v>
      </c>
      <c r="AM267" s="1">
        <f t="shared" si="7"/>
        <v>0</v>
      </c>
      <c r="AN267" s="1">
        <f t="shared" si="7"/>
        <v>0</v>
      </c>
      <c r="AO267" s="1">
        <f t="shared" si="7"/>
        <v>0</v>
      </c>
      <c r="AP267" s="1">
        <f t="shared" si="7"/>
        <v>0</v>
      </c>
    </row>
    <row r="268" spans="37:42" ht="18.75" customHeight="1">
      <c r="AK268" s="1">
        <f t="shared" si="7"/>
        <v>0</v>
      </c>
      <c r="AL268" s="1">
        <f t="shared" si="7"/>
        <v>0</v>
      </c>
      <c r="AM268" s="1">
        <f t="shared" si="7"/>
        <v>0</v>
      </c>
      <c r="AN268" s="1">
        <f t="shared" si="7"/>
        <v>0</v>
      </c>
      <c r="AO268" s="1">
        <f t="shared" si="7"/>
        <v>0</v>
      </c>
      <c r="AP268" s="1">
        <f t="shared" si="7"/>
        <v>0</v>
      </c>
    </row>
    <row r="269" spans="37:42" ht="18.75" customHeight="1">
      <c r="AK269" s="1">
        <f t="shared" si="7"/>
        <v>0</v>
      </c>
      <c r="AL269" s="1">
        <f t="shared" si="7"/>
        <v>0</v>
      </c>
      <c r="AM269" s="1">
        <f t="shared" si="7"/>
        <v>0</v>
      </c>
      <c r="AN269" s="1">
        <f t="shared" si="7"/>
        <v>0</v>
      </c>
      <c r="AO269" s="1">
        <f t="shared" si="7"/>
        <v>0</v>
      </c>
      <c r="AP269" s="1">
        <f t="shared" si="7"/>
        <v>0</v>
      </c>
    </row>
    <row r="270" spans="37:42" ht="18.75" customHeight="1">
      <c r="AK270" s="1">
        <f t="shared" si="7"/>
        <v>0</v>
      </c>
      <c r="AL270" s="1">
        <f t="shared" si="7"/>
        <v>0</v>
      </c>
      <c r="AM270" s="1">
        <f t="shared" si="7"/>
        <v>0</v>
      </c>
      <c r="AN270" s="1">
        <f t="shared" si="7"/>
        <v>0</v>
      </c>
      <c r="AO270" s="1">
        <f t="shared" si="7"/>
        <v>0</v>
      </c>
      <c r="AP270" s="1">
        <f t="shared" si="7"/>
        <v>0</v>
      </c>
    </row>
    <row r="271" spans="37:42" ht="18.75" customHeight="1">
      <c r="AK271" s="1">
        <f t="shared" si="7"/>
        <v>0</v>
      </c>
      <c r="AL271" s="1">
        <f t="shared" si="7"/>
        <v>0</v>
      </c>
      <c r="AM271" s="1">
        <f t="shared" si="7"/>
        <v>0</v>
      </c>
      <c r="AN271" s="1">
        <f t="shared" si="7"/>
        <v>0</v>
      </c>
      <c r="AO271" s="1">
        <f t="shared" si="7"/>
        <v>0</v>
      </c>
      <c r="AP271" s="1">
        <f t="shared" si="7"/>
        <v>0</v>
      </c>
    </row>
    <row r="272" spans="37:42" ht="18.75" customHeight="1">
      <c r="AK272" s="1">
        <f t="shared" si="7"/>
        <v>0</v>
      </c>
      <c r="AL272" s="1">
        <f t="shared" si="7"/>
        <v>0</v>
      </c>
      <c r="AM272" s="1">
        <f t="shared" si="7"/>
        <v>0</v>
      </c>
      <c r="AN272" s="1">
        <f t="shared" si="7"/>
        <v>0</v>
      </c>
      <c r="AO272" s="1">
        <f t="shared" si="7"/>
        <v>0</v>
      </c>
      <c r="AP272" s="1">
        <f t="shared" si="7"/>
        <v>0</v>
      </c>
    </row>
    <row r="273" spans="37:42" ht="18.75" customHeight="1">
      <c r="AK273" s="1">
        <f t="shared" si="7"/>
        <v>0</v>
      </c>
      <c r="AL273" s="1">
        <f t="shared" si="7"/>
        <v>0</v>
      </c>
      <c r="AM273" s="1">
        <f t="shared" si="7"/>
        <v>0</v>
      </c>
      <c r="AN273" s="1">
        <f t="shared" si="7"/>
        <v>0</v>
      </c>
      <c r="AO273" s="1">
        <f t="shared" si="7"/>
        <v>0</v>
      </c>
      <c r="AP273" s="1">
        <f t="shared" si="7"/>
        <v>0</v>
      </c>
    </row>
    <row r="274" spans="37:42" ht="18.75" customHeight="1">
      <c r="AK274" s="1">
        <f t="shared" si="7"/>
        <v>0</v>
      </c>
      <c r="AL274" s="1">
        <f t="shared" si="7"/>
        <v>0</v>
      </c>
      <c r="AM274" s="1">
        <f t="shared" si="7"/>
        <v>0</v>
      </c>
      <c r="AN274" s="1">
        <f t="shared" ref="AN274:AP337" si="8">+X274-AH274</f>
        <v>0</v>
      </c>
      <c r="AO274" s="1">
        <f t="shared" si="8"/>
        <v>0</v>
      </c>
      <c r="AP274" s="1">
        <f t="shared" si="8"/>
        <v>0</v>
      </c>
    </row>
    <row r="275" spans="37:42" ht="18.75" customHeight="1">
      <c r="AK275" s="1">
        <f t="shared" ref="AK275:AP338" si="9">+U275-AE275</f>
        <v>0</v>
      </c>
      <c r="AL275" s="1">
        <f t="shared" si="9"/>
        <v>0</v>
      </c>
      <c r="AM275" s="1">
        <f t="shared" si="9"/>
        <v>0</v>
      </c>
      <c r="AN275" s="1">
        <f t="shared" si="8"/>
        <v>0</v>
      </c>
      <c r="AO275" s="1">
        <f t="shared" si="8"/>
        <v>0</v>
      </c>
      <c r="AP275" s="1">
        <f t="shared" si="8"/>
        <v>0</v>
      </c>
    </row>
    <row r="276" spans="37:42" ht="18.75" customHeight="1">
      <c r="AK276" s="1">
        <f t="shared" si="9"/>
        <v>0</v>
      </c>
      <c r="AL276" s="1">
        <f t="shared" si="9"/>
        <v>0</v>
      </c>
      <c r="AM276" s="1">
        <f t="shared" si="9"/>
        <v>0</v>
      </c>
      <c r="AN276" s="1">
        <f t="shared" si="8"/>
        <v>0</v>
      </c>
      <c r="AO276" s="1">
        <f t="shared" si="8"/>
        <v>0</v>
      </c>
      <c r="AP276" s="1">
        <f t="shared" si="8"/>
        <v>0</v>
      </c>
    </row>
    <row r="277" spans="37:42" ht="18.75" customHeight="1">
      <c r="AK277" s="1">
        <f t="shared" si="9"/>
        <v>0</v>
      </c>
      <c r="AL277" s="1">
        <f t="shared" si="9"/>
        <v>0</v>
      </c>
      <c r="AM277" s="1">
        <f t="shared" si="9"/>
        <v>0</v>
      </c>
      <c r="AN277" s="1">
        <f t="shared" si="8"/>
        <v>0</v>
      </c>
      <c r="AO277" s="1">
        <f t="shared" si="8"/>
        <v>0</v>
      </c>
      <c r="AP277" s="1">
        <f t="shared" si="8"/>
        <v>0</v>
      </c>
    </row>
    <row r="278" spans="37:42" ht="18.75" customHeight="1">
      <c r="AK278" s="1">
        <f t="shared" si="9"/>
        <v>0</v>
      </c>
      <c r="AL278" s="1">
        <f t="shared" si="9"/>
        <v>0</v>
      </c>
      <c r="AM278" s="1">
        <f t="shared" si="9"/>
        <v>0</v>
      </c>
      <c r="AN278" s="1">
        <f t="shared" si="8"/>
        <v>0</v>
      </c>
      <c r="AO278" s="1">
        <f t="shared" si="8"/>
        <v>0</v>
      </c>
      <c r="AP278" s="1">
        <f t="shared" si="8"/>
        <v>0</v>
      </c>
    </row>
    <row r="279" spans="37:42" ht="18.75" customHeight="1">
      <c r="AK279" s="1">
        <f t="shared" si="9"/>
        <v>0</v>
      </c>
      <c r="AL279" s="1">
        <f t="shared" si="9"/>
        <v>0</v>
      </c>
      <c r="AM279" s="1">
        <f t="shared" si="9"/>
        <v>0</v>
      </c>
      <c r="AN279" s="1">
        <f t="shared" si="8"/>
        <v>0</v>
      </c>
      <c r="AO279" s="1">
        <f t="shared" si="8"/>
        <v>0</v>
      </c>
      <c r="AP279" s="1">
        <f t="shared" si="8"/>
        <v>0</v>
      </c>
    </row>
    <row r="280" spans="37:42" ht="18.75" customHeight="1">
      <c r="AK280" s="1">
        <f t="shared" si="9"/>
        <v>0</v>
      </c>
      <c r="AL280" s="1">
        <f t="shared" si="9"/>
        <v>0</v>
      </c>
      <c r="AM280" s="1">
        <f t="shared" si="9"/>
        <v>0</v>
      </c>
      <c r="AN280" s="1">
        <f t="shared" si="8"/>
        <v>0</v>
      </c>
      <c r="AO280" s="1">
        <f t="shared" si="8"/>
        <v>0</v>
      </c>
      <c r="AP280" s="1">
        <f t="shared" si="8"/>
        <v>0</v>
      </c>
    </row>
    <row r="281" spans="37:42" ht="18.75" customHeight="1">
      <c r="AK281" s="1">
        <f t="shared" si="9"/>
        <v>0</v>
      </c>
      <c r="AL281" s="1">
        <f t="shared" si="9"/>
        <v>0</v>
      </c>
      <c r="AM281" s="1">
        <f t="shared" si="9"/>
        <v>0</v>
      </c>
      <c r="AN281" s="1">
        <f t="shared" si="8"/>
        <v>0</v>
      </c>
      <c r="AO281" s="1">
        <f t="shared" si="8"/>
        <v>0</v>
      </c>
      <c r="AP281" s="1">
        <f t="shared" si="8"/>
        <v>0</v>
      </c>
    </row>
    <row r="282" spans="37:42" ht="18.75" customHeight="1">
      <c r="AK282" s="1">
        <f t="shared" si="9"/>
        <v>0</v>
      </c>
      <c r="AL282" s="1">
        <f t="shared" si="9"/>
        <v>0</v>
      </c>
      <c r="AM282" s="1">
        <f t="shared" si="9"/>
        <v>0</v>
      </c>
      <c r="AN282" s="1">
        <f t="shared" si="8"/>
        <v>0</v>
      </c>
      <c r="AO282" s="1">
        <f t="shared" si="8"/>
        <v>0</v>
      </c>
      <c r="AP282" s="1">
        <f t="shared" si="8"/>
        <v>0</v>
      </c>
    </row>
    <row r="283" spans="37:42" ht="18.75" customHeight="1">
      <c r="AK283" s="1">
        <f t="shared" si="9"/>
        <v>0</v>
      </c>
      <c r="AL283" s="1">
        <f t="shared" si="9"/>
        <v>0</v>
      </c>
      <c r="AM283" s="1">
        <f t="shared" si="9"/>
        <v>0</v>
      </c>
      <c r="AN283" s="1">
        <f t="shared" si="8"/>
        <v>0</v>
      </c>
      <c r="AO283" s="1">
        <f t="shared" si="8"/>
        <v>0</v>
      </c>
      <c r="AP283" s="1">
        <f t="shared" si="8"/>
        <v>0</v>
      </c>
    </row>
    <row r="284" spans="37:42" ht="18.75" customHeight="1">
      <c r="AK284" s="1">
        <f t="shared" si="9"/>
        <v>0</v>
      </c>
      <c r="AL284" s="1">
        <f t="shared" si="9"/>
        <v>0</v>
      </c>
      <c r="AM284" s="1">
        <f t="shared" si="9"/>
        <v>0</v>
      </c>
      <c r="AN284" s="1">
        <f t="shared" si="8"/>
        <v>0</v>
      </c>
      <c r="AO284" s="1">
        <f t="shared" si="8"/>
        <v>0</v>
      </c>
      <c r="AP284" s="1">
        <f t="shared" si="8"/>
        <v>0</v>
      </c>
    </row>
    <row r="285" spans="37:42" ht="18.75" customHeight="1">
      <c r="AK285" s="1">
        <f t="shared" si="9"/>
        <v>0</v>
      </c>
      <c r="AL285" s="1">
        <f t="shared" si="9"/>
        <v>0</v>
      </c>
      <c r="AM285" s="1">
        <f t="shared" si="9"/>
        <v>0</v>
      </c>
      <c r="AN285" s="1">
        <f t="shared" si="8"/>
        <v>0</v>
      </c>
      <c r="AO285" s="1">
        <f t="shared" si="8"/>
        <v>0</v>
      </c>
      <c r="AP285" s="1">
        <f t="shared" si="8"/>
        <v>0</v>
      </c>
    </row>
    <row r="286" spans="37:42" ht="18.75" customHeight="1">
      <c r="AK286" s="1">
        <f t="shared" si="9"/>
        <v>0</v>
      </c>
      <c r="AL286" s="1">
        <f t="shared" si="9"/>
        <v>0</v>
      </c>
      <c r="AM286" s="1">
        <f t="shared" si="9"/>
        <v>0</v>
      </c>
      <c r="AN286" s="1">
        <f t="shared" si="8"/>
        <v>0</v>
      </c>
      <c r="AO286" s="1">
        <f t="shared" si="8"/>
        <v>0</v>
      </c>
      <c r="AP286" s="1">
        <f t="shared" si="8"/>
        <v>0</v>
      </c>
    </row>
    <row r="287" spans="37:42" ht="18.75" customHeight="1">
      <c r="AK287" s="1">
        <f t="shared" si="9"/>
        <v>0</v>
      </c>
      <c r="AL287" s="1">
        <f t="shared" si="9"/>
        <v>0</v>
      </c>
      <c r="AM287" s="1">
        <f t="shared" si="9"/>
        <v>0</v>
      </c>
      <c r="AN287" s="1">
        <f t="shared" si="8"/>
        <v>0</v>
      </c>
      <c r="AO287" s="1">
        <f t="shared" si="8"/>
        <v>0</v>
      </c>
      <c r="AP287" s="1">
        <f t="shared" si="8"/>
        <v>0</v>
      </c>
    </row>
    <row r="288" spans="37:42" ht="18.75" customHeight="1">
      <c r="AK288" s="1">
        <f t="shared" si="9"/>
        <v>0</v>
      </c>
      <c r="AL288" s="1">
        <f t="shared" si="9"/>
        <v>0</v>
      </c>
      <c r="AM288" s="1">
        <f t="shared" si="9"/>
        <v>0</v>
      </c>
      <c r="AN288" s="1">
        <f t="shared" si="8"/>
        <v>0</v>
      </c>
      <c r="AO288" s="1">
        <f t="shared" si="8"/>
        <v>0</v>
      </c>
      <c r="AP288" s="1">
        <f t="shared" si="8"/>
        <v>0</v>
      </c>
    </row>
    <row r="289" spans="37:42" ht="18.75" customHeight="1">
      <c r="AK289" s="1">
        <f t="shared" si="9"/>
        <v>0</v>
      </c>
      <c r="AL289" s="1">
        <f t="shared" si="9"/>
        <v>0</v>
      </c>
      <c r="AM289" s="1">
        <f t="shared" si="9"/>
        <v>0</v>
      </c>
      <c r="AN289" s="1">
        <f t="shared" si="8"/>
        <v>0</v>
      </c>
      <c r="AO289" s="1">
        <f t="shared" si="8"/>
        <v>0</v>
      </c>
      <c r="AP289" s="1">
        <f t="shared" si="8"/>
        <v>0</v>
      </c>
    </row>
    <row r="290" spans="37:42" ht="18.75" customHeight="1">
      <c r="AK290" s="1">
        <f t="shared" si="9"/>
        <v>0</v>
      </c>
      <c r="AL290" s="1">
        <f t="shared" si="9"/>
        <v>0</v>
      </c>
      <c r="AM290" s="1">
        <f t="shared" si="9"/>
        <v>0</v>
      </c>
      <c r="AN290" s="1">
        <f t="shared" si="8"/>
        <v>0</v>
      </c>
      <c r="AO290" s="1">
        <f t="shared" si="8"/>
        <v>0</v>
      </c>
      <c r="AP290" s="1">
        <f t="shared" si="8"/>
        <v>0</v>
      </c>
    </row>
    <row r="291" spans="37:42" ht="18.75" customHeight="1">
      <c r="AK291" s="1">
        <f t="shared" si="9"/>
        <v>0</v>
      </c>
      <c r="AL291" s="1">
        <f t="shared" si="9"/>
        <v>0</v>
      </c>
      <c r="AM291" s="1">
        <f t="shared" si="9"/>
        <v>0</v>
      </c>
      <c r="AN291" s="1">
        <f t="shared" si="8"/>
        <v>0</v>
      </c>
      <c r="AO291" s="1">
        <f t="shared" si="8"/>
        <v>0</v>
      </c>
      <c r="AP291" s="1">
        <f t="shared" si="8"/>
        <v>0</v>
      </c>
    </row>
    <row r="292" spans="37:42" ht="18.75" customHeight="1">
      <c r="AK292" s="1">
        <f t="shared" si="9"/>
        <v>0</v>
      </c>
      <c r="AL292" s="1">
        <f t="shared" si="9"/>
        <v>0</v>
      </c>
      <c r="AM292" s="1">
        <f t="shared" si="9"/>
        <v>0</v>
      </c>
      <c r="AN292" s="1">
        <f t="shared" si="8"/>
        <v>0</v>
      </c>
      <c r="AO292" s="1">
        <f t="shared" si="8"/>
        <v>0</v>
      </c>
      <c r="AP292" s="1">
        <f t="shared" si="8"/>
        <v>0</v>
      </c>
    </row>
    <row r="293" spans="37:42" ht="18.75" customHeight="1">
      <c r="AK293" s="1">
        <f t="shared" si="9"/>
        <v>0</v>
      </c>
      <c r="AL293" s="1">
        <f t="shared" si="9"/>
        <v>0</v>
      </c>
      <c r="AM293" s="1">
        <f t="shared" si="9"/>
        <v>0</v>
      </c>
      <c r="AN293" s="1">
        <f t="shared" si="8"/>
        <v>0</v>
      </c>
      <c r="AO293" s="1">
        <f t="shared" si="8"/>
        <v>0</v>
      </c>
      <c r="AP293" s="1">
        <f t="shared" si="8"/>
        <v>0</v>
      </c>
    </row>
    <row r="294" spans="37:42" ht="18.75" customHeight="1">
      <c r="AK294" s="1">
        <f t="shared" si="9"/>
        <v>0</v>
      </c>
      <c r="AL294" s="1">
        <f t="shared" si="9"/>
        <v>0</v>
      </c>
      <c r="AM294" s="1">
        <f t="shared" si="9"/>
        <v>0</v>
      </c>
      <c r="AN294" s="1">
        <f t="shared" si="8"/>
        <v>0</v>
      </c>
      <c r="AO294" s="1">
        <f t="shared" si="8"/>
        <v>0</v>
      </c>
      <c r="AP294" s="1">
        <f t="shared" si="8"/>
        <v>0</v>
      </c>
    </row>
    <row r="295" spans="37:42" ht="18.75" customHeight="1">
      <c r="AK295" s="1">
        <f t="shared" si="9"/>
        <v>0</v>
      </c>
      <c r="AL295" s="1">
        <f t="shared" si="9"/>
        <v>0</v>
      </c>
      <c r="AM295" s="1">
        <f t="shared" si="9"/>
        <v>0</v>
      </c>
      <c r="AN295" s="1">
        <f t="shared" si="8"/>
        <v>0</v>
      </c>
      <c r="AO295" s="1">
        <f t="shared" si="8"/>
        <v>0</v>
      </c>
      <c r="AP295" s="1">
        <f t="shared" si="8"/>
        <v>0</v>
      </c>
    </row>
    <row r="296" spans="37:42" ht="18.75" customHeight="1">
      <c r="AK296" s="1">
        <f t="shared" si="9"/>
        <v>0</v>
      </c>
      <c r="AL296" s="1">
        <f t="shared" si="9"/>
        <v>0</v>
      </c>
      <c r="AM296" s="1">
        <f t="shared" si="9"/>
        <v>0</v>
      </c>
      <c r="AN296" s="1">
        <f t="shared" si="8"/>
        <v>0</v>
      </c>
      <c r="AO296" s="1">
        <f t="shared" si="8"/>
        <v>0</v>
      </c>
      <c r="AP296" s="1">
        <f t="shared" si="8"/>
        <v>0</v>
      </c>
    </row>
    <row r="297" spans="37:42" ht="18.75" customHeight="1">
      <c r="AK297" s="1">
        <f t="shared" si="9"/>
        <v>0</v>
      </c>
      <c r="AL297" s="1">
        <f t="shared" si="9"/>
        <v>0</v>
      </c>
      <c r="AM297" s="1">
        <f t="shared" si="9"/>
        <v>0</v>
      </c>
      <c r="AN297" s="1">
        <f t="shared" si="8"/>
        <v>0</v>
      </c>
      <c r="AO297" s="1">
        <f t="shared" si="8"/>
        <v>0</v>
      </c>
      <c r="AP297" s="1">
        <f t="shared" si="8"/>
        <v>0</v>
      </c>
    </row>
    <row r="298" spans="37:42" ht="18.75" customHeight="1">
      <c r="AK298" s="1">
        <f t="shared" si="9"/>
        <v>0</v>
      </c>
      <c r="AL298" s="1">
        <f t="shared" si="9"/>
        <v>0</v>
      </c>
      <c r="AM298" s="1">
        <f t="shared" si="9"/>
        <v>0</v>
      </c>
      <c r="AN298" s="1">
        <f t="shared" si="8"/>
        <v>0</v>
      </c>
      <c r="AO298" s="1">
        <f t="shared" si="8"/>
        <v>0</v>
      </c>
      <c r="AP298" s="1">
        <f t="shared" si="8"/>
        <v>0</v>
      </c>
    </row>
    <row r="299" spans="37:42" ht="18.75" customHeight="1">
      <c r="AK299" s="1">
        <f t="shared" si="9"/>
        <v>0</v>
      </c>
      <c r="AL299" s="1">
        <f t="shared" si="9"/>
        <v>0</v>
      </c>
      <c r="AM299" s="1">
        <f t="shared" si="9"/>
        <v>0</v>
      </c>
      <c r="AN299" s="1">
        <f t="shared" si="8"/>
        <v>0</v>
      </c>
      <c r="AO299" s="1">
        <f t="shared" si="8"/>
        <v>0</v>
      </c>
      <c r="AP299" s="1">
        <f t="shared" si="8"/>
        <v>0</v>
      </c>
    </row>
    <row r="300" spans="37:42" ht="18.75" customHeight="1">
      <c r="AK300" s="1">
        <f t="shared" si="9"/>
        <v>0</v>
      </c>
      <c r="AL300" s="1">
        <f t="shared" si="9"/>
        <v>0</v>
      </c>
      <c r="AM300" s="1">
        <f t="shared" si="9"/>
        <v>0</v>
      </c>
      <c r="AN300" s="1">
        <f t="shared" si="8"/>
        <v>0</v>
      </c>
      <c r="AO300" s="1">
        <f t="shared" si="8"/>
        <v>0</v>
      </c>
      <c r="AP300" s="1">
        <f t="shared" si="8"/>
        <v>0</v>
      </c>
    </row>
    <row r="301" spans="37:42" ht="18.75" customHeight="1">
      <c r="AK301" s="1">
        <f t="shared" si="9"/>
        <v>0</v>
      </c>
      <c r="AL301" s="1">
        <f t="shared" si="9"/>
        <v>0</v>
      </c>
      <c r="AM301" s="1">
        <f t="shared" si="9"/>
        <v>0</v>
      </c>
      <c r="AN301" s="1">
        <f t="shared" si="8"/>
        <v>0</v>
      </c>
      <c r="AO301" s="1">
        <f t="shared" si="8"/>
        <v>0</v>
      </c>
      <c r="AP301" s="1">
        <f t="shared" si="8"/>
        <v>0</v>
      </c>
    </row>
    <row r="302" spans="37:42" ht="18.75" customHeight="1">
      <c r="AK302" s="1">
        <f t="shared" si="9"/>
        <v>0</v>
      </c>
      <c r="AL302" s="1">
        <f t="shared" si="9"/>
        <v>0</v>
      </c>
      <c r="AM302" s="1">
        <f t="shared" si="9"/>
        <v>0</v>
      </c>
      <c r="AN302" s="1">
        <f t="shared" si="8"/>
        <v>0</v>
      </c>
      <c r="AO302" s="1">
        <f t="shared" si="8"/>
        <v>0</v>
      </c>
      <c r="AP302" s="1">
        <f t="shared" si="8"/>
        <v>0</v>
      </c>
    </row>
    <row r="303" spans="37:42" ht="18.75" customHeight="1">
      <c r="AK303" s="1">
        <f t="shared" si="9"/>
        <v>0</v>
      </c>
      <c r="AL303" s="1">
        <f t="shared" si="9"/>
        <v>0</v>
      </c>
      <c r="AM303" s="1">
        <f t="shared" si="9"/>
        <v>0</v>
      </c>
      <c r="AN303" s="1">
        <f t="shared" si="8"/>
        <v>0</v>
      </c>
      <c r="AO303" s="1">
        <f t="shared" si="8"/>
        <v>0</v>
      </c>
      <c r="AP303" s="1">
        <f t="shared" si="8"/>
        <v>0</v>
      </c>
    </row>
    <row r="304" spans="37:42" ht="18.75" customHeight="1">
      <c r="AK304" s="1">
        <f t="shared" si="9"/>
        <v>0</v>
      </c>
      <c r="AL304" s="1">
        <f t="shared" si="9"/>
        <v>0</v>
      </c>
      <c r="AM304" s="1">
        <f t="shared" si="9"/>
        <v>0</v>
      </c>
      <c r="AN304" s="1">
        <f t="shared" si="8"/>
        <v>0</v>
      </c>
      <c r="AO304" s="1">
        <f t="shared" si="8"/>
        <v>0</v>
      </c>
      <c r="AP304" s="1">
        <f t="shared" si="8"/>
        <v>0</v>
      </c>
    </row>
    <row r="305" spans="37:42" ht="18.75" customHeight="1">
      <c r="AK305" s="1">
        <f t="shared" si="9"/>
        <v>0</v>
      </c>
      <c r="AL305" s="1">
        <f t="shared" si="9"/>
        <v>0</v>
      </c>
      <c r="AM305" s="1">
        <f t="shared" si="9"/>
        <v>0</v>
      </c>
      <c r="AN305" s="1">
        <f t="shared" si="8"/>
        <v>0</v>
      </c>
      <c r="AO305" s="1">
        <f t="shared" si="8"/>
        <v>0</v>
      </c>
      <c r="AP305" s="1">
        <f t="shared" si="8"/>
        <v>0</v>
      </c>
    </row>
    <row r="306" spans="37:42" ht="18.75" customHeight="1">
      <c r="AK306" s="1">
        <f t="shared" si="9"/>
        <v>0</v>
      </c>
      <c r="AL306" s="1">
        <f t="shared" si="9"/>
        <v>0</v>
      </c>
      <c r="AM306" s="1">
        <f t="shared" si="9"/>
        <v>0</v>
      </c>
      <c r="AN306" s="1">
        <f t="shared" si="8"/>
        <v>0</v>
      </c>
      <c r="AO306" s="1">
        <f t="shared" si="8"/>
        <v>0</v>
      </c>
      <c r="AP306" s="1">
        <f t="shared" si="8"/>
        <v>0</v>
      </c>
    </row>
    <row r="307" spans="37:42" ht="18.75" customHeight="1">
      <c r="AK307" s="1">
        <f t="shared" si="9"/>
        <v>0</v>
      </c>
      <c r="AL307" s="1">
        <f t="shared" si="9"/>
        <v>0</v>
      </c>
      <c r="AM307" s="1">
        <f t="shared" si="9"/>
        <v>0</v>
      </c>
      <c r="AN307" s="1">
        <f t="shared" si="8"/>
        <v>0</v>
      </c>
      <c r="AO307" s="1">
        <f t="shared" si="8"/>
        <v>0</v>
      </c>
      <c r="AP307" s="1">
        <f t="shared" si="8"/>
        <v>0</v>
      </c>
    </row>
    <row r="308" spans="37:42" ht="18.75" customHeight="1">
      <c r="AK308" s="1">
        <f t="shared" si="9"/>
        <v>0</v>
      </c>
      <c r="AL308" s="1">
        <f t="shared" si="9"/>
        <v>0</v>
      </c>
      <c r="AM308" s="1">
        <f t="shared" si="9"/>
        <v>0</v>
      </c>
      <c r="AN308" s="1">
        <f t="shared" si="8"/>
        <v>0</v>
      </c>
      <c r="AO308" s="1">
        <f t="shared" si="8"/>
        <v>0</v>
      </c>
      <c r="AP308" s="1">
        <f t="shared" si="8"/>
        <v>0</v>
      </c>
    </row>
    <row r="309" spans="37:42" ht="18.75" customHeight="1">
      <c r="AK309" s="1">
        <f t="shared" si="9"/>
        <v>0</v>
      </c>
      <c r="AL309" s="1">
        <f t="shared" si="9"/>
        <v>0</v>
      </c>
      <c r="AM309" s="1">
        <f t="shared" si="9"/>
        <v>0</v>
      </c>
      <c r="AN309" s="1">
        <f t="shared" si="8"/>
        <v>0</v>
      </c>
      <c r="AO309" s="1">
        <f t="shared" si="8"/>
        <v>0</v>
      </c>
      <c r="AP309" s="1">
        <f t="shared" si="8"/>
        <v>0</v>
      </c>
    </row>
    <row r="310" spans="37:42" ht="18.75" customHeight="1">
      <c r="AK310" s="1">
        <f t="shared" si="9"/>
        <v>0</v>
      </c>
      <c r="AL310" s="1">
        <f t="shared" si="9"/>
        <v>0</v>
      </c>
      <c r="AM310" s="1">
        <f t="shared" si="9"/>
        <v>0</v>
      </c>
      <c r="AN310" s="1">
        <f t="shared" si="8"/>
        <v>0</v>
      </c>
      <c r="AO310" s="1">
        <f t="shared" si="8"/>
        <v>0</v>
      </c>
      <c r="AP310" s="1">
        <f t="shared" si="8"/>
        <v>0</v>
      </c>
    </row>
    <row r="311" spans="37:42" ht="18.75" customHeight="1">
      <c r="AK311" s="1">
        <f t="shared" si="9"/>
        <v>0</v>
      </c>
      <c r="AL311" s="1">
        <f t="shared" si="9"/>
        <v>0</v>
      </c>
      <c r="AM311" s="1">
        <f t="shared" si="9"/>
        <v>0</v>
      </c>
      <c r="AN311" s="1">
        <f t="shared" si="8"/>
        <v>0</v>
      </c>
      <c r="AO311" s="1">
        <f t="shared" si="8"/>
        <v>0</v>
      </c>
      <c r="AP311" s="1">
        <f t="shared" si="8"/>
        <v>0</v>
      </c>
    </row>
    <row r="312" spans="37:42" ht="18.75" customHeight="1">
      <c r="AK312" s="1">
        <f t="shared" si="9"/>
        <v>0</v>
      </c>
      <c r="AL312" s="1">
        <f t="shared" si="9"/>
        <v>0</v>
      </c>
      <c r="AM312" s="1">
        <f t="shared" si="9"/>
        <v>0</v>
      </c>
      <c r="AN312" s="1">
        <f t="shared" si="8"/>
        <v>0</v>
      </c>
      <c r="AO312" s="1">
        <f t="shared" si="8"/>
        <v>0</v>
      </c>
      <c r="AP312" s="1">
        <f t="shared" si="8"/>
        <v>0</v>
      </c>
    </row>
    <row r="313" spans="37:42" ht="18.75" customHeight="1">
      <c r="AK313" s="1">
        <f t="shared" si="9"/>
        <v>0</v>
      </c>
      <c r="AL313" s="1">
        <f t="shared" si="9"/>
        <v>0</v>
      </c>
      <c r="AM313" s="1">
        <f t="shared" si="9"/>
        <v>0</v>
      </c>
      <c r="AN313" s="1">
        <f t="shared" si="8"/>
        <v>0</v>
      </c>
      <c r="AO313" s="1">
        <f t="shared" si="8"/>
        <v>0</v>
      </c>
      <c r="AP313" s="1">
        <f t="shared" si="8"/>
        <v>0</v>
      </c>
    </row>
    <row r="314" spans="37:42" ht="18.75" customHeight="1">
      <c r="AK314" s="1">
        <f t="shared" si="9"/>
        <v>0</v>
      </c>
      <c r="AL314" s="1">
        <f t="shared" si="9"/>
        <v>0</v>
      </c>
      <c r="AM314" s="1">
        <f t="shared" si="9"/>
        <v>0</v>
      </c>
      <c r="AN314" s="1">
        <f t="shared" si="8"/>
        <v>0</v>
      </c>
      <c r="AO314" s="1">
        <f t="shared" si="8"/>
        <v>0</v>
      </c>
      <c r="AP314" s="1">
        <f t="shared" si="8"/>
        <v>0</v>
      </c>
    </row>
    <row r="315" spans="37:42" ht="18.75" customHeight="1">
      <c r="AK315" s="1">
        <f t="shared" si="9"/>
        <v>0</v>
      </c>
      <c r="AL315" s="1">
        <f t="shared" si="9"/>
        <v>0</v>
      </c>
      <c r="AM315" s="1">
        <f t="shared" si="9"/>
        <v>0</v>
      </c>
      <c r="AN315" s="1">
        <f t="shared" si="8"/>
        <v>0</v>
      </c>
      <c r="AO315" s="1">
        <f t="shared" si="8"/>
        <v>0</v>
      </c>
      <c r="AP315" s="1">
        <f t="shared" si="8"/>
        <v>0</v>
      </c>
    </row>
    <row r="316" spans="37:42" ht="18.75" customHeight="1">
      <c r="AK316" s="1">
        <f t="shared" si="9"/>
        <v>0</v>
      </c>
      <c r="AL316" s="1">
        <f t="shared" si="9"/>
        <v>0</v>
      </c>
      <c r="AM316" s="1">
        <f t="shared" si="9"/>
        <v>0</v>
      </c>
      <c r="AN316" s="1">
        <f t="shared" si="8"/>
        <v>0</v>
      </c>
      <c r="AO316" s="1">
        <f t="shared" si="8"/>
        <v>0</v>
      </c>
      <c r="AP316" s="1">
        <f t="shared" si="8"/>
        <v>0</v>
      </c>
    </row>
    <row r="317" spans="37:42" ht="18.75" customHeight="1">
      <c r="AK317" s="1">
        <f t="shared" si="9"/>
        <v>0</v>
      </c>
      <c r="AL317" s="1">
        <f t="shared" si="9"/>
        <v>0</v>
      </c>
      <c r="AM317" s="1">
        <f t="shared" si="9"/>
        <v>0</v>
      </c>
      <c r="AN317" s="1">
        <f t="shared" si="8"/>
        <v>0</v>
      </c>
      <c r="AO317" s="1">
        <f t="shared" si="8"/>
        <v>0</v>
      </c>
      <c r="AP317" s="1">
        <f t="shared" si="8"/>
        <v>0</v>
      </c>
    </row>
    <row r="318" spans="37:42" ht="18.75" customHeight="1">
      <c r="AK318" s="1">
        <f t="shared" si="9"/>
        <v>0</v>
      </c>
      <c r="AL318" s="1">
        <f t="shared" si="9"/>
        <v>0</v>
      </c>
      <c r="AM318" s="1">
        <f t="shared" si="9"/>
        <v>0</v>
      </c>
      <c r="AN318" s="1">
        <f t="shared" si="8"/>
        <v>0</v>
      </c>
      <c r="AO318" s="1">
        <f t="shared" si="8"/>
        <v>0</v>
      </c>
      <c r="AP318" s="1">
        <f t="shared" si="8"/>
        <v>0</v>
      </c>
    </row>
    <row r="319" spans="37:42" ht="18.75" customHeight="1">
      <c r="AK319" s="1">
        <f t="shared" si="9"/>
        <v>0</v>
      </c>
      <c r="AL319" s="1">
        <f t="shared" si="9"/>
        <v>0</v>
      </c>
      <c r="AM319" s="1">
        <f t="shared" si="9"/>
        <v>0</v>
      </c>
      <c r="AN319" s="1">
        <f t="shared" si="8"/>
        <v>0</v>
      </c>
      <c r="AO319" s="1">
        <f t="shared" si="8"/>
        <v>0</v>
      </c>
      <c r="AP319" s="1">
        <f t="shared" si="8"/>
        <v>0</v>
      </c>
    </row>
    <row r="320" spans="37:42" ht="18.75" customHeight="1">
      <c r="AK320" s="1">
        <f t="shared" si="9"/>
        <v>0</v>
      </c>
      <c r="AL320" s="1">
        <f t="shared" si="9"/>
        <v>0</v>
      </c>
      <c r="AM320" s="1">
        <f t="shared" si="9"/>
        <v>0</v>
      </c>
      <c r="AN320" s="1">
        <f t="shared" si="8"/>
        <v>0</v>
      </c>
      <c r="AO320" s="1">
        <f t="shared" si="8"/>
        <v>0</v>
      </c>
      <c r="AP320" s="1">
        <f t="shared" si="8"/>
        <v>0</v>
      </c>
    </row>
    <row r="321" spans="37:42" ht="18.75" customHeight="1">
      <c r="AK321" s="1">
        <f t="shared" si="9"/>
        <v>0</v>
      </c>
      <c r="AL321" s="1">
        <f t="shared" si="9"/>
        <v>0</v>
      </c>
      <c r="AM321" s="1">
        <f t="shared" si="9"/>
        <v>0</v>
      </c>
      <c r="AN321" s="1">
        <f t="shared" si="8"/>
        <v>0</v>
      </c>
      <c r="AO321" s="1">
        <f t="shared" si="8"/>
        <v>0</v>
      </c>
      <c r="AP321" s="1">
        <f t="shared" si="8"/>
        <v>0</v>
      </c>
    </row>
    <row r="322" spans="37:42" ht="18.75" customHeight="1">
      <c r="AK322" s="1">
        <f t="shared" si="9"/>
        <v>0</v>
      </c>
      <c r="AL322" s="1">
        <f t="shared" si="9"/>
        <v>0</v>
      </c>
      <c r="AM322" s="1">
        <f t="shared" si="9"/>
        <v>0</v>
      </c>
      <c r="AN322" s="1">
        <f t="shared" si="8"/>
        <v>0</v>
      </c>
      <c r="AO322" s="1">
        <f t="shared" si="8"/>
        <v>0</v>
      </c>
      <c r="AP322" s="1">
        <f t="shared" si="8"/>
        <v>0</v>
      </c>
    </row>
    <row r="323" spans="37:42" ht="18.75" customHeight="1">
      <c r="AK323" s="1">
        <f t="shared" si="9"/>
        <v>0</v>
      </c>
      <c r="AL323" s="1">
        <f t="shared" si="9"/>
        <v>0</v>
      </c>
      <c r="AM323" s="1">
        <f t="shared" si="9"/>
        <v>0</v>
      </c>
      <c r="AN323" s="1">
        <f t="shared" si="8"/>
        <v>0</v>
      </c>
      <c r="AO323" s="1">
        <f t="shared" si="8"/>
        <v>0</v>
      </c>
      <c r="AP323" s="1">
        <f t="shared" si="8"/>
        <v>0</v>
      </c>
    </row>
    <row r="324" spans="37:42" ht="18.75" customHeight="1">
      <c r="AK324" s="1">
        <f t="shared" si="9"/>
        <v>0</v>
      </c>
      <c r="AL324" s="1">
        <f t="shared" si="9"/>
        <v>0</v>
      </c>
      <c r="AM324" s="1">
        <f t="shared" si="9"/>
        <v>0</v>
      </c>
      <c r="AN324" s="1">
        <f t="shared" si="8"/>
        <v>0</v>
      </c>
      <c r="AO324" s="1">
        <f t="shared" si="8"/>
        <v>0</v>
      </c>
      <c r="AP324" s="1">
        <f t="shared" si="8"/>
        <v>0</v>
      </c>
    </row>
    <row r="325" spans="37:42" ht="18.75" customHeight="1">
      <c r="AK325" s="1">
        <f t="shared" si="9"/>
        <v>0</v>
      </c>
      <c r="AL325" s="1">
        <f t="shared" si="9"/>
        <v>0</v>
      </c>
      <c r="AM325" s="1">
        <f t="shared" si="9"/>
        <v>0</v>
      </c>
      <c r="AN325" s="1">
        <f t="shared" si="8"/>
        <v>0</v>
      </c>
      <c r="AO325" s="1">
        <f t="shared" si="8"/>
        <v>0</v>
      </c>
      <c r="AP325" s="1">
        <f t="shared" si="8"/>
        <v>0</v>
      </c>
    </row>
    <row r="326" spans="37:42" ht="18.75" customHeight="1">
      <c r="AK326" s="1">
        <f t="shared" si="9"/>
        <v>0</v>
      </c>
      <c r="AL326" s="1">
        <f t="shared" si="9"/>
        <v>0</v>
      </c>
      <c r="AM326" s="1">
        <f t="shared" si="9"/>
        <v>0</v>
      </c>
      <c r="AN326" s="1">
        <f t="shared" si="8"/>
        <v>0</v>
      </c>
      <c r="AO326" s="1">
        <f t="shared" si="8"/>
        <v>0</v>
      </c>
      <c r="AP326" s="1">
        <f t="shared" si="8"/>
        <v>0</v>
      </c>
    </row>
    <row r="327" spans="37:42" ht="18.75" customHeight="1">
      <c r="AK327" s="1">
        <f t="shared" si="9"/>
        <v>0</v>
      </c>
      <c r="AL327" s="1">
        <f t="shared" si="9"/>
        <v>0</v>
      </c>
      <c r="AM327" s="1">
        <f t="shared" si="9"/>
        <v>0</v>
      </c>
      <c r="AN327" s="1">
        <f t="shared" si="8"/>
        <v>0</v>
      </c>
      <c r="AO327" s="1">
        <f t="shared" si="8"/>
        <v>0</v>
      </c>
      <c r="AP327" s="1">
        <f t="shared" si="8"/>
        <v>0</v>
      </c>
    </row>
    <row r="328" spans="37:42" ht="18.75" customHeight="1">
      <c r="AK328" s="1">
        <f t="shared" si="9"/>
        <v>0</v>
      </c>
      <c r="AL328" s="1">
        <f t="shared" si="9"/>
        <v>0</v>
      </c>
      <c r="AM328" s="1">
        <f t="shared" si="9"/>
        <v>0</v>
      </c>
      <c r="AN328" s="1">
        <f t="shared" si="8"/>
        <v>0</v>
      </c>
      <c r="AO328" s="1">
        <f t="shared" si="8"/>
        <v>0</v>
      </c>
      <c r="AP328" s="1">
        <f t="shared" si="8"/>
        <v>0</v>
      </c>
    </row>
    <row r="329" spans="37:42" ht="18.75" customHeight="1">
      <c r="AK329" s="1">
        <f t="shared" si="9"/>
        <v>0</v>
      </c>
      <c r="AL329" s="1">
        <f t="shared" si="9"/>
        <v>0</v>
      </c>
      <c r="AM329" s="1">
        <f t="shared" si="9"/>
        <v>0</v>
      </c>
      <c r="AN329" s="1">
        <f t="shared" si="8"/>
        <v>0</v>
      </c>
      <c r="AO329" s="1">
        <f t="shared" si="8"/>
        <v>0</v>
      </c>
      <c r="AP329" s="1">
        <f t="shared" si="8"/>
        <v>0</v>
      </c>
    </row>
    <row r="330" spans="37:42" ht="18.75" customHeight="1">
      <c r="AK330" s="1">
        <f t="shared" si="9"/>
        <v>0</v>
      </c>
      <c r="AL330" s="1">
        <f t="shared" si="9"/>
        <v>0</v>
      </c>
      <c r="AM330" s="1">
        <f t="shared" si="9"/>
        <v>0</v>
      </c>
      <c r="AN330" s="1">
        <f t="shared" si="8"/>
        <v>0</v>
      </c>
      <c r="AO330" s="1">
        <f t="shared" si="8"/>
        <v>0</v>
      </c>
      <c r="AP330" s="1">
        <f t="shared" si="8"/>
        <v>0</v>
      </c>
    </row>
    <row r="331" spans="37:42" ht="18.75" customHeight="1">
      <c r="AK331" s="1">
        <f t="shared" si="9"/>
        <v>0</v>
      </c>
      <c r="AL331" s="1">
        <f t="shared" si="9"/>
        <v>0</v>
      </c>
      <c r="AM331" s="1">
        <f t="shared" si="9"/>
        <v>0</v>
      </c>
      <c r="AN331" s="1">
        <f t="shared" si="8"/>
        <v>0</v>
      </c>
      <c r="AO331" s="1">
        <f t="shared" si="8"/>
        <v>0</v>
      </c>
      <c r="AP331" s="1">
        <f t="shared" si="8"/>
        <v>0</v>
      </c>
    </row>
    <row r="332" spans="37:42" ht="18.75" customHeight="1">
      <c r="AK332" s="1">
        <f t="shared" si="9"/>
        <v>0</v>
      </c>
      <c r="AL332" s="1">
        <f t="shared" si="9"/>
        <v>0</v>
      </c>
      <c r="AM332" s="1">
        <f t="shared" si="9"/>
        <v>0</v>
      </c>
      <c r="AN332" s="1">
        <f t="shared" si="8"/>
        <v>0</v>
      </c>
      <c r="AO332" s="1">
        <f t="shared" si="8"/>
        <v>0</v>
      </c>
      <c r="AP332" s="1">
        <f t="shared" si="8"/>
        <v>0</v>
      </c>
    </row>
    <row r="333" spans="37:42" ht="18.75" customHeight="1">
      <c r="AK333" s="1">
        <f t="shared" si="9"/>
        <v>0</v>
      </c>
      <c r="AL333" s="1">
        <f t="shared" si="9"/>
        <v>0</v>
      </c>
      <c r="AM333" s="1">
        <f t="shared" si="9"/>
        <v>0</v>
      </c>
      <c r="AN333" s="1">
        <f t="shared" si="8"/>
        <v>0</v>
      </c>
      <c r="AO333" s="1">
        <f t="shared" si="8"/>
        <v>0</v>
      </c>
      <c r="AP333" s="1">
        <f t="shared" si="8"/>
        <v>0</v>
      </c>
    </row>
    <row r="334" spans="37:42" ht="18.75" customHeight="1">
      <c r="AK334" s="1">
        <f t="shared" si="9"/>
        <v>0</v>
      </c>
      <c r="AL334" s="1">
        <f t="shared" si="9"/>
        <v>0</v>
      </c>
      <c r="AM334" s="1">
        <f t="shared" si="9"/>
        <v>0</v>
      </c>
      <c r="AN334" s="1">
        <f t="shared" si="8"/>
        <v>0</v>
      </c>
      <c r="AO334" s="1">
        <f t="shared" si="8"/>
        <v>0</v>
      </c>
      <c r="AP334" s="1">
        <f t="shared" si="8"/>
        <v>0</v>
      </c>
    </row>
    <row r="335" spans="37:42" ht="18.75" customHeight="1">
      <c r="AK335" s="1">
        <f t="shared" si="9"/>
        <v>0</v>
      </c>
      <c r="AL335" s="1">
        <f t="shared" si="9"/>
        <v>0</v>
      </c>
      <c r="AM335" s="1">
        <f t="shared" si="9"/>
        <v>0</v>
      </c>
      <c r="AN335" s="1">
        <f t="shared" si="8"/>
        <v>0</v>
      </c>
      <c r="AO335" s="1">
        <f t="shared" si="8"/>
        <v>0</v>
      </c>
      <c r="AP335" s="1">
        <f t="shared" si="8"/>
        <v>0</v>
      </c>
    </row>
    <row r="336" spans="37:42" ht="18.75" customHeight="1">
      <c r="AK336" s="1">
        <f t="shared" si="9"/>
        <v>0</v>
      </c>
      <c r="AL336" s="1">
        <f t="shared" si="9"/>
        <v>0</v>
      </c>
      <c r="AM336" s="1">
        <f t="shared" si="9"/>
        <v>0</v>
      </c>
      <c r="AN336" s="1">
        <f t="shared" si="8"/>
        <v>0</v>
      </c>
      <c r="AO336" s="1">
        <f t="shared" si="8"/>
        <v>0</v>
      </c>
      <c r="AP336" s="1">
        <f t="shared" si="8"/>
        <v>0</v>
      </c>
    </row>
    <row r="337" spans="37:42" ht="18.75" customHeight="1">
      <c r="AK337" s="1">
        <f t="shared" si="9"/>
        <v>0</v>
      </c>
      <c r="AL337" s="1">
        <f t="shared" si="9"/>
        <v>0</v>
      </c>
      <c r="AM337" s="1">
        <f t="shared" si="9"/>
        <v>0</v>
      </c>
      <c r="AN337" s="1">
        <f t="shared" si="8"/>
        <v>0</v>
      </c>
      <c r="AO337" s="1">
        <f t="shared" si="8"/>
        <v>0</v>
      </c>
      <c r="AP337" s="1">
        <f t="shared" si="8"/>
        <v>0</v>
      </c>
    </row>
    <row r="338" spans="37:42" ht="18.75" customHeight="1">
      <c r="AK338" s="1">
        <f t="shared" si="9"/>
        <v>0</v>
      </c>
      <c r="AL338" s="1">
        <f t="shared" si="9"/>
        <v>0</v>
      </c>
      <c r="AM338" s="1">
        <f t="shared" si="9"/>
        <v>0</v>
      </c>
      <c r="AN338" s="1">
        <f t="shared" si="9"/>
        <v>0</v>
      </c>
      <c r="AO338" s="1">
        <f t="shared" si="9"/>
        <v>0</v>
      </c>
      <c r="AP338" s="1">
        <f t="shared" si="9"/>
        <v>0</v>
      </c>
    </row>
    <row r="339" spans="37:42" ht="18.75" customHeight="1">
      <c r="AK339" s="1">
        <f t="shared" ref="AK339:AP402" si="10">+U339-AE339</f>
        <v>0</v>
      </c>
      <c r="AL339" s="1">
        <f t="shared" si="10"/>
        <v>0</v>
      </c>
      <c r="AM339" s="1">
        <f t="shared" si="10"/>
        <v>0</v>
      </c>
      <c r="AN339" s="1">
        <f t="shared" si="10"/>
        <v>0</v>
      </c>
      <c r="AO339" s="1">
        <f t="shared" si="10"/>
        <v>0</v>
      </c>
      <c r="AP339" s="1">
        <f t="shared" si="10"/>
        <v>0</v>
      </c>
    </row>
    <row r="340" spans="37:42" ht="18.75" customHeight="1">
      <c r="AK340" s="1">
        <f t="shared" si="10"/>
        <v>0</v>
      </c>
      <c r="AL340" s="1">
        <f t="shared" si="10"/>
        <v>0</v>
      </c>
      <c r="AM340" s="1">
        <f t="shared" si="10"/>
        <v>0</v>
      </c>
      <c r="AN340" s="1">
        <f t="shared" si="10"/>
        <v>0</v>
      </c>
      <c r="AO340" s="1">
        <f t="shared" si="10"/>
        <v>0</v>
      </c>
      <c r="AP340" s="1">
        <f t="shared" si="10"/>
        <v>0</v>
      </c>
    </row>
    <row r="341" spans="37:42" ht="18.75" customHeight="1">
      <c r="AK341" s="1">
        <f t="shared" si="10"/>
        <v>0</v>
      </c>
      <c r="AL341" s="1">
        <f t="shared" si="10"/>
        <v>0</v>
      </c>
      <c r="AM341" s="1">
        <f t="shared" si="10"/>
        <v>0</v>
      </c>
      <c r="AN341" s="1">
        <f t="shared" si="10"/>
        <v>0</v>
      </c>
      <c r="AO341" s="1">
        <f t="shared" si="10"/>
        <v>0</v>
      </c>
      <c r="AP341" s="1">
        <f t="shared" si="10"/>
        <v>0</v>
      </c>
    </row>
    <row r="342" spans="37:42" ht="18.75" customHeight="1">
      <c r="AK342" s="1">
        <f t="shared" si="10"/>
        <v>0</v>
      </c>
      <c r="AL342" s="1">
        <f t="shared" si="10"/>
        <v>0</v>
      </c>
      <c r="AM342" s="1">
        <f t="shared" si="10"/>
        <v>0</v>
      </c>
      <c r="AN342" s="1">
        <f t="shared" si="10"/>
        <v>0</v>
      </c>
      <c r="AO342" s="1">
        <f t="shared" si="10"/>
        <v>0</v>
      </c>
      <c r="AP342" s="1">
        <f t="shared" si="10"/>
        <v>0</v>
      </c>
    </row>
    <row r="343" spans="37:42" ht="18.75" customHeight="1">
      <c r="AK343" s="1">
        <f t="shared" si="10"/>
        <v>0</v>
      </c>
      <c r="AL343" s="1">
        <f t="shared" si="10"/>
        <v>0</v>
      </c>
      <c r="AM343" s="1">
        <f t="shared" si="10"/>
        <v>0</v>
      </c>
      <c r="AN343" s="1">
        <f t="shared" si="10"/>
        <v>0</v>
      </c>
      <c r="AO343" s="1">
        <f t="shared" si="10"/>
        <v>0</v>
      </c>
      <c r="AP343" s="1">
        <f t="shared" si="10"/>
        <v>0</v>
      </c>
    </row>
    <row r="344" spans="37:42" ht="18.75" customHeight="1">
      <c r="AK344" s="1">
        <f t="shared" si="10"/>
        <v>0</v>
      </c>
      <c r="AL344" s="1">
        <f t="shared" si="10"/>
        <v>0</v>
      </c>
      <c r="AM344" s="1">
        <f t="shared" si="10"/>
        <v>0</v>
      </c>
      <c r="AN344" s="1">
        <f t="shared" si="10"/>
        <v>0</v>
      </c>
      <c r="AO344" s="1">
        <f t="shared" si="10"/>
        <v>0</v>
      </c>
      <c r="AP344" s="1">
        <f t="shared" si="10"/>
        <v>0</v>
      </c>
    </row>
    <row r="345" spans="37:42" ht="18.75" customHeight="1">
      <c r="AK345" s="1">
        <f t="shared" si="10"/>
        <v>0</v>
      </c>
      <c r="AL345" s="1">
        <f t="shared" si="10"/>
        <v>0</v>
      </c>
      <c r="AM345" s="1">
        <f t="shared" si="10"/>
        <v>0</v>
      </c>
      <c r="AN345" s="1">
        <f t="shared" si="10"/>
        <v>0</v>
      </c>
      <c r="AO345" s="1">
        <f t="shared" si="10"/>
        <v>0</v>
      </c>
      <c r="AP345" s="1">
        <f t="shared" si="10"/>
        <v>0</v>
      </c>
    </row>
    <row r="346" spans="37:42" ht="18.75" customHeight="1">
      <c r="AK346" s="1">
        <f t="shared" si="10"/>
        <v>0</v>
      </c>
      <c r="AL346" s="1">
        <f t="shared" si="10"/>
        <v>0</v>
      </c>
      <c r="AM346" s="1">
        <f t="shared" si="10"/>
        <v>0</v>
      </c>
      <c r="AN346" s="1">
        <f t="shared" si="10"/>
        <v>0</v>
      </c>
      <c r="AO346" s="1">
        <f t="shared" si="10"/>
        <v>0</v>
      </c>
      <c r="AP346" s="1">
        <f t="shared" si="10"/>
        <v>0</v>
      </c>
    </row>
    <row r="347" spans="37:42" ht="18.75" customHeight="1">
      <c r="AK347" s="1">
        <f t="shared" si="10"/>
        <v>0</v>
      </c>
      <c r="AL347" s="1">
        <f t="shared" si="10"/>
        <v>0</v>
      </c>
      <c r="AM347" s="1">
        <f t="shared" si="10"/>
        <v>0</v>
      </c>
      <c r="AN347" s="1">
        <f t="shared" si="10"/>
        <v>0</v>
      </c>
      <c r="AO347" s="1">
        <f t="shared" si="10"/>
        <v>0</v>
      </c>
      <c r="AP347" s="1">
        <f t="shared" si="10"/>
        <v>0</v>
      </c>
    </row>
    <row r="348" spans="37:42" ht="18.75" customHeight="1">
      <c r="AK348" s="1">
        <f t="shared" si="10"/>
        <v>0</v>
      </c>
      <c r="AL348" s="1">
        <f t="shared" si="10"/>
        <v>0</v>
      </c>
      <c r="AM348" s="1">
        <f t="shared" si="10"/>
        <v>0</v>
      </c>
      <c r="AN348" s="1">
        <f t="shared" si="10"/>
        <v>0</v>
      </c>
      <c r="AO348" s="1">
        <f t="shared" si="10"/>
        <v>0</v>
      </c>
      <c r="AP348" s="1">
        <f t="shared" si="10"/>
        <v>0</v>
      </c>
    </row>
    <row r="349" spans="37:42" ht="18.75" customHeight="1">
      <c r="AK349" s="1">
        <f t="shared" si="10"/>
        <v>0</v>
      </c>
      <c r="AL349" s="1">
        <f t="shared" si="10"/>
        <v>0</v>
      </c>
      <c r="AM349" s="1">
        <f t="shared" si="10"/>
        <v>0</v>
      </c>
      <c r="AN349" s="1">
        <f t="shared" si="10"/>
        <v>0</v>
      </c>
      <c r="AO349" s="1">
        <f t="shared" si="10"/>
        <v>0</v>
      </c>
      <c r="AP349" s="1">
        <f t="shared" si="10"/>
        <v>0</v>
      </c>
    </row>
    <row r="350" spans="37:42" ht="18.75" customHeight="1">
      <c r="AK350" s="1">
        <f t="shared" si="10"/>
        <v>0</v>
      </c>
      <c r="AL350" s="1">
        <f t="shared" si="10"/>
        <v>0</v>
      </c>
      <c r="AM350" s="1">
        <f t="shared" si="10"/>
        <v>0</v>
      </c>
      <c r="AN350" s="1">
        <f t="shared" si="10"/>
        <v>0</v>
      </c>
      <c r="AO350" s="1">
        <f t="shared" si="10"/>
        <v>0</v>
      </c>
      <c r="AP350" s="1">
        <f t="shared" si="10"/>
        <v>0</v>
      </c>
    </row>
    <row r="351" spans="37:42" ht="18.75" customHeight="1">
      <c r="AK351" s="1">
        <f t="shared" si="10"/>
        <v>0</v>
      </c>
      <c r="AL351" s="1">
        <f t="shared" si="10"/>
        <v>0</v>
      </c>
      <c r="AM351" s="1">
        <f t="shared" si="10"/>
        <v>0</v>
      </c>
      <c r="AN351" s="1">
        <f t="shared" si="10"/>
        <v>0</v>
      </c>
      <c r="AO351" s="1">
        <f t="shared" si="10"/>
        <v>0</v>
      </c>
      <c r="AP351" s="1">
        <f t="shared" si="10"/>
        <v>0</v>
      </c>
    </row>
    <row r="352" spans="37:42" ht="18.75" customHeight="1">
      <c r="AK352" s="1">
        <f t="shared" si="10"/>
        <v>0</v>
      </c>
      <c r="AL352" s="1">
        <f t="shared" si="10"/>
        <v>0</v>
      </c>
      <c r="AM352" s="1">
        <f t="shared" si="10"/>
        <v>0</v>
      </c>
      <c r="AN352" s="1">
        <f t="shared" si="10"/>
        <v>0</v>
      </c>
      <c r="AO352" s="1">
        <f t="shared" si="10"/>
        <v>0</v>
      </c>
      <c r="AP352" s="1">
        <f t="shared" si="10"/>
        <v>0</v>
      </c>
    </row>
    <row r="353" spans="37:42" ht="18.75" customHeight="1">
      <c r="AK353" s="1">
        <f t="shared" si="10"/>
        <v>0</v>
      </c>
      <c r="AL353" s="1">
        <f t="shared" si="10"/>
        <v>0</v>
      </c>
      <c r="AM353" s="1">
        <f t="shared" si="10"/>
        <v>0</v>
      </c>
      <c r="AN353" s="1">
        <f t="shared" si="10"/>
        <v>0</v>
      </c>
      <c r="AO353" s="1">
        <f t="shared" si="10"/>
        <v>0</v>
      </c>
      <c r="AP353" s="1">
        <f t="shared" si="10"/>
        <v>0</v>
      </c>
    </row>
    <row r="354" spans="37:42" ht="18.75" customHeight="1">
      <c r="AK354" s="1">
        <f t="shared" si="10"/>
        <v>0</v>
      </c>
      <c r="AL354" s="1">
        <f t="shared" si="10"/>
        <v>0</v>
      </c>
      <c r="AM354" s="1">
        <f t="shared" si="10"/>
        <v>0</v>
      </c>
      <c r="AN354" s="1">
        <f t="shared" si="10"/>
        <v>0</v>
      </c>
      <c r="AO354" s="1">
        <f t="shared" si="10"/>
        <v>0</v>
      </c>
      <c r="AP354" s="1">
        <f t="shared" si="10"/>
        <v>0</v>
      </c>
    </row>
    <row r="355" spans="37:42" ht="18.75" customHeight="1">
      <c r="AK355" s="1">
        <f t="shared" si="10"/>
        <v>0</v>
      </c>
      <c r="AL355" s="1">
        <f t="shared" si="10"/>
        <v>0</v>
      </c>
      <c r="AM355" s="1">
        <f t="shared" si="10"/>
        <v>0</v>
      </c>
      <c r="AN355" s="1">
        <f t="shared" si="10"/>
        <v>0</v>
      </c>
      <c r="AO355" s="1">
        <f t="shared" si="10"/>
        <v>0</v>
      </c>
      <c r="AP355" s="1">
        <f t="shared" si="10"/>
        <v>0</v>
      </c>
    </row>
    <row r="356" spans="37:42" ht="18.75" customHeight="1">
      <c r="AK356" s="1">
        <f t="shared" si="10"/>
        <v>0</v>
      </c>
      <c r="AL356" s="1">
        <f t="shared" si="10"/>
        <v>0</v>
      </c>
      <c r="AM356" s="1">
        <f t="shared" si="10"/>
        <v>0</v>
      </c>
      <c r="AN356" s="1">
        <f t="shared" si="10"/>
        <v>0</v>
      </c>
      <c r="AO356" s="1">
        <f t="shared" si="10"/>
        <v>0</v>
      </c>
      <c r="AP356" s="1">
        <f t="shared" si="10"/>
        <v>0</v>
      </c>
    </row>
    <row r="357" spans="37:42" ht="18.75" customHeight="1">
      <c r="AK357" s="1">
        <f t="shared" si="10"/>
        <v>0</v>
      </c>
      <c r="AL357" s="1">
        <f t="shared" si="10"/>
        <v>0</v>
      </c>
      <c r="AM357" s="1">
        <f t="shared" si="10"/>
        <v>0</v>
      </c>
      <c r="AN357" s="1">
        <f t="shared" si="10"/>
        <v>0</v>
      </c>
      <c r="AO357" s="1">
        <f t="shared" si="10"/>
        <v>0</v>
      </c>
      <c r="AP357" s="1">
        <f t="shared" si="10"/>
        <v>0</v>
      </c>
    </row>
    <row r="358" spans="37:42" ht="18.75" customHeight="1">
      <c r="AK358" s="1">
        <f t="shared" si="10"/>
        <v>0</v>
      </c>
      <c r="AL358" s="1">
        <f t="shared" si="10"/>
        <v>0</v>
      </c>
      <c r="AM358" s="1">
        <f t="shared" si="10"/>
        <v>0</v>
      </c>
      <c r="AN358" s="1">
        <f t="shared" si="10"/>
        <v>0</v>
      </c>
      <c r="AO358" s="1">
        <f t="shared" si="10"/>
        <v>0</v>
      </c>
      <c r="AP358" s="1">
        <f t="shared" si="10"/>
        <v>0</v>
      </c>
    </row>
    <row r="359" spans="37:42" ht="18.75" customHeight="1">
      <c r="AK359" s="1">
        <f t="shared" si="10"/>
        <v>0</v>
      </c>
      <c r="AL359" s="1">
        <f t="shared" si="10"/>
        <v>0</v>
      </c>
      <c r="AM359" s="1">
        <f t="shared" si="10"/>
        <v>0</v>
      </c>
      <c r="AN359" s="1">
        <f t="shared" si="10"/>
        <v>0</v>
      </c>
      <c r="AO359" s="1">
        <f t="shared" si="10"/>
        <v>0</v>
      </c>
      <c r="AP359" s="1">
        <f t="shared" si="10"/>
        <v>0</v>
      </c>
    </row>
    <row r="360" spans="37:42" ht="18.75" customHeight="1">
      <c r="AK360" s="1">
        <f t="shared" si="10"/>
        <v>0</v>
      </c>
      <c r="AL360" s="1">
        <f t="shared" si="10"/>
        <v>0</v>
      </c>
      <c r="AM360" s="1">
        <f t="shared" si="10"/>
        <v>0</v>
      </c>
      <c r="AN360" s="1">
        <f t="shared" si="10"/>
        <v>0</v>
      </c>
      <c r="AO360" s="1">
        <f t="shared" si="10"/>
        <v>0</v>
      </c>
      <c r="AP360" s="1">
        <f t="shared" si="10"/>
        <v>0</v>
      </c>
    </row>
    <row r="361" spans="37:42" ht="18.75" customHeight="1">
      <c r="AK361" s="1">
        <f t="shared" si="10"/>
        <v>0</v>
      </c>
      <c r="AL361" s="1">
        <f t="shared" si="10"/>
        <v>0</v>
      </c>
      <c r="AM361" s="1">
        <f t="shared" si="10"/>
        <v>0</v>
      </c>
      <c r="AN361" s="1">
        <f t="shared" si="10"/>
        <v>0</v>
      </c>
      <c r="AO361" s="1">
        <f t="shared" si="10"/>
        <v>0</v>
      </c>
      <c r="AP361" s="1">
        <f t="shared" si="10"/>
        <v>0</v>
      </c>
    </row>
    <row r="362" spans="37:42" ht="18.75" customHeight="1">
      <c r="AK362" s="1">
        <f t="shared" si="10"/>
        <v>0</v>
      </c>
      <c r="AL362" s="1">
        <f t="shared" si="10"/>
        <v>0</v>
      </c>
      <c r="AM362" s="1">
        <f t="shared" si="10"/>
        <v>0</v>
      </c>
      <c r="AN362" s="1">
        <f t="shared" si="10"/>
        <v>0</v>
      </c>
      <c r="AO362" s="1">
        <f t="shared" si="10"/>
        <v>0</v>
      </c>
      <c r="AP362" s="1">
        <f t="shared" si="10"/>
        <v>0</v>
      </c>
    </row>
    <row r="363" spans="37:42" ht="18.75" customHeight="1">
      <c r="AK363" s="1">
        <f t="shared" si="10"/>
        <v>0</v>
      </c>
      <c r="AL363" s="1">
        <f t="shared" si="10"/>
        <v>0</v>
      </c>
      <c r="AM363" s="1">
        <f t="shared" si="10"/>
        <v>0</v>
      </c>
      <c r="AN363" s="1">
        <f t="shared" si="10"/>
        <v>0</v>
      </c>
      <c r="AO363" s="1">
        <f t="shared" si="10"/>
        <v>0</v>
      </c>
      <c r="AP363" s="1">
        <f t="shared" si="10"/>
        <v>0</v>
      </c>
    </row>
    <row r="364" spans="37:42" ht="18.75" customHeight="1">
      <c r="AK364" s="1">
        <f t="shared" si="10"/>
        <v>0</v>
      </c>
      <c r="AL364" s="1">
        <f t="shared" si="10"/>
        <v>0</v>
      </c>
      <c r="AM364" s="1">
        <f t="shared" si="10"/>
        <v>0</v>
      </c>
      <c r="AN364" s="1">
        <f t="shared" si="10"/>
        <v>0</v>
      </c>
      <c r="AO364" s="1">
        <f t="shared" si="10"/>
        <v>0</v>
      </c>
      <c r="AP364" s="1">
        <f t="shared" si="10"/>
        <v>0</v>
      </c>
    </row>
    <row r="365" spans="37:42" ht="18.75" customHeight="1">
      <c r="AK365" s="1">
        <f t="shared" si="10"/>
        <v>0</v>
      </c>
      <c r="AL365" s="1">
        <f t="shared" si="10"/>
        <v>0</v>
      </c>
      <c r="AM365" s="1">
        <f t="shared" si="10"/>
        <v>0</v>
      </c>
      <c r="AN365" s="1">
        <f t="shared" si="10"/>
        <v>0</v>
      </c>
      <c r="AO365" s="1">
        <f t="shared" si="10"/>
        <v>0</v>
      </c>
      <c r="AP365" s="1">
        <f t="shared" si="10"/>
        <v>0</v>
      </c>
    </row>
    <row r="366" spans="37:42" ht="18.75" customHeight="1">
      <c r="AK366" s="1">
        <f t="shared" si="10"/>
        <v>0</v>
      </c>
      <c r="AL366" s="1">
        <f t="shared" si="10"/>
        <v>0</v>
      </c>
      <c r="AM366" s="1">
        <f t="shared" si="10"/>
        <v>0</v>
      </c>
      <c r="AN366" s="1">
        <f t="shared" si="10"/>
        <v>0</v>
      </c>
      <c r="AO366" s="1">
        <f t="shared" si="10"/>
        <v>0</v>
      </c>
      <c r="AP366" s="1">
        <f t="shared" si="10"/>
        <v>0</v>
      </c>
    </row>
    <row r="367" spans="37:42" ht="18.75" customHeight="1">
      <c r="AK367" s="1">
        <f t="shared" si="10"/>
        <v>0</v>
      </c>
      <c r="AL367" s="1">
        <f t="shared" si="10"/>
        <v>0</v>
      </c>
      <c r="AM367" s="1">
        <f t="shared" si="10"/>
        <v>0</v>
      </c>
      <c r="AN367" s="1">
        <f t="shared" si="10"/>
        <v>0</v>
      </c>
      <c r="AO367" s="1">
        <f t="shared" si="10"/>
        <v>0</v>
      </c>
      <c r="AP367" s="1">
        <f t="shared" si="10"/>
        <v>0</v>
      </c>
    </row>
    <row r="368" spans="37:42" ht="18.75" customHeight="1">
      <c r="AK368" s="1">
        <f t="shared" si="10"/>
        <v>0</v>
      </c>
      <c r="AL368" s="1">
        <f t="shared" si="10"/>
        <v>0</v>
      </c>
      <c r="AM368" s="1">
        <f t="shared" si="10"/>
        <v>0</v>
      </c>
      <c r="AN368" s="1">
        <f t="shared" si="10"/>
        <v>0</v>
      </c>
      <c r="AO368" s="1">
        <f t="shared" si="10"/>
        <v>0</v>
      </c>
      <c r="AP368" s="1">
        <f t="shared" si="10"/>
        <v>0</v>
      </c>
    </row>
    <row r="369" spans="37:42" ht="18.75" customHeight="1">
      <c r="AK369" s="1">
        <f t="shared" si="10"/>
        <v>0</v>
      </c>
      <c r="AL369" s="1">
        <f t="shared" si="10"/>
        <v>0</v>
      </c>
      <c r="AM369" s="1">
        <f t="shared" si="10"/>
        <v>0</v>
      </c>
      <c r="AN369" s="1">
        <f t="shared" si="10"/>
        <v>0</v>
      </c>
      <c r="AO369" s="1">
        <f t="shared" si="10"/>
        <v>0</v>
      </c>
      <c r="AP369" s="1">
        <f t="shared" si="10"/>
        <v>0</v>
      </c>
    </row>
    <row r="370" spans="37:42" ht="18.75" customHeight="1">
      <c r="AK370" s="1">
        <f t="shared" si="10"/>
        <v>0</v>
      </c>
      <c r="AL370" s="1">
        <f t="shared" si="10"/>
        <v>0</v>
      </c>
      <c r="AM370" s="1">
        <f t="shared" si="10"/>
        <v>0</v>
      </c>
      <c r="AN370" s="1">
        <f t="shared" si="10"/>
        <v>0</v>
      </c>
      <c r="AO370" s="1">
        <f t="shared" si="10"/>
        <v>0</v>
      </c>
      <c r="AP370" s="1">
        <f t="shared" si="10"/>
        <v>0</v>
      </c>
    </row>
    <row r="371" spans="37:42" ht="18.75" customHeight="1">
      <c r="AK371" s="1">
        <f t="shared" si="10"/>
        <v>0</v>
      </c>
      <c r="AL371" s="1">
        <f t="shared" si="10"/>
        <v>0</v>
      </c>
      <c r="AM371" s="1">
        <f t="shared" si="10"/>
        <v>0</v>
      </c>
      <c r="AN371" s="1">
        <f t="shared" si="10"/>
        <v>0</v>
      </c>
      <c r="AO371" s="1">
        <f t="shared" si="10"/>
        <v>0</v>
      </c>
      <c r="AP371" s="1">
        <f t="shared" si="10"/>
        <v>0</v>
      </c>
    </row>
    <row r="372" spans="37:42" ht="18.75" customHeight="1">
      <c r="AK372" s="1">
        <f t="shared" si="10"/>
        <v>0</v>
      </c>
      <c r="AL372" s="1">
        <f t="shared" si="10"/>
        <v>0</v>
      </c>
      <c r="AM372" s="1">
        <f t="shared" si="10"/>
        <v>0</v>
      </c>
      <c r="AN372" s="1">
        <f t="shared" si="10"/>
        <v>0</v>
      </c>
      <c r="AO372" s="1">
        <f t="shared" si="10"/>
        <v>0</v>
      </c>
      <c r="AP372" s="1">
        <f t="shared" si="10"/>
        <v>0</v>
      </c>
    </row>
    <row r="373" spans="37:42" ht="18.75" customHeight="1">
      <c r="AK373" s="1">
        <f t="shared" si="10"/>
        <v>0</v>
      </c>
      <c r="AL373" s="1">
        <f t="shared" si="10"/>
        <v>0</v>
      </c>
      <c r="AM373" s="1">
        <f t="shared" si="10"/>
        <v>0</v>
      </c>
      <c r="AN373" s="1">
        <f t="shared" si="10"/>
        <v>0</v>
      </c>
      <c r="AO373" s="1">
        <f t="shared" si="10"/>
        <v>0</v>
      </c>
      <c r="AP373" s="1">
        <f t="shared" si="10"/>
        <v>0</v>
      </c>
    </row>
    <row r="374" spans="37:42" ht="18.75" customHeight="1">
      <c r="AK374" s="1">
        <f t="shared" si="10"/>
        <v>0</v>
      </c>
      <c r="AL374" s="1">
        <f t="shared" si="10"/>
        <v>0</v>
      </c>
      <c r="AM374" s="1">
        <f t="shared" si="10"/>
        <v>0</v>
      </c>
      <c r="AN374" s="1">
        <f t="shared" si="10"/>
        <v>0</v>
      </c>
      <c r="AO374" s="1">
        <f t="shared" si="10"/>
        <v>0</v>
      </c>
      <c r="AP374" s="1">
        <f t="shared" si="10"/>
        <v>0</v>
      </c>
    </row>
    <row r="375" spans="37:42" ht="18.75" customHeight="1">
      <c r="AK375" s="1">
        <f t="shared" si="10"/>
        <v>0</v>
      </c>
      <c r="AL375" s="1">
        <f t="shared" si="10"/>
        <v>0</v>
      </c>
      <c r="AM375" s="1">
        <f t="shared" si="10"/>
        <v>0</v>
      </c>
      <c r="AN375" s="1">
        <f t="shared" si="10"/>
        <v>0</v>
      </c>
      <c r="AO375" s="1">
        <f t="shared" si="10"/>
        <v>0</v>
      </c>
      <c r="AP375" s="1">
        <f t="shared" si="10"/>
        <v>0</v>
      </c>
    </row>
    <row r="376" spans="37:42" ht="18.75" customHeight="1">
      <c r="AK376" s="1">
        <f t="shared" si="10"/>
        <v>0</v>
      </c>
      <c r="AL376" s="1">
        <f t="shared" si="10"/>
        <v>0</v>
      </c>
      <c r="AM376" s="1">
        <f t="shared" si="10"/>
        <v>0</v>
      </c>
      <c r="AN376" s="1">
        <f t="shared" si="10"/>
        <v>0</v>
      </c>
      <c r="AO376" s="1">
        <f t="shared" si="10"/>
        <v>0</v>
      </c>
      <c r="AP376" s="1">
        <f t="shared" si="10"/>
        <v>0</v>
      </c>
    </row>
    <row r="377" spans="37:42" ht="18.75" customHeight="1">
      <c r="AK377" s="1">
        <f t="shared" si="10"/>
        <v>0</v>
      </c>
      <c r="AL377" s="1">
        <f t="shared" si="10"/>
        <v>0</v>
      </c>
      <c r="AM377" s="1">
        <f t="shared" si="10"/>
        <v>0</v>
      </c>
      <c r="AN377" s="1">
        <f t="shared" si="10"/>
        <v>0</v>
      </c>
      <c r="AO377" s="1">
        <f t="shared" si="10"/>
        <v>0</v>
      </c>
      <c r="AP377" s="1">
        <f t="shared" si="10"/>
        <v>0</v>
      </c>
    </row>
    <row r="378" spans="37:42" ht="18.75" customHeight="1">
      <c r="AK378" s="1">
        <f t="shared" si="10"/>
        <v>0</v>
      </c>
      <c r="AL378" s="1">
        <f t="shared" si="10"/>
        <v>0</v>
      </c>
      <c r="AM378" s="1">
        <f t="shared" si="10"/>
        <v>0</v>
      </c>
      <c r="AN378" s="1">
        <f t="shared" si="10"/>
        <v>0</v>
      </c>
      <c r="AO378" s="1">
        <f t="shared" si="10"/>
        <v>0</v>
      </c>
      <c r="AP378" s="1">
        <f t="shared" si="10"/>
        <v>0</v>
      </c>
    </row>
    <row r="379" spans="37:42" ht="18.75" customHeight="1">
      <c r="AK379" s="1">
        <f t="shared" si="10"/>
        <v>0</v>
      </c>
      <c r="AL379" s="1">
        <f t="shared" si="10"/>
        <v>0</v>
      </c>
      <c r="AM379" s="1">
        <f t="shared" si="10"/>
        <v>0</v>
      </c>
      <c r="AN379" s="1">
        <f t="shared" si="10"/>
        <v>0</v>
      </c>
      <c r="AO379" s="1">
        <f t="shared" si="10"/>
        <v>0</v>
      </c>
      <c r="AP379" s="1">
        <f t="shared" si="10"/>
        <v>0</v>
      </c>
    </row>
    <row r="380" spans="37:42" ht="18.75" customHeight="1">
      <c r="AK380" s="1">
        <f t="shared" si="10"/>
        <v>0</v>
      </c>
      <c r="AL380" s="1">
        <f t="shared" si="10"/>
        <v>0</v>
      </c>
      <c r="AM380" s="1">
        <f t="shared" si="10"/>
        <v>0</v>
      </c>
      <c r="AN380" s="1">
        <f t="shared" si="10"/>
        <v>0</v>
      </c>
      <c r="AO380" s="1">
        <f t="shared" si="10"/>
        <v>0</v>
      </c>
      <c r="AP380" s="1">
        <f t="shared" si="10"/>
        <v>0</v>
      </c>
    </row>
    <row r="381" spans="37:42" ht="18.75" customHeight="1">
      <c r="AK381" s="1">
        <f t="shared" si="10"/>
        <v>0</v>
      </c>
      <c r="AL381" s="1">
        <f t="shared" si="10"/>
        <v>0</v>
      </c>
      <c r="AM381" s="1">
        <f t="shared" si="10"/>
        <v>0</v>
      </c>
      <c r="AN381" s="1">
        <f t="shared" ref="AN381:AP444" si="11">+X381-AH381</f>
        <v>0</v>
      </c>
      <c r="AO381" s="1">
        <f t="shared" si="11"/>
        <v>0</v>
      </c>
      <c r="AP381" s="1">
        <f t="shared" si="11"/>
        <v>0</v>
      </c>
    </row>
    <row r="382" spans="37:42" ht="18.75" customHeight="1">
      <c r="AK382" s="1">
        <f t="shared" ref="AK382:AP445" si="12">+U382-AE382</f>
        <v>0</v>
      </c>
      <c r="AL382" s="1">
        <f t="shared" si="12"/>
        <v>0</v>
      </c>
      <c r="AM382" s="1">
        <f t="shared" si="12"/>
        <v>0</v>
      </c>
      <c r="AN382" s="1">
        <f t="shared" si="11"/>
        <v>0</v>
      </c>
      <c r="AO382" s="1">
        <f t="shared" si="11"/>
        <v>0</v>
      </c>
      <c r="AP382" s="1">
        <f t="shared" si="11"/>
        <v>0</v>
      </c>
    </row>
    <row r="383" spans="37:42" ht="18.75" customHeight="1">
      <c r="AK383" s="1">
        <f t="shared" si="12"/>
        <v>0</v>
      </c>
      <c r="AL383" s="1">
        <f t="shared" si="12"/>
        <v>0</v>
      </c>
      <c r="AM383" s="1">
        <f t="shared" si="12"/>
        <v>0</v>
      </c>
      <c r="AN383" s="1">
        <f t="shared" si="11"/>
        <v>0</v>
      </c>
      <c r="AO383" s="1">
        <f t="shared" si="11"/>
        <v>0</v>
      </c>
      <c r="AP383" s="1">
        <f t="shared" si="11"/>
        <v>0</v>
      </c>
    </row>
    <row r="384" spans="37:42" ht="18.75" customHeight="1">
      <c r="AK384" s="1">
        <f t="shared" si="12"/>
        <v>0</v>
      </c>
      <c r="AL384" s="1">
        <f t="shared" si="12"/>
        <v>0</v>
      </c>
      <c r="AM384" s="1">
        <f t="shared" si="12"/>
        <v>0</v>
      </c>
      <c r="AN384" s="1">
        <f t="shared" si="11"/>
        <v>0</v>
      </c>
      <c r="AO384" s="1">
        <f t="shared" si="11"/>
        <v>0</v>
      </c>
      <c r="AP384" s="1">
        <f t="shared" si="11"/>
        <v>0</v>
      </c>
    </row>
    <row r="385" spans="37:42" ht="18.75" customHeight="1">
      <c r="AK385" s="1">
        <f t="shared" si="12"/>
        <v>0</v>
      </c>
      <c r="AL385" s="1">
        <f t="shared" si="12"/>
        <v>0</v>
      </c>
      <c r="AM385" s="1">
        <f t="shared" si="12"/>
        <v>0</v>
      </c>
      <c r="AN385" s="1">
        <f t="shared" si="11"/>
        <v>0</v>
      </c>
      <c r="AO385" s="1">
        <f t="shared" si="11"/>
        <v>0</v>
      </c>
      <c r="AP385" s="1">
        <f t="shared" si="11"/>
        <v>0</v>
      </c>
    </row>
    <row r="386" spans="37:42" ht="18.75" customHeight="1">
      <c r="AK386" s="1">
        <f t="shared" si="12"/>
        <v>0</v>
      </c>
      <c r="AL386" s="1">
        <f t="shared" si="12"/>
        <v>0</v>
      </c>
      <c r="AM386" s="1">
        <f t="shared" si="12"/>
        <v>0</v>
      </c>
      <c r="AN386" s="1">
        <f t="shared" si="11"/>
        <v>0</v>
      </c>
      <c r="AO386" s="1">
        <f t="shared" si="11"/>
        <v>0</v>
      </c>
      <c r="AP386" s="1">
        <f t="shared" si="11"/>
        <v>0</v>
      </c>
    </row>
    <row r="387" spans="37:42" ht="18.75" customHeight="1">
      <c r="AK387" s="1">
        <f t="shared" si="12"/>
        <v>0</v>
      </c>
      <c r="AL387" s="1">
        <f t="shared" si="12"/>
        <v>0</v>
      </c>
      <c r="AM387" s="1">
        <f t="shared" si="12"/>
        <v>0</v>
      </c>
      <c r="AN387" s="1">
        <f t="shared" si="11"/>
        <v>0</v>
      </c>
      <c r="AO387" s="1">
        <f t="shared" si="11"/>
        <v>0</v>
      </c>
      <c r="AP387" s="1">
        <f t="shared" si="11"/>
        <v>0</v>
      </c>
    </row>
    <row r="388" spans="37:42" ht="18.75" customHeight="1">
      <c r="AK388" s="1">
        <f t="shared" si="12"/>
        <v>0</v>
      </c>
      <c r="AL388" s="1">
        <f t="shared" si="12"/>
        <v>0</v>
      </c>
      <c r="AM388" s="1">
        <f t="shared" si="12"/>
        <v>0</v>
      </c>
      <c r="AN388" s="1">
        <f t="shared" si="11"/>
        <v>0</v>
      </c>
      <c r="AO388" s="1">
        <f t="shared" si="11"/>
        <v>0</v>
      </c>
      <c r="AP388" s="1">
        <f t="shared" si="11"/>
        <v>0</v>
      </c>
    </row>
    <row r="389" spans="37:42" ht="18.75" customHeight="1">
      <c r="AK389" s="1">
        <f t="shared" si="12"/>
        <v>0</v>
      </c>
      <c r="AL389" s="1">
        <f t="shared" si="12"/>
        <v>0</v>
      </c>
      <c r="AM389" s="1">
        <f t="shared" si="12"/>
        <v>0</v>
      </c>
      <c r="AN389" s="1">
        <f t="shared" si="11"/>
        <v>0</v>
      </c>
      <c r="AO389" s="1">
        <f t="shared" si="11"/>
        <v>0</v>
      </c>
      <c r="AP389" s="1">
        <f t="shared" si="11"/>
        <v>0</v>
      </c>
    </row>
    <row r="390" spans="37:42" ht="18.75" customHeight="1">
      <c r="AK390" s="1">
        <f t="shared" si="12"/>
        <v>0</v>
      </c>
      <c r="AL390" s="1">
        <f t="shared" si="12"/>
        <v>0</v>
      </c>
      <c r="AM390" s="1">
        <f t="shared" si="12"/>
        <v>0</v>
      </c>
      <c r="AN390" s="1">
        <f t="shared" si="11"/>
        <v>0</v>
      </c>
      <c r="AO390" s="1">
        <f t="shared" si="11"/>
        <v>0</v>
      </c>
      <c r="AP390" s="1">
        <f t="shared" si="11"/>
        <v>0</v>
      </c>
    </row>
    <row r="391" spans="37:42" ht="18.75" customHeight="1">
      <c r="AK391" s="1">
        <f t="shared" si="12"/>
        <v>0</v>
      </c>
      <c r="AL391" s="1">
        <f t="shared" si="12"/>
        <v>0</v>
      </c>
      <c r="AM391" s="1">
        <f t="shared" si="12"/>
        <v>0</v>
      </c>
      <c r="AN391" s="1">
        <f t="shared" si="11"/>
        <v>0</v>
      </c>
      <c r="AO391" s="1">
        <f t="shared" si="11"/>
        <v>0</v>
      </c>
      <c r="AP391" s="1">
        <f t="shared" si="11"/>
        <v>0</v>
      </c>
    </row>
    <row r="392" spans="37:42" ht="18.75" customHeight="1">
      <c r="AK392" s="1">
        <f t="shared" si="12"/>
        <v>0</v>
      </c>
      <c r="AL392" s="1">
        <f t="shared" si="12"/>
        <v>0</v>
      </c>
      <c r="AM392" s="1">
        <f t="shared" si="12"/>
        <v>0</v>
      </c>
      <c r="AN392" s="1">
        <f t="shared" si="11"/>
        <v>0</v>
      </c>
      <c r="AO392" s="1">
        <f t="shared" si="11"/>
        <v>0</v>
      </c>
      <c r="AP392" s="1">
        <f t="shared" si="11"/>
        <v>0</v>
      </c>
    </row>
    <row r="393" spans="37:42" ht="18.75" customHeight="1">
      <c r="AK393" s="1">
        <f t="shared" si="12"/>
        <v>0</v>
      </c>
      <c r="AL393" s="1">
        <f t="shared" si="12"/>
        <v>0</v>
      </c>
      <c r="AM393" s="1">
        <f t="shared" si="12"/>
        <v>0</v>
      </c>
      <c r="AN393" s="1">
        <f t="shared" si="11"/>
        <v>0</v>
      </c>
      <c r="AO393" s="1">
        <f t="shared" si="11"/>
        <v>0</v>
      </c>
      <c r="AP393" s="1">
        <f t="shared" si="11"/>
        <v>0</v>
      </c>
    </row>
    <row r="394" spans="37:42" ht="18.75" customHeight="1">
      <c r="AK394" s="1">
        <f t="shared" si="12"/>
        <v>0</v>
      </c>
      <c r="AL394" s="1">
        <f t="shared" si="12"/>
        <v>0</v>
      </c>
      <c r="AM394" s="1">
        <f t="shared" si="12"/>
        <v>0</v>
      </c>
      <c r="AN394" s="1">
        <f t="shared" si="11"/>
        <v>0</v>
      </c>
      <c r="AO394" s="1">
        <f t="shared" si="11"/>
        <v>0</v>
      </c>
      <c r="AP394" s="1">
        <f t="shared" si="11"/>
        <v>0</v>
      </c>
    </row>
    <row r="395" spans="37:42" ht="18.75" customHeight="1">
      <c r="AK395" s="1">
        <f t="shared" si="12"/>
        <v>0</v>
      </c>
      <c r="AL395" s="1">
        <f t="shared" si="12"/>
        <v>0</v>
      </c>
      <c r="AM395" s="1">
        <f t="shared" si="12"/>
        <v>0</v>
      </c>
      <c r="AN395" s="1">
        <f t="shared" si="11"/>
        <v>0</v>
      </c>
      <c r="AO395" s="1">
        <f t="shared" si="11"/>
        <v>0</v>
      </c>
      <c r="AP395" s="1">
        <f t="shared" si="11"/>
        <v>0</v>
      </c>
    </row>
    <row r="396" spans="37:42" ht="18.75" customHeight="1">
      <c r="AK396" s="1">
        <f t="shared" si="12"/>
        <v>0</v>
      </c>
      <c r="AL396" s="1">
        <f t="shared" si="12"/>
        <v>0</v>
      </c>
      <c r="AM396" s="1">
        <f t="shared" si="12"/>
        <v>0</v>
      </c>
      <c r="AN396" s="1">
        <f t="shared" si="11"/>
        <v>0</v>
      </c>
      <c r="AO396" s="1">
        <f t="shared" si="11"/>
        <v>0</v>
      </c>
      <c r="AP396" s="1">
        <f t="shared" si="11"/>
        <v>0</v>
      </c>
    </row>
    <row r="397" spans="37:42" ht="18.75" customHeight="1">
      <c r="AK397" s="1">
        <f t="shared" si="12"/>
        <v>0</v>
      </c>
      <c r="AL397" s="1">
        <f t="shared" si="12"/>
        <v>0</v>
      </c>
      <c r="AM397" s="1">
        <f t="shared" si="12"/>
        <v>0</v>
      </c>
      <c r="AN397" s="1">
        <f t="shared" si="11"/>
        <v>0</v>
      </c>
      <c r="AO397" s="1">
        <f t="shared" si="11"/>
        <v>0</v>
      </c>
      <c r="AP397" s="1">
        <f t="shared" si="11"/>
        <v>0</v>
      </c>
    </row>
    <row r="398" spans="37:42" ht="18.75" customHeight="1">
      <c r="AK398" s="1">
        <f t="shared" si="12"/>
        <v>0</v>
      </c>
      <c r="AL398" s="1">
        <f t="shared" si="12"/>
        <v>0</v>
      </c>
      <c r="AM398" s="1">
        <f t="shared" si="12"/>
        <v>0</v>
      </c>
      <c r="AN398" s="1">
        <f t="shared" si="11"/>
        <v>0</v>
      </c>
      <c r="AO398" s="1">
        <f t="shared" si="11"/>
        <v>0</v>
      </c>
      <c r="AP398" s="1">
        <f t="shared" si="11"/>
        <v>0</v>
      </c>
    </row>
    <row r="399" spans="37:42" ht="18.75" customHeight="1">
      <c r="AK399" s="1">
        <f t="shared" si="12"/>
        <v>0</v>
      </c>
      <c r="AL399" s="1">
        <f t="shared" si="12"/>
        <v>0</v>
      </c>
      <c r="AM399" s="1">
        <f t="shared" si="12"/>
        <v>0</v>
      </c>
      <c r="AN399" s="1">
        <f t="shared" si="11"/>
        <v>0</v>
      </c>
      <c r="AO399" s="1">
        <f t="shared" si="11"/>
        <v>0</v>
      </c>
      <c r="AP399" s="1">
        <f t="shared" si="11"/>
        <v>0</v>
      </c>
    </row>
    <row r="400" spans="37:42" ht="18.75" customHeight="1">
      <c r="AK400" s="1">
        <f t="shared" si="12"/>
        <v>0</v>
      </c>
      <c r="AL400" s="1">
        <f t="shared" si="12"/>
        <v>0</v>
      </c>
      <c r="AM400" s="1">
        <f t="shared" si="12"/>
        <v>0</v>
      </c>
      <c r="AN400" s="1">
        <f t="shared" si="11"/>
        <v>0</v>
      </c>
      <c r="AO400" s="1">
        <f t="shared" si="11"/>
        <v>0</v>
      </c>
      <c r="AP400" s="1">
        <f t="shared" si="11"/>
        <v>0</v>
      </c>
    </row>
    <row r="401" spans="37:42" ht="18.75" customHeight="1">
      <c r="AK401" s="1">
        <f t="shared" si="12"/>
        <v>0</v>
      </c>
      <c r="AL401" s="1">
        <f t="shared" si="12"/>
        <v>0</v>
      </c>
      <c r="AM401" s="1">
        <f t="shared" si="12"/>
        <v>0</v>
      </c>
      <c r="AN401" s="1">
        <f t="shared" si="11"/>
        <v>0</v>
      </c>
      <c r="AO401" s="1">
        <f t="shared" si="11"/>
        <v>0</v>
      </c>
      <c r="AP401" s="1">
        <f t="shared" si="11"/>
        <v>0</v>
      </c>
    </row>
    <row r="402" spans="37:42" ht="18.75" customHeight="1">
      <c r="AK402" s="1">
        <f t="shared" si="12"/>
        <v>0</v>
      </c>
      <c r="AL402" s="1">
        <f t="shared" si="12"/>
        <v>0</v>
      </c>
      <c r="AM402" s="1">
        <f t="shared" si="12"/>
        <v>0</v>
      </c>
      <c r="AN402" s="1">
        <f t="shared" si="11"/>
        <v>0</v>
      </c>
      <c r="AO402" s="1">
        <f t="shared" si="11"/>
        <v>0</v>
      </c>
      <c r="AP402" s="1">
        <f t="shared" si="11"/>
        <v>0</v>
      </c>
    </row>
    <row r="403" spans="37:42" ht="18.75" customHeight="1">
      <c r="AK403" s="1">
        <f t="shared" si="12"/>
        <v>0</v>
      </c>
      <c r="AL403" s="1">
        <f t="shared" si="12"/>
        <v>0</v>
      </c>
      <c r="AM403" s="1">
        <f t="shared" si="12"/>
        <v>0</v>
      </c>
      <c r="AN403" s="1">
        <f t="shared" si="11"/>
        <v>0</v>
      </c>
      <c r="AO403" s="1">
        <f t="shared" si="11"/>
        <v>0</v>
      </c>
      <c r="AP403" s="1">
        <f t="shared" si="11"/>
        <v>0</v>
      </c>
    </row>
    <row r="404" spans="37:42" ht="18.75" customHeight="1">
      <c r="AK404" s="1">
        <f t="shared" si="12"/>
        <v>0</v>
      </c>
      <c r="AL404" s="1">
        <f t="shared" si="12"/>
        <v>0</v>
      </c>
      <c r="AM404" s="1">
        <f t="shared" si="12"/>
        <v>0</v>
      </c>
      <c r="AN404" s="1">
        <f t="shared" si="11"/>
        <v>0</v>
      </c>
      <c r="AO404" s="1">
        <f t="shared" si="11"/>
        <v>0</v>
      </c>
      <c r="AP404" s="1">
        <f t="shared" si="11"/>
        <v>0</v>
      </c>
    </row>
    <row r="405" spans="37:42" ht="18.75" customHeight="1">
      <c r="AK405" s="1">
        <f t="shared" si="12"/>
        <v>0</v>
      </c>
      <c r="AL405" s="1">
        <f t="shared" si="12"/>
        <v>0</v>
      </c>
      <c r="AM405" s="1">
        <f t="shared" si="12"/>
        <v>0</v>
      </c>
      <c r="AN405" s="1">
        <f t="shared" si="11"/>
        <v>0</v>
      </c>
      <c r="AO405" s="1">
        <f t="shared" si="11"/>
        <v>0</v>
      </c>
      <c r="AP405" s="1">
        <f t="shared" si="11"/>
        <v>0</v>
      </c>
    </row>
    <row r="406" spans="37:42" ht="18.75" customHeight="1">
      <c r="AK406" s="1">
        <f t="shared" si="12"/>
        <v>0</v>
      </c>
      <c r="AL406" s="1">
        <f t="shared" si="12"/>
        <v>0</v>
      </c>
      <c r="AM406" s="1">
        <f t="shared" si="12"/>
        <v>0</v>
      </c>
      <c r="AN406" s="1">
        <f t="shared" si="11"/>
        <v>0</v>
      </c>
      <c r="AO406" s="1">
        <f t="shared" si="11"/>
        <v>0</v>
      </c>
      <c r="AP406" s="1">
        <f t="shared" si="11"/>
        <v>0</v>
      </c>
    </row>
    <row r="407" spans="37:42" ht="18.75" customHeight="1">
      <c r="AK407" s="1">
        <f t="shared" si="12"/>
        <v>0</v>
      </c>
      <c r="AL407" s="1">
        <f t="shared" si="12"/>
        <v>0</v>
      </c>
      <c r="AM407" s="1">
        <f t="shared" si="12"/>
        <v>0</v>
      </c>
      <c r="AN407" s="1">
        <f t="shared" si="11"/>
        <v>0</v>
      </c>
      <c r="AO407" s="1">
        <f t="shared" si="11"/>
        <v>0</v>
      </c>
      <c r="AP407" s="1">
        <f t="shared" si="11"/>
        <v>0</v>
      </c>
    </row>
    <row r="408" spans="37:42" ht="18.75" customHeight="1">
      <c r="AK408" s="1">
        <f t="shared" si="12"/>
        <v>0</v>
      </c>
      <c r="AL408" s="1">
        <f t="shared" si="12"/>
        <v>0</v>
      </c>
      <c r="AM408" s="1">
        <f t="shared" si="12"/>
        <v>0</v>
      </c>
      <c r="AN408" s="1">
        <f t="shared" si="11"/>
        <v>0</v>
      </c>
      <c r="AO408" s="1">
        <f t="shared" si="11"/>
        <v>0</v>
      </c>
      <c r="AP408" s="1">
        <f t="shared" si="11"/>
        <v>0</v>
      </c>
    </row>
    <row r="409" spans="37:42" ht="18.75" customHeight="1">
      <c r="AK409" s="1">
        <f t="shared" si="12"/>
        <v>0</v>
      </c>
      <c r="AL409" s="1">
        <f t="shared" si="12"/>
        <v>0</v>
      </c>
      <c r="AM409" s="1">
        <f t="shared" si="12"/>
        <v>0</v>
      </c>
      <c r="AN409" s="1">
        <f t="shared" si="11"/>
        <v>0</v>
      </c>
      <c r="AO409" s="1">
        <f t="shared" si="11"/>
        <v>0</v>
      </c>
      <c r="AP409" s="1">
        <f t="shared" si="11"/>
        <v>0</v>
      </c>
    </row>
    <row r="410" spans="37:42" ht="18.75" customHeight="1">
      <c r="AK410" s="1">
        <f t="shared" si="12"/>
        <v>0</v>
      </c>
      <c r="AL410" s="1">
        <f t="shared" si="12"/>
        <v>0</v>
      </c>
      <c r="AM410" s="1">
        <f t="shared" si="12"/>
        <v>0</v>
      </c>
      <c r="AN410" s="1">
        <f t="shared" si="11"/>
        <v>0</v>
      </c>
      <c r="AO410" s="1">
        <f t="shared" si="11"/>
        <v>0</v>
      </c>
      <c r="AP410" s="1">
        <f t="shared" si="11"/>
        <v>0</v>
      </c>
    </row>
    <row r="411" spans="37:42" ht="18.75" customHeight="1">
      <c r="AK411" s="1">
        <f t="shared" si="12"/>
        <v>0</v>
      </c>
      <c r="AL411" s="1">
        <f t="shared" si="12"/>
        <v>0</v>
      </c>
      <c r="AM411" s="1">
        <f t="shared" si="12"/>
        <v>0</v>
      </c>
      <c r="AN411" s="1">
        <f t="shared" si="11"/>
        <v>0</v>
      </c>
      <c r="AO411" s="1">
        <f t="shared" si="11"/>
        <v>0</v>
      </c>
      <c r="AP411" s="1">
        <f t="shared" si="11"/>
        <v>0</v>
      </c>
    </row>
    <row r="412" spans="37:42" ht="18.75" customHeight="1">
      <c r="AK412" s="1">
        <f t="shared" si="12"/>
        <v>0</v>
      </c>
      <c r="AL412" s="1">
        <f t="shared" si="12"/>
        <v>0</v>
      </c>
      <c r="AM412" s="1">
        <f t="shared" si="12"/>
        <v>0</v>
      </c>
      <c r="AN412" s="1">
        <f t="shared" si="11"/>
        <v>0</v>
      </c>
      <c r="AO412" s="1">
        <f t="shared" si="11"/>
        <v>0</v>
      </c>
      <c r="AP412" s="1">
        <f t="shared" si="11"/>
        <v>0</v>
      </c>
    </row>
    <row r="413" spans="37:42" ht="18.75" customHeight="1">
      <c r="AK413" s="1">
        <f t="shared" si="12"/>
        <v>0</v>
      </c>
      <c r="AL413" s="1">
        <f t="shared" si="12"/>
        <v>0</v>
      </c>
      <c r="AM413" s="1">
        <f t="shared" si="12"/>
        <v>0</v>
      </c>
      <c r="AN413" s="1">
        <f t="shared" si="11"/>
        <v>0</v>
      </c>
      <c r="AO413" s="1">
        <f t="shared" si="11"/>
        <v>0</v>
      </c>
      <c r="AP413" s="1">
        <f t="shared" si="11"/>
        <v>0</v>
      </c>
    </row>
    <row r="414" spans="37:42" ht="18.75" customHeight="1">
      <c r="AK414" s="1">
        <f t="shared" si="12"/>
        <v>0</v>
      </c>
      <c r="AL414" s="1">
        <f t="shared" si="12"/>
        <v>0</v>
      </c>
      <c r="AM414" s="1">
        <f t="shared" si="12"/>
        <v>0</v>
      </c>
      <c r="AN414" s="1">
        <f t="shared" si="11"/>
        <v>0</v>
      </c>
      <c r="AO414" s="1">
        <f t="shared" si="11"/>
        <v>0</v>
      </c>
      <c r="AP414" s="1">
        <f t="shared" si="11"/>
        <v>0</v>
      </c>
    </row>
    <row r="415" spans="37:42" ht="18.75" customHeight="1">
      <c r="AK415" s="1">
        <f t="shared" si="12"/>
        <v>0</v>
      </c>
      <c r="AL415" s="1">
        <f t="shared" si="12"/>
        <v>0</v>
      </c>
      <c r="AM415" s="1">
        <f t="shared" si="12"/>
        <v>0</v>
      </c>
      <c r="AN415" s="1">
        <f t="shared" si="11"/>
        <v>0</v>
      </c>
      <c r="AO415" s="1">
        <f t="shared" si="11"/>
        <v>0</v>
      </c>
      <c r="AP415" s="1">
        <f t="shared" si="11"/>
        <v>0</v>
      </c>
    </row>
    <row r="416" spans="37:42" ht="18.75" customHeight="1">
      <c r="AK416" s="1">
        <f t="shared" si="12"/>
        <v>0</v>
      </c>
      <c r="AL416" s="1">
        <f t="shared" si="12"/>
        <v>0</v>
      </c>
      <c r="AM416" s="1">
        <f t="shared" si="12"/>
        <v>0</v>
      </c>
      <c r="AN416" s="1">
        <f t="shared" si="11"/>
        <v>0</v>
      </c>
      <c r="AO416" s="1">
        <f t="shared" si="11"/>
        <v>0</v>
      </c>
      <c r="AP416" s="1">
        <f t="shared" si="11"/>
        <v>0</v>
      </c>
    </row>
    <row r="417" spans="37:42" ht="18.75" customHeight="1">
      <c r="AK417" s="1">
        <f t="shared" si="12"/>
        <v>0</v>
      </c>
      <c r="AL417" s="1">
        <f t="shared" si="12"/>
        <v>0</v>
      </c>
      <c r="AM417" s="1">
        <f t="shared" si="12"/>
        <v>0</v>
      </c>
      <c r="AN417" s="1">
        <f t="shared" si="11"/>
        <v>0</v>
      </c>
      <c r="AO417" s="1">
        <f t="shared" si="11"/>
        <v>0</v>
      </c>
      <c r="AP417" s="1">
        <f t="shared" si="11"/>
        <v>0</v>
      </c>
    </row>
    <row r="418" spans="37:42" ht="18.75" customHeight="1">
      <c r="AK418" s="1">
        <f t="shared" si="12"/>
        <v>0</v>
      </c>
      <c r="AL418" s="1">
        <f t="shared" si="12"/>
        <v>0</v>
      </c>
      <c r="AM418" s="1">
        <f t="shared" si="12"/>
        <v>0</v>
      </c>
      <c r="AN418" s="1">
        <f t="shared" si="11"/>
        <v>0</v>
      </c>
      <c r="AO418" s="1">
        <f t="shared" si="11"/>
        <v>0</v>
      </c>
      <c r="AP418" s="1">
        <f t="shared" si="11"/>
        <v>0</v>
      </c>
    </row>
    <row r="419" spans="37:42" ht="18.75" customHeight="1">
      <c r="AK419" s="1">
        <f t="shared" si="12"/>
        <v>0</v>
      </c>
      <c r="AL419" s="1">
        <f t="shared" si="12"/>
        <v>0</v>
      </c>
      <c r="AM419" s="1">
        <f t="shared" si="12"/>
        <v>0</v>
      </c>
      <c r="AN419" s="1">
        <f t="shared" si="11"/>
        <v>0</v>
      </c>
      <c r="AO419" s="1">
        <f t="shared" si="11"/>
        <v>0</v>
      </c>
      <c r="AP419" s="1">
        <f t="shared" si="11"/>
        <v>0</v>
      </c>
    </row>
    <row r="420" spans="37:42" ht="18.75" customHeight="1">
      <c r="AK420" s="1">
        <f t="shared" si="12"/>
        <v>0</v>
      </c>
      <c r="AL420" s="1">
        <f t="shared" si="12"/>
        <v>0</v>
      </c>
      <c r="AM420" s="1">
        <f t="shared" si="12"/>
        <v>0</v>
      </c>
      <c r="AN420" s="1">
        <f t="shared" si="11"/>
        <v>0</v>
      </c>
      <c r="AO420" s="1">
        <f t="shared" si="11"/>
        <v>0</v>
      </c>
      <c r="AP420" s="1">
        <f t="shared" si="11"/>
        <v>0</v>
      </c>
    </row>
    <row r="421" spans="37:42" ht="18.75" customHeight="1">
      <c r="AK421" s="1">
        <f t="shared" si="12"/>
        <v>0</v>
      </c>
      <c r="AL421" s="1">
        <f t="shared" si="12"/>
        <v>0</v>
      </c>
      <c r="AM421" s="1">
        <f t="shared" si="12"/>
        <v>0</v>
      </c>
      <c r="AN421" s="1">
        <f t="shared" si="11"/>
        <v>0</v>
      </c>
      <c r="AO421" s="1">
        <f t="shared" si="11"/>
        <v>0</v>
      </c>
      <c r="AP421" s="1">
        <f t="shared" si="11"/>
        <v>0</v>
      </c>
    </row>
    <row r="422" spans="37:42" ht="18.75" customHeight="1">
      <c r="AK422" s="1">
        <f t="shared" si="12"/>
        <v>0</v>
      </c>
      <c r="AL422" s="1">
        <f t="shared" si="12"/>
        <v>0</v>
      </c>
      <c r="AM422" s="1">
        <f t="shared" si="12"/>
        <v>0</v>
      </c>
      <c r="AN422" s="1">
        <f t="shared" si="11"/>
        <v>0</v>
      </c>
      <c r="AO422" s="1">
        <f t="shared" si="11"/>
        <v>0</v>
      </c>
      <c r="AP422" s="1">
        <f t="shared" si="11"/>
        <v>0</v>
      </c>
    </row>
    <row r="423" spans="37:42" ht="18.75" customHeight="1">
      <c r="AK423" s="1">
        <f t="shared" si="12"/>
        <v>0</v>
      </c>
      <c r="AL423" s="1">
        <f t="shared" si="12"/>
        <v>0</v>
      </c>
      <c r="AM423" s="1">
        <f t="shared" si="12"/>
        <v>0</v>
      </c>
      <c r="AN423" s="1">
        <f t="shared" si="11"/>
        <v>0</v>
      </c>
      <c r="AO423" s="1">
        <f t="shared" si="11"/>
        <v>0</v>
      </c>
      <c r="AP423" s="1">
        <f t="shared" si="11"/>
        <v>0</v>
      </c>
    </row>
    <row r="424" spans="37:42" ht="18.75" customHeight="1">
      <c r="AK424" s="1">
        <f t="shared" si="12"/>
        <v>0</v>
      </c>
      <c r="AL424" s="1">
        <f t="shared" si="12"/>
        <v>0</v>
      </c>
      <c r="AM424" s="1">
        <f t="shared" si="12"/>
        <v>0</v>
      </c>
      <c r="AN424" s="1">
        <f t="shared" si="11"/>
        <v>0</v>
      </c>
      <c r="AO424" s="1">
        <f t="shared" si="11"/>
        <v>0</v>
      </c>
      <c r="AP424" s="1">
        <f t="shared" si="11"/>
        <v>0</v>
      </c>
    </row>
    <row r="425" spans="37:42" ht="18.75" customHeight="1">
      <c r="AK425" s="1">
        <f t="shared" si="12"/>
        <v>0</v>
      </c>
      <c r="AL425" s="1">
        <f t="shared" si="12"/>
        <v>0</v>
      </c>
      <c r="AM425" s="1">
        <f t="shared" si="12"/>
        <v>0</v>
      </c>
      <c r="AN425" s="1">
        <f t="shared" si="11"/>
        <v>0</v>
      </c>
      <c r="AO425" s="1">
        <f t="shared" si="11"/>
        <v>0</v>
      </c>
      <c r="AP425" s="1">
        <f t="shared" si="11"/>
        <v>0</v>
      </c>
    </row>
    <row r="426" spans="37:42" ht="18.75" customHeight="1">
      <c r="AK426" s="1">
        <f t="shared" si="12"/>
        <v>0</v>
      </c>
      <c r="AL426" s="1">
        <f t="shared" si="12"/>
        <v>0</v>
      </c>
      <c r="AM426" s="1">
        <f t="shared" si="12"/>
        <v>0</v>
      </c>
      <c r="AN426" s="1">
        <f t="shared" si="11"/>
        <v>0</v>
      </c>
      <c r="AO426" s="1">
        <f t="shared" si="11"/>
        <v>0</v>
      </c>
      <c r="AP426" s="1">
        <f t="shared" si="11"/>
        <v>0</v>
      </c>
    </row>
    <row r="427" spans="37:42" ht="18.75" customHeight="1">
      <c r="AK427" s="1">
        <f t="shared" si="12"/>
        <v>0</v>
      </c>
      <c r="AL427" s="1">
        <f t="shared" si="12"/>
        <v>0</v>
      </c>
      <c r="AM427" s="1">
        <f t="shared" si="12"/>
        <v>0</v>
      </c>
      <c r="AN427" s="1">
        <f t="shared" si="11"/>
        <v>0</v>
      </c>
      <c r="AO427" s="1">
        <f t="shared" si="11"/>
        <v>0</v>
      </c>
      <c r="AP427" s="1">
        <f t="shared" si="11"/>
        <v>0</v>
      </c>
    </row>
    <row r="428" spans="37:42" ht="18.75" customHeight="1">
      <c r="AK428" s="1">
        <f t="shared" si="12"/>
        <v>0</v>
      </c>
      <c r="AL428" s="1">
        <f t="shared" si="12"/>
        <v>0</v>
      </c>
      <c r="AM428" s="1">
        <f t="shared" si="12"/>
        <v>0</v>
      </c>
      <c r="AN428" s="1">
        <f t="shared" si="11"/>
        <v>0</v>
      </c>
      <c r="AO428" s="1">
        <f t="shared" si="11"/>
        <v>0</v>
      </c>
      <c r="AP428" s="1">
        <f t="shared" si="11"/>
        <v>0</v>
      </c>
    </row>
    <row r="429" spans="37:42" ht="18.75" customHeight="1">
      <c r="AK429" s="1">
        <f t="shared" si="12"/>
        <v>0</v>
      </c>
      <c r="AL429" s="1">
        <f t="shared" si="12"/>
        <v>0</v>
      </c>
      <c r="AM429" s="1">
        <f t="shared" si="12"/>
        <v>0</v>
      </c>
      <c r="AN429" s="1">
        <f t="shared" si="11"/>
        <v>0</v>
      </c>
      <c r="AO429" s="1">
        <f t="shared" si="11"/>
        <v>0</v>
      </c>
      <c r="AP429" s="1">
        <f t="shared" si="11"/>
        <v>0</v>
      </c>
    </row>
    <row r="430" spans="37:42" ht="18.75" customHeight="1">
      <c r="AK430" s="1">
        <f t="shared" si="12"/>
        <v>0</v>
      </c>
      <c r="AL430" s="1">
        <f t="shared" si="12"/>
        <v>0</v>
      </c>
      <c r="AM430" s="1">
        <f t="shared" si="12"/>
        <v>0</v>
      </c>
      <c r="AN430" s="1">
        <f t="shared" si="11"/>
        <v>0</v>
      </c>
      <c r="AO430" s="1">
        <f t="shared" si="11"/>
        <v>0</v>
      </c>
      <c r="AP430" s="1">
        <f t="shared" si="11"/>
        <v>0</v>
      </c>
    </row>
    <row r="431" spans="37:42" ht="18.75" customHeight="1">
      <c r="AK431" s="1">
        <f t="shared" si="12"/>
        <v>0</v>
      </c>
      <c r="AL431" s="1">
        <f t="shared" si="12"/>
        <v>0</v>
      </c>
      <c r="AM431" s="1">
        <f t="shared" si="12"/>
        <v>0</v>
      </c>
      <c r="AN431" s="1">
        <f t="shared" si="11"/>
        <v>0</v>
      </c>
      <c r="AO431" s="1">
        <f t="shared" si="11"/>
        <v>0</v>
      </c>
      <c r="AP431" s="1">
        <f t="shared" si="11"/>
        <v>0</v>
      </c>
    </row>
    <row r="432" spans="37:42" ht="18.75" customHeight="1">
      <c r="AK432" s="1">
        <f t="shared" si="12"/>
        <v>0</v>
      </c>
      <c r="AL432" s="1">
        <f t="shared" si="12"/>
        <v>0</v>
      </c>
      <c r="AM432" s="1">
        <f t="shared" si="12"/>
        <v>0</v>
      </c>
      <c r="AN432" s="1">
        <f t="shared" si="11"/>
        <v>0</v>
      </c>
      <c r="AO432" s="1">
        <f t="shared" si="11"/>
        <v>0</v>
      </c>
      <c r="AP432" s="1">
        <f t="shared" si="11"/>
        <v>0</v>
      </c>
    </row>
    <row r="433" spans="37:42" ht="18.75" customHeight="1">
      <c r="AK433" s="1">
        <f t="shared" si="12"/>
        <v>0</v>
      </c>
      <c r="AL433" s="1">
        <f t="shared" si="12"/>
        <v>0</v>
      </c>
      <c r="AM433" s="1">
        <f t="shared" si="12"/>
        <v>0</v>
      </c>
      <c r="AN433" s="1">
        <f t="shared" si="11"/>
        <v>0</v>
      </c>
      <c r="AO433" s="1">
        <f t="shared" si="11"/>
        <v>0</v>
      </c>
      <c r="AP433" s="1">
        <f t="shared" si="11"/>
        <v>0</v>
      </c>
    </row>
    <row r="434" spans="37:42" ht="18.75" customHeight="1">
      <c r="AK434" s="1">
        <f t="shared" si="12"/>
        <v>0</v>
      </c>
      <c r="AL434" s="1">
        <f t="shared" si="12"/>
        <v>0</v>
      </c>
      <c r="AM434" s="1">
        <f t="shared" si="12"/>
        <v>0</v>
      </c>
      <c r="AN434" s="1">
        <f t="shared" si="11"/>
        <v>0</v>
      </c>
      <c r="AO434" s="1">
        <f t="shared" si="11"/>
        <v>0</v>
      </c>
      <c r="AP434" s="1">
        <f t="shared" si="11"/>
        <v>0</v>
      </c>
    </row>
    <row r="435" spans="37:42" ht="18.75" customHeight="1">
      <c r="AK435" s="1">
        <f t="shared" si="12"/>
        <v>0</v>
      </c>
      <c r="AL435" s="1">
        <f t="shared" si="12"/>
        <v>0</v>
      </c>
      <c r="AM435" s="1">
        <f t="shared" si="12"/>
        <v>0</v>
      </c>
      <c r="AN435" s="1">
        <f t="shared" si="11"/>
        <v>0</v>
      </c>
      <c r="AO435" s="1">
        <f t="shared" si="11"/>
        <v>0</v>
      </c>
      <c r="AP435" s="1">
        <f t="shared" si="11"/>
        <v>0</v>
      </c>
    </row>
    <row r="436" spans="37:42" ht="18.75" customHeight="1">
      <c r="AK436" s="1">
        <f t="shared" si="12"/>
        <v>0</v>
      </c>
      <c r="AL436" s="1">
        <f t="shared" si="12"/>
        <v>0</v>
      </c>
      <c r="AM436" s="1">
        <f t="shared" si="12"/>
        <v>0</v>
      </c>
      <c r="AN436" s="1">
        <f t="shared" si="11"/>
        <v>0</v>
      </c>
      <c r="AO436" s="1">
        <f t="shared" si="11"/>
        <v>0</v>
      </c>
      <c r="AP436" s="1">
        <f t="shared" si="11"/>
        <v>0</v>
      </c>
    </row>
    <row r="437" spans="37:42" ht="18.75" customHeight="1">
      <c r="AK437" s="1">
        <f t="shared" si="12"/>
        <v>0</v>
      </c>
      <c r="AL437" s="1">
        <f t="shared" si="12"/>
        <v>0</v>
      </c>
      <c r="AM437" s="1">
        <f t="shared" si="12"/>
        <v>0</v>
      </c>
      <c r="AN437" s="1">
        <f t="shared" si="11"/>
        <v>0</v>
      </c>
      <c r="AO437" s="1">
        <f t="shared" si="11"/>
        <v>0</v>
      </c>
      <c r="AP437" s="1">
        <f t="shared" si="11"/>
        <v>0</v>
      </c>
    </row>
    <row r="438" spans="37:42" ht="18.75" customHeight="1">
      <c r="AK438" s="1">
        <f t="shared" si="12"/>
        <v>0</v>
      </c>
      <c r="AL438" s="1">
        <f t="shared" si="12"/>
        <v>0</v>
      </c>
      <c r="AM438" s="1">
        <f t="shared" si="12"/>
        <v>0</v>
      </c>
      <c r="AN438" s="1">
        <f t="shared" si="11"/>
        <v>0</v>
      </c>
      <c r="AO438" s="1">
        <f t="shared" si="11"/>
        <v>0</v>
      </c>
      <c r="AP438" s="1">
        <f t="shared" si="11"/>
        <v>0</v>
      </c>
    </row>
    <row r="439" spans="37:42" ht="18.75" customHeight="1">
      <c r="AK439" s="1">
        <f t="shared" si="12"/>
        <v>0</v>
      </c>
      <c r="AL439" s="1">
        <f t="shared" si="12"/>
        <v>0</v>
      </c>
      <c r="AM439" s="1">
        <f t="shared" si="12"/>
        <v>0</v>
      </c>
      <c r="AN439" s="1">
        <f t="shared" si="11"/>
        <v>0</v>
      </c>
      <c r="AO439" s="1">
        <f t="shared" si="11"/>
        <v>0</v>
      </c>
      <c r="AP439" s="1">
        <f t="shared" si="11"/>
        <v>0</v>
      </c>
    </row>
    <row r="440" spans="37:42" ht="18.75" customHeight="1">
      <c r="AK440" s="1">
        <f t="shared" si="12"/>
        <v>0</v>
      </c>
      <c r="AL440" s="1">
        <f t="shared" si="12"/>
        <v>0</v>
      </c>
      <c r="AM440" s="1">
        <f t="shared" si="12"/>
        <v>0</v>
      </c>
      <c r="AN440" s="1">
        <f t="shared" si="11"/>
        <v>0</v>
      </c>
      <c r="AO440" s="1">
        <f t="shared" si="11"/>
        <v>0</v>
      </c>
      <c r="AP440" s="1">
        <f t="shared" si="11"/>
        <v>0</v>
      </c>
    </row>
    <row r="441" spans="37:42" ht="18.75" customHeight="1">
      <c r="AK441" s="1">
        <f t="shared" si="12"/>
        <v>0</v>
      </c>
      <c r="AL441" s="1">
        <f t="shared" si="12"/>
        <v>0</v>
      </c>
      <c r="AM441" s="1">
        <f t="shared" si="12"/>
        <v>0</v>
      </c>
      <c r="AN441" s="1">
        <f t="shared" si="11"/>
        <v>0</v>
      </c>
      <c r="AO441" s="1">
        <f t="shared" si="11"/>
        <v>0</v>
      </c>
      <c r="AP441" s="1">
        <f t="shared" si="11"/>
        <v>0</v>
      </c>
    </row>
    <row r="442" spans="37:42" ht="18.75" customHeight="1">
      <c r="AK442" s="1">
        <f t="shared" si="12"/>
        <v>0</v>
      </c>
      <c r="AL442" s="1">
        <f t="shared" si="12"/>
        <v>0</v>
      </c>
      <c r="AM442" s="1">
        <f t="shared" si="12"/>
        <v>0</v>
      </c>
      <c r="AN442" s="1">
        <f t="shared" si="11"/>
        <v>0</v>
      </c>
      <c r="AO442" s="1">
        <f t="shared" si="11"/>
        <v>0</v>
      </c>
      <c r="AP442" s="1">
        <f t="shared" si="11"/>
        <v>0</v>
      </c>
    </row>
    <row r="443" spans="37:42" ht="18.75" customHeight="1">
      <c r="AK443" s="1">
        <f t="shared" si="12"/>
        <v>0</v>
      </c>
      <c r="AL443" s="1">
        <f t="shared" si="12"/>
        <v>0</v>
      </c>
      <c r="AM443" s="1">
        <f t="shared" si="12"/>
        <v>0</v>
      </c>
      <c r="AN443" s="1">
        <f t="shared" si="11"/>
        <v>0</v>
      </c>
      <c r="AO443" s="1">
        <f t="shared" si="11"/>
        <v>0</v>
      </c>
      <c r="AP443" s="1">
        <f t="shared" si="11"/>
        <v>0</v>
      </c>
    </row>
    <row r="444" spans="37:42" ht="18.75" customHeight="1">
      <c r="AK444" s="1">
        <f t="shared" si="12"/>
        <v>0</v>
      </c>
      <c r="AL444" s="1">
        <f t="shared" si="12"/>
        <v>0</v>
      </c>
      <c r="AM444" s="1">
        <f t="shared" si="12"/>
        <v>0</v>
      </c>
      <c r="AN444" s="1">
        <f t="shared" si="11"/>
        <v>0</v>
      </c>
      <c r="AO444" s="1">
        <f t="shared" si="11"/>
        <v>0</v>
      </c>
      <c r="AP444" s="1">
        <f t="shared" si="11"/>
        <v>0</v>
      </c>
    </row>
    <row r="445" spans="37:42" ht="18.75" customHeight="1">
      <c r="AK445" s="1">
        <f t="shared" si="12"/>
        <v>0</v>
      </c>
      <c r="AL445" s="1">
        <f t="shared" si="12"/>
        <v>0</v>
      </c>
      <c r="AM445" s="1">
        <f t="shared" si="12"/>
        <v>0</v>
      </c>
      <c r="AN445" s="1">
        <f t="shared" si="12"/>
        <v>0</v>
      </c>
      <c r="AO445" s="1">
        <f t="shared" si="12"/>
        <v>0</v>
      </c>
      <c r="AP445" s="1">
        <f t="shared" si="12"/>
        <v>0</v>
      </c>
    </row>
    <row r="446" spans="37:42" ht="18.75" customHeight="1">
      <c r="AK446" s="1">
        <f t="shared" ref="AK446:AP509" si="13">+U446-AE446</f>
        <v>0</v>
      </c>
      <c r="AL446" s="1">
        <f t="shared" si="13"/>
        <v>0</v>
      </c>
      <c r="AM446" s="1">
        <f t="shared" si="13"/>
        <v>0</v>
      </c>
      <c r="AN446" s="1">
        <f t="shared" si="13"/>
        <v>0</v>
      </c>
      <c r="AO446" s="1">
        <f t="shared" si="13"/>
        <v>0</v>
      </c>
      <c r="AP446" s="1">
        <f t="shared" si="13"/>
        <v>0</v>
      </c>
    </row>
    <row r="447" spans="37:42" ht="18.75" customHeight="1">
      <c r="AK447" s="1">
        <f t="shared" si="13"/>
        <v>0</v>
      </c>
      <c r="AL447" s="1">
        <f t="shared" si="13"/>
        <v>0</v>
      </c>
      <c r="AM447" s="1">
        <f t="shared" si="13"/>
        <v>0</v>
      </c>
      <c r="AN447" s="1">
        <f t="shared" si="13"/>
        <v>0</v>
      </c>
      <c r="AO447" s="1">
        <f t="shared" si="13"/>
        <v>0</v>
      </c>
      <c r="AP447" s="1">
        <f t="shared" si="13"/>
        <v>0</v>
      </c>
    </row>
    <row r="448" spans="37:42" ht="18.75" customHeight="1">
      <c r="AK448" s="1">
        <f t="shared" si="13"/>
        <v>0</v>
      </c>
      <c r="AL448" s="1">
        <f t="shared" si="13"/>
        <v>0</v>
      </c>
      <c r="AM448" s="1">
        <f t="shared" si="13"/>
        <v>0</v>
      </c>
      <c r="AN448" s="1">
        <f t="shared" si="13"/>
        <v>0</v>
      </c>
      <c r="AO448" s="1">
        <f t="shared" si="13"/>
        <v>0</v>
      </c>
      <c r="AP448" s="1">
        <f t="shared" si="13"/>
        <v>0</v>
      </c>
    </row>
    <row r="449" spans="37:42" ht="18.75" customHeight="1">
      <c r="AK449" s="1">
        <f t="shared" si="13"/>
        <v>0</v>
      </c>
      <c r="AL449" s="1">
        <f t="shared" si="13"/>
        <v>0</v>
      </c>
      <c r="AM449" s="1">
        <f t="shared" si="13"/>
        <v>0</v>
      </c>
      <c r="AN449" s="1">
        <f t="shared" si="13"/>
        <v>0</v>
      </c>
      <c r="AO449" s="1">
        <f t="shared" si="13"/>
        <v>0</v>
      </c>
      <c r="AP449" s="1">
        <f t="shared" si="13"/>
        <v>0</v>
      </c>
    </row>
    <row r="450" spans="37:42" ht="18.75" customHeight="1">
      <c r="AK450" s="1">
        <f t="shared" si="13"/>
        <v>0</v>
      </c>
      <c r="AL450" s="1">
        <f t="shared" si="13"/>
        <v>0</v>
      </c>
      <c r="AM450" s="1">
        <f t="shared" si="13"/>
        <v>0</v>
      </c>
      <c r="AN450" s="1">
        <f t="shared" si="13"/>
        <v>0</v>
      </c>
      <c r="AO450" s="1">
        <f t="shared" si="13"/>
        <v>0</v>
      </c>
      <c r="AP450" s="1">
        <f t="shared" si="13"/>
        <v>0</v>
      </c>
    </row>
    <row r="451" spans="37:42" ht="18.75" customHeight="1">
      <c r="AK451" s="1">
        <f t="shared" si="13"/>
        <v>0</v>
      </c>
      <c r="AL451" s="1">
        <f t="shared" si="13"/>
        <v>0</v>
      </c>
      <c r="AM451" s="1">
        <f t="shared" si="13"/>
        <v>0</v>
      </c>
      <c r="AN451" s="1">
        <f t="shared" si="13"/>
        <v>0</v>
      </c>
      <c r="AO451" s="1">
        <f t="shared" si="13"/>
        <v>0</v>
      </c>
      <c r="AP451" s="1">
        <f t="shared" si="13"/>
        <v>0</v>
      </c>
    </row>
    <row r="452" spans="37:42" ht="18.75" customHeight="1">
      <c r="AK452" s="1">
        <f t="shared" si="13"/>
        <v>0</v>
      </c>
      <c r="AL452" s="1">
        <f t="shared" si="13"/>
        <v>0</v>
      </c>
      <c r="AM452" s="1">
        <f t="shared" si="13"/>
        <v>0</v>
      </c>
      <c r="AN452" s="1">
        <f t="shared" si="13"/>
        <v>0</v>
      </c>
      <c r="AO452" s="1">
        <f t="shared" si="13"/>
        <v>0</v>
      </c>
      <c r="AP452" s="1">
        <f t="shared" si="13"/>
        <v>0</v>
      </c>
    </row>
    <row r="453" spans="37:42" ht="18.75" customHeight="1">
      <c r="AK453" s="1">
        <f t="shared" si="13"/>
        <v>0</v>
      </c>
      <c r="AL453" s="1">
        <f t="shared" si="13"/>
        <v>0</v>
      </c>
      <c r="AM453" s="1">
        <f t="shared" si="13"/>
        <v>0</v>
      </c>
      <c r="AN453" s="1">
        <f t="shared" si="13"/>
        <v>0</v>
      </c>
      <c r="AO453" s="1">
        <f t="shared" si="13"/>
        <v>0</v>
      </c>
      <c r="AP453" s="1">
        <f t="shared" si="13"/>
        <v>0</v>
      </c>
    </row>
    <row r="454" spans="37:42" ht="18.75" customHeight="1">
      <c r="AK454" s="1">
        <f t="shared" si="13"/>
        <v>0</v>
      </c>
      <c r="AL454" s="1">
        <f t="shared" si="13"/>
        <v>0</v>
      </c>
      <c r="AM454" s="1">
        <f t="shared" si="13"/>
        <v>0</v>
      </c>
      <c r="AN454" s="1">
        <f t="shared" si="13"/>
        <v>0</v>
      </c>
      <c r="AO454" s="1">
        <f t="shared" si="13"/>
        <v>0</v>
      </c>
      <c r="AP454" s="1">
        <f t="shared" si="13"/>
        <v>0</v>
      </c>
    </row>
    <row r="455" spans="37:42" ht="18.75" customHeight="1">
      <c r="AK455" s="1">
        <f t="shared" si="13"/>
        <v>0</v>
      </c>
      <c r="AL455" s="1">
        <f t="shared" si="13"/>
        <v>0</v>
      </c>
      <c r="AM455" s="1">
        <f t="shared" si="13"/>
        <v>0</v>
      </c>
      <c r="AN455" s="1">
        <f t="shared" si="13"/>
        <v>0</v>
      </c>
      <c r="AO455" s="1">
        <f t="shared" si="13"/>
        <v>0</v>
      </c>
      <c r="AP455" s="1">
        <f t="shared" si="13"/>
        <v>0</v>
      </c>
    </row>
    <row r="456" spans="37:42" ht="18.75" customHeight="1">
      <c r="AK456" s="1">
        <f t="shared" si="13"/>
        <v>0</v>
      </c>
      <c r="AL456" s="1">
        <f t="shared" si="13"/>
        <v>0</v>
      </c>
      <c r="AM456" s="1">
        <f t="shared" si="13"/>
        <v>0</v>
      </c>
      <c r="AN456" s="1">
        <f t="shared" si="13"/>
        <v>0</v>
      </c>
      <c r="AO456" s="1">
        <f t="shared" si="13"/>
        <v>0</v>
      </c>
      <c r="AP456" s="1">
        <f t="shared" si="13"/>
        <v>0</v>
      </c>
    </row>
    <row r="457" spans="37:42" ht="18.75" customHeight="1">
      <c r="AK457" s="1">
        <f t="shared" si="13"/>
        <v>0</v>
      </c>
      <c r="AL457" s="1">
        <f t="shared" si="13"/>
        <v>0</v>
      </c>
      <c r="AM457" s="1">
        <f t="shared" si="13"/>
        <v>0</v>
      </c>
      <c r="AN457" s="1">
        <f t="shared" si="13"/>
        <v>0</v>
      </c>
      <c r="AO457" s="1">
        <f t="shared" si="13"/>
        <v>0</v>
      </c>
      <c r="AP457" s="1">
        <f t="shared" si="13"/>
        <v>0</v>
      </c>
    </row>
    <row r="458" spans="37:42" ht="18.75" customHeight="1">
      <c r="AK458" s="1">
        <f t="shared" si="13"/>
        <v>0</v>
      </c>
      <c r="AL458" s="1">
        <f t="shared" si="13"/>
        <v>0</v>
      </c>
      <c r="AM458" s="1">
        <f t="shared" si="13"/>
        <v>0</v>
      </c>
      <c r="AN458" s="1">
        <f t="shared" si="13"/>
        <v>0</v>
      </c>
      <c r="AO458" s="1">
        <f t="shared" si="13"/>
        <v>0</v>
      </c>
      <c r="AP458" s="1">
        <f t="shared" si="13"/>
        <v>0</v>
      </c>
    </row>
    <row r="459" spans="37:42" ht="18.75" customHeight="1">
      <c r="AK459" s="1">
        <f t="shared" si="13"/>
        <v>0</v>
      </c>
      <c r="AL459" s="1">
        <f t="shared" si="13"/>
        <v>0</v>
      </c>
      <c r="AM459" s="1">
        <f t="shared" si="13"/>
        <v>0</v>
      </c>
      <c r="AN459" s="1">
        <f t="shared" si="13"/>
        <v>0</v>
      </c>
      <c r="AO459" s="1">
        <f t="shared" si="13"/>
        <v>0</v>
      </c>
      <c r="AP459" s="1">
        <f t="shared" si="13"/>
        <v>0</v>
      </c>
    </row>
    <row r="460" spans="37:42" ht="18.75" customHeight="1">
      <c r="AK460" s="1">
        <f t="shared" si="13"/>
        <v>0</v>
      </c>
      <c r="AL460" s="1">
        <f t="shared" si="13"/>
        <v>0</v>
      </c>
      <c r="AM460" s="1">
        <f t="shared" si="13"/>
        <v>0</v>
      </c>
      <c r="AN460" s="1">
        <f t="shared" si="13"/>
        <v>0</v>
      </c>
      <c r="AO460" s="1">
        <f t="shared" si="13"/>
        <v>0</v>
      </c>
      <c r="AP460" s="1">
        <f t="shared" si="13"/>
        <v>0</v>
      </c>
    </row>
    <row r="461" spans="37:42" ht="18.75" customHeight="1">
      <c r="AK461" s="1">
        <f t="shared" si="13"/>
        <v>0</v>
      </c>
      <c r="AL461" s="1">
        <f t="shared" si="13"/>
        <v>0</v>
      </c>
      <c r="AM461" s="1">
        <f t="shared" si="13"/>
        <v>0</v>
      </c>
      <c r="AN461" s="1">
        <f t="shared" si="13"/>
        <v>0</v>
      </c>
      <c r="AO461" s="1">
        <f t="shared" si="13"/>
        <v>0</v>
      </c>
      <c r="AP461" s="1">
        <f t="shared" si="13"/>
        <v>0</v>
      </c>
    </row>
    <row r="462" spans="37:42" ht="18.75" customHeight="1">
      <c r="AK462" s="1">
        <f t="shared" si="13"/>
        <v>0</v>
      </c>
      <c r="AL462" s="1">
        <f t="shared" si="13"/>
        <v>0</v>
      </c>
      <c r="AM462" s="1">
        <f t="shared" si="13"/>
        <v>0</v>
      </c>
      <c r="AN462" s="1">
        <f t="shared" si="13"/>
        <v>0</v>
      </c>
      <c r="AO462" s="1">
        <f t="shared" si="13"/>
        <v>0</v>
      </c>
      <c r="AP462" s="1">
        <f t="shared" si="13"/>
        <v>0</v>
      </c>
    </row>
    <row r="463" spans="37:42" ht="18.75" customHeight="1">
      <c r="AK463" s="1">
        <f t="shared" si="13"/>
        <v>0</v>
      </c>
      <c r="AL463" s="1">
        <f t="shared" si="13"/>
        <v>0</v>
      </c>
      <c r="AM463" s="1">
        <f t="shared" si="13"/>
        <v>0</v>
      </c>
      <c r="AN463" s="1">
        <f t="shared" si="13"/>
        <v>0</v>
      </c>
      <c r="AO463" s="1">
        <f t="shared" si="13"/>
        <v>0</v>
      </c>
      <c r="AP463" s="1">
        <f t="shared" si="13"/>
        <v>0</v>
      </c>
    </row>
    <row r="464" spans="37:42" ht="18.75" customHeight="1">
      <c r="AK464" s="1">
        <f t="shared" si="13"/>
        <v>0</v>
      </c>
      <c r="AL464" s="1">
        <f t="shared" si="13"/>
        <v>0</v>
      </c>
      <c r="AM464" s="1">
        <f t="shared" si="13"/>
        <v>0</v>
      </c>
      <c r="AN464" s="1">
        <f t="shared" si="13"/>
        <v>0</v>
      </c>
      <c r="AO464" s="1">
        <f t="shared" si="13"/>
        <v>0</v>
      </c>
      <c r="AP464" s="1">
        <f t="shared" si="13"/>
        <v>0</v>
      </c>
    </row>
    <row r="465" spans="37:42" ht="18.75" customHeight="1">
      <c r="AK465" s="1">
        <f t="shared" si="13"/>
        <v>0</v>
      </c>
      <c r="AL465" s="1">
        <f t="shared" si="13"/>
        <v>0</v>
      </c>
      <c r="AM465" s="1">
        <f t="shared" si="13"/>
        <v>0</v>
      </c>
      <c r="AN465" s="1">
        <f t="shared" si="13"/>
        <v>0</v>
      </c>
      <c r="AO465" s="1">
        <f t="shared" si="13"/>
        <v>0</v>
      </c>
      <c r="AP465" s="1">
        <f t="shared" si="13"/>
        <v>0</v>
      </c>
    </row>
    <row r="466" spans="37:42" ht="18.75" customHeight="1">
      <c r="AK466" s="1">
        <f t="shared" si="13"/>
        <v>0</v>
      </c>
      <c r="AL466" s="1">
        <f t="shared" si="13"/>
        <v>0</v>
      </c>
      <c r="AM466" s="1">
        <f t="shared" si="13"/>
        <v>0</v>
      </c>
      <c r="AN466" s="1">
        <f t="shared" si="13"/>
        <v>0</v>
      </c>
      <c r="AO466" s="1">
        <f t="shared" si="13"/>
        <v>0</v>
      </c>
      <c r="AP466" s="1">
        <f t="shared" si="13"/>
        <v>0</v>
      </c>
    </row>
    <row r="467" spans="37:42" ht="18.75" customHeight="1">
      <c r="AK467" s="1">
        <f t="shared" si="13"/>
        <v>0</v>
      </c>
      <c r="AL467" s="1">
        <f t="shared" si="13"/>
        <v>0</v>
      </c>
      <c r="AM467" s="1">
        <f t="shared" si="13"/>
        <v>0</v>
      </c>
      <c r="AN467" s="1">
        <f t="shared" si="13"/>
        <v>0</v>
      </c>
      <c r="AO467" s="1">
        <f t="shared" si="13"/>
        <v>0</v>
      </c>
      <c r="AP467" s="1">
        <f t="shared" si="13"/>
        <v>0</v>
      </c>
    </row>
    <row r="468" spans="37:42" ht="18.75" customHeight="1">
      <c r="AK468" s="1">
        <f t="shared" si="13"/>
        <v>0</v>
      </c>
      <c r="AL468" s="1">
        <f t="shared" si="13"/>
        <v>0</v>
      </c>
      <c r="AM468" s="1">
        <f t="shared" si="13"/>
        <v>0</v>
      </c>
      <c r="AN468" s="1">
        <f t="shared" si="13"/>
        <v>0</v>
      </c>
      <c r="AO468" s="1">
        <f t="shared" si="13"/>
        <v>0</v>
      </c>
      <c r="AP468" s="1">
        <f t="shared" si="13"/>
        <v>0</v>
      </c>
    </row>
    <row r="469" spans="37:42" ht="18.75" customHeight="1">
      <c r="AK469" s="1">
        <f t="shared" si="13"/>
        <v>0</v>
      </c>
      <c r="AL469" s="1">
        <f t="shared" si="13"/>
        <v>0</v>
      </c>
      <c r="AM469" s="1">
        <f t="shared" si="13"/>
        <v>0</v>
      </c>
      <c r="AN469" s="1">
        <f t="shared" si="13"/>
        <v>0</v>
      </c>
      <c r="AO469" s="1">
        <f t="shared" si="13"/>
        <v>0</v>
      </c>
      <c r="AP469" s="1">
        <f t="shared" si="13"/>
        <v>0</v>
      </c>
    </row>
    <row r="470" spans="37:42" ht="18.75" customHeight="1">
      <c r="AK470" s="1">
        <f t="shared" si="13"/>
        <v>0</v>
      </c>
      <c r="AL470" s="1">
        <f t="shared" si="13"/>
        <v>0</v>
      </c>
      <c r="AM470" s="1">
        <f t="shared" si="13"/>
        <v>0</v>
      </c>
      <c r="AN470" s="1">
        <f t="shared" si="13"/>
        <v>0</v>
      </c>
      <c r="AO470" s="1">
        <f t="shared" si="13"/>
        <v>0</v>
      </c>
      <c r="AP470" s="1">
        <f t="shared" si="13"/>
        <v>0</v>
      </c>
    </row>
    <row r="471" spans="37:42" ht="18.75" customHeight="1">
      <c r="AK471" s="1">
        <f t="shared" si="13"/>
        <v>0</v>
      </c>
      <c r="AL471" s="1">
        <f t="shared" si="13"/>
        <v>0</v>
      </c>
      <c r="AM471" s="1">
        <f t="shared" si="13"/>
        <v>0</v>
      </c>
      <c r="AN471" s="1">
        <f t="shared" si="13"/>
        <v>0</v>
      </c>
      <c r="AO471" s="1">
        <f t="shared" si="13"/>
        <v>0</v>
      </c>
      <c r="AP471" s="1">
        <f t="shared" si="13"/>
        <v>0</v>
      </c>
    </row>
    <row r="472" spans="37:42" ht="18.75" customHeight="1">
      <c r="AK472" s="1">
        <f t="shared" si="13"/>
        <v>0</v>
      </c>
      <c r="AL472" s="1">
        <f t="shared" si="13"/>
        <v>0</v>
      </c>
      <c r="AM472" s="1">
        <f t="shared" si="13"/>
        <v>0</v>
      </c>
      <c r="AN472" s="1">
        <f t="shared" si="13"/>
        <v>0</v>
      </c>
      <c r="AO472" s="1">
        <f t="shared" si="13"/>
        <v>0</v>
      </c>
      <c r="AP472" s="1">
        <f t="shared" si="13"/>
        <v>0</v>
      </c>
    </row>
    <row r="473" spans="37:42" ht="18.75" customHeight="1">
      <c r="AK473" s="1">
        <f t="shared" si="13"/>
        <v>0</v>
      </c>
      <c r="AL473" s="1">
        <f t="shared" si="13"/>
        <v>0</v>
      </c>
      <c r="AM473" s="1">
        <f t="shared" si="13"/>
        <v>0</v>
      </c>
      <c r="AN473" s="1">
        <f t="shared" si="13"/>
        <v>0</v>
      </c>
      <c r="AO473" s="1">
        <f t="shared" si="13"/>
        <v>0</v>
      </c>
      <c r="AP473" s="1">
        <f t="shared" si="13"/>
        <v>0</v>
      </c>
    </row>
    <row r="474" spans="37:42" ht="18.75" customHeight="1">
      <c r="AK474" s="1">
        <f t="shared" si="13"/>
        <v>0</v>
      </c>
      <c r="AL474" s="1">
        <f t="shared" si="13"/>
        <v>0</v>
      </c>
      <c r="AM474" s="1">
        <f t="shared" si="13"/>
        <v>0</v>
      </c>
      <c r="AN474" s="1">
        <f t="shared" si="13"/>
        <v>0</v>
      </c>
      <c r="AO474" s="1">
        <f t="shared" si="13"/>
        <v>0</v>
      </c>
      <c r="AP474" s="1">
        <f t="shared" si="13"/>
        <v>0</v>
      </c>
    </row>
    <row r="475" spans="37:42" ht="18.75" customHeight="1">
      <c r="AK475" s="1">
        <f t="shared" si="13"/>
        <v>0</v>
      </c>
      <c r="AL475" s="1">
        <f t="shared" si="13"/>
        <v>0</v>
      </c>
      <c r="AM475" s="1">
        <f t="shared" si="13"/>
        <v>0</v>
      </c>
      <c r="AN475" s="1">
        <f t="shared" si="13"/>
        <v>0</v>
      </c>
      <c r="AO475" s="1">
        <f t="shared" si="13"/>
        <v>0</v>
      </c>
      <c r="AP475" s="1">
        <f t="shared" si="13"/>
        <v>0</v>
      </c>
    </row>
    <row r="476" spans="37:42" ht="18.75" customHeight="1">
      <c r="AK476" s="1">
        <f t="shared" si="13"/>
        <v>0</v>
      </c>
      <c r="AL476" s="1">
        <f t="shared" si="13"/>
        <v>0</v>
      </c>
      <c r="AM476" s="1">
        <f t="shared" si="13"/>
        <v>0</v>
      </c>
      <c r="AN476" s="1">
        <f t="shared" si="13"/>
        <v>0</v>
      </c>
      <c r="AO476" s="1">
        <f t="shared" si="13"/>
        <v>0</v>
      </c>
      <c r="AP476" s="1">
        <f t="shared" si="13"/>
        <v>0</v>
      </c>
    </row>
    <row r="477" spans="37:42" ht="18.75" customHeight="1">
      <c r="AK477" s="1">
        <f t="shared" si="13"/>
        <v>0</v>
      </c>
      <c r="AL477" s="1">
        <f t="shared" si="13"/>
        <v>0</v>
      </c>
      <c r="AM477" s="1">
        <f t="shared" si="13"/>
        <v>0</v>
      </c>
      <c r="AN477" s="1">
        <f t="shared" si="13"/>
        <v>0</v>
      </c>
      <c r="AO477" s="1">
        <f t="shared" si="13"/>
        <v>0</v>
      </c>
      <c r="AP477" s="1">
        <f t="shared" si="13"/>
        <v>0</v>
      </c>
    </row>
    <row r="478" spans="37:42" ht="18.75" customHeight="1">
      <c r="AK478" s="1">
        <f t="shared" si="13"/>
        <v>0</v>
      </c>
      <c r="AL478" s="1">
        <f t="shared" si="13"/>
        <v>0</v>
      </c>
      <c r="AM478" s="1">
        <f t="shared" si="13"/>
        <v>0</v>
      </c>
      <c r="AN478" s="1">
        <f t="shared" si="13"/>
        <v>0</v>
      </c>
      <c r="AO478" s="1">
        <f t="shared" si="13"/>
        <v>0</v>
      </c>
      <c r="AP478" s="1">
        <f t="shared" si="13"/>
        <v>0</v>
      </c>
    </row>
    <row r="479" spans="37:42" ht="18.75" customHeight="1">
      <c r="AK479" s="1">
        <f t="shared" si="13"/>
        <v>0</v>
      </c>
      <c r="AL479" s="1">
        <f t="shared" si="13"/>
        <v>0</v>
      </c>
      <c r="AM479" s="1">
        <f t="shared" si="13"/>
        <v>0</v>
      </c>
      <c r="AN479" s="1">
        <f t="shared" si="13"/>
        <v>0</v>
      </c>
      <c r="AO479" s="1">
        <f t="shared" si="13"/>
        <v>0</v>
      </c>
      <c r="AP479" s="1">
        <f t="shared" si="13"/>
        <v>0</v>
      </c>
    </row>
    <row r="480" spans="37:42" ht="18.75" customHeight="1">
      <c r="AK480" s="1">
        <f t="shared" si="13"/>
        <v>0</v>
      </c>
      <c r="AL480" s="1">
        <f t="shared" si="13"/>
        <v>0</v>
      </c>
      <c r="AM480" s="1">
        <f t="shared" si="13"/>
        <v>0</v>
      </c>
      <c r="AN480" s="1">
        <f t="shared" si="13"/>
        <v>0</v>
      </c>
      <c r="AO480" s="1">
        <f t="shared" si="13"/>
        <v>0</v>
      </c>
      <c r="AP480" s="1">
        <f t="shared" si="13"/>
        <v>0</v>
      </c>
    </row>
    <row r="481" spans="37:42" ht="18.75" customHeight="1">
      <c r="AK481" s="1">
        <f t="shared" si="13"/>
        <v>0</v>
      </c>
      <c r="AL481" s="1">
        <f t="shared" si="13"/>
        <v>0</v>
      </c>
      <c r="AM481" s="1">
        <f t="shared" si="13"/>
        <v>0</v>
      </c>
      <c r="AN481" s="1">
        <f t="shared" si="13"/>
        <v>0</v>
      </c>
      <c r="AO481" s="1">
        <f t="shared" si="13"/>
        <v>0</v>
      </c>
      <c r="AP481" s="1">
        <f t="shared" si="13"/>
        <v>0</v>
      </c>
    </row>
    <row r="482" spans="37:42" ht="18.75" customHeight="1">
      <c r="AK482" s="1">
        <f t="shared" si="13"/>
        <v>0</v>
      </c>
      <c r="AL482" s="1">
        <f t="shared" si="13"/>
        <v>0</v>
      </c>
      <c r="AM482" s="1">
        <f t="shared" si="13"/>
        <v>0</v>
      </c>
      <c r="AN482" s="1">
        <f t="shared" si="13"/>
        <v>0</v>
      </c>
      <c r="AO482" s="1">
        <f t="shared" si="13"/>
        <v>0</v>
      </c>
      <c r="AP482" s="1">
        <f t="shared" si="13"/>
        <v>0</v>
      </c>
    </row>
    <row r="483" spans="37:42" ht="18.75" customHeight="1">
      <c r="AK483" s="1">
        <f t="shared" si="13"/>
        <v>0</v>
      </c>
      <c r="AL483" s="1">
        <f t="shared" si="13"/>
        <v>0</v>
      </c>
      <c r="AM483" s="1">
        <f t="shared" si="13"/>
        <v>0</v>
      </c>
      <c r="AN483" s="1">
        <f t="shared" si="13"/>
        <v>0</v>
      </c>
      <c r="AO483" s="1">
        <f t="shared" si="13"/>
        <v>0</v>
      </c>
      <c r="AP483" s="1">
        <f t="shared" si="13"/>
        <v>0</v>
      </c>
    </row>
    <row r="484" spans="37:42" ht="18.75" customHeight="1">
      <c r="AK484" s="1">
        <f t="shared" si="13"/>
        <v>0</v>
      </c>
      <c r="AL484" s="1">
        <f t="shared" si="13"/>
        <v>0</v>
      </c>
      <c r="AM484" s="1">
        <f t="shared" si="13"/>
        <v>0</v>
      </c>
      <c r="AN484" s="1">
        <f t="shared" si="13"/>
        <v>0</v>
      </c>
      <c r="AO484" s="1">
        <f t="shared" si="13"/>
        <v>0</v>
      </c>
      <c r="AP484" s="1">
        <f t="shared" si="13"/>
        <v>0</v>
      </c>
    </row>
    <row r="485" spans="37:42" ht="18.75" customHeight="1">
      <c r="AK485" s="1">
        <f t="shared" si="13"/>
        <v>0</v>
      </c>
      <c r="AL485" s="1">
        <f t="shared" si="13"/>
        <v>0</v>
      </c>
      <c r="AM485" s="1">
        <f t="shared" si="13"/>
        <v>0</v>
      </c>
      <c r="AN485" s="1">
        <f t="shared" si="13"/>
        <v>0</v>
      </c>
      <c r="AO485" s="1">
        <f t="shared" si="13"/>
        <v>0</v>
      </c>
      <c r="AP485" s="1">
        <f t="shared" si="13"/>
        <v>0</v>
      </c>
    </row>
    <row r="486" spans="37:42" ht="18.75" customHeight="1">
      <c r="AK486" s="1">
        <f t="shared" si="13"/>
        <v>0</v>
      </c>
      <c r="AL486" s="1">
        <f t="shared" si="13"/>
        <v>0</v>
      </c>
      <c r="AM486" s="1">
        <f t="shared" si="13"/>
        <v>0</v>
      </c>
      <c r="AN486" s="1">
        <f t="shared" si="13"/>
        <v>0</v>
      </c>
      <c r="AO486" s="1">
        <f t="shared" si="13"/>
        <v>0</v>
      </c>
      <c r="AP486" s="1">
        <f t="shared" si="13"/>
        <v>0</v>
      </c>
    </row>
    <row r="487" spans="37:42" ht="18.75" customHeight="1">
      <c r="AK487" s="1">
        <f t="shared" si="13"/>
        <v>0</v>
      </c>
      <c r="AL487" s="1">
        <f t="shared" si="13"/>
        <v>0</v>
      </c>
      <c r="AM487" s="1">
        <f t="shared" si="13"/>
        <v>0</v>
      </c>
      <c r="AN487" s="1">
        <f t="shared" si="13"/>
        <v>0</v>
      </c>
      <c r="AO487" s="1">
        <f t="shared" si="13"/>
        <v>0</v>
      </c>
      <c r="AP487" s="1">
        <f t="shared" si="13"/>
        <v>0</v>
      </c>
    </row>
    <row r="488" spans="37:42" ht="18.75" customHeight="1">
      <c r="AK488" s="1">
        <f t="shared" si="13"/>
        <v>0</v>
      </c>
      <c r="AL488" s="1">
        <f t="shared" si="13"/>
        <v>0</v>
      </c>
      <c r="AM488" s="1">
        <f t="shared" si="13"/>
        <v>0</v>
      </c>
      <c r="AN488" s="1">
        <f t="shared" ref="AN488:AP532" si="14">+X488-AH488</f>
        <v>0</v>
      </c>
      <c r="AO488" s="1">
        <f t="shared" si="14"/>
        <v>0</v>
      </c>
      <c r="AP488" s="1">
        <f t="shared" si="14"/>
        <v>0</v>
      </c>
    </row>
    <row r="489" spans="37:42" ht="18.75" customHeight="1">
      <c r="AK489" s="1">
        <f t="shared" ref="AK489:AM534" si="15">+U489-AE489</f>
        <v>0</v>
      </c>
      <c r="AL489" s="1">
        <f t="shared" si="15"/>
        <v>0</v>
      </c>
      <c r="AM489" s="1">
        <f t="shared" si="15"/>
        <v>0</v>
      </c>
      <c r="AN489" s="1">
        <f t="shared" si="14"/>
        <v>0</v>
      </c>
      <c r="AO489" s="1">
        <f t="shared" si="14"/>
        <v>0</v>
      </c>
      <c r="AP489" s="1">
        <f t="shared" si="14"/>
        <v>0</v>
      </c>
    </row>
    <row r="490" spans="37:42" ht="18.75" customHeight="1">
      <c r="AK490" s="1">
        <f t="shared" si="15"/>
        <v>0</v>
      </c>
      <c r="AL490" s="1">
        <f t="shared" si="15"/>
        <v>0</v>
      </c>
      <c r="AM490" s="1">
        <f t="shared" si="15"/>
        <v>0</v>
      </c>
      <c r="AN490" s="1">
        <f t="shared" si="14"/>
        <v>0</v>
      </c>
      <c r="AO490" s="1">
        <f t="shared" si="14"/>
        <v>0</v>
      </c>
      <c r="AP490" s="1">
        <f t="shared" si="14"/>
        <v>0</v>
      </c>
    </row>
    <row r="491" spans="37:42" ht="18.75" customHeight="1">
      <c r="AK491" s="1">
        <f t="shared" si="15"/>
        <v>0</v>
      </c>
      <c r="AL491" s="1">
        <f t="shared" si="15"/>
        <v>0</v>
      </c>
      <c r="AM491" s="1">
        <f t="shared" si="15"/>
        <v>0</v>
      </c>
      <c r="AN491" s="1">
        <f t="shared" si="14"/>
        <v>0</v>
      </c>
      <c r="AO491" s="1">
        <f t="shared" si="14"/>
        <v>0</v>
      </c>
      <c r="AP491" s="1">
        <f t="shared" si="14"/>
        <v>0</v>
      </c>
    </row>
    <row r="492" spans="37:42" ht="18.75" customHeight="1">
      <c r="AK492" s="1">
        <f t="shared" si="15"/>
        <v>0</v>
      </c>
      <c r="AL492" s="1">
        <f t="shared" si="15"/>
        <v>0</v>
      </c>
      <c r="AM492" s="1">
        <f t="shared" si="15"/>
        <v>0</v>
      </c>
      <c r="AN492" s="1">
        <f t="shared" si="14"/>
        <v>0</v>
      </c>
      <c r="AO492" s="1">
        <f t="shared" si="14"/>
        <v>0</v>
      </c>
      <c r="AP492" s="1">
        <f t="shared" si="14"/>
        <v>0</v>
      </c>
    </row>
    <row r="493" spans="37:42" ht="18.75" customHeight="1">
      <c r="AK493" s="1">
        <f t="shared" si="15"/>
        <v>0</v>
      </c>
      <c r="AL493" s="1">
        <f t="shared" si="15"/>
        <v>0</v>
      </c>
      <c r="AM493" s="1">
        <f t="shared" si="15"/>
        <v>0</v>
      </c>
      <c r="AN493" s="1">
        <f t="shared" si="14"/>
        <v>0</v>
      </c>
      <c r="AO493" s="1">
        <f t="shared" si="14"/>
        <v>0</v>
      </c>
      <c r="AP493" s="1">
        <f t="shared" si="14"/>
        <v>0</v>
      </c>
    </row>
    <row r="494" spans="37:42" ht="18.75" customHeight="1">
      <c r="AK494" s="1">
        <f t="shared" si="15"/>
        <v>0</v>
      </c>
      <c r="AL494" s="1">
        <f t="shared" si="15"/>
        <v>0</v>
      </c>
      <c r="AM494" s="1">
        <f t="shared" si="15"/>
        <v>0</v>
      </c>
      <c r="AN494" s="1">
        <f t="shared" si="14"/>
        <v>0</v>
      </c>
      <c r="AO494" s="1">
        <f t="shared" si="14"/>
        <v>0</v>
      </c>
      <c r="AP494" s="1">
        <f t="shared" si="14"/>
        <v>0</v>
      </c>
    </row>
    <row r="495" spans="37:42" ht="18.75" customHeight="1">
      <c r="AK495" s="1">
        <f t="shared" si="15"/>
        <v>0</v>
      </c>
      <c r="AL495" s="1">
        <f t="shared" si="15"/>
        <v>0</v>
      </c>
      <c r="AM495" s="1">
        <f t="shared" si="15"/>
        <v>0</v>
      </c>
      <c r="AN495" s="1">
        <f t="shared" si="14"/>
        <v>0</v>
      </c>
      <c r="AO495" s="1">
        <f t="shared" si="14"/>
        <v>0</v>
      </c>
      <c r="AP495" s="1">
        <f t="shared" si="14"/>
        <v>0</v>
      </c>
    </row>
    <row r="496" spans="37:42" ht="18.75" customHeight="1">
      <c r="AK496" s="1">
        <f t="shared" si="15"/>
        <v>0</v>
      </c>
      <c r="AL496" s="1">
        <f t="shared" si="15"/>
        <v>0</v>
      </c>
      <c r="AM496" s="1">
        <f t="shared" si="15"/>
        <v>0</v>
      </c>
      <c r="AN496" s="1">
        <f t="shared" si="14"/>
        <v>0</v>
      </c>
      <c r="AO496" s="1">
        <f t="shared" si="14"/>
        <v>0</v>
      </c>
      <c r="AP496" s="1">
        <f t="shared" si="14"/>
        <v>0</v>
      </c>
    </row>
    <row r="497" spans="37:42" ht="18.75" customHeight="1">
      <c r="AK497" s="1">
        <f t="shared" si="15"/>
        <v>0</v>
      </c>
      <c r="AL497" s="1">
        <f t="shared" si="15"/>
        <v>0</v>
      </c>
      <c r="AM497" s="1">
        <f t="shared" si="15"/>
        <v>0</v>
      </c>
      <c r="AN497" s="1">
        <f t="shared" si="14"/>
        <v>0</v>
      </c>
      <c r="AO497" s="1">
        <f t="shared" si="14"/>
        <v>0</v>
      </c>
      <c r="AP497" s="1">
        <f t="shared" si="14"/>
        <v>0</v>
      </c>
    </row>
    <row r="498" spans="37:42" ht="18.75" customHeight="1">
      <c r="AK498" s="1">
        <f t="shared" si="15"/>
        <v>0</v>
      </c>
      <c r="AL498" s="1">
        <f t="shared" si="15"/>
        <v>0</v>
      </c>
      <c r="AM498" s="1">
        <f t="shared" si="15"/>
        <v>0</v>
      </c>
      <c r="AN498" s="1">
        <f t="shared" si="14"/>
        <v>0</v>
      </c>
      <c r="AO498" s="1">
        <f t="shared" si="14"/>
        <v>0</v>
      </c>
      <c r="AP498" s="1">
        <f t="shared" si="14"/>
        <v>0</v>
      </c>
    </row>
    <row r="499" spans="37:42" ht="18.75" customHeight="1">
      <c r="AK499" s="1">
        <f t="shared" si="15"/>
        <v>0</v>
      </c>
      <c r="AL499" s="1">
        <f t="shared" si="15"/>
        <v>0</v>
      </c>
      <c r="AM499" s="1">
        <f t="shared" si="15"/>
        <v>0</v>
      </c>
      <c r="AN499" s="1">
        <f t="shared" si="14"/>
        <v>0</v>
      </c>
      <c r="AO499" s="1">
        <f t="shared" si="14"/>
        <v>0</v>
      </c>
      <c r="AP499" s="1">
        <f t="shared" si="14"/>
        <v>0</v>
      </c>
    </row>
  </sheetData>
  <mergeCells count="3">
    <mergeCell ref="A17:I17"/>
    <mergeCell ref="A18:I18"/>
    <mergeCell ref="E24:M24"/>
  </mergeCells>
  <printOptions horizontalCentered="1"/>
  <pageMargins left="0.38" right="0.27" top="0.7" bottom="0.75" header="0.3" footer="0.3"/>
  <pageSetup paperSize="9" firstPageNumber="88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2"/>
  <sheetViews>
    <sheetView zoomScaleNormal="100" zoomScaleSheetLayoutView="100" workbookViewId="0">
      <pane xSplit="1" topLeftCell="B1" activePane="topRight" state="frozen"/>
      <selection activeCell="P25" sqref="P25"/>
      <selection pane="topRight" activeCell="P25" sqref="P25"/>
    </sheetView>
  </sheetViews>
  <sheetFormatPr defaultColWidth="7.75" defaultRowHeight="15" customHeight="1"/>
  <cols>
    <col min="1" max="1" width="41.875" style="7" customWidth="1"/>
    <col min="2" max="19" width="7.375" style="7" hidden="1" customWidth="1"/>
    <col min="20" max="23" width="7.25" style="7" hidden="1" customWidth="1"/>
    <col min="24" max="31" width="6" style="7" customWidth="1"/>
    <col min="32" max="16384" width="7.75" style="6"/>
  </cols>
  <sheetData>
    <row r="1" spans="1:31" ht="15" customHeight="1">
      <c r="A1" s="5" t="s">
        <v>155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1" ht="15" customHeight="1">
      <c r="A2" s="5" t="s">
        <v>96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 ht="15" customHeight="1">
      <c r="A3" s="6" t="s">
        <v>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8"/>
      <c r="P3" s="8"/>
      <c r="Q3" s="6"/>
      <c r="R3" s="8"/>
      <c r="S3" s="6"/>
      <c r="T3" s="8"/>
      <c r="U3" s="8"/>
      <c r="V3" s="8"/>
      <c r="W3" s="6"/>
      <c r="X3" s="6"/>
      <c r="Y3" s="8"/>
      <c r="Z3" s="8"/>
      <c r="AA3" s="8"/>
      <c r="AB3" s="8"/>
      <c r="AC3" s="8"/>
      <c r="AD3" s="8"/>
      <c r="AE3" s="8" t="s">
        <v>5</v>
      </c>
    </row>
    <row r="4" spans="1:31" ht="13.5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 t="s">
        <v>12</v>
      </c>
      <c r="AA4" s="13" t="s">
        <v>13</v>
      </c>
      <c r="AB4" s="13" t="s">
        <v>14</v>
      </c>
      <c r="AC4" s="13" t="s">
        <v>15</v>
      </c>
      <c r="AD4" s="13" t="s">
        <v>16</v>
      </c>
      <c r="AE4" s="13" t="s">
        <v>17</v>
      </c>
    </row>
    <row r="5" spans="1:31" ht="15" customHeight="1">
      <c r="A5" s="145" t="s">
        <v>156</v>
      </c>
      <c r="B5" s="146">
        <v>102326</v>
      </c>
      <c r="C5" s="146">
        <v>123857</v>
      </c>
      <c r="D5" s="146">
        <v>129540</v>
      </c>
      <c r="E5" s="146">
        <v>152279</v>
      </c>
      <c r="F5" s="146">
        <v>176928</v>
      </c>
      <c r="G5" s="146">
        <v>195509</v>
      </c>
      <c r="H5" s="146">
        <v>202361</v>
      </c>
      <c r="I5" s="146">
        <v>104432</v>
      </c>
      <c r="J5" s="146">
        <v>54127</v>
      </c>
      <c r="K5" s="146">
        <v>42130</v>
      </c>
      <c r="L5" s="146">
        <v>49109</v>
      </c>
      <c r="M5" s="146">
        <v>53416</v>
      </c>
      <c r="N5" s="146">
        <v>65816</v>
      </c>
      <c r="O5" s="146">
        <v>79464</v>
      </c>
      <c r="P5" s="146">
        <v>93284</v>
      </c>
      <c r="Q5" s="146">
        <v>104819</v>
      </c>
      <c r="R5" s="146">
        <v>110745</v>
      </c>
      <c r="S5" s="146">
        <v>111617</v>
      </c>
      <c r="T5" s="146">
        <v>119935</v>
      </c>
      <c r="U5" s="146">
        <v>114446</v>
      </c>
      <c r="V5" s="146">
        <v>131150</v>
      </c>
      <c r="W5" s="146">
        <v>147342</v>
      </c>
      <c r="X5" s="146">
        <v>163217</v>
      </c>
      <c r="Y5" s="146">
        <v>172500</v>
      </c>
      <c r="Z5" s="146">
        <v>165642</v>
      </c>
      <c r="AA5" s="146">
        <v>162381</v>
      </c>
      <c r="AB5" s="146">
        <v>159667</v>
      </c>
      <c r="AC5" s="146">
        <v>159848</v>
      </c>
      <c r="AD5" s="146">
        <v>168720</v>
      </c>
      <c r="AE5" s="146">
        <v>172202</v>
      </c>
    </row>
    <row r="6" spans="1:31" ht="15" customHeight="1">
      <c r="A6" s="145" t="s">
        <v>157</v>
      </c>
      <c r="B6" s="146">
        <v>33251</v>
      </c>
      <c r="C6" s="146">
        <v>43985</v>
      </c>
      <c r="D6" s="146">
        <v>57851</v>
      </c>
      <c r="E6" s="146">
        <v>69812</v>
      </c>
      <c r="F6" s="146">
        <v>92607</v>
      </c>
      <c r="G6" s="146">
        <v>111323</v>
      </c>
      <c r="H6" s="146">
        <v>146897</v>
      </c>
      <c r="I6" s="146">
        <v>162150</v>
      </c>
      <c r="J6" s="146">
        <v>132206</v>
      </c>
      <c r="K6" s="146">
        <v>126520</v>
      </c>
      <c r="L6" s="146">
        <v>103214</v>
      </c>
      <c r="M6" s="146">
        <v>101613</v>
      </c>
      <c r="N6" s="146">
        <v>100902</v>
      </c>
      <c r="O6" s="146">
        <v>96127</v>
      </c>
      <c r="P6" s="146">
        <v>103730</v>
      </c>
      <c r="Q6" s="146">
        <v>121835</v>
      </c>
      <c r="R6" s="146">
        <v>134472</v>
      </c>
      <c r="S6" s="146">
        <v>151771</v>
      </c>
      <c r="T6" s="146">
        <v>147009</v>
      </c>
      <c r="U6" s="146">
        <v>156812</v>
      </c>
      <c r="V6" s="146">
        <v>171642</v>
      </c>
      <c r="W6" s="146">
        <v>159280</v>
      </c>
      <c r="X6" s="146">
        <v>177739</v>
      </c>
      <c r="Y6" s="146">
        <v>172286</v>
      </c>
      <c r="Z6" s="146">
        <v>171401</v>
      </c>
      <c r="AA6" s="146">
        <v>217559</v>
      </c>
      <c r="AB6" s="146">
        <v>240709</v>
      </c>
      <c r="AC6" s="146">
        <v>234881</v>
      </c>
      <c r="AD6" s="146">
        <v>241412</v>
      </c>
      <c r="AE6" s="146">
        <v>246868</v>
      </c>
    </row>
    <row r="7" spans="1:31" s="143" customFormat="1" ht="15" customHeight="1">
      <c r="A7" s="147" t="s">
        <v>101</v>
      </c>
      <c r="B7" s="148">
        <v>135577</v>
      </c>
      <c r="C7" s="148">
        <v>167842</v>
      </c>
      <c r="D7" s="148">
        <v>187391</v>
      </c>
      <c r="E7" s="148">
        <v>222091</v>
      </c>
      <c r="F7" s="148">
        <v>269535</v>
      </c>
      <c r="G7" s="148">
        <v>306832</v>
      </c>
      <c r="H7" s="148">
        <v>349258</v>
      </c>
      <c r="I7" s="148">
        <v>266582</v>
      </c>
      <c r="J7" s="148">
        <v>186333</v>
      </c>
      <c r="K7" s="148">
        <v>168650</v>
      </c>
      <c r="L7" s="148">
        <v>152323</v>
      </c>
      <c r="M7" s="148">
        <v>155029</v>
      </c>
      <c r="N7" s="148">
        <v>166718</v>
      </c>
      <c r="O7" s="148">
        <v>175591</v>
      </c>
      <c r="P7" s="148">
        <v>197014</v>
      </c>
      <c r="Q7" s="148">
        <v>226654</v>
      </c>
      <c r="R7" s="148">
        <v>245217</v>
      </c>
      <c r="S7" s="148">
        <v>263388</v>
      </c>
      <c r="T7" s="148">
        <v>266944</v>
      </c>
      <c r="U7" s="148">
        <v>271258</v>
      </c>
      <c r="V7" s="148">
        <v>302792</v>
      </c>
      <c r="W7" s="148">
        <v>306622</v>
      </c>
      <c r="X7" s="148">
        <v>340956</v>
      </c>
      <c r="Y7" s="148">
        <v>344786</v>
      </c>
      <c r="Z7" s="148">
        <v>337043</v>
      </c>
      <c r="AA7" s="148">
        <v>379940</v>
      </c>
      <c r="AB7" s="148">
        <v>400376</v>
      </c>
      <c r="AC7" s="148">
        <v>394729</v>
      </c>
      <c r="AD7" s="148">
        <v>410132</v>
      </c>
      <c r="AE7" s="148">
        <v>419070</v>
      </c>
    </row>
    <row r="8" spans="1:31" s="144" customFormat="1" ht="15" customHeight="1">
      <c r="A8" s="139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</row>
    <row r="9" spans="1:31" ht="15" customHeight="1">
      <c r="A9" s="5" t="s">
        <v>158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 spans="1:31" ht="15" customHeight="1">
      <c r="A10" s="5" t="s">
        <v>91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5" customHeight="1">
      <c r="A11" s="6" t="s">
        <v>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8"/>
      <c r="P11" s="8"/>
      <c r="Q11" s="6"/>
      <c r="R11" s="8"/>
      <c r="S11" s="6"/>
      <c r="T11" s="8"/>
      <c r="U11" s="8"/>
      <c r="V11" s="8"/>
      <c r="W11" s="6"/>
      <c r="X11" s="6"/>
      <c r="Y11" s="8"/>
      <c r="Z11" s="8"/>
      <c r="AA11" s="8"/>
      <c r="AB11" s="8"/>
      <c r="AC11" s="8"/>
      <c r="AD11" s="8"/>
      <c r="AE11" s="8" t="s">
        <v>5</v>
      </c>
    </row>
    <row r="12" spans="1:31" ht="13.5">
      <c r="A12" s="11"/>
      <c r="B12" s="12">
        <v>1990</v>
      </c>
      <c r="C12" s="12">
        <v>1991</v>
      </c>
      <c r="D12" s="12">
        <v>1992</v>
      </c>
      <c r="E12" s="12">
        <v>1993</v>
      </c>
      <c r="F12" s="12">
        <v>1994</v>
      </c>
      <c r="G12" s="12">
        <v>1995</v>
      </c>
      <c r="H12" s="12">
        <v>1996</v>
      </c>
      <c r="I12" s="12">
        <v>1997</v>
      </c>
      <c r="J12" s="12">
        <v>1998</v>
      </c>
      <c r="K12" s="12">
        <v>1999</v>
      </c>
      <c r="L12" s="12">
        <v>2000</v>
      </c>
      <c r="M12" s="12">
        <v>2001</v>
      </c>
      <c r="N12" s="12">
        <v>2002</v>
      </c>
      <c r="O12" s="12">
        <v>2003</v>
      </c>
      <c r="P12" s="12">
        <v>2004</v>
      </c>
      <c r="Q12" s="12" t="s">
        <v>6</v>
      </c>
      <c r="R12" s="12" t="s">
        <v>7</v>
      </c>
      <c r="S12" s="12" t="s">
        <v>8</v>
      </c>
      <c r="T12" s="12" t="s">
        <v>9</v>
      </c>
      <c r="U12" s="12">
        <v>2009</v>
      </c>
      <c r="V12" s="13" t="s">
        <v>10</v>
      </c>
      <c r="W12" s="13" t="s">
        <v>11</v>
      </c>
      <c r="X12" s="13">
        <f t="shared" ref="X12:AE12" si="0">X4</f>
        <v>2012</v>
      </c>
      <c r="Y12" s="13">
        <f t="shared" si="0"/>
        <v>2013</v>
      </c>
      <c r="Z12" s="13" t="str">
        <f t="shared" si="0"/>
        <v>2014r</v>
      </c>
      <c r="AA12" s="13" t="str">
        <f t="shared" si="0"/>
        <v>2015r</v>
      </c>
      <c r="AB12" s="13" t="str">
        <f t="shared" si="0"/>
        <v>2016r</v>
      </c>
      <c r="AC12" s="13" t="str">
        <f t="shared" si="0"/>
        <v>2017r</v>
      </c>
      <c r="AD12" s="13" t="str">
        <f t="shared" si="0"/>
        <v>2018r</v>
      </c>
      <c r="AE12" s="13" t="str">
        <f t="shared" si="0"/>
        <v>2019p</v>
      </c>
    </row>
    <row r="13" spans="1:31" ht="15" customHeight="1">
      <c r="A13" s="145" t="s">
        <v>156</v>
      </c>
      <c r="B13" s="146">
        <v>177508</v>
      </c>
      <c r="C13" s="146">
        <v>197907</v>
      </c>
      <c r="D13" s="146">
        <v>197822</v>
      </c>
      <c r="E13" s="146">
        <v>212107</v>
      </c>
      <c r="F13" s="146">
        <v>231958</v>
      </c>
      <c r="G13" s="146">
        <v>241235</v>
      </c>
      <c r="H13" s="146">
        <v>236393</v>
      </c>
      <c r="I13" s="146">
        <v>115438</v>
      </c>
      <c r="J13" s="146">
        <v>56596</v>
      </c>
      <c r="K13" s="146">
        <v>43995</v>
      </c>
      <c r="L13" s="146">
        <v>50141</v>
      </c>
      <c r="M13" s="146">
        <v>53947</v>
      </c>
      <c r="N13" s="146">
        <v>65816</v>
      </c>
      <c r="O13" s="146">
        <v>76781</v>
      </c>
      <c r="P13" s="146">
        <v>86534</v>
      </c>
      <c r="Q13" s="146">
        <v>93423</v>
      </c>
      <c r="R13" s="146">
        <v>96980</v>
      </c>
      <c r="S13" s="146">
        <v>93664</v>
      </c>
      <c r="T13" s="146">
        <v>96017</v>
      </c>
      <c r="U13" s="146">
        <v>90658</v>
      </c>
      <c r="V13" s="146">
        <v>100082</v>
      </c>
      <c r="W13" s="146">
        <v>106988</v>
      </c>
      <c r="X13" s="146">
        <v>114821</v>
      </c>
      <c r="Y13" s="146">
        <v>119020</v>
      </c>
      <c r="Z13" s="146">
        <v>114525</v>
      </c>
      <c r="AA13" s="146">
        <v>115490</v>
      </c>
      <c r="AB13" s="146">
        <v>116279</v>
      </c>
      <c r="AC13" s="146">
        <v>114607</v>
      </c>
      <c r="AD13" s="146">
        <v>119024</v>
      </c>
      <c r="AE13" s="146">
        <v>120604</v>
      </c>
    </row>
    <row r="14" spans="1:31" ht="15" customHeight="1">
      <c r="A14" s="145" t="s">
        <v>157</v>
      </c>
      <c r="B14" s="146">
        <v>54978</v>
      </c>
      <c r="C14" s="146">
        <v>66873</v>
      </c>
      <c r="D14" s="146">
        <v>81356</v>
      </c>
      <c r="E14" s="146">
        <v>91836</v>
      </c>
      <c r="F14" s="146">
        <v>114810</v>
      </c>
      <c r="G14" s="146">
        <v>134455</v>
      </c>
      <c r="H14" s="146">
        <v>168753</v>
      </c>
      <c r="I14" s="146">
        <v>176227</v>
      </c>
      <c r="J14" s="146">
        <v>137566</v>
      </c>
      <c r="K14" s="146">
        <v>131582</v>
      </c>
      <c r="L14" s="146">
        <v>106990</v>
      </c>
      <c r="M14" s="146">
        <v>104003</v>
      </c>
      <c r="N14" s="146">
        <v>100902</v>
      </c>
      <c r="O14" s="146">
        <v>94870</v>
      </c>
      <c r="P14" s="146">
        <v>98967</v>
      </c>
      <c r="Q14" s="146">
        <v>110615</v>
      </c>
      <c r="R14" s="146">
        <v>109447</v>
      </c>
      <c r="S14" s="146">
        <v>120388</v>
      </c>
      <c r="T14" s="146">
        <v>107040</v>
      </c>
      <c r="U14" s="146">
        <v>118854</v>
      </c>
      <c r="V14" s="146">
        <v>127316</v>
      </c>
      <c r="W14" s="146">
        <v>110862</v>
      </c>
      <c r="X14" s="146">
        <v>120308</v>
      </c>
      <c r="Y14" s="146">
        <v>115572</v>
      </c>
      <c r="Z14" s="146">
        <v>114325</v>
      </c>
      <c r="AA14" s="146">
        <v>151730</v>
      </c>
      <c r="AB14" s="146">
        <v>172088</v>
      </c>
      <c r="AC14" s="146">
        <v>165195</v>
      </c>
      <c r="AD14" s="146">
        <v>167171</v>
      </c>
      <c r="AE14" s="146">
        <v>170200</v>
      </c>
    </row>
    <row r="15" spans="1:31" s="143" customFormat="1" ht="15" customHeight="1">
      <c r="A15" s="147" t="s">
        <v>101</v>
      </c>
      <c r="B15" s="148">
        <v>229268</v>
      </c>
      <c r="C15" s="148">
        <v>261318</v>
      </c>
      <c r="D15" s="148">
        <v>276067</v>
      </c>
      <c r="E15" s="148">
        <v>300826</v>
      </c>
      <c r="F15" s="148">
        <v>343786</v>
      </c>
      <c r="G15" s="148">
        <v>373023</v>
      </c>
      <c r="H15" s="148">
        <v>402775</v>
      </c>
      <c r="I15" s="148">
        <v>290870</v>
      </c>
      <c r="J15" s="148">
        <v>193974</v>
      </c>
      <c r="K15" s="148">
        <v>175442</v>
      </c>
      <c r="L15" s="148">
        <v>156966</v>
      </c>
      <c r="M15" s="148">
        <v>157838</v>
      </c>
      <c r="N15" s="148">
        <v>166718</v>
      </c>
      <c r="O15" s="148">
        <v>171651</v>
      </c>
      <c r="P15" s="148">
        <v>185576</v>
      </c>
      <c r="Q15" s="148">
        <v>204071</v>
      </c>
      <c r="R15" s="148">
        <v>206506</v>
      </c>
      <c r="S15" s="148">
        <v>214638</v>
      </c>
      <c r="T15" s="148">
        <v>203210</v>
      </c>
      <c r="U15" s="148">
        <v>210466</v>
      </c>
      <c r="V15" s="148">
        <v>228359</v>
      </c>
      <c r="W15" s="148">
        <v>218454</v>
      </c>
      <c r="X15" s="148">
        <f>'Table5-5.3'!X15</f>
        <v>235808</v>
      </c>
      <c r="Y15" s="148">
        <f>'Table5-5.3'!Y15</f>
        <v>235098</v>
      </c>
      <c r="Z15" s="148">
        <f>'Table5-5.3'!Z15</f>
        <v>229389</v>
      </c>
      <c r="AA15" s="148">
        <f>'Table5-5.3'!AA15</f>
        <v>268506</v>
      </c>
      <c r="AB15" s="148">
        <f>'Table5-5.3'!AB15</f>
        <v>289919</v>
      </c>
      <c r="AC15" s="148">
        <f>'Table5-5.3'!AC15</f>
        <v>281274</v>
      </c>
      <c r="AD15" s="148">
        <f>'Table5-5.3'!AD15</f>
        <v>287666</v>
      </c>
      <c r="AE15" s="148">
        <f>'Table5-5.3'!AE15</f>
        <v>292304</v>
      </c>
    </row>
    <row r="16" spans="1:31" ht="15" customHeight="1">
      <c r="A16" s="131" t="s">
        <v>103</v>
      </c>
    </row>
    <row r="17" spans="1:31" s="144" customFormat="1" ht="15" customHeight="1">
      <c r="A17" s="139"/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</row>
    <row r="18" spans="1:31" ht="15" customHeight="1">
      <c r="A18" s="5" t="s">
        <v>159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15" customHeight="1">
      <c r="A19" s="5" t="s">
        <v>88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</row>
    <row r="20" spans="1:31" ht="15" customHeight="1">
      <c r="A20" s="6" t="s">
        <v>4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8"/>
      <c r="P20" s="8"/>
      <c r="Q20" s="6"/>
      <c r="R20" s="8"/>
      <c r="S20" s="6"/>
      <c r="T20" s="8"/>
      <c r="U20" s="8"/>
      <c r="V20" s="8"/>
      <c r="W20" s="6"/>
      <c r="X20" s="6"/>
      <c r="Y20" s="8"/>
      <c r="Z20" s="8"/>
      <c r="AA20" s="8"/>
      <c r="AB20" s="8"/>
      <c r="AC20" s="8"/>
      <c r="AD20" s="8"/>
      <c r="AE20" s="8"/>
    </row>
    <row r="21" spans="1:31" ht="13.5">
      <c r="A21" s="11"/>
      <c r="B21" s="12">
        <v>1990</v>
      </c>
      <c r="C21" s="12">
        <v>1991</v>
      </c>
      <c r="D21" s="12">
        <v>1992</v>
      </c>
      <c r="E21" s="12">
        <v>1993</v>
      </c>
      <c r="F21" s="12">
        <v>1994</v>
      </c>
      <c r="G21" s="12">
        <v>1995</v>
      </c>
      <c r="H21" s="12">
        <v>1996</v>
      </c>
      <c r="I21" s="12">
        <v>1997</v>
      </c>
      <c r="J21" s="12">
        <v>1998</v>
      </c>
      <c r="K21" s="12">
        <v>1999</v>
      </c>
      <c r="L21" s="12">
        <v>2000</v>
      </c>
      <c r="M21" s="12">
        <v>2001</v>
      </c>
      <c r="N21" s="12">
        <v>2002</v>
      </c>
      <c r="O21" s="12">
        <v>2003</v>
      </c>
      <c r="P21" s="12">
        <v>2004</v>
      </c>
      <c r="Q21" s="12" t="s">
        <v>6</v>
      </c>
      <c r="R21" s="12" t="s">
        <v>7</v>
      </c>
      <c r="S21" s="12" t="s">
        <v>8</v>
      </c>
      <c r="T21" s="12" t="s">
        <v>9</v>
      </c>
      <c r="U21" s="12">
        <v>2009</v>
      </c>
      <c r="V21" s="13" t="s">
        <v>10</v>
      </c>
      <c r="W21" s="13" t="s">
        <v>11</v>
      </c>
      <c r="X21" s="13">
        <f t="shared" ref="X21:AE21" si="1">X4</f>
        <v>2012</v>
      </c>
      <c r="Y21" s="13">
        <f t="shared" si="1"/>
        <v>2013</v>
      </c>
      <c r="Z21" s="13" t="str">
        <f t="shared" si="1"/>
        <v>2014r</v>
      </c>
      <c r="AA21" s="13" t="str">
        <f t="shared" si="1"/>
        <v>2015r</v>
      </c>
      <c r="AB21" s="13" t="str">
        <f t="shared" si="1"/>
        <v>2016r</v>
      </c>
      <c r="AC21" s="13" t="str">
        <f t="shared" si="1"/>
        <v>2017r</v>
      </c>
      <c r="AD21" s="13" t="str">
        <f t="shared" si="1"/>
        <v>2018r</v>
      </c>
      <c r="AE21" s="13" t="str">
        <f t="shared" si="1"/>
        <v>2019p</v>
      </c>
    </row>
    <row r="22" spans="1:31" ht="15" customHeight="1">
      <c r="A22" s="149" t="s">
        <v>156</v>
      </c>
      <c r="B22" s="150">
        <v>269.70341558283712</v>
      </c>
      <c r="C22" s="150">
        <v>300.69739880880041</v>
      </c>
      <c r="D22" s="150">
        <v>300.56825088124481</v>
      </c>
      <c r="E22" s="150">
        <v>322.27269964750224</v>
      </c>
      <c r="F22" s="150">
        <v>352.43405858757757</v>
      </c>
      <c r="G22" s="150">
        <v>366.52941533973507</v>
      </c>
      <c r="H22" s="150">
        <v>359.17254163121436</v>
      </c>
      <c r="I22" s="150">
        <v>175.39504071958189</v>
      </c>
      <c r="J22" s="150">
        <v>85.991248328673876</v>
      </c>
      <c r="K22" s="150">
        <v>66.845447915400513</v>
      </c>
      <c r="L22" s="150">
        <v>76.183602771362587</v>
      </c>
      <c r="M22" s="150">
        <v>81.966391151087876</v>
      </c>
      <c r="N22" s="150">
        <v>100</v>
      </c>
      <c r="O22" s="150">
        <v>116.66008265467363</v>
      </c>
      <c r="P22" s="150">
        <v>131.47866780114259</v>
      </c>
      <c r="Q22" s="150">
        <v>141.94572748267899</v>
      </c>
      <c r="R22" s="150">
        <v>147.35018840403549</v>
      </c>
      <c r="S22" s="150">
        <v>142.31189984198372</v>
      </c>
      <c r="T22" s="151">
        <v>145.8870183541996</v>
      </c>
      <c r="U22" s="151">
        <v>137.74462136866416</v>
      </c>
      <c r="V22" s="151">
        <v>152.06332806612374</v>
      </c>
      <c r="W22" s="151">
        <v>162.55621733317128</v>
      </c>
      <c r="X22" s="151">
        <f>+W22*X13/W13</f>
        <v>174.45757870426644</v>
      </c>
      <c r="Y22" s="151">
        <f t="shared" ref="Y22:AE22" si="2">+X22*Y13/X13</f>
        <v>180.83748632551354</v>
      </c>
      <c r="Z22" s="151">
        <f t="shared" si="2"/>
        <v>174.00784003889632</v>
      </c>
      <c r="AA22" s="151">
        <f t="shared" si="2"/>
        <v>175.47404886349824</v>
      </c>
      <c r="AB22" s="151">
        <f t="shared" si="2"/>
        <v>176.6728455086909</v>
      </c>
      <c r="AC22" s="151">
        <f t="shared" si="2"/>
        <v>174.13242980430292</v>
      </c>
      <c r="AD22" s="151">
        <f t="shared" si="2"/>
        <v>180.84356387504559</v>
      </c>
      <c r="AE22" s="151">
        <f t="shared" si="2"/>
        <v>183.2441959401969</v>
      </c>
    </row>
    <row r="23" spans="1:31" ht="15" customHeight="1">
      <c r="A23" s="149" t="s">
        <v>157</v>
      </c>
      <c r="B23" s="150">
        <v>54.486531485996316</v>
      </c>
      <c r="C23" s="150">
        <v>66.27519771659631</v>
      </c>
      <c r="D23" s="150">
        <v>80.628728865632013</v>
      </c>
      <c r="E23" s="150">
        <v>91.01504430041031</v>
      </c>
      <c r="F23" s="150">
        <v>113.78367128500922</v>
      </c>
      <c r="G23" s="150">
        <v>133.25305742205308</v>
      </c>
      <c r="H23" s="150">
        <v>167.24445501575786</v>
      </c>
      <c r="I23" s="150">
        <v>174.65164218746904</v>
      </c>
      <c r="J23" s="150">
        <v>136.33624705159463</v>
      </c>
      <c r="K23" s="150">
        <v>130.40574022318685</v>
      </c>
      <c r="L23" s="150">
        <v>106.03357713424909</v>
      </c>
      <c r="M23" s="150">
        <v>103.07327902321065</v>
      </c>
      <c r="N23" s="150">
        <v>100</v>
      </c>
      <c r="O23" s="150">
        <v>94.02192226120394</v>
      </c>
      <c r="P23" s="150">
        <v>98.082297674971741</v>
      </c>
      <c r="Q23" s="150">
        <v>109.62617192919861</v>
      </c>
      <c r="R23" s="150">
        <v>108.46861310975002</v>
      </c>
      <c r="S23" s="150">
        <v>119.3118074963826</v>
      </c>
      <c r="T23" s="151">
        <v>106.08313016590353</v>
      </c>
      <c r="U23" s="151">
        <v>117.79152048522327</v>
      </c>
      <c r="V23" s="151">
        <v>126.17787556242691</v>
      </c>
      <c r="W23" s="151">
        <v>109.87096390557173</v>
      </c>
      <c r="X23" s="151">
        <f t="shared" ref="X23:AE24" si="3">+W23*X14/W14</f>
        <v>119.23252264573544</v>
      </c>
      <c r="Y23" s="151">
        <f t="shared" si="3"/>
        <v>114.53885948742342</v>
      </c>
      <c r="Z23" s="151">
        <f t="shared" si="3"/>
        <v>113.30300687796078</v>
      </c>
      <c r="AA23" s="151">
        <f t="shared" si="3"/>
        <v>150.37362985867475</v>
      </c>
      <c r="AB23" s="151">
        <f t="shared" si="3"/>
        <v>170.54964222711143</v>
      </c>
      <c r="AC23" s="151">
        <f t="shared" si="3"/>
        <v>163.7182612832253</v>
      </c>
      <c r="AD23" s="151">
        <f t="shared" si="3"/>
        <v>165.67659709421022</v>
      </c>
      <c r="AE23" s="151">
        <f t="shared" si="3"/>
        <v>168.67851975183842</v>
      </c>
    </row>
    <row r="24" spans="1:31" ht="15" customHeight="1">
      <c r="A24" s="152" t="s">
        <v>101</v>
      </c>
      <c r="B24" s="152">
        <v>137.51844431914972</v>
      </c>
      <c r="C24" s="152">
        <v>156.74252330282275</v>
      </c>
      <c r="D24" s="152">
        <v>165.58919852685375</v>
      </c>
      <c r="E24" s="152">
        <v>180.44002447246248</v>
      </c>
      <c r="F24" s="152">
        <v>206.20808790892406</v>
      </c>
      <c r="G24" s="152">
        <v>223.74488657493492</v>
      </c>
      <c r="H24" s="152">
        <v>241.59059009824975</v>
      </c>
      <c r="I24" s="152">
        <v>174.46826377475736</v>
      </c>
      <c r="J24" s="152">
        <v>116.34856464209024</v>
      </c>
      <c r="K24" s="152">
        <v>105.23278830120323</v>
      </c>
      <c r="L24" s="152">
        <v>94.150601614702666</v>
      </c>
      <c r="M24" s="152">
        <v>94.673640518720234</v>
      </c>
      <c r="N24" s="152">
        <v>100</v>
      </c>
      <c r="O24" s="152">
        <v>102.95888866229201</v>
      </c>
      <c r="P24" s="152">
        <v>111.31131611463668</v>
      </c>
      <c r="Q24" s="152">
        <v>122.40489929101835</v>
      </c>
      <c r="R24" s="152">
        <v>123.86544944157197</v>
      </c>
      <c r="S24" s="152">
        <v>128.74314711068988</v>
      </c>
      <c r="T24" s="153">
        <v>121.88845835482668</v>
      </c>
      <c r="U24" s="153">
        <v>126.24071785889943</v>
      </c>
      <c r="V24" s="153">
        <v>136.97321225062677</v>
      </c>
      <c r="W24" s="153">
        <v>131.03204213102362</v>
      </c>
      <c r="X24" s="153">
        <f t="shared" si="3"/>
        <v>141.44123609928138</v>
      </c>
      <c r="Y24" s="153">
        <f t="shared" si="3"/>
        <v>141.01536726688175</v>
      </c>
      <c r="Z24" s="153">
        <f t="shared" si="3"/>
        <v>137.59102196523466</v>
      </c>
      <c r="AA24" s="153">
        <f t="shared" si="3"/>
        <v>161.05399536942616</v>
      </c>
      <c r="AB24" s="153">
        <f t="shared" si="3"/>
        <v>173.8978394654446</v>
      </c>
      <c r="AC24" s="153">
        <f t="shared" si="3"/>
        <v>168.71243656953655</v>
      </c>
      <c r="AD24" s="153">
        <f t="shared" si="3"/>
        <v>172.54645569164694</v>
      </c>
      <c r="AE24" s="153">
        <f t="shared" si="3"/>
        <v>175.32839885315317</v>
      </c>
    </row>
    <row r="26" spans="1:31" ht="15" customHeight="1">
      <c r="A26" s="5" t="s">
        <v>160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spans="1:31" ht="15" customHeight="1">
      <c r="A27" s="5" t="s">
        <v>91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</row>
    <row r="28" spans="1:31" ht="15" customHeight="1">
      <c r="A28" s="6" t="s">
        <v>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8"/>
      <c r="P28" s="8"/>
      <c r="Q28" s="6"/>
      <c r="R28" s="8"/>
      <c r="S28" s="6"/>
      <c r="T28" s="8"/>
      <c r="U28" s="8"/>
      <c r="V28" s="8"/>
      <c r="W28" s="6"/>
      <c r="X28" s="6"/>
      <c r="Y28" s="8"/>
      <c r="Z28" s="8"/>
      <c r="AA28" s="8"/>
      <c r="AB28" s="8"/>
      <c r="AC28" s="8"/>
      <c r="AD28" s="8"/>
      <c r="AE28" s="8" t="s">
        <v>92</v>
      </c>
    </row>
    <row r="29" spans="1:31" ht="13.5">
      <c r="A29" s="11"/>
      <c r="B29" s="12">
        <v>1990</v>
      </c>
      <c r="C29" s="12">
        <v>1991</v>
      </c>
      <c r="D29" s="12">
        <v>1992</v>
      </c>
      <c r="E29" s="12">
        <v>1993</v>
      </c>
      <c r="F29" s="12">
        <v>1994</v>
      </c>
      <c r="G29" s="12">
        <v>1995</v>
      </c>
      <c r="H29" s="12">
        <v>1996</v>
      </c>
      <c r="I29" s="12">
        <v>1997</v>
      </c>
      <c r="J29" s="12">
        <v>1998</v>
      </c>
      <c r="K29" s="12">
        <v>1999</v>
      </c>
      <c r="L29" s="12">
        <v>2000</v>
      </c>
      <c r="M29" s="12">
        <v>2001</v>
      </c>
      <c r="N29" s="12">
        <v>2002</v>
      </c>
      <c r="O29" s="12">
        <v>2003</v>
      </c>
      <c r="P29" s="12">
        <v>2004</v>
      </c>
      <c r="Q29" s="12" t="s">
        <v>6</v>
      </c>
      <c r="R29" s="12" t="s">
        <v>7</v>
      </c>
      <c r="S29" s="12" t="s">
        <v>8</v>
      </c>
      <c r="T29" s="12" t="s">
        <v>9</v>
      </c>
      <c r="U29" s="12">
        <v>2009</v>
      </c>
      <c r="V29" s="13" t="s">
        <v>10</v>
      </c>
      <c r="W29" s="13" t="s">
        <v>11</v>
      </c>
      <c r="X29" s="13">
        <f t="shared" ref="X29:AE29" si="4">X4</f>
        <v>2012</v>
      </c>
      <c r="Y29" s="13">
        <f t="shared" si="4"/>
        <v>2013</v>
      </c>
      <c r="Z29" s="13" t="str">
        <f t="shared" si="4"/>
        <v>2014r</v>
      </c>
      <c r="AA29" s="13" t="str">
        <f t="shared" si="4"/>
        <v>2015r</v>
      </c>
      <c r="AB29" s="13" t="str">
        <f t="shared" si="4"/>
        <v>2016r</v>
      </c>
      <c r="AC29" s="13" t="str">
        <f t="shared" si="4"/>
        <v>2017r</v>
      </c>
      <c r="AD29" s="13" t="str">
        <f t="shared" si="4"/>
        <v>2018r</v>
      </c>
      <c r="AE29" s="13" t="str">
        <f t="shared" si="4"/>
        <v>2019p</v>
      </c>
    </row>
    <row r="30" spans="1:31" ht="15" customHeight="1">
      <c r="A30" s="149" t="s">
        <v>156</v>
      </c>
      <c r="B30" s="150"/>
      <c r="C30" s="150">
        <v>11.491876422471094</v>
      </c>
      <c r="D30" s="150">
        <v>-4.2949466163406669E-2</v>
      </c>
      <c r="E30" s="150">
        <v>7.2211381949429239</v>
      </c>
      <c r="F30" s="150">
        <v>9.358955621455209</v>
      </c>
      <c r="G30" s="150">
        <v>3.9994309314617311</v>
      </c>
      <c r="H30" s="150">
        <v>-2.0071714303479951</v>
      </c>
      <c r="I30" s="150">
        <v>-51.166912725842131</v>
      </c>
      <c r="J30" s="150">
        <v>-50.972816576863771</v>
      </c>
      <c r="K30" s="150">
        <v>-22.264824369213372</v>
      </c>
      <c r="L30" s="150">
        <v>13.969769291965008</v>
      </c>
      <c r="M30" s="150">
        <v>7.5905945234438832</v>
      </c>
      <c r="N30" s="150">
        <v>22.001223422989227</v>
      </c>
      <c r="O30" s="150">
        <v>16.66008265467363</v>
      </c>
      <c r="P30" s="150">
        <v>12.702361261249536</v>
      </c>
      <c r="Q30" s="150">
        <v>7.9610326576836883</v>
      </c>
      <c r="R30" s="150">
        <v>3.8074135919420371</v>
      </c>
      <c r="S30" s="150">
        <v>-3.4192617034440076</v>
      </c>
      <c r="T30" s="150">
        <v>2.51217116501536</v>
      </c>
      <c r="U30" s="150">
        <v>-5.5813033108720305</v>
      </c>
      <c r="V30" s="150">
        <v>10.395111297403432</v>
      </c>
      <c r="W30" s="150">
        <v>6.9003417197897647</v>
      </c>
      <c r="X30" s="150">
        <f>+X13/W13*100-100</f>
        <v>7.3213818372153838</v>
      </c>
      <c r="Y30" s="150">
        <f t="shared" ref="Y30:AE30" si="5">+Y13/X13*100-100</f>
        <v>3.6569965424443325</v>
      </c>
      <c r="Z30" s="150">
        <f t="shared" si="5"/>
        <v>-3.7766761888758111</v>
      </c>
      <c r="AA30" s="150">
        <f t="shared" si="5"/>
        <v>0.84261078367168807</v>
      </c>
      <c r="AB30" s="150">
        <f t="shared" si="5"/>
        <v>0.68317603255691495</v>
      </c>
      <c r="AC30" s="150">
        <f t="shared" si="5"/>
        <v>-1.4379208627525202</v>
      </c>
      <c r="AD30" s="150">
        <f t="shared" si="5"/>
        <v>3.8540403291247571</v>
      </c>
      <c r="AE30" s="150">
        <f t="shared" si="5"/>
        <v>1.3274633687323529</v>
      </c>
    </row>
    <row r="31" spans="1:31" ht="15" customHeight="1">
      <c r="A31" s="149" t="s">
        <v>157</v>
      </c>
      <c r="B31" s="150"/>
      <c r="C31" s="150">
        <v>21.635927098111978</v>
      </c>
      <c r="D31" s="150">
        <v>21.657470129947811</v>
      </c>
      <c r="E31" s="150">
        <v>12.881655931953389</v>
      </c>
      <c r="F31" s="150">
        <v>25.01633346400105</v>
      </c>
      <c r="G31" s="150">
        <v>17.110878843306338</v>
      </c>
      <c r="H31" s="150">
        <v>25.508906325536415</v>
      </c>
      <c r="I31" s="150">
        <v>4.4289583000005877</v>
      </c>
      <c r="J31" s="150">
        <v>-21.938182003892706</v>
      </c>
      <c r="K31" s="150">
        <v>-4.3499120422197421</v>
      </c>
      <c r="L31" s="150">
        <v>-18.689486403915438</v>
      </c>
      <c r="M31" s="150">
        <v>-2.7918497055799634</v>
      </c>
      <c r="N31" s="150">
        <v>-2.9816447602473062</v>
      </c>
      <c r="O31" s="150">
        <v>-5.9780777387960597</v>
      </c>
      <c r="P31" s="150">
        <v>4.3185411615895362</v>
      </c>
      <c r="Q31" s="150">
        <v>11.769579758909529</v>
      </c>
      <c r="R31" s="150">
        <v>-1.0559146589522186</v>
      </c>
      <c r="S31" s="150">
        <v>9.996619368278715</v>
      </c>
      <c r="T31" s="150">
        <v>-11.087483802372333</v>
      </c>
      <c r="U31" s="150">
        <v>11.036995515695054</v>
      </c>
      <c r="V31" s="150">
        <v>7.1196594140710374</v>
      </c>
      <c r="W31" s="150">
        <v>-12.923748782556785</v>
      </c>
      <c r="X31" s="150">
        <f t="shared" ref="X31:AE32" si="6">+X14/W14*100-100</f>
        <v>8.5205029676534707</v>
      </c>
      <c r="Y31" s="150">
        <f t="shared" si="6"/>
        <v>-3.936562822089968</v>
      </c>
      <c r="Z31" s="150">
        <f t="shared" si="6"/>
        <v>-1.0789810680787753</v>
      </c>
      <c r="AA31" s="150">
        <f t="shared" si="6"/>
        <v>32.718128143450684</v>
      </c>
      <c r="AB31" s="150">
        <f t="shared" si="6"/>
        <v>13.417254333355302</v>
      </c>
      <c r="AC31" s="150">
        <f t="shared" si="6"/>
        <v>-4.00550880944634</v>
      </c>
      <c r="AD31" s="150">
        <f t="shared" si="6"/>
        <v>1.1961621114440391</v>
      </c>
      <c r="AE31" s="150">
        <f t="shared" si="6"/>
        <v>1.8119171387381812</v>
      </c>
    </row>
    <row r="32" spans="1:31" ht="15" customHeight="1">
      <c r="A32" s="152" t="s">
        <v>101</v>
      </c>
      <c r="B32" s="152"/>
      <c r="C32" s="152">
        <v>13.979273165029582</v>
      </c>
      <c r="D32" s="152">
        <v>5.6440811578230381</v>
      </c>
      <c r="E32" s="152">
        <v>8.9684750441016092</v>
      </c>
      <c r="F32" s="152">
        <v>14.2806805262843</v>
      </c>
      <c r="G32" s="152">
        <v>8.5044184463590682</v>
      </c>
      <c r="H32" s="152">
        <v>7.9759156942065204</v>
      </c>
      <c r="I32" s="152">
        <v>-27.783501955185898</v>
      </c>
      <c r="J32" s="152">
        <v>-33.312476364011417</v>
      </c>
      <c r="K32" s="152">
        <v>-9.553857733510668</v>
      </c>
      <c r="L32" s="152">
        <v>-10.531115696355485</v>
      </c>
      <c r="M32" s="152">
        <v>0.55553431953416066</v>
      </c>
      <c r="N32" s="152">
        <v>5.6260216171010882</v>
      </c>
      <c r="O32" s="152">
        <v>2.9588886622920114</v>
      </c>
      <c r="P32" s="152">
        <v>8.1123908395523472</v>
      </c>
      <c r="Q32" s="152">
        <v>9.9662671897227995</v>
      </c>
      <c r="R32" s="152">
        <v>1.1932121663538595</v>
      </c>
      <c r="S32" s="152">
        <v>3.9379001094399229</v>
      </c>
      <c r="T32" s="152">
        <v>-5.3243134952804354</v>
      </c>
      <c r="U32" s="152">
        <v>3.5706904187785966</v>
      </c>
      <c r="V32" s="152">
        <v>8.5016107114688424</v>
      </c>
      <c r="W32" s="152">
        <v>-4.3374686349125682</v>
      </c>
      <c r="X32" s="152">
        <f t="shared" si="6"/>
        <v>7.9440065185347919</v>
      </c>
      <c r="Y32" s="152">
        <f t="shared" si="6"/>
        <v>-0.30109241416745647</v>
      </c>
      <c r="Z32" s="152">
        <f t="shared" si="6"/>
        <v>-2.4283490289156049</v>
      </c>
      <c r="AA32" s="152">
        <f t="shared" si="6"/>
        <v>17.052692151759686</v>
      </c>
      <c r="AB32" s="152">
        <f t="shared" si="6"/>
        <v>7.9748683455863159</v>
      </c>
      <c r="AC32" s="152">
        <f t="shared" si="6"/>
        <v>-2.9818673491561469</v>
      </c>
      <c r="AD32" s="152">
        <f t="shared" si="6"/>
        <v>2.2725171896442475</v>
      </c>
      <c r="AE32" s="152">
        <f t="shared" si="6"/>
        <v>1.6122864711157945</v>
      </c>
    </row>
    <row r="33" spans="2:31" ht="15" customHeight="1"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</row>
    <row r="34" spans="2:31" ht="15" customHeight="1"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</row>
    <row r="35" spans="2:31" ht="15" customHeight="1"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</row>
    <row r="36" spans="2:31" ht="15" customHeight="1">
      <c r="B36" s="136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</row>
    <row r="37" spans="2:31" ht="15" customHeight="1">
      <c r="B37" s="136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</row>
    <row r="38" spans="2:31" ht="15" customHeight="1">
      <c r="B38" s="136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</row>
    <row r="39" spans="2:31" ht="15" customHeight="1"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  <c r="Y39" s="138"/>
      <c r="Z39" s="138"/>
      <c r="AA39" s="138"/>
      <c r="AB39" s="138"/>
      <c r="AC39" s="138"/>
      <c r="AD39" s="138"/>
      <c r="AE39" s="138"/>
    </row>
    <row r="40" spans="2:31" ht="15" customHeight="1"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</row>
    <row r="41" spans="2:31" ht="15" customHeight="1"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 t="e">
        <f>#REF!</f>
        <v>#REF!</v>
      </c>
      <c r="AD41" s="138"/>
      <c r="AE41" s="138"/>
    </row>
    <row r="42" spans="2:31" ht="15" customHeight="1">
      <c r="B42" s="138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</row>
  </sheetData>
  <printOptions horizontalCentered="1"/>
  <pageMargins left="0.38" right="0.27" top="0.7" bottom="0.75" header="0.3" footer="0.3"/>
  <pageSetup paperSize="9" firstPageNumber="88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4"/>
  <sheetViews>
    <sheetView view="pageBreakPreview" zoomScaleNormal="100" zoomScaleSheetLayoutView="100" workbookViewId="0">
      <pane xSplit="1" topLeftCell="W1" activePane="topRight" state="frozen"/>
      <selection activeCell="P25" sqref="P25"/>
      <selection pane="topRight" activeCell="P25" sqref="P25"/>
    </sheetView>
  </sheetViews>
  <sheetFormatPr defaultColWidth="7.75" defaultRowHeight="15" customHeight="1"/>
  <cols>
    <col min="1" max="1" width="32.75" style="7" customWidth="1"/>
    <col min="2" max="2" width="1.125" style="7" hidden="1" customWidth="1"/>
    <col min="3" max="19" width="7.125" style="7" hidden="1" customWidth="1"/>
    <col min="20" max="23" width="7.25" style="7" hidden="1" customWidth="1"/>
    <col min="24" max="31" width="7.25" style="7" customWidth="1"/>
    <col min="32" max="16384" width="7.75" style="6"/>
  </cols>
  <sheetData>
    <row r="1" spans="1:31" ht="15" customHeight="1">
      <c r="A1" s="5" t="s">
        <v>161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1" ht="15" customHeight="1">
      <c r="A2" s="5" t="s">
        <v>96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 ht="15" customHeight="1">
      <c r="A3" s="6" t="s">
        <v>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8"/>
      <c r="P3" s="8"/>
      <c r="Q3" s="6"/>
      <c r="R3" s="8"/>
      <c r="S3" s="6"/>
      <c r="T3" s="8"/>
      <c r="U3" s="8"/>
      <c r="V3" s="8"/>
      <c r="W3" s="6"/>
      <c r="X3" s="6"/>
      <c r="Y3" s="8"/>
      <c r="Z3" s="8"/>
      <c r="AA3" s="8"/>
      <c r="AB3" s="8"/>
      <c r="AC3" s="8"/>
      <c r="AD3" s="8"/>
      <c r="AE3" s="8" t="s">
        <v>5</v>
      </c>
    </row>
    <row r="4" spans="1:31" ht="13.5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 t="s">
        <v>12</v>
      </c>
      <c r="AA4" s="13" t="s">
        <v>13</v>
      </c>
      <c r="AB4" s="13" t="s">
        <v>14</v>
      </c>
      <c r="AC4" s="13" t="s">
        <v>15</v>
      </c>
      <c r="AD4" s="13" t="s">
        <v>16</v>
      </c>
      <c r="AE4" s="13" t="s">
        <v>17</v>
      </c>
    </row>
    <row r="5" spans="1:31" ht="15" customHeight="1">
      <c r="A5" s="145" t="s">
        <v>162</v>
      </c>
      <c r="B5" s="146">
        <v>30791</v>
      </c>
      <c r="C5" s="146">
        <v>30335</v>
      </c>
      <c r="D5" s="146">
        <v>36128</v>
      </c>
      <c r="E5" s="146">
        <v>44332</v>
      </c>
      <c r="F5" s="146">
        <v>49042</v>
      </c>
      <c r="G5" s="146">
        <v>61385</v>
      </c>
      <c r="H5" s="146">
        <v>75906</v>
      </c>
      <c r="I5" s="146">
        <v>69581</v>
      </c>
      <c r="J5" s="146">
        <v>62090</v>
      </c>
      <c r="K5" s="146">
        <v>67691</v>
      </c>
      <c r="L5" s="146">
        <v>70481</v>
      </c>
      <c r="M5" s="146">
        <v>73506</v>
      </c>
      <c r="N5" s="146">
        <v>86379</v>
      </c>
      <c r="O5" s="146">
        <v>96670</v>
      </c>
      <c r="P5" s="146">
        <v>105909</v>
      </c>
      <c r="Q5" s="146">
        <v>111494</v>
      </c>
      <c r="R5" s="146">
        <v>116883</v>
      </c>
      <c r="S5" s="146">
        <v>118769</v>
      </c>
      <c r="T5" s="146">
        <v>131639</v>
      </c>
      <c r="U5" s="146">
        <v>125406</v>
      </c>
      <c r="V5" s="146">
        <v>145688</v>
      </c>
      <c r="W5" s="146">
        <v>143287</v>
      </c>
      <c r="X5" s="146">
        <v>174191</v>
      </c>
      <c r="Y5" s="146">
        <v>165227</v>
      </c>
      <c r="Z5" s="146">
        <v>154973</v>
      </c>
      <c r="AA5" s="146">
        <v>157198</v>
      </c>
      <c r="AB5" s="146">
        <v>170733</v>
      </c>
      <c r="AC5" s="146">
        <v>186515</v>
      </c>
      <c r="AD5" s="146">
        <v>207353</v>
      </c>
      <c r="AE5" s="146">
        <v>216933</v>
      </c>
    </row>
    <row r="6" spans="1:31" ht="15" customHeight="1">
      <c r="A6" s="145" t="s">
        <v>163</v>
      </c>
      <c r="B6" s="146">
        <v>389734</v>
      </c>
      <c r="C6" s="146">
        <v>430941</v>
      </c>
      <c r="D6" s="146">
        <v>486518</v>
      </c>
      <c r="E6" s="146">
        <v>541372</v>
      </c>
      <c r="F6" s="146">
        <v>610679</v>
      </c>
      <c r="G6" s="146">
        <v>674402</v>
      </c>
      <c r="H6" s="146">
        <v>729350</v>
      </c>
      <c r="I6" s="146">
        <v>775255</v>
      </c>
      <c r="J6" s="146">
        <v>753751</v>
      </c>
      <c r="K6" s="146">
        <v>757488</v>
      </c>
      <c r="L6" s="146">
        <v>774547</v>
      </c>
      <c r="M6" s="146">
        <v>808923</v>
      </c>
      <c r="N6" s="146">
        <v>819178</v>
      </c>
      <c r="O6" s="146">
        <v>851800</v>
      </c>
      <c r="P6" s="146">
        <v>921789</v>
      </c>
      <c r="Q6" s="146">
        <v>988723</v>
      </c>
      <c r="R6" s="146">
        <v>1061841</v>
      </c>
      <c r="S6" s="146">
        <v>1146536</v>
      </c>
      <c r="T6" s="146">
        <v>1205893</v>
      </c>
      <c r="U6" s="146">
        <v>1256592</v>
      </c>
      <c r="V6" s="146">
        <v>1370639</v>
      </c>
      <c r="W6" s="146">
        <v>1427428</v>
      </c>
      <c r="X6" s="146">
        <v>1535512</v>
      </c>
      <c r="Y6" s="146">
        <v>1563979</v>
      </c>
      <c r="Z6" s="146">
        <v>1661209</v>
      </c>
      <c r="AA6" s="146">
        <v>1809241</v>
      </c>
      <c r="AB6" s="146">
        <v>2016396</v>
      </c>
      <c r="AC6" s="146">
        <v>2193145</v>
      </c>
      <c r="AD6" s="146">
        <v>2374410</v>
      </c>
      <c r="AE6" s="146">
        <v>2527414</v>
      </c>
    </row>
    <row r="7" spans="1:31" ht="15" customHeight="1">
      <c r="A7" s="147" t="s">
        <v>101</v>
      </c>
      <c r="B7" s="148">
        <v>420525</v>
      </c>
      <c r="C7" s="148">
        <v>461276</v>
      </c>
      <c r="D7" s="148">
        <v>522646</v>
      </c>
      <c r="E7" s="148">
        <v>585704</v>
      </c>
      <c r="F7" s="148">
        <v>659721</v>
      </c>
      <c r="G7" s="148">
        <v>735787</v>
      </c>
      <c r="H7" s="148">
        <v>805256</v>
      </c>
      <c r="I7" s="148">
        <v>844836</v>
      </c>
      <c r="J7" s="148">
        <v>815841</v>
      </c>
      <c r="K7" s="148">
        <v>825179</v>
      </c>
      <c r="L7" s="148">
        <v>845028</v>
      </c>
      <c r="M7" s="148">
        <v>882429</v>
      </c>
      <c r="N7" s="148">
        <v>905557</v>
      </c>
      <c r="O7" s="148">
        <v>948470</v>
      </c>
      <c r="P7" s="148">
        <v>1027698</v>
      </c>
      <c r="Q7" s="148">
        <v>1100217</v>
      </c>
      <c r="R7" s="148">
        <v>1178724</v>
      </c>
      <c r="S7" s="148">
        <v>1265305</v>
      </c>
      <c r="T7" s="148">
        <v>1337532</v>
      </c>
      <c r="U7" s="148">
        <v>1381998</v>
      </c>
      <c r="V7" s="148">
        <v>1516327</v>
      </c>
      <c r="W7" s="148">
        <v>1570715</v>
      </c>
      <c r="X7" s="148">
        <v>1709703</v>
      </c>
      <c r="Y7" s="148">
        <v>1729206</v>
      </c>
      <c r="Z7" s="148">
        <v>1816182</v>
      </c>
      <c r="AA7" s="148">
        <v>1966439</v>
      </c>
      <c r="AB7" s="148">
        <v>2187129</v>
      </c>
      <c r="AC7" s="148">
        <v>2379660</v>
      </c>
      <c r="AD7" s="148">
        <v>2581763</v>
      </c>
      <c r="AE7" s="148">
        <v>2744347</v>
      </c>
    </row>
    <row r="8" spans="1:31" s="144" customFormat="1" ht="15" customHeight="1">
      <c r="A8" s="139"/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</row>
    <row r="9" spans="1:31" ht="15" customHeight="1">
      <c r="A9" s="5" t="s">
        <v>164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 spans="1:31" ht="15" customHeight="1">
      <c r="A10" s="5" t="s">
        <v>91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5" customHeight="1">
      <c r="A11" s="6" t="s">
        <v>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8"/>
      <c r="P11" s="8"/>
      <c r="Q11" s="6"/>
      <c r="R11" s="8"/>
      <c r="S11" s="6"/>
      <c r="T11" s="8"/>
      <c r="U11" s="8"/>
      <c r="V11" s="8"/>
      <c r="W11" s="6"/>
      <c r="X11" s="6"/>
      <c r="Y11" s="8"/>
      <c r="Z11" s="8"/>
      <c r="AA11" s="8"/>
      <c r="AB11" s="8"/>
      <c r="AC11" s="8"/>
      <c r="AD11" s="8"/>
      <c r="AE11" s="8" t="s">
        <v>5</v>
      </c>
    </row>
    <row r="12" spans="1:31" ht="13.5">
      <c r="A12" s="11"/>
      <c r="B12" s="12">
        <v>1990</v>
      </c>
      <c r="C12" s="12">
        <v>1991</v>
      </c>
      <c r="D12" s="12">
        <v>1992</v>
      </c>
      <c r="E12" s="12">
        <v>1993</v>
      </c>
      <c r="F12" s="12">
        <v>1994</v>
      </c>
      <c r="G12" s="12">
        <v>1995</v>
      </c>
      <c r="H12" s="12">
        <v>1996</v>
      </c>
      <c r="I12" s="12">
        <v>1997</v>
      </c>
      <c r="J12" s="12">
        <v>1998</v>
      </c>
      <c r="K12" s="12">
        <v>1999</v>
      </c>
      <c r="L12" s="12">
        <v>2000</v>
      </c>
      <c r="M12" s="12">
        <v>2001</v>
      </c>
      <c r="N12" s="12">
        <v>2002</v>
      </c>
      <c r="O12" s="12">
        <v>2003</v>
      </c>
      <c r="P12" s="12">
        <v>2004</v>
      </c>
      <c r="Q12" s="12" t="s">
        <v>6</v>
      </c>
      <c r="R12" s="12" t="s">
        <v>7</v>
      </c>
      <c r="S12" s="12" t="s">
        <v>8</v>
      </c>
      <c r="T12" s="12" t="s">
        <v>9</v>
      </c>
      <c r="U12" s="12">
        <v>2009</v>
      </c>
      <c r="V12" s="13" t="s">
        <v>10</v>
      </c>
      <c r="W12" s="13" t="s">
        <v>11</v>
      </c>
      <c r="X12" s="13">
        <f t="shared" ref="X12:AE12" si="0">X4</f>
        <v>2012</v>
      </c>
      <c r="Y12" s="13">
        <f t="shared" si="0"/>
        <v>2013</v>
      </c>
      <c r="Z12" s="13" t="str">
        <f t="shared" si="0"/>
        <v>2014r</v>
      </c>
      <c r="AA12" s="13" t="str">
        <f t="shared" si="0"/>
        <v>2015r</v>
      </c>
      <c r="AB12" s="13" t="str">
        <f t="shared" si="0"/>
        <v>2016r</v>
      </c>
      <c r="AC12" s="13" t="str">
        <f t="shared" si="0"/>
        <v>2017r</v>
      </c>
      <c r="AD12" s="13" t="str">
        <f t="shared" si="0"/>
        <v>2018r</v>
      </c>
      <c r="AE12" s="13" t="str">
        <f t="shared" si="0"/>
        <v>2019p</v>
      </c>
    </row>
    <row r="13" spans="1:31" ht="15" customHeight="1">
      <c r="A13" s="145" t="s">
        <v>162</v>
      </c>
      <c r="B13" s="146">
        <v>43866</v>
      </c>
      <c r="C13" s="146">
        <v>42997</v>
      </c>
      <c r="D13" s="146">
        <v>52591</v>
      </c>
      <c r="E13" s="146">
        <v>64833</v>
      </c>
      <c r="F13" s="146">
        <v>69710</v>
      </c>
      <c r="G13" s="146">
        <v>80993</v>
      </c>
      <c r="H13" s="146">
        <v>84765</v>
      </c>
      <c r="I13" s="146">
        <v>72919</v>
      </c>
      <c r="J13" s="146">
        <v>61564</v>
      </c>
      <c r="K13" s="146">
        <v>67793</v>
      </c>
      <c r="L13" s="146">
        <v>70869</v>
      </c>
      <c r="M13" s="146">
        <v>74981</v>
      </c>
      <c r="N13" s="146">
        <v>86379</v>
      </c>
      <c r="O13" s="146">
        <v>95599</v>
      </c>
      <c r="P13" s="146">
        <v>107121</v>
      </c>
      <c r="Q13" s="146">
        <v>111595</v>
      </c>
      <c r="R13" s="146">
        <v>114570</v>
      </c>
      <c r="S13" s="146">
        <v>113717</v>
      </c>
      <c r="T13" s="146">
        <v>122635</v>
      </c>
      <c r="U13" s="146">
        <v>126423</v>
      </c>
      <c r="V13" s="146">
        <v>140147</v>
      </c>
      <c r="W13" s="146">
        <v>132319</v>
      </c>
      <c r="X13" s="146">
        <v>168819</v>
      </c>
      <c r="Y13" s="146">
        <v>169863</v>
      </c>
      <c r="Z13" s="146">
        <v>158580</v>
      </c>
      <c r="AA13" s="146">
        <v>161986</v>
      </c>
      <c r="AB13" s="146">
        <v>167968</v>
      </c>
      <c r="AC13" s="146">
        <v>176957</v>
      </c>
      <c r="AD13" s="146">
        <v>197480</v>
      </c>
      <c r="AE13" s="146">
        <v>205933</v>
      </c>
    </row>
    <row r="14" spans="1:31" ht="15" customHeight="1">
      <c r="A14" s="145" t="s">
        <v>163</v>
      </c>
      <c r="B14" s="146">
        <v>597734</v>
      </c>
      <c r="C14" s="146">
        <v>642667</v>
      </c>
      <c r="D14" s="146">
        <v>669081</v>
      </c>
      <c r="E14" s="146">
        <v>723535</v>
      </c>
      <c r="F14" s="146">
        <v>794184</v>
      </c>
      <c r="G14" s="146">
        <v>867866</v>
      </c>
      <c r="H14" s="146">
        <v>886140</v>
      </c>
      <c r="I14" s="146">
        <v>875067</v>
      </c>
      <c r="J14" s="146">
        <v>778656</v>
      </c>
      <c r="K14" s="146">
        <v>779085</v>
      </c>
      <c r="L14" s="146">
        <v>793420</v>
      </c>
      <c r="M14" s="146">
        <v>813491</v>
      </c>
      <c r="N14" s="146">
        <v>819178</v>
      </c>
      <c r="O14" s="146">
        <v>854507</v>
      </c>
      <c r="P14" s="146">
        <v>888232</v>
      </c>
      <c r="Q14" s="146">
        <v>900268</v>
      </c>
      <c r="R14" s="146">
        <v>947894</v>
      </c>
      <c r="S14" s="146">
        <v>1021458</v>
      </c>
      <c r="T14" s="146">
        <v>1011484</v>
      </c>
      <c r="U14" s="146">
        <v>980411</v>
      </c>
      <c r="V14" s="146">
        <v>1067990</v>
      </c>
      <c r="W14" s="146">
        <v>1074546</v>
      </c>
      <c r="X14" s="146">
        <v>1106475</v>
      </c>
      <c r="Y14" s="146">
        <v>1115297</v>
      </c>
      <c r="Z14" s="146">
        <v>1113335</v>
      </c>
      <c r="AA14" s="146">
        <v>1178681</v>
      </c>
      <c r="AB14" s="146">
        <v>1253798</v>
      </c>
      <c r="AC14" s="146">
        <v>1335258</v>
      </c>
      <c r="AD14" s="146">
        <v>1414765</v>
      </c>
      <c r="AE14" s="146">
        <v>1478492</v>
      </c>
    </row>
    <row r="15" spans="1:31" ht="15" customHeight="1">
      <c r="A15" s="147" t="s">
        <v>101</v>
      </c>
      <c r="B15" s="148">
        <v>642690</v>
      </c>
      <c r="C15" s="148">
        <v>686532</v>
      </c>
      <c r="D15" s="148">
        <v>722968</v>
      </c>
      <c r="E15" s="148">
        <v>789374</v>
      </c>
      <c r="F15" s="148">
        <v>865113</v>
      </c>
      <c r="G15" s="148">
        <v>949818</v>
      </c>
      <c r="H15" s="148">
        <v>971839</v>
      </c>
      <c r="I15" s="148">
        <v>948037</v>
      </c>
      <c r="J15" s="148">
        <v>840031</v>
      </c>
      <c r="K15" s="148">
        <v>846927</v>
      </c>
      <c r="L15" s="148">
        <v>864384</v>
      </c>
      <c r="M15" s="148">
        <v>888610</v>
      </c>
      <c r="N15" s="148">
        <v>905557</v>
      </c>
      <c r="O15" s="148">
        <v>950106</v>
      </c>
      <c r="P15" s="148">
        <v>995453</v>
      </c>
      <c r="Q15" s="148">
        <v>1011836</v>
      </c>
      <c r="R15" s="148">
        <v>1062673</v>
      </c>
      <c r="S15" s="148">
        <v>1136182</v>
      </c>
      <c r="T15" s="148">
        <v>1134493</v>
      </c>
      <c r="U15" s="148">
        <v>1106520</v>
      </c>
      <c r="V15" s="148">
        <v>1207295</v>
      </c>
      <c r="W15" s="148">
        <v>1207515</v>
      </c>
      <c r="X15" s="148">
        <f>'Table5-5.3'!X17</f>
        <v>1270509</v>
      </c>
      <c r="Y15" s="148">
        <f>'Table5-5.3'!Y17</f>
        <v>1280384</v>
      </c>
      <c r="Z15" s="148">
        <f>'Table5-5.3'!Z17</f>
        <v>1270224</v>
      </c>
      <c r="AA15" s="148">
        <f>'Table5-5.3'!AA17</f>
        <v>1340744</v>
      </c>
      <c r="AB15" s="148">
        <f>'Table5-5.3'!AB17</f>
        <v>1423314</v>
      </c>
      <c r="AC15" s="148">
        <f>'Table5-5.3'!AC17</f>
        <v>1514519</v>
      </c>
      <c r="AD15" s="148">
        <f>'Table5-5.3'!AD17</f>
        <v>1611393</v>
      </c>
      <c r="AE15" s="148">
        <f>'Table5-5.3'!AE17</f>
        <v>1683690</v>
      </c>
    </row>
    <row r="16" spans="1:31" ht="15" customHeight="1">
      <c r="A16" s="131" t="s">
        <v>103</v>
      </c>
    </row>
    <row r="17" spans="1:31" s="144" customFormat="1" ht="15" customHeight="1">
      <c r="A17" s="139"/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</row>
    <row r="18" spans="1:31" ht="15" customHeight="1">
      <c r="A18" s="5" t="s">
        <v>165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15" customHeight="1">
      <c r="A19" s="5" t="s">
        <v>88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</row>
    <row r="20" spans="1:31" ht="15" customHeight="1">
      <c r="A20" s="6" t="s">
        <v>4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8"/>
      <c r="P20" s="8"/>
      <c r="Q20" s="6"/>
      <c r="R20" s="8"/>
      <c r="S20" s="6"/>
      <c r="T20" s="8"/>
      <c r="U20" s="8"/>
      <c r="V20" s="8"/>
      <c r="W20" s="6"/>
      <c r="X20" s="6"/>
      <c r="Y20" s="8"/>
      <c r="Z20" s="8"/>
      <c r="AA20" s="8"/>
      <c r="AB20" s="8"/>
      <c r="AC20" s="8"/>
      <c r="AD20" s="8"/>
      <c r="AE20" s="8"/>
    </row>
    <row r="21" spans="1:31" ht="13.5">
      <c r="A21" s="11"/>
      <c r="B21" s="12">
        <v>1990</v>
      </c>
      <c r="C21" s="12">
        <v>1991</v>
      </c>
      <c r="D21" s="12">
        <v>1992</v>
      </c>
      <c r="E21" s="12">
        <v>1993</v>
      </c>
      <c r="F21" s="12">
        <v>1994</v>
      </c>
      <c r="G21" s="12">
        <v>1995</v>
      </c>
      <c r="H21" s="12">
        <v>1996</v>
      </c>
      <c r="I21" s="12">
        <v>1997</v>
      </c>
      <c r="J21" s="12">
        <v>1998</v>
      </c>
      <c r="K21" s="12">
        <v>1999</v>
      </c>
      <c r="L21" s="12">
        <v>2000</v>
      </c>
      <c r="M21" s="12">
        <v>2001</v>
      </c>
      <c r="N21" s="12">
        <v>2002</v>
      </c>
      <c r="O21" s="12">
        <v>2003</v>
      </c>
      <c r="P21" s="12">
        <v>2004</v>
      </c>
      <c r="Q21" s="12" t="s">
        <v>6</v>
      </c>
      <c r="R21" s="12" t="s">
        <v>7</v>
      </c>
      <c r="S21" s="12" t="s">
        <v>8</v>
      </c>
      <c r="T21" s="12" t="s">
        <v>9</v>
      </c>
      <c r="U21" s="12">
        <v>2009</v>
      </c>
      <c r="V21" s="13" t="s">
        <v>10</v>
      </c>
      <c r="W21" s="13" t="s">
        <v>11</v>
      </c>
      <c r="X21" s="13">
        <f t="shared" ref="X21:AE21" si="1">X4</f>
        <v>2012</v>
      </c>
      <c r="Y21" s="13">
        <f t="shared" si="1"/>
        <v>2013</v>
      </c>
      <c r="Z21" s="13" t="str">
        <f t="shared" si="1"/>
        <v>2014r</v>
      </c>
      <c r="AA21" s="13" t="str">
        <f t="shared" si="1"/>
        <v>2015r</v>
      </c>
      <c r="AB21" s="13" t="str">
        <f t="shared" si="1"/>
        <v>2016r</v>
      </c>
      <c r="AC21" s="13" t="str">
        <f t="shared" si="1"/>
        <v>2017r</v>
      </c>
      <c r="AD21" s="13" t="str">
        <f t="shared" si="1"/>
        <v>2018r</v>
      </c>
      <c r="AE21" s="13" t="str">
        <f t="shared" si="1"/>
        <v>2019p</v>
      </c>
    </row>
    <row r="22" spans="1:31" ht="15" customHeight="1">
      <c r="A22" s="149" t="s">
        <v>162</v>
      </c>
      <c r="B22" s="150">
        <v>50.783176466502269</v>
      </c>
      <c r="C22" s="150">
        <v>49.77714490790585</v>
      </c>
      <c r="D22" s="150">
        <v>60.884011160119925</v>
      </c>
      <c r="E22" s="150">
        <v>75.056437328517333</v>
      </c>
      <c r="F22" s="150">
        <v>80.702485557832333</v>
      </c>
      <c r="G22" s="150">
        <v>93.764688176524373</v>
      </c>
      <c r="H22" s="150">
        <v>98.131490292779475</v>
      </c>
      <c r="I22" s="150">
        <v>84.417508885261455</v>
      </c>
      <c r="J22" s="150">
        <v>71.271952673682264</v>
      </c>
      <c r="K22" s="150">
        <v>78.483196147211714</v>
      </c>
      <c r="L22" s="150">
        <v>82.044246865557596</v>
      </c>
      <c r="M22" s="150">
        <v>86.804663170446517</v>
      </c>
      <c r="N22" s="150">
        <v>100</v>
      </c>
      <c r="O22" s="150">
        <v>110.67389064471689</v>
      </c>
      <c r="P22" s="150">
        <v>124.01278088424272</v>
      </c>
      <c r="Q22" s="150">
        <v>129.19228053114765</v>
      </c>
      <c r="R22" s="150">
        <v>132.63640468169351</v>
      </c>
      <c r="S22" s="150">
        <v>131.64889614373868</v>
      </c>
      <c r="T22" s="150">
        <v>141.97316477384553</v>
      </c>
      <c r="U22" s="150">
        <v>146.35848991074224</v>
      </c>
      <c r="V22" s="150">
        <v>162.24661086606702</v>
      </c>
      <c r="W22" s="150">
        <v>153.18422301716856</v>
      </c>
      <c r="X22" s="150">
        <f>+W22*X13/W13</f>
        <v>195.43986385579834</v>
      </c>
      <c r="Y22" s="150">
        <f t="shared" ref="Y22:AE22" si="2">+X22*Y13/X13</f>
        <v>196.64849095266214</v>
      </c>
      <c r="Z22" s="150">
        <f t="shared" si="2"/>
        <v>183.58628833397009</v>
      </c>
      <c r="AA22" s="150">
        <f t="shared" si="2"/>
        <v>187.5293763530488</v>
      </c>
      <c r="AB22" s="150">
        <f t="shared" si="2"/>
        <v>194.45467069542369</v>
      </c>
      <c r="AC22" s="150">
        <f t="shared" si="2"/>
        <v>204.86113522962759</v>
      </c>
      <c r="AD22" s="150">
        <f t="shared" si="2"/>
        <v>228.62038226883851</v>
      </c>
      <c r="AE22" s="150">
        <f t="shared" si="2"/>
        <v>238.40632561154914</v>
      </c>
    </row>
    <row r="23" spans="1:31" ht="15" customHeight="1">
      <c r="A23" s="149" t="s">
        <v>163</v>
      </c>
      <c r="B23" s="150">
        <v>72.96753574925107</v>
      </c>
      <c r="C23" s="150">
        <v>78.452668406622237</v>
      </c>
      <c r="D23" s="150">
        <v>81.677120235162548</v>
      </c>
      <c r="E23" s="150">
        <v>88.324515550954715</v>
      </c>
      <c r="F23" s="150">
        <v>96.94889267045744</v>
      </c>
      <c r="G23" s="150">
        <v>105.94351899098851</v>
      </c>
      <c r="H23" s="150">
        <v>108.17429179006271</v>
      </c>
      <c r="I23" s="150">
        <v>106.82257091865259</v>
      </c>
      <c r="J23" s="150">
        <v>95.05333395183952</v>
      </c>
      <c r="K23" s="150">
        <v>95.105703522311387</v>
      </c>
      <c r="L23" s="150">
        <v>96.855628447053007</v>
      </c>
      <c r="M23" s="150">
        <v>99.305767488872988</v>
      </c>
      <c r="N23" s="150">
        <v>100</v>
      </c>
      <c r="O23" s="150">
        <v>104.31273789091016</v>
      </c>
      <c r="P23" s="150">
        <v>108.42966974210734</v>
      </c>
      <c r="Q23" s="150">
        <v>109.89894748149976</v>
      </c>
      <c r="R23" s="150">
        <v>115.7128243190125</v>
      </c>
      <c r="S23" s="150">
        <v>124.69304595582403</v>
      </c>
      <c r="T23" s="150">
        <v>123.47548396075092</v>
      </c>
      <c r="U23" s="150">
        <v>119.68229127247072</v>
      </c>
      <c r="V23" s="150">
        <v>130.37337428495397</v>
      </c>
      <c r="W23" s="150">
        <v>131.17368874652396</v>
      </c>
      <c r="X23" s="150">
        <f t="shared" ref="X23:AE24" si="3">+W23*X14/W14</f>
        <v>135.07137642856623</v>
      </c>
      <c r="Y23" s="150">
        <f t="shared" si="3"/>
        <v>136.14830964698763</v>
      </c>
      <c r="Z23" s="150">
        <f t="shared" si="3"/>
        <v>135.90880126175267</v>
      </c>
      <c r="AA23" s="150">
        <f t="shared" si="3"/>
        <v>143.8858221290123</v>
      </c>
      <c r="AB23" s="150">
        <f t="shared" si="3"/>
        <v>153.0556240524038</v>
      </c>
      <c r="AC23" s="150">
        <f t="shared" si="3"/>
        <v>162.99973876251565</v>
      </c>
      <c r="AD23" s="150">
        <f t="shared" si="3"/>
        <v>172.70544374971013</v>
      </c>
      <c r="AE23" s="150">
        <f t="shared" si="3"/>
        <v>180.48482747339412</v>
      </c>
    </row>
    <row r="24" spans="1:31" ht="15" customHeight="1">
      <c r="A24" s="152" t="s">
        <v>101</v>
      </c>
      <c r="B24" s="152">
        <v>70.971788633956777</v>
      </c>
      <c r="C24" s="152">
        <v>75.81322876417498</v>
      </c>
      <c r="D24" s="152">
        <v>79.836829708124398</v>
      </c>
      <c r="E24" s="152">
        <v>87.169995925159881</v>
      </c>
      <c r="F24" s="152">
        <v>95.533798535045293</v>
      </c>
      <c r="G24" s="152">
        <v>104.88770999506382</v>
      </c>
      <c r="H24" s="152">
        <v>107.3194729873437</v>
      </c>
      <c r="I24" s="152">
        <v>104.69103546215203</v>
      </c>
      <c r="J24" s="152">
        <v>92.764011542067479</v>
      </c>
      <c r="K24" s="152">
        <v>93.525531799765233</v>
      </c>
      <c r="L24" s="152">
        <v>95.453295595970218</v>
      </c>
      <c r="M24" s="152">
        <v>98.128555132366046</v>
      </c>
      <c r="N24" s="152">
        <v>100</v>
      </c>
      <c r="O24" s="152">
        <v>104.91951362531569</v>
      </c>
      <c r="P24" s="152">
        <v>109.92714980945429</v>
      </c>
      <c r="Q24" s="152">
        <v>111.73631256784498</v>
      </c>
      <c r="R24" s="152">
        <v>117.35020545366001</v>
      </c>
      <c r="S24" s="152">
        <v>125.46775078763677</v>
      </c>
      <c r="T24" s="152">
        <v>125.28123574772211</v>
      </c>
      <c r="U24" s="152">
        <v>122.19219773023674</v>
      </c>
      <c r="V24" s="152">
        <v>133.3207075866014</v>
      </c>
      <c r="W24" s="152">
        <v>133.34500202637713</v>
      </c>
      <c r="X24" s="152">
        <f t="shared" si="3"/>
        <v>140.30138356834522</v>
      </c>
      <c r="Y24" s="152">
        <f t="shared" si="3"/>
        <v>141.39187262646084</v>
      </c>
      <c r="Z24" s="152">
        <f t="shared" si="3"/>
        <v>140.26991122590849</v>
      </c>
      <c r="AA24" s="152">
        <f t="shared" si="3"/>
        <v>148.05738346675031</v>
      </c>
      <c r="AB24" s="152">
        <f t="shared" si="3"/>
        <v>157.17552843167243</v>
      </c>
      <c r="AC24" s="152">
        <f t="shared" si="3"/>
        <v>167.24723015779239</v>
      </c>
      <c r="AD24" s="152">
        <f t="shared" si="3"/>
        <v>177.94495542522446</v>
      </c>
      <c r="AE24" s="152">
        <f t="shared" si="3"/>
        <v>185.92866048189123</v>
      </c>
    </row>
    <row r="26" spans="1:31" ht="15" customHeight="1">
      <c r="A26" s="5" t="s">
        <v>166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spans="1:31" ht="15" customHeight="1">
      <c r="A27" s="5" t="s">
        <v>91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</row>
    <row r="28" spans="1:31" ht="15" customHeight="1">
      <c r="A28" s="6" t="s">
        <v>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8"/>
      <c r="P28" s="8"/>
      <c r="Q28" s="6"/>
      <c r="R28" s="8"/>
      <c r="S28" s="6"/>
      <c r="T28" s="8"/>
      <c r="U28" s="8"/>
      <c r="V28" s="8"/>
      <c r="W28" s="6"/>
      <c r="X28" s="6"/>
      <c r="Y28" s="8"/>
      <c r="Z28" s="8"/>
      <c r="AA28" s="8"/>
      <c r="AB28" s="8"/>
      <c r="AC28" s="8"/>
      <c r="AD28" s="8"/>
      <c r="AE28" s="8" t="s">
        <v>92</v>
      </c>
    </row>
    <row r="29" spans="1:31" ht="13.5">
      <c r="A29" s="11"/>
      <c r="B29" s="12">
        <v>1990</v>
      </c>
      <c r="C29" s="12">
        <v>1991</v>
      </c>
      <c r="D29" s="12">
        <v>1992</v>
      </c>
      <c r="E29" s="12">
        <v>1993</v>
      </c>
      <c r="F29" s="12">
        <v>1994</v>
      </c>
      <c r="G29" s="12">
        <v>1995</v>
      </c>
      <c r="H29" s="12">
        <v>1996</v>
      </c>
      <c r="I29" s="12">
        <v>1997</v>
      </c>
      <c r="J29" s="12">
        <v>1998</v>
      </c>
      <c r="K29" s="12">
        <v>1999</v>
      </c>
      <c r="L29" s="12">
        <v>2000</v>
      </c>
      <c r="M29" s="12">
        <v>2001</v>
      </c>
      <c r="N29" s="12">
        <v>2002</v>
      </c>
      <c r="O29" s="12">
        <v>2003</v>
      </c>
      <c r="P29" s="12">
        <v>2004</v>
      </c>
      <c r="Q29" s="12" t="s">
        <v>6</v>
      </c>
      <c r="R29" s="12" t="s">
        <v>7</v>
      </c>
      <c r="S29" s="12" t="s">
        <v>8</v>
      </c>
      <c r="T29" s="12" t="s">
        <v>9</v>
      </c>
      <c r="U29" s="12">
        <v>2009</v>
      </c>
      <c r="V29" s="13" t="s">
        <v>10</v>
      </c>
      <c r="W29" s="13" t="s">
        <v>11</v>
      </c>
      <c r="X29" s="13">
        <f t="shared" ref="X29:AE29" si="4">X4</f>
        <v>2012</v>
      </c>
      <c r="Y29" s="13">
        <f t="shared" si="4"/>
        <v>2013</v>
      </c>
      <c r="Z29" s="13" t="str">
        <f t="shared" si="4"/>
        <v>2014r</v>
      </c>
      <c r="AA29" s="13" t="str">
        <f t="shared" si="4"/>
        <v>2015r</v>
      </c>
      <c r="AB29" s="13" t="str">
        <f t="shared" si="4"/>
        <v>2016r</v>
      </c>
      <c r="AC29" s="13" t="str">
        <f t="shared" si="4"/>
        <v>2017r</v>
      </c>
      <c r="AD29" s="13" t="str">
        <f t="shared" si="4"/>
        <v>2018r</v>
      </c>
      <c r="AE29" s="13" t="str">
        <f t="shared" si="4"/>
        <v>2019p</v>
      </c>
    </row>
    <row r="30" spans="1:31" ht="15" customHeight="1">
      <c r="A30" s="149" t="s">
        <v>162</v>
      </c>
      <c r="B30" s="150"/>
      <c r="C30" s="150">
        <v>-1.9810331464004065</v>
      </c>
      <c r="D30" s="150">
        <v>22.31318464078889</v>
      </c>
      <c r="E30" s="150">
        <v>23.277747143047293</v>
      </c>
      <c r="F30" s="150">
        <v>7.5224037141579174</v>
      </c>
      <c r="G30" s="150">
        <v>16.185626165542956</v>
      </c>
      <c r="H30" s="150">
        <v>4.657192596891079</v>
      </c>
      <c r="I30" s="150">
        <v>-13.975107650563316</v>
      </c>
      <c r="J30" s="150">
        <v>-15.572073122231529</v>
      </c>
      <c r="K30" s="150">
        <v>10.117926060684823</v>
      </c>
      <c r="L30" s="150">
        <v>4.5373416134409297</v>
      </c>
      <c r="M30" s="150">
        <v>5.8022548646093526</v>
      </c>
      <c r="N30" s="150">
        <v>15.201184300022661</v>
      </c>
      <c r="O30" s="150">
        <v>10.673890644716892</v>
      </c>
      <c r="P30" s="150">
        <v>12.052427326645685</v>
      </c>
      <c r="Q30" s="150">
        <v>4.1765853567461022</v>
      </c>
      <c r="R30" s="150">
        <v>2.6658900488372979</v>
      </c>
      <c r="S30" s="150">
        <v>-0.74452299903988717</v>
      </c>
      <c r="T30" s="150">
        <v>7.842275121573735</v>
      </c>
      <c r="U30" s="150">
        <v>3.0888408692461411</v>
      </c>
      <c r="V30" s="150">
        <v>10.855619626175624</v>
      </c>
      <c r="W30" s="150">
        <v>-5.585563729512586</v>
      </c>
      <c r="X30" s="150">
        <f>+X13/W13*100-100</f>
        <v>27.584851759762401</v>
      </c>
      <c r="Y30" s="150">
        <f t="shared" ref="Y30:AE30" si="5">+Y13/X13*100-100</f>
        <v>0.61841380413341085</v>
      </c>
      <c r="Z30" s="150">
        <f t="shared" si="5"/>
        <v>-6.6424118260009521</v>
      </c>
      <c r="AA30" s="150">
        <f t="shared" si="5"/>
        <v>2.1478118299911699</v>
      </c>
      <c r="AB30" s="150">
        <f t="shared" si="5"/>
        <v>3.6929117331127514</v>
      </c>
      <c r="AC30" s="150">
        <f t="shared" si="5"/>
        <v>5.3516145932558601</v>
      </c>
      <c r="AD30" s="150">
        <f t="shared" si="5"/>
        <v>11.59773278254039</v>
      </c>
      <c r="AE30" s="150">
        <f t="shared" si="5"/>
        <v>4.2804334616163686</v>
      </c>
    </row>
    <row r="31" spans="1:31" ht="15" customHeight="1">
      <c r="A31" s="149" t="s">
        <v>163</v>
      </c>
      <c r="B31" s="150"/>
      <c r="C31" s="150">
        <v>7.5172233802996118</v>
      </c>
      <c r="D31" s="150">
        <v>4.1100601088899964</v>
      </c>
      <c r="E31" s="150">
        <v>8.1386259660638984</v>
      </c>
      <c r="F31" s="150">
        <v>9.764420518703318</v>
      </c>
      <c r="G31" s="150">
        <v>9.277698870790644</v>
      </c>
      <c r="H31" s="150">
        <v>2.1056246010328721</v>
      </c>
      <c r="I31" s="150">
        <v>-1.2495768163044261</v>
      </c>
      <c r="J31" s="150">
        <v>-11.017556369969384</v>
      </c>
      <c r="K31" s="150">
        <v>5.5094932807307373E-2</v>
      </c>
      <c r="L31" s="150">
        <v>1.8399789496653227</v>
      </c>
      <c r="M31" s="150">
        <v>2.5296816314184269</v>
      </c>
      <c r="N31" s="150">
        <v>0.69908579197557685</v>
      </c>
      <c r="O31" s="150">
        <v>4.3127378909101566</v>
      </c>
      <c r="P31" s="150">
        <v>3.9467201555984985</v>
      </c>
      <c r="Q31" s="150">
        <v>1.3550513829720074</v>
      </c>
      <c r="R31" s="150">
        <v>5.2902024730413473</v>
      </c>
      <c r="S31" s="150">
        <v>7.7607833787322278</v>
      </c>
      <c r="T31" s="150">
        <v>-0.97644739186534935</v>
      </c>
      <c r="U31" s="150">
        <v>-3.072020911848341</v>
      </c>
      <c r="V31" s="150">
        <v>8.9328863099251237</v>
      </c>
      <c r="W31" s="150">
        <v>0.61386342568749797</v>
      </c>
      <c r="X31" s="150">
        <f t="shared" ref="X31:AE32" si="6">+X14/W14*100-100</f>
        <v>2.971394430764235</v>
      </c>
      <c r="Y31" s="150">
        <f t="shared" si="6"/>
        <v>0.79730676246639121</v>
      </c>
      <c r="Z31" s="150">
        <f t="shared" si="6"/>
        <v>-0.17591726688047515</v>
      </c>
      <c r="AA31" s="150">
        <f t="shared" si="6"/>
        <v>5.8693924110892084</v>
      </c>
      <c r="AB31" s="150">
        <f t="shared" si="6"/>
        <v>6.3729711431676606</v>
      </c>
      <c r="AC31" s="150">
        <f t="shared" si="6"/>
        <v>6.4970593349167984</v>
      </c>
      <c r="AD31" s="150">
        <f t="shared" si="6"/>
        <v>5.9544297806116901</v>
      </c>
      <c r="AE31" s="150">
        <f t="shared" si="6"/>
        <v>4.5044229960452782</v>
      </c>
    </row>
    <row r="32" spans="1:31" ht="15" customHeight="1">
      <c r="A32" s="152" t="s">
        <v>101</v>
      </c>
      <c r="B32" s="152"/>
      <c r="C32" s="152">
        <v>6.8216402931428917</v>
      </c>
      <c r="D32" s="152">
        <v>5.3072544324226527</v>
      </c>
      <c r="E32" s="152">
        <v>9.1851921523497708</v>
      </c>
      <c r="F32" s="152">
        <v>9.5948181723745734</v>
      </c>
      <c r="G32" s="152">
        <v>9.7912064666696637</v>
      </c>
      <c r="H32" s="152">
        <v>2.3184441650926857</v>
      </c>
      <c r="I32" s="152">
        <v>-2.4491711075600051</v>
      </c>
      <c r="J32" s="152">
        <v>-11.392593327053689</v>
      </c>
      <c r="K32" s="152">
        <v>0.82092208501829589</v>
      </c>
      <c r="L32" s="152">
        <v>2.0612166101682874</v>
      </c>
      <c r="M32" s="152">
        <v>2.8026895453872243</v>
      </c>
      <c r="N32" s="152">
        <v>1.9071358638773006</v>
      </c>
      <c r="O32" s="152">
        <v>4.9195136253156875</v>
      </c>
      <c r="P32" s="152">
        <v>4.7728358730499565</v>
      </c>
      <c r="Q32" s="152">
        <v>1.6457833770152916</v>
      </c>
      <c r="R32" s="152">
        <v>5.0242331761273533</v>
      </c>
      <c r="S32" s="152">
        <v>6.9173678074064213</v>
      </c>
      <c r="T32" s="152">
        <v>-0.14865576113686529</v>
      </c>
      <c r="U32" s="152">
        <v>-2.4656829085767811</v>
      </c>
      <c r="V32" s="152">
        <v>9.1073817011893254</v>
      </c>
      <c r="W32" s="152">
        <v>1.8222555382067185E-2</v>
      </c>
      <c r="X32" s="152">
        <f t="shared" si="6"/>
        <v>5.2168296046011875</v>
      </c>
      <c r="Y32" s="152">
        <f t="shared" si="6"/>
        <v>0.77724754409453567</v>
      </c>
      <c r="Z32" s="152">
        <f t="shared" si="6"/>
        <v>-0.79351194641607492</v>
      </c>
      <c r="AA32" s="152">
        <f t="shared" si="6"/>
        <v>5.5517766945042837</v>
      </c>
      <c r="AB32" s="152">
        <f t="shared" si="6"/>
        <v>6.1585209406120924</v>
      </c>
      <c r="AC32" s="152">
        <f t="shared" si="6"/>
        <v>6.4079324730874703</v>
      </c>
      <c r="AD32" s="152">
        <f t="shared" si="6"/>
        <v>6.3963542220335228</v>
      </c>
      <c r="AE32" s="152">
        <f t="shared" si="6"/>
        <v>4.4866149970863773</v>
      </c>
    </row>
    <row r="34" spans="2:31" ht="15" customHeight="1"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</row>
    <row r="35" spans="2:31" ht="15" customHeight="1"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</row>
    <row r="36" spans="2:31" ht="15" customHeight="1"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</row>
    <row r="37" spans="2:31" ht="15" customHeight="1"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</row>
    <row r="38" spans="2:31" ht="15" customHeight="1">
      <c r="B38" s="136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</row>
    <row r="39" spans="2:31" ht="15" customHeight="1">
      <c r="B39" s="136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</row>
    <row r="40" spans="2:31" ht="15" customHeight="1">
      <c r="B40" s="136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</row>
    <row r="41" spans="2:31" ht="15" customHeight="1"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 t="e">
        <f>#REF!</f>
        <v>#REF!</v>
      </c>
      <c r="AD41" s="138"/>
      <c r="AE41" s="138"/>
    </row>
    <row r="42" spans="2:31" ht="15" customHeight="1">
      <c r="B42" s="138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</row>
    <row r="43" spans="2:31" ht="15" customHeight="1"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</row>
    <row r="44" spans="2:31" ht="15" customHeight="1"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</row>
  </sheetData>
  <printOptions horizontalCentered="1"/>
  <pageMargins left="0.38" right="0.27" top="0.7" bottom="0.75" header="0.3" footer="0.3"/>
  <pageSetup paperSize="9" firstPageNumber="88" orientation="portrait" horizontalDpi="1200" verticalDpi="1200" r:id="rId1"/>
  <rowBreaks count="1" manualBreakCount="1">
    <brk id="32" max="21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5"/>
  <sheetViews>
    <sheetView zoomScaleNormal="100" zoomScaleSheetLayoutView="100" workbookViewId="0">
      <pane xSplit="1" topLeftCell="W1" activePane="topRight" state="frozen"/>
      <selection activeCell="P25" sqref="P25"/>
      <selection pane="topRight" activeCell="P25" sqref="P25"/>
    </sheetView>
  </sheetViews>
  <sheetFormatPr defaultColWidth="7.75" defaultRowHeight="15" customHeight="1"/>
  <cols>
    <col min="1" max="1" width="41.875" style="7" customWidth="1"/>
    <col min="2" max="2" width="0.375" style="7" hidden="1" customWidth="1"/>
    <col min="3" max="23" width="7.25" style="7" hidden="1" customWidth="1"/>
    <col min="24" max="31" width="6.125" style="7" customWidth="1"/>
    <col min="32" max="16384" width="7.75" style="6"/>
  </cols>
  <sheetData>
    <row r="1" spans="1:31" ht="15" customHeight="1">
      <c r="A1" s="5" t="s">
        <v>167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1" ht="15" customHeight="1">
      <c r="A2" s="5" t="s">
        <v>96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 ht="15" customHeight="1">
      <c r="A3" s="6" t="s">
        <v>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8"/>
      <c r="P3" s="8"/>
      <c r="Q3" s="6"/>
      <c r="R3" s="8"/>
      <c r="S3" s="6"/>
      <c r="T3" s="8"/>
      <c r="U3" s="8"/>
      <c r="V3" s="8"/>
      <c r="W3" s="6"/>
      <c r="X3" s="6"/>
      <c r="Y3" s="8"/>
      <c r="Z3" s="8"/>
      <c r="AA3" s="8"/>
      <c r="AB3" s="8"/>
      <c r="AC3" s="8"/>
      <c r="AD3" s="8"/>
      <c r="AE3" s="8" t="s">
        <v>5</v>
      </c>
    </row>
    <row r="4" spans="1:31" ht="13.5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 t="s">
        <v>12</v>
      </c>
      <c r="AA4" s="13" t="s">
        <v>13</v>
      </c>
      <c r="AB4" s="13" t="s">
        <v>14</v>
      </c>
      <c r="AC4" s="13" t="s">
        <v>15</v>
      </c>
      <c r="AD4" s="13" t="s">
        <v>16</v>
      </c>
      <c r="AE4" s="13" t="s">
        <v>17</v>
      </c>
    </row>
    <row r="5" spans="1:31" ht="15" customHeight="1">
      <c r="A5" s="145" t="s">
        <v>168</v>
      </c>
      <c r="B5" s="146">
        <v>67400</v>
      </c>
      <c r="C5" s="146">
        <v>79811</v>
      </c>
      <c r="D5" s="146">
        <v>95920</v>
      </c>
      <c r="E5" s="146">
        <v>113860</v>
      </c>
      <c r="F5" s="146">
        <v>127044</v>
      </c>
      <c r="G5" s="146">
        <v>136601</v>
      </c>
      <c r="H5" s="146">
        <v>154792</v>
      </c>
      <c r="I5" s="146">
        <v>162341</v>
      </c>
      <c r="J5" s="146">
        <v>157813</v>
      </c>
      <c r="K5" s="146">
        <v>165396</v>
      </c>
      <c r="L5" s="146">
        <v>168637</v>
      </c>
      <c r="M5" s="146">
        <v>171852</v>
      </c>
      <c r="N5" s="146">
        <v>173375</v>
      </c>
      <c r="O5" s="146">
        <v>167882</v>
      </c>
      <c r="P5" s="146">
        <v>174885</v>
      </c>
      <c r="Q5" s="146">
        <v>193709</v>
      </c>
      <c r="R5" s="146">
        <v>218900</v>
      </c>
      <c r="S5" s="146">
        <v>237044</v>
      </c>
      <c r="T5" s="146">
        <v>247918</v>
      </c>
      <c r="U5" s="146">
        <v>256551</v>
      </c>
      <c r="V5" s="146">
        <v>252338</v>
      </c>
      <c r="W5" s="146">
        <v>261560</v>
      </c>
      <c r="X5" s="146">
        <v>273405</v>
      </c>
      <c r="Y5" s="146">
        <v>273097</v>
      </c>
      <c r="Z5" s="146">
        <v>294872</v>
      </c>
      <c r="AA5" s="146">
        <v>312973</v>
      </c>
      <c r="AB5" s="146">
        <v>354305</v>
      </c>
      <c r="AC5" s="146">
        <v>376326</v>
      </c>
      <c r="AD5" s="146">
        <v>386220</v>
      </c>
      <c r="AE5" s="146">
        <v>400789</v>
      </c>
    </row>
    <row r="6" spans="1:31" ht="15" customHeight="1">
      <c r="A6" s="145" t="s">
        <v>169</v>
      </c>
      <c r="B6" s="146">
        <v>13372</v>
      </c>
      <c r="C6" s="146">
        <v>16292</v>
      </c>
      <c r="D6" s="146">
        <v>18999</v>
      </c>
      <c r="E6" s="146">
        <v>22204</v>
      </c>
      <c r="F6" s="146">
        <v>23588</v>
      </c>
      <c r="G6" s="146">
        <v>25211</v>
      </c>
      <c r="H6" s="146">
        <v>26179</v>
      </c>
      <c r="I6" s="146">
        <v>30379</v>
      </c>
      <c r="J6" s="146">
        <v>35801</v>
      </c>
      <c r="K6" s="146">
        <v>38985</v>
      </c>
      <c r="L6" s="146">
        <v>41452</v>
      </c>
      <c r="M6" s="146">
        <v>45757</v>
      </c>
      <c r="N6" s="146">
        <v>48888</v>
      </c>
      <c r="O6" s="146">
        <v>53779</v>
      </c>
      <c r="P6" s="146">
        <v>60386</v>
      </c>
      <c r="Q6" s="146">
        <v>70538</v>
      </c>
      <c r="R6" s="146">
        <v>84055</v>
      </c>
      <c r="S6" s="146">
        <v>90980</v>
      </c>
      <c r="T6" s="146">
        <v>99723</v>
      </c>
      <c r="U6" s="146">
        <v>106564</v>
      </c>
      <c r="V6" s="146">
        <v>112663</v>
      </c>
      <c r="W6" s="146">
        <v>115418</v>
      </c>
      <c r="X6" s="146">
        <v>119717</v>
      </c>
      <c r="Y6" s="146">
        <v>127987</v>
      </c>
      <c r="Z6" s="146">
        <v>135351</v>
      </c>
      <c r="AA6" s="146">
        <v>147693</v>
      </c>
      <c r="AB6" s="146">
        <v>151448</v>
      </c>
      <c r="AC6" s="146">
        <v>154991</v>
      </c>
      <c r="AD6" s="146">
        <v>160127</v>
      </c>
      <c r="AE6" s="146">
        <v>163232</v>
      </c>
    </row>
    <row r="7" spans="1:31" ht="15" customHeight="1">
      <c r="A7" s="145" t="s">
        <v>170</v>
      </c>
      <c r="B7" s="146">
        <v>32276</v>
      </c>
      <c r="C7" s="146">
        <v>31600</v>
      </c>
      <c r="D7" s="146">
        <v>35580</v>
      </c>
      <c r="E7" s="146">
        <v>38516</v>
      </c>
      <c r="F7" s="146">
        <v>42622</v>
      </c>
      <c r="G7" s="146">
        <v>48298</v>
      </c>
      <c r="H7" s="146">
        <v>51488</v>
      </c>
      <c r="I7" s="146">
        <v>57848</v>
      </c>
      <c r="J7" s="146">
        <v>68834</v>
      </c>
      <c r="K7" s="146">
        <v>70832</v>
      </c>
      <c r="L7" s="146">
        <v>74778</v>
      </c>
      <c r="M7" s="146">
        <v>84756</v>
      </c>
      <c r="N7" s="146">
        <v>96795</v>
      </c>
      <c r="O7" s="146">
        <v>97159</v>
      </c>
      <c r="P7" s="146">
        <v>109613</v>
      </c>
      <c r="Q7" s="146">
        <v>105678</v>
      </c>
      <c r="R7" s="146">
        <v>116171</v>
      </c>
      <c r="S7" s="146">
        <v>133172</v>
      </c>
      <c r="T7" s="146">
        <v>110882</v>
      </c>
      <c r="U7" s="146">
        <v>112989</v>
      </c>
      <c r="V7" s="146">
        <v>124079</v>
      </c>
      <c r="W7" s="146">
        <v>115781</v>
      </c>
      <c r="X7" s="146">
        <v>130506</v>
      </c>
      <c r="Y7" s="146">
        <v>135154</v>
      </c>
      <c r="Z7" s="146">
        <v>129037</v>
      </c>
      <c r="AA7" s="146">
        <v>144481</v>
      </c>
      <c r="AB7" s="146">
        <v>167223</v>
      </c>
      <c r="AC7" s="146">
        <v>182292</v>
      </c>
      <c r="AD7" s="146">
        <v>181425</v>
      </c>
      <c r="AE7" s="146">
        <v>173457</v>
      </c>
    </row>
    <row r="8" spans="1:31" ht="15" customHeight="1">
      <c r="A8" s="145" t="s">
        <v>171</v>
      </c>
      <c r="B8" s="146">
        <v>10433</v>
      </c>
      <c r="C8" s="146">
        <v>11237</v>
      </c>
      <c r="D8" s="146">
        <v>12380</v>
      </c>
      <c r="E8" s="146">
        <v>14817</v>
      </c>
      <c r="F8" s="146">
        <v>17131</v>
      </c>
      <c r="G8" s="146">
        <v>19626</v>
      </c>
      <c r="H8" s="146">
        <v>22343</v>
      </c>
      <c r="I8" s="146">
        <v>25970</v>
      </c>
      <c r="J8" s="146">
        <v>30112</v>
      </c>
      <c r="K8" s="146">
        <v>35278</v>
      </c>
      <c r="L8" s="146">
        <v>39442</v>
      </c>
      <c r="M8" s="146">
        <v>41630</v>
      </c>
      <c r="N8" s="146">
        <v>44989</v>
      </c>
      <c r="O8" s="146">
        <v>50915</v>
      </c>
      <c r="P8" s="146">
        <v>60293</v>
      </c>
      <c r="Q8" s="146">
        <v>68831</v>
      </c>
      <c r="R8" s="146">
        <v>68142</v>
      </c>
      <c r="S8" s="146">
        <v>78564</v>
      </c>
      <c r="T8" s="146">
        <v>88287</v>
      </c>
      <c r="U8" s="146">
        <v>84746</v>
      </c>
      <c r="V8" s="146">
        <v>96258</v>
      </c>
      <c r="W8" s="146">
        <v>102701</v>
      </c>
      <c r="X8" s="146">
        <v>120503</v>
      </c>
      <c r="Y8" s="146">
        <v>134067</v>
      </c>
      <c r="Z8" s="146">
        <v>136277</v>
      </c>
      <c r="AA8" s="146">
        <v>148170</v>
      </c>
      <c r="AB8" s="146">
        <v>160545</v>
      </c>
      <c r="AC8" s="146">
        <v>170138</v>
      </c>
      <c r="AD8" s="146">
        <v>185908</v>
      </c>
      <c r="AE8" s="146">
        <v>197556</v>
      </c>
    </row>
    <row r="9" spans="1:31" ht="15" customHeight="1">
      <c r="A9" s="145" t="s">
        <v>172</v>
      </c>
      <c r="B9" s="146">
        <v>1654</v>
      </c>
      <c r="C9" s="146">
        <v>1832</v>
      </c>
      <c r="D9" s="146">
        <v>2225</v>
      </c>
      <c r="E9" s="146">
        <v>2351</v>
      </c>
      <c r="F9" s="146">
        <v>2837</v>
      </c>
      <c r="G9" s="146">
        <v>3468</v>
      </c>
      <c r="H9" s="146">
        <v>4167</v>
      </c>
      <c r="I9" s="146">
        <v>4371</v>
      </c>
      <c r="J9" s="146">
        <v>3756</v>
      </c>
      <c r="K9" s="146">
        <v>6153</v>
      </c>
      <c r="L9" s="146">
        <v>6905</v>
      </c>
      <c r="M9" s="146">
        <v>8040</v>
      </c>
      <c r="N9" s="146">
        <v>8995</v>
      </c>
      <c r="O9" s="146">
        <v>9147</v>
      </c>
      <c r="P9" s="146">
        <v>12469</v>
      </c>
      <c r="Q9" s="146">
        <v>14606</v>
      </c>
      <c r="R9" s="146">
        <v>16976</v>
      </c>
      <c r="S9" s="146">
        <v>19934</v>
      </c>
      <c r="T9" s="146">
        <v>18910</v>
      </c>
      <c r="U9" s="146">
        <v>17976</v>
      </c>
      <c r="V9" s="146">
        <v>21815</v>
      </c>
      <c r="W9" s="146">
        <v>21010</v>
      </c>
      <c r="X9" s="146">
        <v>22200</v>
      </c>
      <c r="Y9" s="146">
        <v>23298</v>
      </c>
      <c r="Z9" s="146">
        <v>25044</v>
      </c>
      <c r="AA9" s="146">
        <v>25818</v>
      </c>
      <c r="AB9" s="146">
        <v>31035</v>
      </c>
      <c r="AC9" s="146">
        <v>36894</v>
      </c>
      <c r="AD9" s="146">
        <v>43029</v>
      </c>
      <c r="AE9" s="146">
        <v>51022</v>
      </c>
    </row>
    <row r="10" spans="1:31" s="143" customFormat="1" ht="15" customHeight="1">
      <c r="A10" s="147" t="s">
        <v>101</v>
      </c>
      <c r="B10" s="148">
        <v>125135</v>
      </c>
      <c r="C10" s="148">
        <v>140772</v>
      </c>
      <c r="D10" s="148">
        <v>165104</v>
      </c>
      <c r="E10" s="148">
        <v>191748</v>
      </c>
      <c r="F10" s="148">
        <v>213222</v>
      </c>
      <c r="G10" s="148">
        <v>233204</v>
      </c>
      <c r="H10" s="148">
        <v>258969</v>
      </c>
      <c r="I10" s="148">
        <v>280909</v>
      </c>
      <c r="J10" s="148">
        <v>296316</v>
      </c>
      <c r="K10" s="148">
        <v>316644</v>
      </c>
      <c r="L10" s="148">
        <v>331214</v>
      </c>
      <c r="M10" s="148">
        <v>352035</v>
      </c>
      <c r="N10" s="148">
        <v>373042</v>
      </c>
      <c r="O10" s="148">
        <v>378882</v>
      </c>
      <c r="P10" s="148">
        <v>417646</v>
      </c>
      <c r="Q10" s="148">
        <v>453362</v>
      </c>
      <c r="R10" s="148">
        <v>504244</v>
      </c>
      <c r="S10" s="148">
        <v>559694</v>
      </c>
      <c r="T10" s="148">
        <v>565720</v>
      </c>
      <c r="U10" s="148">
        <v>578826</v>
      </c>
      <c r="V10" s="148">
        <v>607153</v>
      </c>
      <c r="W10" s="148">
        <v>616470</v>
      </c>
      <c r="X10" s="148">
        <v>666331</v>
      </c>
      <c r="Y10" s="148">
        <v>693603</v>
      </c>
      <c r="Z10" s="148">
        <v>720581</v>
      </c>
      <c r="AA10" s="148">
        <v>779135</v>
      </c>
      <c r="AB10" s="148">
        <v>864556</v>
      </c>
      <c r="AC10" s="148">
        <v>920641</v>
      </c>
      <c r="AD10" s="148">
        <v>956709</v>
      </c>
      <c r="AE10" s="148">
        <v>986056</v>
      </c>
    </row>
    <row r="11" spans="1:31" s="144" customFormat="1" ht="15" customHeight="1">
      <c r="A11" s="139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</row>
    <row r="12" spans="1:31" ht="15" customHeight="1">
      <c r="A12" s="5" t="s">
        <v>173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A13" s="5" t="s">
        <v>91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spans="1:31" ht="15" customHeight="1">
      <c r="A14" s="6" t="s">
        <v>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8"/>
      <c r="P14" s="8"/>
      <c r="Q14" s="6"/>
      <c r="R14" s="8"/>
      <c r="S14" s="6"/>
      <c r="T14" s="8"/>
      <c r="U14" s="8"/>
      <c r="V14" s="8"/>
      <c r="W14" s="6"/>
      <c r="X14" s="6"/>
      <c r="Y14" s="8"/>
      <c r="Z14" s="8"/>
      <c r="AA14" s="8"/>
      <c r="AB14" s="8"/>
      <c r="AC14" s="8"/>
      <c r="AD14" s="8"/>
      <c r="AE14" s="8" t="s">
        <v>5</v>
      </c>
    </row>
    <row r="15" spans="1:31" ht="13.5">
      <c r="A15" s="11"/>
      <c r="B15" s="12">
        <v>1990</v>
      </c>
      <c r="C15" s="12">
        <v>1991</v>
      </c>
      <c r="D15" s="12">
        <v>1992</v>
      </c>
      <c r="E15" s="12">
        <v>1993</v>
      </c>
      <c r="F15" s="12">
        <v>1994</v>
      </c>
      <c r="G15" s="12">
        <v>1995</v>
      </c>
      <c r="H15" s="12">
        <v>1996</v>
      </c>
      <c r="I15" s="12">
        <v>1997</v>
      </c>
      <c r="J15" s="12">
        <v>1998</v>
      </c>
      <c r="K15" s="12">
        <v>1999</v>
      </c>
      <c r="L15" s="12">
        <v>2000</v>
      </c>
      <c r="M15" s="12">
        <v>2001</v>
      </c>
      <c r="N15" s="12">
        <v>2002</v>
      </c>
      <c r="O15" s="12">
        <v>2003</v>
      </c>
      <c r="P15" s="12">
        <v>2004</v>
      </c>
      <c r="Q15" s="12" t="s">
        <v>6</v>
      </c>
      <c r="R15" s="12" t="s">
        <v>7</v>
      </c>
      <c r="S15" s="12" t="s">
        <v>8</v>
      </c>
      <c r="T15" s="12" t="s">
        <v>9</v>
      </c>
      <c r="U15" s="12">
        <v>2009</v>
      </c>
      <c r="V15" s="13" t="s">
        <v>10</v>
      </c>
      <c r="W15" s="13" t="s">
        <v>11</v>
      </c>
      <c r="X15" s="13">
        <f t="shared" ref="X15:AE15" si="0">X4</f>
        <v>2012</v>
      </c>
      <c r="Y15" s="13">
        <f t="shared" si="0"/>
        <v>2013</v>
      </c>
      <c r="Z15" s="13" t="str">
        <f t="shared" si="0"/>
        <v>2014r</v>
      </c>
      <c r="AA15" s="13" t="str">
        <f t="shared" si="0"/>
        <v>2015r</v>
      </c>
      <c r="AB15" s="13" t="str">
        <f t="shared" si="0"/>
        <v>2016r</v>
      </c>
      <c r="AC15" s="13" t="str">
        <f t="shared" si="0"/>
        <v>2017r</v>
      </c>
      <c r="AD15" s="13" t="str">
        <f t="shared" si="0"/>
        <v>2018r</v>
      </c>
      <c r="AE15" s="13" t="str">
        <f t="shared" si="0"/>
        <v>2019p</v>
      </c>
    </row>
    <row r="16" spans="1:31" ht="15" customHeight="1">
      <c r="A16" s="145" t="s">
        <v>168</v>
      </c>
      <c r="B16" s="146">
        <v>120583</v>
      </c>
      <c r="C16" s="146">
        <v>132482</v>
      </c>
      <c r="D16" s="146">
        <v>136436</v>
      </c>
      <c r="E16" s="146">
        <v>144172</v>
      </c>
      <c r="F16" s="146">
        <v>153892</v>
      </c>
      <c r="G16" s="146">
        <v>160932</v>
      </c>
      <c r="H16" s="146">
        <v>174098</v>
      </c>
      <c r="I16" s="146">
        <v>175170</v>
      </c>
      <c r="J16" s="146">
        <v>160558</v>
      </c>
      <c r="K16" s="146">
        <v>162079</v>
      </c>
      <c r="L16" s="146">
        <v>166633</v>
      </c>
      <c r="M16" s="146">
        <v>168772</v>
      </c>
      <c r="N16" s="146">
        <v>173375</v>
      </c>
      <c r="O16" s="146">
        <v>173168</v>
      </c>
      <c r="P16" s="146">
        <v>171048</v>
      </c>
      <c r="Q16" s="146">
        <v>176452</v>
      </c>
      <c r="R16" s="146">
        <v>171468</v>
      </c>
      <c r="S16" s="146">
        <v>173419</v>
      </c>
      <c r="T16" s="146">
        <v>182269</v>
      </c>
      <c r="U16" s="146">
        <v>179741</v>
      </c>
      <c r="V16" s="146">
        <v>180348</v>
      </c>
      <c r="W16" s="146">
        <v>185604</v>
      </c>
      <c r="X16" s="146">
        <v>195125</v>
      </c>
      <c r="Y16" s="146">
        <v>196278</v>
      </c>
      <c r="Z16" s="146">
        <v>203521</v>
      </c>
      <c r="AA16" s="146">
        <v>196135</v>
      </c>
      <c r="AB16" s="146">
        <v>200460</v>
      </c>
      <c r="AC16" s="146">
        <v>214880</v>
      </c>
      <c r="AD16" s="146">
        <v>219661</v>
      </c>
      <c r="AE16" s="146">
        <v>224225</v>
      </c>
    </row>
    <row r="17" spans="1:31" ht="15" customHeight="1">
      <c r="A17" s="145" t="s">
        <v>169</v>
      </c>
      <c r="B17" s="146">
        <v>25859</v>
      </c>
      <c r="C17" s="146">
        <v>28543</v>
      </c>
      <c r="D17" s="146">
        <v>29198</v>
      </c>
      <c r="E17" s="146">
        <v>31357</v>
      </c>
      <c r="F17" s="146">
        <v>32716</v>
      </c>
      <c r="G17" s="146">
        <v>32914</v>
      </c>
      <c r="H17" s="146">
        <v>34029</v>
      </c>
      <c r="I17" s="146">
        <v>37228</v>
      </c>
      <c r="J17" s="146">
        <v>39576</v>
      </c>
      <c r="K17" s="146">
        <v>42989</v>
      </c>
      <c r="L17" s="146">
        <v>44196</v>
      </c>
      <c r="M17" s="146">
        <v>45882</v>
      </c>
      <c r="N17" s="146">
        <v>48888</v>
      </c>
      <c r="O17" s="146">
        <v>53874</v>
      </c>
      <c r="P17" s="146">
        <v>59018</v>
      </c>
      <c r="Q17" s="146">
        <v>64685</v>
      </c>
      <c r="R17" s="146">
        <v>71377</v>
      </c>
      <c r="S17" s="146">
        <v>76150</v>
      </c>
      <c r="T17" s="146">
        <v>79690</v>
      </c>
      <c r="U17" s="146">
        <v>83857</v>
      </c>
      <c r="V17" s="146">
        <v>88433</v>
      </c>
      <c r="W17" s="146">
        <v>92391</v>
      </c>
      <c r="X17" s="146">
        <v>95798</v>
      </c>
      <c r="Y17" s="146">
        <v>101382</v>
      </c>
      <c r="Z17" s="146">
        <v>107924</v>
      </c>
      <c r="AA17" s="146">
        <v>114690</v>
      </c>
      <c r="AB17" s="146">
        <v>119062</v>
      </c>
      <c r="AC17" s="146">
        <v>120224</v>
      </c>
      <c r="AD17" s="146">
        <v>125012</v>
      </c>
      <c r="AE17" s="146">
        <v>125756</v>
      </c>
    </row>
    <row r="18" spans="1:31" ht="15" customHeight="1">
      <c r="A18" s="145" t="s">
        <v>170</v>
      </c>
      <c r="B18" s="146">
        <v>33789</v>
      </c>
      <c r="C18" s="146">
        <v>29283</v>
      </c>
      <c r="D18" s="146">
        <v>34681</v>
      </c>
      <c r="E18" s="146">
        <v>40315</v>
      </c>
      <c r="F18" s="146">
        <v>46438</v>
      </c>
      <c r="G18" s="146">
        <v>50946</v>
      </c>
      <c r="H18" s="146">
        <v>57749</v>
      </c>
      <c r="I18" s="146">
        <v>57905</v>
      </c>
      <c r="J18" s="146">
        <v>59936</v>
      </c>
      <c r="K18" s="146">
        <v>70643</v>
      </c>
      <c r="L18" s="146">
        <v>77347</v>
      </c>
      <c r="M18" s="146">
        <v>80993</v>
      </c>
      <c r="N18" s="146">
        <v>96795</v>
      </c>
      <c r="O18" s="146">
        <v>89165</v>
      </c>
      <c r="P18" s="146">
        <v>102763</v>
      </c>
      <c r="Q18" s="146">
        <v>99799</v>
      </c>
      <c r="R18" s="146">
        <v>113975</v>
      </c>
      <c r="S18" s="146">
        <v>134944</v>
      </c>
      <c r="T18" s="146">
        <v>112995</v>
      </c>
      <c r="U18" s="146">
        <v>106757</v>
      </c>
      <c r="V18" s="146">
        <v>128031</v>
      </c>
      <c r="W18" s="146">
        <v>124051</v>
      </c>
      <c r="X18" s="146">
        <v>143843</v>
      </c>
      <c r="Y18" s="146">
        <v>156434</v>
      </c>
      <c r="Z18" s="146">
        <v>156646</v>
      </c>
      <c r="AA18" s="146">
        <v>175322</v>
      </c>
      <c r="AB18" s="146">
        <v>200281</v>
      </c>
      <c r="AC18" s="146">
        <v>237820</v>
      </c>
      <c r="AD18" s="146">
        <v>238537</v>
      </c>
      <c r="AE18" s="146">
        <v>238863</v>
      </c>
    </row>
    <row r="19" spans="1:31" ht="15" customHeight="1">
      <c r="A19" s="145" t="s">
        <v>171</v>
      </c>
      <c r="B19" s="146">
        <v>12420</v>
      </c>
      <c r="C19" s="146">
        <v>13743</v>
      </c>
      <c r="D19" s="146">
        <v>15659</v>
      </c>
      <c r="E19" s="146">
        <v>17210</v>
      </c>
      <c r="F19" s="146">
        <v>19071</v>
      </c>
      <c r="G19" s="146">
        <v>21626</v>
      </c>
      <c r="H19" s="146">
        <v>23629</v>
      </c>
      <c r="I19" s="146">
        <v>27642</v>
      </c>
      <c r="J19" s="146">
        <v>29448</v>
      </c>
      <c r="K19" s="146">
        <v>34450</v>
      </c>
      <c r="L19" s="146">
        <v>38925</v>
      </c>
      <c r="M19" s="146">
        <v>41294</v>
      </c>
      <c r="N19" s="146">
        <v>44989</v>
      </c>
      <c r="O19" s="146">
        <v>50515</v>
      </c>
      <c r="P19" s="146">
        <v>59354</v>
      </c>
      <c r="Q19" s="146">
        <v>62411</v>
      </c>
      <c r="R19" s="146">
        <v>62464</v>
      </c>
      <c r="S19" s="146">
        <v>66021</v>
      </c>
      <c r="T19" s="146">
        <v>66377</v>
      </c>
      <c r="U19" s="146">
        <v>65118</v>
      </c>
      <c r="V19" s="146">
        <v>74557</v>
      </c>
      <c r="W19" s="146">
        <v>76285</v>
      </c>
      <c r="X19" s="146">
        <v>86665</v>
      </c>
      <c r="Y19" s="146">
        <v>96085</v>
      </c>
      <c r="Z19" s="146">
        <v>96787</v>
      </c>
      <c r="AA19" s="146">
        <v>108208</v>
      </c>
      <c r="AB19" s="146">
        <v>111538</v>
      </c>
      <c r="AC19" s="146">
        <v>115776</v>
      </c>
      <c r="AD19" s="146">
        <v>126501</v>
      </c>
      <c r="AE19" s="146">
        <v>134630</v>
      </c>
    </row>
    <row r="20" spans="1:31" ht="15" customHeight="1">
      <c r="A20" s="145" t="s">
        <v>172</v>
      </c>
      <c r="B20" s="146">
        <v>1284</v>
      </c>
      <c r="C20" s="146">
        <v>1438</v>
      </c>
      <c r="D20" s="146">
        <v>2027</v>
      </c>
      <c r="E20" s="146">
        <v>2416</v>
      </c>
      <c r="F20" s="146">
        <v>2938</v>
      </c>
      <c r="G20" s="146">
        <v>2796</v>
      </c>
      <c r="H20" s="146">
        <v>3547</v>
      </c>
      <c r="I20" s="146">
        <v>3864</v>
      </c>
      <c r="J20" s="146">
        <v>3569</v>
      </c>
      <c r="K20" s="146">
        <v>5829</v>
      </c>
      <c r="L20" s="146">
        <v>6733</v>
      </c>
      <c r="M20" s="146">
        <v>8026</v>
      </c>
      <c r="N20" s="146">
        <v>8995</v>
      </c>
      <c r="O20" s="146">
        <v>6593</v>
      </c>
      <c r="P20" s="146">
        <v>9118</v>
      </c>
      <c r="Q20" s="146">
        <v>10699</v>
      </c>
      <c r="R20" s="146">
        <v>12513</v>
      </c>
      <c r="S20" s="146">
        <v>14413</v>
      </c>
      <c r="T20" s="146">
        <v>13401</v>
      </c>
      <c r="U20" s="146">
        <v>12779</v>
      </c>
      <c r="V20" s="146">
        <v>15170</v>
      </c>
      <c r="W20" s="146">
        <v>14482</v>
      </c>
      <c r="X20" s="146">
        <v>15694</v>
      </c>
      <c r="Y20" s="146">
        <v>16619</v>
      </c>
      <c r="Z20" s="146">
        <v>17800</v>
      </c>
      <c r="AA20" s="146">
        <v>17742</v>
      </c>
      <c r="AB20" s="146">
        <v>20284</v>
      </c>
      <c r="AC20" s="146">
        <v>23611</v>
      </c>
      <c r="AD20" s="146">
        <v>27618</v>
      </c>
      <c r="AE20" s="146">
        <v>32507</v>
      </c>
    </row>
    <row r="21" spans="1:31" s="143" customFormat="1" ht="15" customHeight="1">
      <c r="A21" s="147" t="s">
        <v>101</v>
      </c>
      <c r="B21" s="148">
        <v>191156</v>
      </c>
      <c r="C21" s="148">
        <v>198863</v>
      </c>
      <c r="D21" s="148">
        <v>214260</v>
      </c>
      <c r="E21" s="148">
        <v>232788</v>
      </c>
      <c r="F21" s="148">
        <v>252939</v>
      </c>
      <c r="G21" s="148">
        <v>267472</v>
      </c>
      <c r="H21" s="148">
        <v>291818</v>
      </c>
      <c r="I21" s="148">
        <v>300517</v>
      </c>
      <c r="J21" s="148">
        <v>291708</v>
      </c>
      <c r="K21" s="148">
        <v>315700</v>
      </c>
      <c r="L21" s="148">
        <v>333647</v>
      </c>
      <c r="M21" s="148">
        <v>344725</v>
      </c>
      <c r="N21" s="148">
        <v>373042</v>
      </c>
      <c r="O21" s="148">
        <v>373315</v>
      </c>
      <c r="P21" s="148">
        <v>403179</v>
      </c>
      <c r="Q21" s="148">
        <v>416142</v>
      </c>
      <c r="R21" s="148">
        <v>433924</v>
      </c>
      <c r="S21" s="148">
        <v>464854</v>
      </c>
      <c r="T21" s="148">
        <v>459614</v>
      </c>
      <c r="U21" s="148">
        <v>454011</v>
      </c>
      <c r="V21" s="148">
        <v>489186</v>
      </c>
      <c r="W21" s="148">
        <v>497067</v>
      </c>
      <c r="X21" s="148">
        <f>'Table5-5.3'!X18</f>
        <v>538898</v>
      </c>
      <c r="Y21" s="148">
        <f>'Table5-5.3'!Y18</f>
        <v>566749</v>
      </c>
      <c r="Z21" s="148">
        <f>'Table5-5.3'!Z18</f>
        <v>584038</v>
      </c>
      <c r="AA21" s="148">
        <f>'Table5-5.3'!AA18</f>
        <v>607677</v>
      </c>
      <c r="AB21" s="148">
        <f>'Table5-5.3'!AB18</f>
        <v>639932</v>
      </c>
      <c r="AC21" s="148">
        <f>'Table5-5.3'!AC18</f>
        <v>691372</v>
      </c>
      <c r="AD21" s="148">
        <f>'Table5-5.3'!AD18</f>
        <v>719250</v>
      </c>
      <c r="AE21" s="148">
        <f>'Table5-5.3'!AE18</f>
        <v>740891</v>
      </c>
    </row>
    <row r="22" spans="1:31" ht="15" customHeight="1">
      <c r="A22" s="131" t="s">
        <v>103</v>
      </c>
    </row>
    <row r="23" spans="1:31" s="144" customFormat="1" ht="15" customHeight="1">
      <c r="A23" s="139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</row>
    <row r="24" spans="1:31" ht="15" customHeight="1">
      <c r="A24" s="5" t="s">
        <v>174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</row>
    <row r="25" spans="1:31" ht="15" customHeight="1">
      <c r="A25" s="5" t="s">
        <v>88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</row>
    <row r="26" spans="1:31" ht="15" customHeight="1">
      <c r="A26" s="6" t="s">
        <v>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8"/>
      <c r="P26" s="8"/>
      <c r="Q26" s="6"/>
      <c r="R26" s="8"/>
      <c r="S26" s="6"/>
      <c r="T26" s="8"/>
      <c r="U26" s="8"/>
      <c r="V26" s="8"/>
      <c r="W26" s="6"/>
      <c r="X26" s="6"/>
      <c r="Y26" s="8"/>
      <c r="Z26" s="8"/>
      <c r="AA26" s="8"/>
      <c r="AB26" s="8"/>
      <c r="AC26" s="8"/>
      <c r="AD26" s="8"/>
      <c r="AE26" s="8"/>
    </row>
    <row r="27" spans="1:31" ht="13.5">
      <c r="A27" s="11"/>
      <c r="B27" s="12">
        <v>1990</v>
      </c>
      <c r="C27" s="12">
        <v>1991</v>
      </c>
      <c r="D27" s="12">
        <v>1992</v>
      </c>
      <c r="E27" s="12">
        <v>1993</v>
      </c>
      <c r="F27" s="12">
        <v>1994</v>
      </c>
      <c r="G27" s="12">
        <v>1995</v>
      </c>
      <c r="H27" s="12">
        <v>1996</v>
      </c>
      <c r="I27" s="12">
        <v>1997</v>
      </c>
      <c r="J27" s="12">
        <v>1998</v>
      </c>
      <c r="K27" s="12">
        <v>1999</v>
      </c>
      <c r="L27" s="12">
        <v>2000</v>
      </c>
      <c r="M27" s="12">
        <v>2001</v>
      </c>
      <c r="N27" s="12">
        <v>2002</v>
      </c>
      <c r="O27" s="12">
        <v>2003</v>
      </c>
      <c r="P27" s="12">
        <v>2004</v>
      </c>
      <c r="Q27" s="12" t="s">
        <v>6</v>
      </c>
      <c r="R27" s="12" t="s">
        <v>7</v>
      </c>
      <c r="S27" s="12" t="s">
        <v>8</v>
      </c>
      <c r="T27" s="12" t="s">
        <v>9</v>
      </c>
      <c r="U27" s="12">
        <v>2009</v>
      </c>
      <c r="V27" s="13" t="s">
        <v>10</v>
      </c>
      <c r="W27" s="13" t="s">
        <v>11</v>
      </c>
      <c r="X27" s="13">
        <f t="shared" ref="X27:AE27" si="1">X4</f>
        <v>2012</v>
      </c>
      <c r="Y27" s="13">
        <f t="shared" si="1"/>
        <v>2013</v>
      </c>
      <c r="Z27" s="13" t="str">
        <f t="shared" si="1"/>
        <v>2014r</v>
      </c>
      <c r="AA27" s="13" t="str">
        <f t="shared" si="1"/>
        <v>2015r</v>
      </c>
      <c r="AB27" s="13" t="str">
        <f t="shared" si="1"/>
        <v>2016r</v>
      </c>
      <c r="AC27" s="13" t="str">
        <f t="shared" si="1"/>
        <v>2017r</v>
      </c>
      <c r="AD27" s="13" t="str">
        <f t="shared" si="1"/>
        <v>2018r</v>
      </c>
      <c r="AE27" s="13" t="str">
        <f t="shared" si="1"/>
        <v>2019p</v>
      </c>
    </row>
    <row r="28" spans="1:31" ht="15" customHeight="1">
      <c r="A28" s="149" t="s">
        <v>168</v>
      </c>
      <c r="B28" s="150">
        <v>69.55039653929343</v>
      </c>
      <c r="C28" s="150">
        <v>76.413554434030274</v>
      </c>
      <c r="D28" s="150">
        <v>78.694160057678431</v>
      </c>
      <c r="E28" s="150">
        <v>83.156164383561631</v>
      </c>
      <c r="F28" s="150">
        <v>88.762509012256643</v>
      </c>
      <c r="G28" s="150">
        <v>92.823071377072793</v>
      </c>
      <c r="H28" s="150">
        <v>100.41701514059118</v>
      </c>
      <c r="I28" s="150">
        <v>101.03532804614274</v>
      </c>
      <c r="J28" s="150">
        <v>92.607354001441948</v>
      </c>
      <c r="K28" s="150">
        <v>93.484643114635887</v>
      </c>
      <c r="L28" s="150">
        <v>96.111319394376338</v>
      </c>
      <c r="M28" s="150">
        <v>97.345061283345345</v>
      </c>
      <c r="N28" s="150">
        <v>100</v>
      </c>
      <c r="O28" s="150">
        <v>99.880605623648165</v>
      </c>
      <c r="P28" s="150">
        <v>98.657822638788758</v>
      </c>
      <c r="Q28" s="150">
        <v>101.7747656813266</v>
      </c>
      <c r="R28" s="150">
        <v>98.900072098053343</v>
      </c>
      <c r="S28" s="150">
        <v>100.0253785147801</v>
      </c>
      <c r="T28" s="150">
        <v>105.12992069214133</v>
      </c>
      <c r="U28" s="150">
        <v>103.67180966113916</v>
      </c>
      <c r="V28" s="150">
        <v>104.0219178082192</v>
      </c>
      <c r="W28" s="150">
        <v>107.05349675558762</v>
      </c>
      <c r="X28" s="150">
        <f>+W28*X16/W16</f>
        <v>112.54506128334538</v>
      </c>
      <c r="Y28" s="150">
        <f t="shared" ref="Y28:AE28" si="2">+X28*Y16/X16</f>
        <v>113.21009372746938</v>
      </c>
      <c r="Z28" s="150">
        <f t="shared" si="2"/>
        <v>117.38774333093009</v>
      </c>
      <c r="AA28" s="150">
        <f t="shared" si="2"/>
        <v>113.12761355443406</v>
      </c>
      <c r="AB28" s="150">
        <f t="shared" si="2"/>
        <v>115.62220620043263</v>
      </c>
      <c r="AC28" s="150">
        <f t="shared" si="2"/>
        <v>123.93943763518389</v>
      </c>
      <c r="AD28" s="150">
        <f t="shared" si="2"/>
        <v>126.69704397981258</v>
      </c>
      <c r="AE28" s="150">
        <f t="shared" si="2"/>
        <v>129.32948810382123</v>
      </c>
    </row>
    <row r="29" spans="1:31" ht="15" customHeight="1">
      <c r="A29" s="149" t="s">
        <v>169</v>
      </c>
      <c r="B29" s="150">
        <v>52.894370806741925</v>
      </c>
      <c r="C29" s="150">
        <v>58.384470626738647</v>
      </c>
      <c r="D29" s="150">
        <v>59.724267713958412</v>
      </c>
      <c r="E29" s="150">
        <v>64.140484372443112</v>
      </c>
      <c r="F29" s="150">
        <v>66.920307641957109</v>
      </c>
      <c r="G29" s="150">
        <v>67.325315005727361</v>
      </c>
      <c r="H29" s="150">
        <v>69.606038291605287</v>
      </c>
      <c r="I29" s="150">
        <v>76.149566355751915</v>
      </c>
      <c r="J29" s="150">
        <v>80.952380952380949</v>
      </c>
      <c r="K29" s="150">
        <v>87.933644248077229</v>
      </c>
      <c r="L29" s="150">
        <v>90.402552773686793</v>
      </c>
      <c r="M29" s="150">
        <v>93.851251840942567</v>
      </c>
      <c r="N29" s="150">
        <v>100</v>
      </c>
      <c r="O29" s="150">
        <v>110.19882179675994</v>
      </c>
      <c r="P29" s="150">
        <v>120.72083128784159</v>
      </c>
      <c r="Q29" s="150">
        <v>132.31263295696283</v>
      </c>
      <c r="R29" s="150">
        <v>146.00106365570281</v>
      </c>
      <c r="S29" s="150">
        <v>155.7641957126493</v>
      </c>
      <c r="T29" s="150">
        <v>163.00523645884471</v>
      </c>
      <c r="U29" s="150">
        <v>171.52880052364588</v>
      </c>
      <c r="V29" s="150">
        <v>180.88897070855833</v>
      </c>
      <c r="W29" s="150">
        <v>188.9850270004909</v>
      </c>
      <c r="X29" s="150">
        <f t="shared" ref="X29:AE33" si="3">+W29*X17/W17</f>
        <v>195.9540173457699</v>
      </c>
      <c r="Y29" s="150">
        <f t="shared" si="3"/>
        <v>207.37604320078543</v>
      </c>
      <c r="Z29" s="150">
        <f t="shared" si="3"/>
        <v>220.75765013909339</v>
      </c>
      <c r="AA29" s="150">
        <f t="shared" si="3"/>
        <v>234.59744722631314</v>
      </c>
      <c r="AB29" s="150">
        <f t="shared" si="3"/>
        <v>243.54033709703805</v>
      </c>
      <c r="AC29" s="150">
        <f t="shared" si="3"/>
        <v>245.917198494518</v>
      </c>
      <c r="AD29" s="150">
        <f t="shared" si="3"/>
        <v>255.71101292750768</v>
      </c>
      <c r="AE29" s="150">
        <f t="shared" si="3"/>
        <v>257.23285877925042</v>
      </c>
    </row>
    <row r="30" spans="1:31" ht="15" customHeight="1">
      <c r="A30" s="149" t="s">
        <v>170</v>
      </c>
      <c r="B30" s="150">
        <v>34.90779482411282</v>
      </c>
      <c r="C30" s="150">
        <v>30.252595691926238</v>
      </c>
      <c r="D30" s="150">
        <v>35.829330027377452</v>
      </c>
      <c r="E30" s="150">
        <v>41.649878609432307</v>
      </c>
      <c r="F30" s="150">
        <v>47.975618575339638</v>
      </c>
      <c r="G30" s="150">
        <v>52.632883929955064</v>
      </c>
      <c r="H30" s="150">
        <v>59.661139521669512</v>
      </c>
      <c r="I30" s="150">
        <v>59.822304871119378</v>
      </c>
      <c r="J30" s="150">
        <v>61.920553747610931</v>
      </c>
      <c r="K30" s="150">
        <v>72.982075520429774</v>
      </c>
      <c r="L30" s="150">
        <v>79.908053101916408</v>
      </c>
      <c r="M30" s="150">
        <v>83.674776589699874</v>
      </c>
      <c r="N30" s="150">
        <v>100</v>
      </c>
      <c r="O30" s="150">
        <v>92.117361433958365</v>
      </c>
      <c r="P30" s="150">
        <v>106.16560772767187</v>
      </c>
      <c r="Q30" s="150">
        <v>103.10346608812438</v>
      </c>
      <c r="R30" s="150">
        <v>117.74885066377395</v>
      </c>
      <c r="S30" s="150">
        <v>139.41215971899376</v>
      </c>
      <c r="T30" s="150">
        <v>116.73640167364017</v>
      </c>
      <c r="U30" s="150">
        <v>110.2918539180743</v>
      </c>
      <c r="V30" s="150">
        <v>132.27026189369286</v>
      </c>
      <c r="W30" s="150">
        <v>128.15847926029238</v>
      </c>
      <c r="X30" s="150">
        <f t="shared" si="3"/>
        <v>148.6058164161372</v>
      </c>
      <c r="Y30" s="150">
        <f t="shared" si="3"/>
        <v>161.61371971692753</v>
      </c>
      <c r="Z30" s="150">
        <f t="shared" si="3"/>
        <v>161.83273929438505</v>
      </c>
      <c r="AA30" s="150">
        <f t="shared" si="3"/>
        <v>181.12712433493468</v>
      </c>
      <c r="AB30" s="150">
        <f t="shared" si="3"/>
        <v>206.91254713569916</v>
      </c>
      <c r="AC30" s="150">
        <f t="shared" si="3"/>
        <v>245.69450901389533</v>
      </c>
      <c r="AD30" s="150">
        <f t="shared" si="3"/>
        <v>246.43524975463609</v>
      </c>
      <c r="AE30" s="150">
        <f t="shared" si="3"/>
        <v>246.77204401053774</v>
      </c>
    </row>
    <row r="31" spans="1:31" ht="15" customHeight="1">
      <c r="A31" s="149" t="s">
        <v>171</v>
      </c>
      <c r="B31" s="150">
        <v>27.606748316255086</v>
      </c>
      <c r="C31" s="150">
        <v>30.547467158638778</v>
      </c>
      <c r="D31" s="150">
        <v>34.806285981017581</v>
      </c>
      <c r="E31" s="150">
        <v>38.253795372202092</v>
      </c>
      <c r="F31" s="150">
        <v>42.390362088510521</v>
      </c>
      <c r="G31" s="150">
        <v>48.069528106870564</v>
      </c>
      <c r="H31" s="150">
        <v>52.521727533397048</v>
      </c>
      <c r="I31" s="150">
        <v>61.441685745404428</v>
      </c>
      <c r="J31" s="150">
        <v>65.456000355642487</v>
      </c>
      <c r="K31" s="150">
        <v>76.574273711351665</v>
      </c>
      <c r="L31" s="150">
        <v>86.521149614350179</v>
      </c>
      <c r="M31" s="150">
        <v>91.786881237635868</v>
      </c>
      <c r="N31" s="150">
        <v>100</v>
      </c>
      <c r="O31" s="150">
        <v>112.28300251172509</v>
      </c>
      <c r="P31" s="150">
        <v>131.93002734001647</v>
      </c>
      <c r="Q31" s="150">
        <v>138.72502167196427</v>
      </c>
      <c r="R31" s="150">
        <v>138.84282824690482</v>
      </c>
      <c r="S31" s="150">
        <v>146.74920536131057</v>
      </c>
      <c r="T31" s="150">
        <v>147.54050990242061</v>
      </c>
      <c r="U31" s="150">
        <v>144.74204805619152</v>
      </c>
      <c r="V31" s="150">
        <v>165.72273222343242</v>
      </c>
      <c r="W31" s="150">
        <v>169.56367111960705</v>
      </c>
      <c r="X31" s="150">
        <f t="shared" si="3"/>
        <v>192.63597768343377</v>
      </c>
      <c r="Y31" s="150">
        <f t="shared" si="3"/>
        <v>213.57442930494125</v>
      </c>
      <c r="Z31" s="150">
        <f t="shared" si="3"/>
        <v>215.13481073151218</v>
      </c>
      <c r="AA31" s="150">
        <f t="shared" si="3"/>
        <v>240.52101624841632</v>
      </c>
      <c r="AB31" s="150">
        <f t="shared" si="3"/>
        <v>247.92282557958617</v>
      </c>
      <c r="AC31" s="150">
        <f t="shared" si="3"/>
        <v>257.3429060436996</v>
      </c>
      <c r="AD31" s="150">
        <f t="shared" si="3"/>
        <v>281.1820667274223</v>
      </c>
      <c r="AE31" s="150">
        <f t="shared" si="3"/>
        <v>299.25092800462335</v>
      </c>
    </row>
    <row r="32" spans="1:31" ht="15" customHeight="1">
      <c r="A32" s="149" t="s">
        <v>172</v>
      </c>
      <c r="B32" s="150">
        <v>14.274596998332409</v>
      </c>
      <c r="C32" s="150">
        <v>15.986659255141747</v>
      </c>
      <c r="D32" s="150">
        <v>22.534741523068373</v>
      </c>
      <c r="E32" s="150">
        <v>26.859366314619237</v>
      </c>
      <c r="F32" s="150">
        <v>32.662590327959983</v>
      </c>
      <c r="G32" s="150">
        <v>31.083935519733192</v>
      </c>
      <c r="H32" s="150">
        <v>39.433018343524189</v>
      </c>
      <c r="I32" s="150">
        <v>42.957198443579777</v>
      </c>
      <c r="J32" s="150">
        <v>39.677598665925522</v>
      </c>
      <c r="K32" s="150">
        <v>64.802668148971662</v>
      </c>
      <c r="L32" s="150">
        <v>74.85269594219011</v>
      </c>
      <c r="M32" s="150">
        <v>89.227348526959418</v>
      </c>
      <c r="N32" s="150">
        <v>100</v>
      </c>
      <c r="O32" s="150">
        <v>73.296275708727066</v>
      </c>
      <c r="P32" s="150">
        <v>101.36742634797109</v>
      </c>
      <c r="Q32" s="150">
        <v>118.9438576987215</v>
      </c>
      <c r="R32" s="150">
        <v>139.1106170094497</v>
      </c>
      <c r="S32" s="150">
        <v>160.23346303501947</v>
      </c>
      <c r="T32" s="150">
        <v>148.98276820455811</v>
      </c>
      <c r="U32" s="150">
        <v>142.06781545302948</v>
      </c>
      <c r="V32" s="150">
        <v>168.64924958310172</v>
      </c>
      <c r="W32" s="150">
        <v>161.00055586436909</v>
      </c>
      <c r="X32" s="150">
        <f t="shared" si="3"/>
        <v>174.4747081712062</v>
      </c>
      <c r="Y32" s="150">
        <f t="shared" si="3"/>
        <v>184.75819899944412</v>
      </c>
      <c r="Z32" s="150">
        <f t="shared" si="3"/>
        <v>197.887715397443</v>
      </c>
      <c r="AA32" s="150">
        <f t="shared" si="3"/>
        <v>197.24291272929403</v>
      </c>
      <c r="AB32" s="150">
        <f t="shared" si="3"/>
        <v>225.50305725402998</v>
      </c>
      <c r="AC32" s="150">
        <f t="shared" si="3"/>
        <v>262.49027237354079</v>
      </c>
      <c r="AD32" s="150">
        <f t="shared" si="3"/>
        <v>307.0372429127292</v>
      </c>
      <c r="AE32" s="150">
        <f t="shared" si="3"/>
        <v>361.38966092273478</v>
      </c>
    </row>
    <row r="33" spans="1:31" ht="15" customHeight="1">
      <c r="A33" s="152" t="s">
        <v>101</v>
      </c>
      <c r="B33" s="152">
        <v>51.242487441092422</v>
      </c>
      <c r="C33" s="152">
        <v>53.308474648967135</v>
      </c>
      <c r="D33" s="152">
        <v>57.435891937100905</v>
      </c>
      <c r="E33" s="152">
        <v>62.402624905506606</v>
      </c>
      <c r="F33" s="152">
        <v>67.804429528042405</v>
      </c>
      <c r="G33" s="152">
        <v>71.700237506768673</v>
      </c>
      <c r="H33" s="152">
        <v>78.226580385050482</v>
      </c>
      <c r="I33" s="152">
        <v>80.558489392615314</v>
      </c>
      <c r="J33" s="152">
        <v>78.197093088713871</v>
      </c>
      <c r="K33" s="152">
        <v>84.628540486057872</v>
      </c>
      <c r="L33" s="152">
        <v>89.439526916540231</v>
      </c>
      <c r="M33" s="152">
        <v>92.409165723966737</v>
      </c>
      <c r="N33" s="152">
        <v>100</v>
      </c>
      <c r="O33" s="152">
        <v>100.07318210818084</v>
      </c>
      <c r="P33" s="152">
        <v>108.0787149972389</v>
      </c>
      <c r="Q33" s="152">
        <v>111.5536588373427</v>
      </c>
      <c r="R33" s="152">
        <v>116.32041432332014</v>
      </c>
      <c r="S33" s="152">
        <v>124.61170592051295</v>
      </c>
      <c r="T33" s="152">
        <v>123.20703834956919</v>
      </c>
      <c r="U33" s="152">
        <v>121.70506270071463</v>
      </c>
      <c r="V33" s="152">
        <v>131.13429587017009</v>
      </c>
      <c r="W33" s="152">
        <v>133.24692661952272</v>
      </c>
      <c r="X33" s="152">
        <f t="shared" si="3"/>
        <v>144.46040928367313</v>
      </c>
      <c r="Y33" s="152">
        <f t="shared" si="3"/>
        <v>151.92632464977132</v>
      </c>
      <c r="Z33" s="152">
        <f t="shared" si="3"/>
        <v>156.5609234348947</v>
      </c>
      <c r="AA33" s="152">
        <f t="shared" si="3"/>
        <v>162.89774341763123</v>
      </c>
      <c r="AB33" s="152">
        <f t="shared" si="3"/>
        <v>171.54422290251497</v>
      </c>
      <c r="AC33" s="152">
        <f t="shared" si="3"/>
        <v>185.33355493483305</v>
      </c>
      <c r="AD33" s="152">
        <f t="shared" si="3"/>
        <v>192.80670809185023</v>
      </c>
      <c r="AE33" s="152">
        <f t="shared" si="3"/>
        <v>198.60793154658188</v>
      </c>
    </row>
    <row r="35" spans="1:31" ht="15" customHeight="1">
      <c r="A35" s="5" t="s">
        <v>175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spans="1:31" ht="15" customHeight="1">
      <c r="A36" s="5" t="s">
        <v>91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</row>
    <row r="37" spans="1:31" ht="15" customHeight="1">
      <c r="A37" s="6" t="s">
        <v>4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8"/>
      <c r="P37" s="8"/>
      <c r="Q37" s="6"/>
      <c r="R37" s="8"/>
      <c r="S37" s="6"/>
      <c r="T37" s="8"/>
      <c r="U37" s="8"/>
      <c r="V37" s="8"/>
      <c r="W37" s="6"/>
      <c r="X37" s="6"/>
      <c r="Y37" s="8"/>
      <c r="Z37" s="8"/>
      <c r="AA37" s="8"/>
      <c r="AB37" s="8"/>
      <c r="AC37" s="8"/>
      <c r="AD37" s="8"/>
      <c r="AE37" s="8" t="s">
        <v>92</v>
      </c>
    </row>
    <row r="38" spans="1:31" ht="13.5">
      <c r="A38" s="11"/>
      <c r="B38" s="12">
        <v>1990</v>
      </c>
      <c r="C38" s="12">
        <v>1991</v>
      </c>
      <c r="D38" s="12">
        <v>1992</v>
      </c>
      <c r="E38" s="12">
        <v>1993</v>
      </c>
      <c r="F38" s="12">
        <v>1994</v>
      </c>
      <c r="G38" s="12">
        <v>1995</v>
      </c>
      <c r="H38" s="12">
        <v>1996</v>
      </c>
      <c r="I38" s="12">
        <v>1997</v>
      </c>
      <c r="J38" s="12">
        <v>1998</v>
      </c>
      <c r="K38" s="12">
        <v>1999</v>
      </c>
      <c r="L38" s="12">
        <v>2000</v>
      </c>
      <c r="M38" s="12">
        <v>2001</v>
      </c>
      <c r="N38" s="12">
        <v>2002</v>
      </c>
      <c r="O38" s="12">
        <v>2003</v>
      </c>
      <c r="P38" s="12">
        <v>2004</v>
      </c>
      <c r="Q38" s="12" t="s">
        <v>6</v>
      </c>
      <c r="R38" s="12" t="s">
        <v>7</v>
      </c>
      <c r="S38" s="12" t="s">
        <v>8</v>
      </c>
      <c r="T38" s="12" t="s">
        <v>9</v>
      </c>
      <c r="U38" s="12">
        <v>2009</v>
      </c>
      <c r="V38" s="13" t="s">
        <v>10</v>
      </c>
      <c r="W38" s="13" t="s">
        <v>11</v>
      </c>
      <c r="X38" s="13">
        <f t="shared" ref="X38:AE38" si="4">X4</f>
        <v>2012</v>
      </c>
      <c r="Y38" s="13">
        <f t="shared" si="4"/>
        <v>2013</v>
      </c>
      <c r="Z38" s="13" t="str">
        <f t="shared" si="4"/>
        <v>2014r</v>
      </c>
      <c r="AA38" s="13" t="str">
        <f t="shared" si="4"/>
        <v>2015r</v>
      </c>
      <c r="AB38" s="13" t="str">
        <f t="shared" si="4"/>
        <v>2016r</v>
      </c>
      <c r="AC38" s="13" t="str">
        <f t="shared" si="4"/>
        <v>2017r</v>
      </c>
      <c r="AD38" s="13" t="str">
        <f t="shared" si="4"/>
        <v>2018r</v>
      </c>
      <c r="AE38" s="13" t="str">
        <f t="shared" si="4"/>
        <v>2019p</v>
      </c>
    </row>
    <row r="39" spans="1:31" ht="15" customHeight="1">
      <c r="A39" s="149" t="s">
        <v>168</v>
      </c>
      <c r="B39" s="150"/>
      <c r="C39" s="150">
        <v>9.8678918255475452</v>
      </c>
      <c r="D39" s="150">
        <v>2.9845563925665459</v>
      </c>
      <c r="E39" s="150">
        <v>5.6700577560174708</v>
      </c>
      <c r="F39" s="150">
        <v>6.7419471187193096</v>
      </c>
      <c r="G39" s="150">
        <v>4.5746367582460579</v>
      </c>
      <c r="H39" s="150">
        <v>8.1810951209206451</v>
      </c>
      <c r="I39" s="150">
        <v>0.61574515502762495</v>
      </c>
      <c r="J39" s="150">
        <v>-8.3416110064508757</v>
      </c>
      <c r="K39" s="150">
        <v>0.94732121725482443</v>
      </c>
      <c r="L39" s="150">
        <v>2.8097409288063204</v>
      </c>
      <c r="M39" s="150">
        <v>1.2836592991784386</v>
      </c>
      <c r="N39" s="150">
        <v>2.7273481383167848</v>
      </c>
      <c r="O39" s="150">
        <v>-0.11939437635183481</v>
      </c>
      <c r="P39" s="150">
        <v>-1.2242446641411817</v>
      </c>
      <c r="Q39" s="150">
        <v>3.159347083859501</v>
      </c>
      <c r="R39" s="150">
        <v>-2.8245641874277538</v>
      </c>
      <c r="S39" s="150">
        <v>1.1378216343574223</v>
      </c>
      <c r="T39" s="150">
        <v>5.1032470490546018</v>
      </c>
      <c r="U39" s="150">
        <v>-1.3869610301258035</v>
      </c>
      <c r="V39" s="150">
        <v>0.33770814672222116</v>
      </c>
      <c r="W39" s="150">
        <v>2.9143655599174849</v>
      </c>
      <c r="X39" s="150">
        <f>+X16/W16*100-100</f>
        <v>5.1297385832201883</v>
      </c>
      <c r="Y39" s="150">
        <f t="shared" ref="Y39:AE39" si="5">+Y16/X16*100-100</f>
        <v>0.59090326713644004</v>
      </c>
      <c r="Z39" s="150">
        <f t="shared" si="5"/>
        <v>3.6901741407595381</v>
      </c>
      <c r="AA39" s="150">
        <f t="shared" si="5"/>
        <v>-3.6291095267810221</v>
      </c>
      <c r="AB39" s="150">
        <f t="shared" si="5"/>
        <v>2.2051138246615807</v>
      </c>
      <c r="AC39" s="150">
        <f t="shared" si="5"/>
        <v>7.1934550533772352</v>
      </c>
      <c r="AD39" s="150">
        <f t="shared" si="5"/>
        <v>2.2249627699181076</v>
      </c>
      <c r="AE39" s="150">
        <f t="shared" si="5"/>
        <v>2.0777470739002268</v>
      </c>
    </row>
    <row r="40" spans="1:31" ht="15" customHeight="1">
      <c r="A40" s="149" t="s">
        <v>169</v>
      </c>
      <c r="B40" s="150"/>
      <c r="C40" s="150">
        <v>10.379365017982138</v>
      </c>
      <c r="D40" s="150">
        <v>2.2947833093928551</v>
      </c>
      <c r="E40" s="150">
        <v>7.3943420782245397</v>
      </c>
      <c r="F40" s="150">
        <v>4.3339605191823125</v>
      </c>
      <c r="G40" s="150">
        <v>0.60520846069201184</v>
      </c>
      <c r="H40" s="150">
        <v>3.3876162119462805</v>
      </c>
      <c r="I40" s="150">
        <v>9.4008051955684948</v>
      </c>
      <c r="J40" s="150">
        <v>6.3070806919522937</v>
      </c>
      <c r="K40" s="150">
        <v>8.6239134829189368</v>
      </c>
      <c r="L40" s="150">
        <v>2.8076949917420677</v>
      </c>
      <c r="M40" s="150">
        <v>3.814824871029046</v>
      </c>
      <c r="N40" s="150">
        <v>6.5515888583758368</v>
      </c>
      <c r="O40" s="150">
        <v>10.198821796759944</v>
      </c>
      <c r="P40" s="150">
        <v>9.5482050710918003</v>
      </c>
      <c r="Q40" s="150">
        <v>9.6021552746619676</v>
      </c>
      <c r="R40" s="150">
        <v>10.345520599829939</v>
      </c>
      <c r="S40" s="150">
        <v>6.6870280342407256</v>
      </c>
      <c r="T40" s="150">
        <v>4.6487196323046618</v>
      </c>
      <c r="U40" s="150">
        <v>5.2290124231396646</v>
      </c>
      <c r="V40" s="150">
        <v>5.4569087851938463</v>
      </c>
      <c r="W40" s="150">
        <v>4.4757047708434641</v>
      </c>
      <c r="X40" s="150">
        <f t="shared" ref="X40:AE44" si="6">+X17/W17*100-100</f>
        <v>3.6875886179389852</v>
      </c>
      <c r="Y40" s="150">
        <f t="shared" si="6"/>
        <v>5.828931710474123</v>
      </c>
      <c r="Z40" s="150">
        <f t="shared" si="6"/>
        <v>6.4528219999605625</v>
      </c>
      <c r="AA40" s="150">
        <f t="shared" si="6"/>
        <v>6.2692264927171095</v>
      </c>
      <c r="AB40" s="150">
        <f t="shared" si="6"/>
        <v>3.8120149969482924</v>
      </c>
      <c r="AC40" s="150">
        <f t="shared" si="6"/>
        <v>0.97596210377786008</v>
      </c>
      <c r="AD40" s="150">
        <f t="shared" si="6"/>
        <v>3.9825658770295433</v>
      </c>
      <c r="AE40" s="150">
        <f t="shared" si="6"/>
        <v>0.59514286628483148</v>
      </c>
    </row>
    <row r="41" spans="1:31" ht="15" customHeight="1">
      <c r="A41" s="149" t="s">
        <v>170</v>
      </c>
      <c r="B41" s="150"/>
      <c r="C41" s="150">
        <v>-13.335700967770578</v>
      </c>
      <c r="D41" s="150">
        <v>18.433903630092544</v>
      </c>
      <c r="E41" s="150">
        <v>16.245206308929966</v>
      </c>
      <c r="F41" s="150">
        <v>15.187895324320962</v>
      </c>
      <c r="G41" s="150">
        <v>9.707567078685571</v>
      </c>
      <c r="H41" s="150">
        <v>13.353354532249838</v>
      </c>
      <c r="I41" s="150">
        <v>0.27013454778438017</v>
      </c>
      <c r="J41" s="150">
        <v>3.5074691304723302</v>
      </c>
      <c r="K41" s="150">
        <v>17.864054991991466</v>
      </c>
      <c r="L41" s="150">
        <v>9.4899706977336677</v>
      </c>
      <c r="M41" s="150">
        <v>4.7138221262621727</v>
      </c>
      <c r="N41" s="150">
        <v>19.510328053041633</v>
      </c>
      <c r="O41" s="150">
        <v>-7.8826385660416349</v>
      </c>
      <c r="P41" s="150">
        <v>15.250378511747883</v>
      </c>
      <c r="Q41" s="150">
        <v>-2.8843066084096307</v>
      </c>
      <c r="R41" s="150">
        <v>14.204551147807095</v>
      </c>
      <c r="S41" s="150">
        <v>18.39789427506031</v>
      </c>
      <c r="T41" s="150">
        <v>-16.265265591652835</v>
      </c>
      <c r="U41" s="150">
        <v>-5.5205982565600209</v>
      </c>
      <c r="V41" s="150">
        <v>19.927498899369596</v>
      </c>
      <c r="W41" s="150">
        <v>-3.108622130577757</v>
      </c>
      <c r="X41" s="150">
        <f t="shared" si="6"/>
        <v>15.954728297232592</v>
      </c>
      <c r="Y41" s="150">
        <f t="shared" si="6"/>
        <v>8.7532935214087644</v>
      </c>
      <c r="Z41" s="150">
        <f t="shared" si="6"/>
        <v>0.13552041116381019</v>
      </c>
      <c r="AA41" s="150">
        <f t="shared" si="6"/>
        <v>11.92242380909822</v>
      </c>
      <c r="AB41" s="150">
        <f t="shared" si="6"/>
        <v>14.236091306282162</v>
      </c>
      <c r="AC41" s="150">
        <f t="shared" si="6"/>
        <v>18.743165851977977</v>
      </c>
      <c r="AD41" s="150">
        <f t="shared" si="6"/>
        <v>0.30148852072994714</v>
      </c>
      <c r="AE41" s="150">
        <f t="shared" si="6"/>
        <v>0.13666642910743576</v>
      </c>
    </row>
    <row r="42" spans="1:31" ht="15" customHeight="1">
      <c r="A42" s="149" t="s">
        <v>171</v>
      </c>
      <c r="B42" s="150"/>
      <c r="C42" s="150">
        <v>10.65217391304347</v>
      </c>
      <c r="D42" s="150">
        <v>13.941643018263832</v>
      </c>
      <c r="E42" s="150">
        <v>9.9048470528130679</v>
      </c>
      <c r="F42" s="150">
        <v>10.813480534572918</v>
      </c>
      <c r="G42" s="150">
        <v>13.397304808347755</v>
      </c>
      <c r="H42" s="150">
        <v>9.2619994451123659</v>
      </c>
      <c r="I42" s="150">
        <v>16.983367895382798</v>
      </c>
      <c r="J42" s="150">
        <v>6.5335359235945418</v>
      </c>
      <c r="K42" s="150">
        <v>16.985873403966309</v>
      </c>
      <c r="L42" s="150">
        <v>12.989840348330901</v>
      </c>
      <c r="M42" s="150">
        <v>6.0860629415542746</v>
      </c>
      <c r="N42" s="150">
        <v>8.9480311909720456</v>
      </c>
      <c r="O42" s="150">
        <v>12.283002511725101</v>
      </c>
      <c r="P42" s="150">
        <v>17.497772938731075</v>
      </c>
      <c r="Q42" s="150">
        <v>5.1504532129258394</v>
      </c>
      <c r="R42" s="150">
        <v>8.4920927400617074E-2</v>
      </c>
      <c r="S42" s="150">
        <v>5.6944800204917954</v>
      </c>
      <c r="T42" s="150">
        <v>0.5392223686402815</v>
      </c>
      <c r="U42" s="150">
        <v>-1.8967413411271963</v>
      </c>
      <c r="V42" s="150">
        <v>14.495224054792843</v>
      </c>
      <c r="W42" s="150">
        <v>2.3176898212106067</v>
      </c>
      <c r="X42" s="150">
        <f t="shared" si="6"/>
        <v>13.606868978173964</v>
      </c>
      <c r="Y42" s="150">
        <f t="shared" si="6"/>
        <v>10.869439796919167</v>
      </c>
      <c r="Z42" s="150">
        <f t="shared" si="6"/>
        <v>0.73060311182806004</v>
      </c>
      <c r="AA42" s="150">
        <f t="shared" si="6"/>
        <v>11.800138448345336</v>
      </c>
      <c r="AB42" s="150">
        <f t="shared" si="6"/>
        <v>3.0774064764157885</v>
      </c>
      <c r="AC42" s="150">
        <f t="shared" si="6"/>
        <v>3.7996019293872791</v>
      </c>
      <c r="AD42" s="150">
        <f t="shared" si="6"/>
        <v>9.2635779436152461</v>
      </c>
      <c r="AE42" s="150">
        <f t="shared" si="6"/>
        <v>6.426036157816938</v>
      </c>
    </row>
    <row r="43" spans="1:31" ht="15" customHeight="1">
      <c r="A43" s="149" t="s">
        <v>172</v>
      </c>
      <c r="B43" s="150"/>
      <c r="C43" s="150">
        <v>11.993769470404985</v>
      </c>
      <c r="D43" s="150">
        <v>40.959666203059783</v>
      </c>
      <c r="E43" s="150">
        <v>19.190922545633953</v>
      </c>
      <c r="F43" s="150">
        <v>21.605960264900673</v>
      </c>
      <c r="G43" s="150">
        <v>-4.8332198774676698</v>
      </c>
      <c r="H43" s="150">
        <v>26.859799713876981</v>
      </c>
      <c r="I43" s="150">
        <v>8.9371299689878754</v>
      </c>
      <c r="J43" s="150">
        <v>-7.6345755693581765</v>
      </c>
      <c r="K43" s="150">
        <v>63.323059680582816</v>
      </c>
      <c r="L43" s="150">
        <v>15.508663578658428</v>
      </c>
      <c r="M43" s="150">
        <v>19.203920986187441</v>
      </c>
      <c r="N43" s="150">
        <v>12.073261898828804</v>
      </c>
      <c r="O43" s="150">
        <v>-26.703724291272934</v>
      </c>
      <c r="P43" s="150">
        <v>38.298195055361731</v>
      </c>
      <c r="Q43" s="150">
        <v>17.33932880017548</v>
      </c>
      <c r="R43" s="150">
        <v>16.954855593980753</v>
      </c>
      <c r="S43" s="150">
        <v>15.184208423239824</v>
      </c>
      <c r="T43" s="150">
        <v>-7.0214389786997913</v>
      </c>
      <c r="U43" s="150">
        <v>-4.6414446683083384</v>
      </c>
      <c r="V43" s="150">
        <v>18.710384224117689</v>
      </c>
      <c r="W43" s="150">
        <v>-4.5352669742913605</v>
      </c>
      <c r="X43" s="150">
        <f t="shared" si="6"/>
        <v>8.3690098052755104</v>
      </c>
      <c r="Y43" s="150">
        <f t="shared" si="6"/>
        <v>5.8939722186823076</v>
      </c>
      <c r="Z43" s="150">
        <f t="shared" si="6"/>
        <v>7.1063240868884918</v>
      </c>
      <c r="AA43" s="150">
        <f t="shared" si="6"/>
        <v>-0.32584269662920917</v>
      </c>
      <c r="AB43" s="150">
        <f t="shared" si="6"/>
        <v>14.327584263329967</v>
      </c>
      <c r="AC43" s="150">
        <f t="shared" si="6"/>
        <v>16.402090317491627</v>
      </c>
      <c r="AD43" s="150">
        <f t="shared" si="6"/>
        <v>16.970903392486548</v>
      </c>
      <c r="AE43" s="150">
        <f t="shared" si="6"/>
        <v>17.702223187776085</v>
      </c>
    </row>
    <row r="44" spans="1:31" ht="15" customHeight="1">
      <c r="A44" s="152" t="s">
        <v>101</v>
      </c>
      <c r="B44" s="152"/>
      <c r="C44" s="152">
        <v>4.0317855573458274</v>
      </c>
      <c r="D44" s="152">
        <v>7.7425162046232714</v>
      </c>
      <c r="E44" s="152">
        <v>8.6474376925230985</v>
      </c>
      <c r="F44" s="152">
        <v>8.6563740398989637</v>
      </c>
      <c r="G44" s="152">
        <v>5.745654090511934</v>
      </c>
      <c r="H44" s="152">
        <v>9.1022611712627821</v>
      </c>
      <c r="I44" s="152">
        <v>2.9809675893879017</v>
      </c>
      <c r="J44" s="152">
        <v>-2.9312817577707762</v>
      </c>
      <c r="K44" s="152">
        <v>8.2246630191835663</v>
      </c>
      <c r="L44" s="152">
        <v>5.6848273677541954</v>
      </c>
      <c r="M44" s="152">
        <v>3.3202756206409703</v>
      </c>
      <c r="N44" s="152">
        <v>8.2143737761984283</v>
      </c>
      <c r="O44" s="152">
        <v>7.3182108180859018E-2</v>
      </c>
      <c r="P44" s="152">
        <v>7.9996785556433565</v>
      </c>
      <c r="Q44" s="152">
        <v>3.2151972200933159</v>
      </c>
      <c r="R44" s="152">
        <v>4.2730606379553109</v>
      </c>
      <c r="S44" s="152">
        <v>7.1279763276518509</v>
      </c>
      <c r="T44" s="152">
        <v>-1.1272356481820083</v>
      </c>
      <c r="U44" s="152">
        <v>-1.219066434007658</v>
      </c>
      <c r="V44" s="152">
        <v>7.747609639414037</v>
      </c>
      <c r="W44" s="152">
        <v>1.6110436521077816</v>
      </c>
      <c r="X44" s="152">
        <f t="shared" si="6"/>
        <v>8.4155657084457545</v>
      </c>
      <c r="Y44" s="152">
        <f t="shared" si="6"/>
        <v>5.168139425271562</v>
      </c>
      <c r="Z44" s="152">
        <f t="shared" si="6"/>
        <v>3.0505567720454678</v>
      </c>
      <c r="AA44" s="152">
        <f t="shared" si="6"/>
        <v>4.0475106071865099</v>
      </c>
      <c r="AB44" s="152">
        <f t="shared" si="6"/>
        <v>5.3079185159221112</v>
      </c>
      <c r="AC44" s="152">
        <f t="shared" si="6"/>
        <v>8.0383540751204805</v>
      </c>
      <c r="AD44" s="152">
        <f t="shared" si="6"/>
        <v>4.0322720619290493</v>
      </c>
      <c r="AE44" s="152">
        <f t="shared" si="6"/>
        <v>3.0088286409454241</v>
      </c>
    </row>
    <row r="45" spans="1:31" ht="15" customHeight="1">
      <c r="B45" s="137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</row>
    <row r="46" spans="1:31" ht="15" customHeight="1">
      <c r="B46" s="137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</row>
    <row r="47" spans="1:31" ht="15" customHeight="1"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</row>
    <row r="48" spans="1:31" ht="15" customHeight="1"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</row>
    <row r="49" spans="2:31" ht="15" customHeight="1">
      <c r="B49" s="137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  <c r="AD49" s="137"/>
      <c r="AE49" s="137"/>
    </row>
    <row r="50" spans="2:31" ht="15" customHeight="1">
      <c r="B50" s="137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  <c r="AA50" s="137"/>
      <c r="AB50" s="137"/>
      <c r="AC50" s="137"/>
      <c r="AD50" s="137"/>
      <c r="AE50" s="137"/>
    </row>
    <row r="51" spans="2:31" ht="15" customHeight="1">
      <c r="B51" s="137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</row>
    <row r="52" spans="2:31" ht="15" customHeight="1">
      <c r="B52" s="138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  <c r="Z52" s="138"/>
      <c r="AA52" s="138"/>
      <c r="AB52" s="138"/>
      <c r="AC52" s="138"/>
      <c r="AD52" s="138"/>
      <c r="AE52" s="138"/>
    </row>
    <row r="53" spans="2:31" ht="15" customHeight="1"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  <c r="AC53" s="138"/>
      <c r="AD53" s="138"/>
      <c r="AE53" s="138"/>
    </row>
    <row r="54" spans="2:31" ht="15" customHeight="1"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</row>
    <row r="55" spans="2:31" ht="15" customHeight="1"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</row>
  </sheetData>
  <printOptions horizontalCentered="1"/>
  <pageMargins left="0.38" right="0.27" top="0.7" bottom="0.75" header="0.3" footer="0.3"/>
  <pageSetup paperSize="9" firstPageNumber="88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4"/>
  <sheetViews>
    <sheetView view="pageBreakPreview" zoomScaleNormal="100" zoomScaleSheetLayoutView="100" workbookViewId="0">
      <pane xSplit="1" topLeftCell="W1" activePane="topRight" state="frozen"/>
      <selection activeCell="P25" sqref="P25"/>
      <selection pane="topRight" activeCell="P25" sqref="P25"/>
    </sheetView>
  </sheetViews>
  <sheetFormatPr defaultColWidth="7.75" defaultRowHeight="15" customHeight="1"/>
  <cols>
    <col min="1" max="1" width="32.25" style="7" customWidth="1"/>
    <col min="2" max="2" width="1" style="7" hidden="1" customWidth="1"/>
    <col min="3" max="22" width="7.25" style="7" hidden="1" customWidth="1"/>
    <col min="23" max="23" width="2" style="7" hidden="1" customWidth="1"/>
    <col min="24" max="31" width="7.25" style="7" customWidth="1"/>
    <col min="32" max="16384" width="7.75" style="6"/>
  </cols>
  <sheetData>
    <row r="1" spans="1:31" ht="15" customHeight="1">
      <c r="A1" s="5" t="s">
        <v>176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1" ht="15" customHeight="1">
      <c r="A2" s="5" t="s">
        <v>96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 ht="15" customHeight="1">
      <c r="A3" s="6" t="s">
        <v>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8"/>
      <c r="P3" s="8"/>
      <c r="Q3" s="6"/>
      <c r="R3" s="8"/>
      <c r="S3" s="6"/>
      <c r="T3" s="8"/>
      <c r="U3" s="8"/>
      <c r="V3" s="8"/>
      <c r="W3" s="6"/>
      <c r="X3" s="6"/>
      <c r="Y3" s="8"/>
      <c r="Z3" s="8"/>
      <c r="AA3" s="8"/>
      <c r="AB3" s="8"/>
      <c r="AC3" s="8"/>
      <c r="AD3" s="8"/>
      <c r="AE3" s="8" t="s">
        <v>5</v>
      </c>
    </row>
    <row r="4" spans="1:31" ht="13.5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 t="s">
        <v>12</v>
      </c>
      <c r="AA4" s="13" t="s">
        <v>13</v>
      </c>
      <c r="AB4" s="13" t="s">
        <v>14</v>
      </c>
      <c r="AC4" s="13" t="s">
        <v>15</v>
      </c>
      <c r="AD4" s="13" t="s">
        <v>16</v>
      </c>
      <c r="AE4" s="13" t="s">
        <v>17</v>
      </c>
    </row>
    <row r="5" spans="1:31" ht="15" customHeight="1">
      <c r="A5" s="145" t="s">
        <v>177</v>
      </c>
      <c r="B5" s="146">
        <v>34536</v>
      </c>
      <c r="C5" s="146">
        <v>38588</v>
      </c>
      <c r="D5" s="146">
        <v>44429</v>
      </c>
      <c r="E5" s="146">
        <v>50202</v>
      </c>
      <c r="F5" s="146">
        <v>46118</v>
      </c>
      <c r="G5" s="146">
        <v>51031</v>
      </c>
      <c r="H5" s="146">
        <v>54699</v>
      </c>
      <c r="I5" s="146">
        <v>56197</v>
      </c>
      <c r="J5" s="146">
        <v>61975</v>
      </c>
      <c r="K5" s="146">
        <v>66818</v>
      </c>
      <c r="L5" s="146">
        <v>75261</v>
      </c>
      <c r="M5" s="146">
        <v>79145</v>
      </c>
      <c r="N5" s="146">
        <v>79630</v>
      </c>
      <c r="O5" s="146">
        <v>78218</v>
      </c>
      <c r="P5" s="146">
        <v>80318</v>
      </c>
      <c r="Q5" s="146">
        <v>75368</v>
      </c>
      <c r="R5" s="146">
        <v>87855</v>
      </c>
      <c r="S5" s="146">
        <v>101040</v>
      </c>
      <c r="T5" s="146">
        <v>113968</v>
      </c>
      <c r="U5" s="146">
        <v>96789</v>
      </c>
      <c r="V5" s="146">
        <v>111790</v>
      </c>
      <c r="W5" s="146">
        <v>141309</v>
      </c>
      <c r="X5" s="146">
        <v>172636</v>
      </c>
      <c r="Y5" s="146">
        <v>203553</v>
      </c>
      <c r="Z5" s="146">
        <v>207497</v>
      </c>
      <c r="AA5" s="146">
        <v>265728</v>
      </c>
      <c r="AB5" s="146">
        <v>311783</v>
      </c>
      <c r="AC5" s="146">
        <v>368051</v>
      </c>
      <c r="AD5" s="146">
        <v>416937</v>
      </c>
      <c r="AE5" s="146">
        <v>455122</v>
      </c>
    </row>
    <row r="6" spans="1:31" ht="15" customHeight="1">
      <c r="A6" s="145" t="s">
        <v>178</v>
      </c>
      <c r="B6" s="146">
        <v>66591</v>
      </c>
      <c r="C6" s="146">
        <v>74076</v>
      </c>
      <c r="D6" s="146">
        <v>77862</v>
      </c>
      <c r="E6" s="146">
        <v>83617</v>
      </c>
      <c r="F6" s="146">
        <v>94088</v>
      </c>
      <c r="G6" s="146">
        <v>106853</v>
      </c>
      <c r="H6" s="146">
        <v>118240</v>
      </c>
      <c r="I6" s="146">
        <v>115987</v>
      </c>
      <c r="J6" s="146">
        <v>109078</v>
      </c>
      <c r="K6" s="146">
        <v>118119</v>
      </c>
      <c r="L6" s="146">
        <v>123759</v>
      </c>
      <c r="M6" s="146">
        <v>129042</v>
      </c>
      <c r="N6" s="146">
        <v>137221</v>
      </c>
      <c r="O6" s="146">
        <v>136226</v>
      </c>
      <c r="P6" s="146">
        <v>149619</v>
      </c>
      <c r="Q6" s="146">
        <v>155952</v>
      </c>
      <c r="R6" s="146">
        <v>167383</v>
      </c>
      <c r="S6" s="146">
        <v>176738</v>
      </c>
      <c r="T6" s="146">
        <v>184906</v>
      </c>
      <c r="U6" s="146">
        <v>188654</v>
      </c>
      <c r="V6" s="146">
        <v>200120</v>
      </c>
      <c r="W6" s="146">
        <v>208214</v>
      </c>
      <c r="X6" s="146">
        <v>240655</v>
      </c>
      <c r="Y6" s="146">
        <v>269375</v>
      </c>
      <c r="Z6" s="146">
        <v>290280</v>
      </c>
      <c r="AA6" s="146">
        <v>334490</v>
      </c>
      <c r="AB6" s="146">
        <v>385027</v>
      </c>
      <c r="AC6" s="146">
        <v>449275</v>
      </c>
      <c r="AD6" s="146">
        <v>504921</v>
      </c>
      <c r="AE6" s="146">
        <v>573882</v>
      </c>
    </row>
    <row r="7" spans="1:31" ht="15" customHeight="1">
      <c r="A7" s="147" t="s">
        <v>101</v>
      </c>
      <c r="B7" s="148">
        <v>101127</v>
      </c>
      <c r="C7" s="148">
        <v>112664</v>
      </c>
      <c r="D7" s="148">
        <v>122291</v>
      </c>
      <c r="E7" s="148">
        <v>133819</v>
      </c>
      <c r="F7" s="148">
        <v>140206</v>
      </c>
      <c r="G7" s="148">
        <v>157884</v>
      </c>
      <c r="H7" s="148">
        <v>172939</v>
      </c>
      <c r="I7" s="148">
        <v>172184</v>
      </c>
      <c r="J7" s="148">
        <v>171053</v>
      </c>
      <c r="K7" s="148">
        <v>184937</v>
      </c>
      <c r="L7" s="148">
        <v>199020</v>
      </c>
      <c r="M7" s="148">
        <v>208187</v>
      </c>
      <c r="N7" s="148">
        <v>216851</v>
      </c>
      <c r="O7" s="148">
        <v>214444</v>
      </c>
      <c r="P7" s="148">
        <v>229937</v>
      </c>
      <c r="Q7" s="148">
        <v>231320</v>
      </c>
      <c r="R7" s="148">
        <v>255238</v>
      </c>
      <c r="S7" s="148">
        <v>277778</v>
      </c>
      <c r="T7" s="148">
        <v>298874</v>
      </c>
      <c r="U7" s="148">
        <v>285443</v>
      </c>
      <c r="V7" s="148">
        <v>311910</v>
      </c>
      <c r="W7" s="148">
        <v>349523</v>
      </c>
      <c r="X7" s="148">
        <v>413291</v>
      </c>
      <c r="Y7" s="148">
        <v>472928</v>
      </c>
      <c r="Z7" s="148">
        <v>497777</v>
      </c>
      <c r="AA7" s="148">
        <v>600218</v>
      </c>
      <c r="AB7" s="148">
        <v>696810</v>
      </c>
      <c r="AC7" s="148">
        <v>817326</v>
      </c>
      <c r="AD7" s="148">
        <v>921858</v>
      </c>
      <c r="AE7" s="148">
        <v>1029004</v>
      </c>
    </row>
    <row r="8" spans="1:31" s="144" customFormat="1" ht="15" customHeight="1">
      <c r="A8" s="139"/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</row>
    <row r="9" spans="1:31" ht="15" customHeight="1">
      <c r="A9" s="5" t="s">
        <v>179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 spans="1:31" ht="15" customHeight="1">
      <c r="A10" s="5" t="s">
        <v>91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5" customHeight="1">
      <c r="A11" s="6" t="s">
        <v>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8"/>
      <c r="P11" s="8"/>
      <c r="Q11" s="6"/>
      <c r="R11" s="8"/>
      <c r="S11" s="6"/>
      <c r="T11" s="8"/>
      <c r="U11" s="8"/>
      <c r="V11" s="8"/>
      <c r="W11" s="6"/>
      <c r="X11" s="6"/>
      <c r="Y11" s="8"/>
      <c r="Z11" s="8"/>
      <c r="AA11" s="8"/>
      <c r="AB11" s="8"/>
      <c r="AC11" s="8"/>
      <c r="AD11" s="8"/>
      <c r="AE11" s="8" t="s">
        <v>5</v>
      </c>
    </row>
    <row r="12" spans="1:31" ht="13.5">
      <c r="A12" s="11"/>
      <c r="B12" s="12">
        <v>1990</v>
      </c>
      <c r="C12" s="12">
        <v>1991</v>
      </c>
      <c r="D12" s="12">
        <v>1992</v>
      </c>
      <c r="E12" s="12">
        <v>1993</v>
      </c>
      <c r="F12" s="12">
        <v>1994</v>
      </c>
      <c r="G12" s="12">
        <v>1995</v>
      </c>
      <c r="H12" s="12">
        <v>1996</v>
      </c>
      <c r="I12" s="12">
        <v>1997</v>
      </c>
      <c r="J12" s="12">
        <v>1998</v>
      </c>
      <c r="K12" s="12">
        <v>1999</v>
      </c>
      <c r="L12" s="12">
        <v>2000</v>
      </c>
      <c r="M12" s="12">
        <v>2001</v>
      </c>
      <c r="N12" s="12">
        <v>2002</v>
      </c>
      <c r="O12" s="12">
        <v>2003</v>
      </c>
      <c r="P12" s="12">
        <v>2004</v>
      </c>
      <c r="Q12" s="12" t="s">
        <v>6</v>
      </c>
      <c r="R12" s="12" t="s">
        <v>7</v>
      </c>
      <c r="S12" s="12" t="s">
        <v>8</v>
      </c>
      <c r="T12" s="12" t="s">
        <v>9</v>
      </c>
      <c r="U12" s="12">
        <v>2009</v>
      </c>
      <c r="V12" s="13" t="s">
        <v>10</v>
      </c>
      <c r="W12" s="13" t="s">
        <v>11</v>
      </c>
      <c r="X12" s="13">
        <f t="shared" ref="X12:AE12" si="0">X4</f>
        <v>2012</v>
      </c>
      <c r="Y12" s="13">
        <f t="shared" si="0"/>
        <v>2013</v>
      </c>
      <c r="Z12" s="13" t="str">
        <f t="shared" si="0"/>
        <v>2014r</v>
      </c>
      <c r="AA12" s="13" t="str">
        <f t="shared" si="0"/>
        <v>2015r</v>
      </c>
      <c r="AB12" s="13" t="str">
        <f t="shared" si="0"/>
        <v>2016r</v>
      </c>
      <c r="AC12" s="13" t="str">
        <f t="shared" si="0"/>
        <v>2017r</v>
      </c>
      <c r="AD12" s="13" t="str">
        <f t="shared" si="0"/>
        <v>2018r</v>
      </c>
      <c r="AE12" s="13" t="str">
        <f t="shared" si="0"/>
        <v>2019p</v>
      </c>
    </row>
    <row r="13" spans="1:31" ht="15" customHeight="1">
      <c r="A13" s="145" t="s">
        <v>177</v>
      </c>
      <c r="B13" s="146">
        <v>30183</v>
      </c>
      <c r="C13" s="146">
        <v>35551</v>
      </c>
      <c r="D13" s="146">
        <v>40740</v>
      </c>
      <c r="E13" s="146">
        <v>45405</v>
      </c>
      <c r="F13" s="146">
        <v>42821</v>
      </c>
      <c r="G13" s="146">
        <v>45790</v>
      </c>
      <c r="H13" s="146">
        <v>49626</v>
      </c>
      <c r="I13" s="146">
        <v>54681</v>
      </c>
      <c r="J13" s="146">
        <v>61225</v>
      </c>
      <c r="K13" s="146">
        <v>69477</v>
      </c>
      <c r="L13" s="146">
        <v>78929</v>
      </c>
      <c r="M13" s="146">
        <v>83615</v>
      </c>
      <c r="N13" s="146">
        <v>79630</v>
      </c>
      <c r="O13" s="146">
        <v>76998</v>
      </c>
      <c r="P13" s="146">
        <v>79968</v>
      </c>
      <c r="Q13" s="146">
        <v>74796</v>
      </c>
      <c r="R13" s="146">
        <v>87034</v>
      </c>
      <c r="S13" s="146">
        <v>92197</v>
      </c>
      <c r="T13" s="146">
        <v>95603</v>
      </c>
      <c r="U13" s="146">
        <v>94515</v>
      </c>
      <c r="V13" s="146">
        <v>108535</v>
      </c>
      <c r="W13" s="146">
        <v>139677</v>
      </c>
      <c r="X13" s="146">
        <v>172439</v>
      </c>
      <c r="Y13" s="146">
        <v>194769</v>
      </c>
      <c r="Z13" s="146">
        <v>201348</v>
      </c>
      <c r="AA13" s="146">
        <v>244609</v>
      </c>
      <c r="AB13" s="146">
        <v>265235</v>
      </c>
      <c r="AC13" s="146">
        <v>291193</v>
      </c>
      <c r="AD13" s="146">
        <v>311753</v>
      </c>
      <c r="AE13" s="146">
        <v>332598</v>
      </c>
    </row>
    <row r="14" spans="1:31" ht="15" customHeight="1">
      <c r="A14" s="145" t="s">
        <v>178</v>
      </c>
      <c r="B14" s="146">
        <v>142797</v>
      </c>
      <c r="C14" s="146">
        <v>154988</v>
      </c>
      <c r="D14" s="146">
        <v>151795</v>
      </c>
      <c r="E14" s="146">
        <v>139525</v>
      </c>
      <c r="F14" s="146">
        <v>138504</v>
      </c>
      <c r="G14" s="146">
        <v>140505</v>
      </c>
      <c r="H14" s="146">
        <v>137922</v>
      </c>
      <c r="I14" s="146">
        <v>129610</v>
      </c>
      <c r="J14" s="146">
        <v>126423</v>
      </c>
      <c r="K14" s="146">
        <v>120992</v>
      </c>
      <c r="L14" s="146">
        <v>124847</v>
      </c>
      <c r="M14" s="146">
        <v>130340</v>
      </c>
      <c r="N14" s="146">
        <v>137221</v>
      </c>
      <c r="O14" s="146">
        <v>138207</v>
      </c>
      <c r="P14" s="146">
        <v>153608</v>
      </c>
      <c r="Q14" s="146">
        <v>160575</v>
      </c>
      <c r="R14" s="146">
        <v>170617</v>
      </c>
      <c r="S14" s="146">
        <v>175251</v>
      </c>
      <c r="T14" s="146">
        <v>183121</v>
      </c>
      <c r="U14" s="146">
        <v>179435</v>
      </c>
      <c r="V14" s="146">
        <v>191110</v>
      </c>
      <c r="W14" s="146">
        <v>197092</v>
      </c>
      <c r="X14" s="146">
        <v>212350</v>
      </c>
      <c r="Y14" s="146">
        <v>228004</v>
      </c>
      <c r="Z14" s="146">
        <v>232125</v>
      </c>
      <c r="AA14" s="146">
        <v>256214</v>
      </c>
      <c r="AB14" s="146">
        <v>281625</v>
      </c>
      <c r="AC14" s="146">
        <v>314425</v>
      </c>
      <c r="AD14" s="146">
        <v>341229</v>
      </c>
      <c r="AE14" s="146">
        <v>371026</v>
      </c>
    </row>
    <row r="15" spans="1:31" ht="15" customHeight="1">
      <c r="A15" s="147" t="s">
        <v>101</v>
      </c>
      <c r="B15" s="148">
        <v>157235</v>
      </c>
      <c r="C15" s="148">
        <v>175624</v>
      </c>
      <c r="D15" s="148">
        <v>182025</v>
      </c>
      <c r="E15" s="148">
        <v>180230</v>
      </c>
      <c r="F15" s="148">
        <v>175558</v>
      </c>
      <c r="G15" s="148">
        <v>181264</v>
      </c>
      <c r="H15" s="148">
        <v>183917</v>
      </c>
      <c r="I15" s="148">
        <v>182264</v>
      </c>
      <c r="J15" s="148">
        <v>186364</v>
      </c>
      <c r="K15" s="148">
        <v>190359</v>
      </c>
      <c r="L15" s="148">
        <v>203589</v>
      </c>
      <c r="M15" s="148">
        <v>213730</v>
      </c>
      <c r="N15" s="148">
        <v>216851</v>
      </c>
      <c r="O15" s="148">
        <v>215205</v>
      </c>
      <c r="P15" s="148">
        <v>233467</v>
      </c>
      <c r="Q15" s="148">
        <v>235082</v>
      </c>
      <c r="R15" s="148">
        <v>257526</v>
      </c>
      <c r="S15" s="148">
        <v>267371</v>
      </c>
      <c r="T15" s="148">
        <v>278604</v>
      </c>
      <c r="U15" s="148">
        <v>273925</v>
      </c>
      <c r="V15" s="148">
        <v>299482</v>
      </c>
      <c r="W15" s="148">
        <v>336294</v>
      </c>
      <c r="X15" s="148">
        <f>'Table5-5.3'!X19</f>
        <v>383693</v>
      </c>
      <c r="Y15" s="148">
        <f>'Table5-5.3'!Y19</f>
        <v>420918</v>
      </c>
      <c r="Z15" s="148">
        <f>'Table5-5.3'!Z19</f>
        <v>431370</v>
      </c>
      <c r="AA15" s="148">
        <f>'Table5-5.3'!AA19</f>
        <v>496112</v>
      </c>
      <c r="AB15" s="148">
        <f>'Table5-5.3'!AB19</f>
        <v>542053</v>
      </c>
      <c r="AC15" s="148">
        <f>'Table5-5.3'!AC19</f>
        <v>600672</v>
      </c>
      <c r="AD15" s="148">
        <f>'Table5-5.3'!AD19</f>
        <v>647917</v>
      </c>
      <c r="AE15" s="148">
        <f>'Table5-5.3'!AE19</f>
        <v>698500</v>
      </c>
    </row>
    <row r="16" spans="1:31" ht="15" customHeight="1">
      <c r="A16" s="131" t="s">
        <v>103</v>
      </c>
    </row>
    <row r="17" spans="1:31" s="144" customFormat="1" ht="15" customHeight="1">
      <c r="A17" s="139"/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</row>
    <row r="18" spans="1:31" ht="15" customHeight="1">
      <c r="A18" s="5" t="s">
        <v>180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15" customHeight="1">
      <c r="A19" s="5" t="s">
        <v>88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</row>
    <row r="20" spans="1:31" ht="15" customHeight="1">
      <c r="A20" s="6" t="s">
        <v>4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8"/>
      <c r="P20" s="8"/>
      <c r="Q20" s="6"/>
      <c r="R20" s="8"/>
      <c r="S20" s="6"/>
      <c r="T20" s="8"/>
      <c r="U20" s="8"/>
      <c r="V20" s="8"/>
      <c r="W20" s="6"/>
      <c r="X20" s="6"/>
      <c r="Y20" s="8"/>
      <c r="Z20" s="8"/>
      <c r="AA20" s="8"/>
      <c r="AB20" s="8"/>
      <c r="AC20" s="8"/>
      <c r="AD20" s="8"/>
      <c r="AE20" s="8"/>
    </row>
    <row r="21" spans="1:31" ht="13.5">
      <c r="A21" s="11"/>
      <c r="B21" s="12">
        <v>1990</v>
      </c>
      <c r="C21" s="12">
        <v>1991</v>
      </c>
      <c r="D21" s="12">
        <v>1992</v>
      </c>
      <c r="E21" s="12">
        <v>1993</v>
      </c>
      <c r="F21" s="12">
        <v>1994</v>
      </c>
      <c r="G21" s="12">
        <v>1995</v>
      </c>
      <c r="H21" s="12">
        <v>1996</v>
      </c>
      <c r="I21" s="12">
        <v>1997</v>
      </c>
      <c r="J21" s="12">
        <v>1998</v>
      </c>
      <c r="K21" s="12">
        <v>1999</v>
      </c>
      <c r="L21" s="12">
        <v>2000</v>
      </c>
      <c r="M21" s="12">
        <v>2001</v>
      </c>
      <c r="N21" s="12">
        <v>2002</v>
      </c>
      <c r="O21" s="12">
        <v>2003</v>
      </c>
      <c r="P21" s="12">
        <v>2004</v>
      </c>
      <c r="Q21" s="12" t="s">
        <v>6</v>
      </c>
      <c r="R21" s="12" t="s">
        <v>7</v>
      </c>
      <c r="S21" s="12" t="s">
        <v>8</v>
      </c>
      <c r="T21" s="12" t="s">
        <v>9</v>
      </c>
      <c r="U21" s="12">
        <v>2009</v>
      </c>
      <c r="V21" s="13" t="s">
        <v>10</v>
      </c>
      <c r="W21" s="13" t="s">
        <v>11</v>
      </c>
      <c r="X21" s="13">
        <f t="shared" ref="X21:AE21" si="1">X4</f>
        <v>2012</v>
      </c>
      <c r="Y21" s="13">
        <f t="shared" si="1"/>
        <v>2013</v>
      </c>
      <c r="Z21" s="13" t="str">
        <f t="shared" si="1"/>
        <v>2014r</v>
      </c>
      <c r="AA21" s="13" t="str">
        <f t="shared" si="1"/>
        <v>2015r</v>
      </c>
      <c r="AB21" s="13" t="str">
        <f t="shared" si="1"/>
        <v>2016r</v>
      </c>
      <c r="AC21" s="13" t="str">
        <f t="shared" si="1"/>
        <v>2017r</v>
      </c>
      <c r="AD21" s="13" t="str">
        <f t="shared" si="1"/>
        <v>2018r</v>
      </c>
      <c r="AE21" s="13" t="str">
        <f t="shared" si="1"/>
        <v>2019p</v>
      </c>
    </row>
    <row r="22" spans="1:31" ht="15" customHeight="1">
      <c r="A22" s="149" t="s">
        <v>177</v>
      </c>
      <c r="B22" s="150">
        <v>37.904056260203447</v>
      </c>
      <c r="C22" s="150">
        <v>44.645234208212997</v>
      </c>
      <c r="D22" s="150">
        <v>51.161622504081386</v>
      </c>
      <c r="E22" s="150">
        <v>57.019967348989077</v>
      </c>
      <c r="F22" s="150">
        <v>53.774959186236345</v>
      </c>
      <c r="G22" s="150">
        <v>57.503453472309438</v>
      </c>
      <c r="H22" s="150">
        <v>62.320733391937722</v>
      </c>
      <c r="I22" s="150">
        <v>68.668843400728377</v>
      </c>
      <c r="J22" s="150">
        <v>76.886851689061928</v>
      </c>
      <c r="K22" s="150">
        <v>87.249780233580324</v>
      </c>
      <c r="L22" s="150">
        <v>99.119678513123205</v>
      </c>
      <c r="M22" s="150">
        <v>105.00439532839383</v>
      </c>
      <c r="N22" s="150">
        <v>100</v>
      </c>
      <c r="O22" s="150">
        <v>96.694713047846292</v>
      </c>
      <c r="P22" s="150">
        <v>100.4244631420319</v>
      </c>
      <c r="Q22" s="150">
        <v>93.92942358407636</v>
      </c>
      <c r="R22" s="150">
        <v>109.2980032651011</v>
      </c>
      <c r="S22" s="150">
        <v>115.78174055004396</v>
      </c>
      <c r="T22" s="150">
        <v>120.05902298128848</v>
      </c>
      <c r="U22" s="150">
        <v>118.69270375486627</v>
      </c>
      <c r="V22" s="150">
        <v>136.29913349240238</v>
      </c>
      <c r="W22" s="150">
        <v>175.40750973251289</v>
      </c>
      <c r="X22" s="150">
        <f>+W22*X13/W13</f>
        <v>216.55029511490648</v>
      </c>
      <c r="Y22" s="150">
        <f t="shared" ref="Y22:AE22" si="2">+X22*Y13/X13</f>
        <v>244.59249026748716</v>
      </c>
      <c r="Z22" s="150">
        <f t="shared" si="2"/>
        <v>252.85445183975889</v>
      </c>
      <c r="AA22" s="150">
        <f t="shared" si="2"/>
        <v>307.18196659550421</v>
      </c>
      <c r="AB22" s="150">
        <f t="shared" si="2"/>
        <v>333.08426472435013</v>
      </c>
      <c r="AC22" s="150">
        <f t="shared" si="2"/>
        <v>365.68253170915483</v>
      </c>
      <c r="AD22" s="150">
        <f t="shared" si="2"/>
        <v>391.50194650257441</v>
      </c>
      <c r="AE22" s="150">
        <f t="shared" si="2"/>
        <v>417.67926660806233</v>
      </c>
    </row>
    <row r="23" spans="1:31" ht="15" customHeight="1">
      <c r="A23" s="149" t="s">
        <v>178</v>
      </c>
      <c r="B23" s="150">
        <v>104.06351797465399</v>
      </c>
      <c r="C23" s="150">
        <v>112.94772665991354</v>
      </c>
      <c r="D23" s="150">
        <v>110.6208233433658</v>
      </c>
      <c r="E23" s="150">
        <v>101.67904329512245</v>
      </c>
      <c r="F23" s="150">
        <v>100.93498808491411</v>
      </c>
      <c r="G23" s="150">
        <v>102.39321969669365</v>
      </c>
      <c r="H23" s="150">
        <v>100.51085475255245</v>
      </c>
      <c r="I23" s="150">
        <v>94.453472864940494</v>
      </c>
      <c r="J23" s="150">
        <v>92.13094205697378</v>
      </c>
      <c r="K23" s="150">
        <v>88.17309303969509</v>
      </c>
      <c r="L23" s="150">
        <v>90.982429803018491</v>
      </c>
      <c r="M23" s="150">
        <v>94.985461408968021</v>
      </c>
      <c r="N23" s="150">
        <v>100</v>
      </c>
      <c r="O23" s="150">
        <v>100.71854891015224</v>
      </c>
      <c r="P23" s="150">
        <v>111.9420496862725</v>
      </c>
      <c r="Q23" s="150">
        <v>117.0192609002995</v>
      </c>
      <c r="R23" s="150">
        <v>124.33738276211366</v>
      </c>
      <c r="S23" s="150">
        <v>127.71441688954313</v>
      </c>
      <c r="T23" s="150">
        <v>133.44969064501788</v>
      </c>
      <c r="U23" s="150">
        <v>130.76351287339401</v>
      </c>
      <c r="V23" s="150">
        <v>139.27168582068342</v>
      </c>
      <c r="W23" s="150">
        <v>143.63107687598836</v>
      </c>
      <c r="X23" s="150">
        <f t="shared" ref="X23:AE24" si="3">+W23*X14/W14</f>
        <v>154.75036619759365</v>
      </c>
      <c r="Y23" s="150">
        <f t="shared" si="3"/>
        <v>166.1582410855481</v>
      </c>
      <c r="Z23" s="150">
        <f t="shared" si="3"/>
        <v>169.16142572929797</v>
      </c>
      <c r="AA23" s="150">
        <f t="shared" si="3"/>
        <v>186.71631893077588</v>
      </c>
      <c r="AB23" s="150">
        <f t="shared" si="3"/>
        <v>205.23462152294474</v>
      </c>
      <c r="AC23" s="150">
        <f t="shared" si="3"/>
        <v>229.1376684326743</v>
      </c>
      <c r="AD23" s="150">
        <f t="shared" si="3"/>
        <v>248.67112176707644</v>
      </c>
      <c r="AE23" s="150">
        <f t="shared" si="3"/>
        <v>270.38572813199141</v>
      </c>
    </row>
    <row r="24" spans="1:31" ht="15" customHeight="1">
      <c r="A24" s="152" t="s">
        <v>101</v>
      </c>
      <c r="B24" s="152">
        <v>72.508312159040074</v>
      </c>
      <c r="C24" s="152">
        <v>80.988328391383945</v>
      </c>
      <c r="D24" s="152">
        <v>83.940124786143485</v>
      </c>
      <c r="E24" s="152">
        <v>83.112367478130153</v>
      </c>
      <c r="F24" s="152">
        <v>80.957892746632481</v>
      </c>
      <c r="G24" s="152">
        <v>83.589192579236439</v>
      </c>
      <c r="H24" s="152">
        <v>84.812613269018826</v>
      </c>
      <c r="I24" s="152">
        <v>84.050338711834399</v>
      </c>
      <c r="J24" s="152">
        <v>85.94103785548603</v>
      </c>
      <c r="K24" s="152">
        <v>87.783316655214875</v>
      </c>
      <c r="L24" s="152">
        <v>93.884279989485862</v>
      </c>
      <c r="M24" s="152">
        <v>98.560762920161764</v>
      </c>
      <c r="N24" s="152">
        <v>100</v>
      </c>
      <c r="O24" s="152">
        <v>99.240953465743758</v>
      </c>
      <c r="P24" s="152">
        <v>107.66240413924767</v>
      </c>
      <c r="Q24" s="152">
        <v>108.40715514339338</v>
      </c>
      <c r="R24" s="152">
        <v>118.75711894342197</v>
      </c>
      <c r="S24" s="152">
        <v>123.29710261884888</v>
      </c>
      <c r="T24" s="152">
        <v>128.47715712632174</v>
      </c>
      <c r="U24" s="152">
        <v>126.3194543718959</v>
      </c>
      <c r="V24" s="152">
        <v>138.10496608270194</v>
      </c>
      <c r="W24" s="152">
        <v>155.080677515898</v>
      </c>
      <c r="X24" s="152">
        <f t="shared" si="3"/>
        <v>176.93854305490868</v>
      </c>
      <c r="Y24" s="152">
        <f t="shared" si="3"/>
        <v>194.10470784086772</v>
      </c>
      <c r="Z24" s="152">
        <f t="shared" si="3"/>
        <v>198.9246072187816</v>
      </c>
      <c r="AA24" s="152">
        <f t="shared" si="3"/>
        <v>228.78013013543867</v>
      </c>
      <c r="AB24" s="152">
        <f t="shared" si="3"/>
        <v>249.9656446131215</v>
      </c>
      <c r="AC24" s="152">
        <f t="shared" si="3"/>
        <v>276.99756975988129</v>
      </c>
      <c r="AD24" s="152">
        <f t="shared" si="3"/>
        <v>298.78441879447183</v>
      </c>
      <c r="AE24" s="152">
        <f t="shared" si="3"/>
        <v>322.11057361967437</v>
      </c>
    </row>
    <row r="26" spans="1:31" ht="15" customHeight="1">
      <c r="A26" s="5" t="s">
        <v>181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spans="1:31" ht="15" customHeight="1">
      <c r="A27" s="5" t="s">
        <v>91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</row>
    <row r="28" spans="1:31" ht="15" customHeight="1">
      <c r="A28" s="6" t="s">
        <v>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8"/>
      <c r="P28" s="8"/>
      <c r="Q28" s="6"/>
      <c r="R28" s="8"/>
      <c r="S28" s="6"/>
      <c r="T28" s="8"/>
      <c r="U28" s="8"/>
      <c r="V28" s="8"/>
      <c r="W28" s="6"/>
      <c r="X28" s="6"/>
      <c r="Y28" s="8"/>
      <c r="Z28" s="8"/>
      <c r="AA28" s="8"/>
      <c r="AB28" s="8"/>
      <c r="AC28" s="8"/>
      <c r="AD28" s="8"/>
      <c r="AE28" s="8" t="s">
        <v>92</v>
      </c>
    </row>
    <row r="29" spans="1:31" ht="13.5">
      <c r="A29" s="11"/>
      <c r="B29" s="12">
        <v>1990</v>
      </c>
      <c r="C29" s="12">
        <v>1991</v>
      </c>
      <c r="D29" s="12">
        <v>1992</v>
      </c>
      <c r="E29" s="12">
        <v>1993</v>
      </c>
      <c r="F29" s="12">
        <v>1994</v>
      </c>
      <c r="G29" s="12">
        <v>1995</v>
      </c>
      <c r="H29" s="12">
        <v>1996</v>
      </c>
      <c r="I29" s="12">
        <v>1997</v>
      </c>
      <c r="J29" s="12">
        <v>1998</v>
      </c>
      <c r="K29" s="12">
        <v>1999</v>
      </c>
      <c r="L29" s="12">
        <v>2000</v>
      </c>
      <c r="M29" s="12">
        <v>2001</v>
      </c>
      <c r="N29" s="12">
        <v>2002</v>
      </c>
      <c r="O29" s="12">
        <v>2003</v>
      </c>
      <c r="P29" s="12">
        <v>2004</v>
      </c>
      <c r="Q29" s="12" t="s">
        <v>6</v>
      </c>
      <c r="R29" s="12" t="s">
        <v>7</v>
      </c>
      <c r="S29" s="12" t="s">
        <v>8</v>
      </c>
      <c r="T29" s="12" t="s">
        <v>9</v>
      </c>
      <c r="U29" s="12">
        <v>2009</v>
      </c>
      <c r="V29" s="13" t="s">
        <v>10</v>
      </c>
      <c r="W29" s="13" t="s">
        <v>11</v>
      </c>
      <c r="X29" s="13">
        <f t="shared" ref="X29:AE29" si="4">X4</f>
        <v>2012</v>
      </c>
      <c r="Y29" s="13">
        <f t="shared" si="4"/>
        <v>2013</v>
      </c>
      <c r="Z29" s="13" t="str">
        <f t="shared" si="4"/>
        <v>2014r</v>
      </c>
      <c r="AA29" s="13" t="str">
        <f t="shared" si="4"/>
        <v>2015r</v>
      </c>
      <c r="AB29" s="13" t="str">
        <f t="shared" si="4"/>
        <v>2016r</v>
      </c>
      <c r="AC29" s="13" t="str">
        <f t="shared" si="4"/>
        <v>2017r</v>
      </c>
      <c r="AD29" s="13" t="str">
        <f t="shared" si="4"/>
        <v>2018r</v>
      </c>
      <c r="AE29" s="13" t="str">
        <f t="shared" si="4"/>
        <v>2019p</v>
      </c>
    </row>
    <row r="30" spans="1:31" ht="15" customHeight="1">
      <c r="A30" s="149" t="s">
        <v>177</v>
      </c>
      <c r="B30" s="150"/>
      <c r="C30" s="150">
        <v>17.784845774111261</v>
      </c>
      <c r="D30" s="150">
        <v>14.595932603864867</v>
      </c>
      <c r="E30" s="150">
        <v>11.450662739322539</v>
      </c>
      <c r="F30" s="150">
        <v>-5.6910031934808956</v>
      </c>
      <c r="G30" s="150">
        <v>6.933513930081034</v>
      </c>
      <c r="H30" s="150">
        <v>8.3773749727014604</v>
      </c>
      <c r="I30" s="150">
        <v>10.186192721557248</v>
      </c>
      <c r="J30" s="150">
        <v>11.967593862584806</v>
      </c>
      <c r="K30" s="150">
        <v>13.478154348713758</v>
      </c>
      <c r="L30" s="150">
        <v>13.604502209364242</v>
      </c>
      <c r="M30" s="150">
        <v>5.9369813376578975</v>
      </c>
      <c r="N30" s="150">
        <v>-4.7658912874484258</v>
      </c>
      <c r="O30" s="150">
        <v>-3.3052869521537076</v>
      </c>
      <c r="P30" s="150">
        <v>3.8572430452739042</v>
      </c>
      <c r="Q30" s="150">
        <v>-6.4675870348139313</v>
      </c>
      <c r="R30" s="150">
        <v>16.3618375314188</v>
      </c>
      <c r="S30" s="150">
        <v>5.9321644414826409</v>
      </c>
      <c r="T30" s="150">
        <v>3.6942633708255244</v>
      </c>
      <c r="U30" s="150">
        <v>-1.1380396012677352</v>
      </c>
      <c r="V30" s="150">
        <v>14.833624292440348</v>
      </c>
      <c r="W30" s="150">
        <v>28.693048325424996</v>
      </c>
      <c r="X30" s="150">
        <f>+X13/W13*100-100</f>
        <v>23.455543861909973</v>
      </c>
      <c r="Y30" s="150">
        <f t="shared" ref="Y30:AE30" si="5">+Y13/X13*100-100</f>
        <v>12.949506782108472</v>
      </c>
      <c r="Z30" s="150">
        <f t="shared" si="5"/>
        <v>3.3778476040848346</v>
      </c>
      <c r="AA30" s="150">
        <f t="shared" si="5"/>
        <v>21.485686473170844</v>
      </c>
      <c r="AB30" s="150">
        <f t="shared" si="5"/>
        <v>8.4322326651922026</v>
      </c>
      <c r="AC30" s="150">
        <f t="shared" si="5"/>
        <v>9.7867928440816598</v>
      </c>
      <c r="AD30" s="150">
        <f t="shared" si="5"/>
        <v>7.0606092866243273</v>
      </c>
      <c r="AE30" s="150">
        <f t="shared" si="5"/>
        <v>6.6863831302345034</v>
      </c>
    </row>
    <row r="31" spans="1:31" ht="15" customHeight="1">
      <c r="A31" s="149" t="s">
        <v>178</v>
      </c>
      <c r="B31" s="150"/>
      <c r="C31" s="150">
        <v>8.5372942008585539</v>
      </c>
      <c r="D31" s="150">
        <v>-2.0601594962190575</v>
      </c>
      <c r="E31" s="150">
        <v>-8.0832701999406993</v>
      </c>
      <c r="F31" s="150">
        <v>-0.73176850026877105</v>
      </c>
      <c r="G31" s="150">
        <v>1.4447236180904497</v>
      </c>
      <c r="H31" s="150">
        <v>-1.8383687413259366</v>
      </c>
      <c r="I31" s="150">
        <v>-6.0265947419555914</v>
      </c>
      <c r="J31" s="150">
        <v>-2.4589152071599329</v>
      </c>
      <c r="K31" s="150">
        <v>-4.2958955253395317</v>
      </c>
      <c r="L31" s="150">
        <v>3.1861610685004109</v>
      </c>
      <c r="M31" s="150">
        <v>4.3997853372528084</v>
      </c>
      <c r="N31" s="150">
        <v>5.2792696025778696</v>
      </c>
      <c r="O31" s="150">
        <v>0.71854891015223643</v>
      </c>
      <c r="P31" s="150">
        <v>11.143429782861929</v>
      </c>
      <c r="Q31" s="150">
        <v>4.5355710640070868</v>
      </c>
      <c r="R31" s="150">
        <v>6.2537754943172956</v>
      </c>
      <c r="S31" s="150">
        <v>2.7160247806490503</v>
      </c>
      <c r="T31" s="150">
        <v>4.4907019075497487</v>
      </c>
      <c r="U31" s="150">
        <v>-2.0128767317784479</v>
      </c>
      <c r="V31" s="150">
        <v>6.5065343996433285</v>
      </c>
      <c r="W31" s="150">
        <v>3.1301344775260418</v>
      </c>
      <c r="X31" s="150">
        <f t="shared" ref="X31:AE32" si="6">+X14/W14*100-100</f>
        <v>7.7415623160757434</v>
      </c>
      <c r="Y31" s="150">
        <f t="shared" si="6"/>
        <v>7.3717918530727502</v>
      </c>
      <c r="Z31" s="150">
        <f t="shared" si="6"/>
        <v>1.8074244311503378</v>
      </c>
      <c r="AA31" s="150">
        <f t="shared" si="6"/>
        <v>10.377598276790522</v>
      </c>
      <c r="AB31" s="150">
        <f t="shared" si="6"/>
        <v>9.9178811462293339</v>
      </c>
      <c r="AC31" s="150">
        <f t="shared" si="6"/>
        <v>11.646693297825124</v>
      </c>
      <c r="AD31" s="150">
        <f t="shared" si="6"/>
        <v>8.5247674326150928</v>
      </c>
      <c r="AE31" s="150">
        <f t="shared" si="6"/>
        <v>8.7322589815050975</v>
      </c>
    </row>
    <row r="32" spans="1:31" ht="15" customHeight="1">
      <c r="A32" s="152" t="s">
        <v>101</v>
      </c>
      <c r="B32" s="152"/>
      <c r="C32" s="152">
        <v>11.695233249594565</v>
      </c>
      <c r="D32" s="152">
        <v>3.6447182617409908</v>
      </c>
      <c r="E32" s="152">
        <v>-0.98612827908254985</v>
      </c>
      <c r="F32" s="152">
        <v>-2.5922432447428321</v>
      </c>
      <c r="G32" s="152">
        <v>3.2502079084974866</v>
      </c>
      <c r="H32" s="152">
        <v>1.4636110865919392</v>
      </c>
      <c r="I32" s="152">
        <v>-0.89877499089261903</v>
      </c>
      <c r="J32" s="152">
        <v>2.2494842645832449</v>
      </c>
      <c r="K32" s="152">
        <v>2.1436543538451645</v>
      </c>
      <c r="L32" s="152">
        <v>6.9500260034986496</v>
      </c>
      <c r="M32" s="152">
        <v>4.9811139108694391</v>
      </c>
      <c r="N32" s="152">
        <v>1.4602535909792778</v>
      </c>
      <c r="O32" s="152">
        <v>-0.75904653425624247</v>
      </c>
      <c r="P32" s="152">
        <v>8.4858623173253278</v>
      </c>
      <c r="Q32" s="152">
        <v>0.69174658517050602</v>
      </c>
      <c r="R32" s="152">
        <v>9.5473068971678003</v>
      </c>
      <c r="S32" s="152">
        <v>3.8229149678090693</v>
      </c>
      <c r="T32" s="152">
        <v>4.2012783734959953</v>
      </c>
      <c r="U32" s="152">
        <v>-1.6794446598038775</v>
      </c>
      <c r="V32" s="152">
        <v>9.3299260746554751</v>
      </c>
      <c r="W32" s="152">
        <v>12.291890664547452</v>
      </c>
      <c r="X32" s="152">
        <f t="shared" si="6"/>
        <v>14.094512539623054</v>
      </c>
      <c r="Y32" s="152">
        <f t="shared" si="6"/>
        <v>9.7017667770848135</v>
      </c>
      <c r="Z32" s="152">
        <f t="shared" si="6"/>
        <v>2.4831439852893027</v>
      </c>
      <c r="AA32" s="152">
        <f t="shared" si="6"/>
        <v>15.008461413635629</v>
      </c>
      <c r="AB32" s="152">
        <f t="shared" si="6"/>
        <v>9.2602073725287966</v>
      </c>
      <c r="AC32" s="152">
        <f t="shared" si="6"/>
        <v>10.814256170522071</v>
      </c>
      <c r="AD32" s="152">
        <f t="shared" si="6"/>
        <v>7.8653574663044168</v>
      </c>
      <c r="AE32" s="152">
        <f t="shared" si="6"/>
        <v>7.8070184915660406</v>
      </c>
    </row>
    <row r="34" spans="2:31" ht="15" customHeight="1"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</row>
    <row r="35" spans="2:31" ht="15" customHeight="1"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</row>
    <row r="36" spans="2:31" ht="15" customHeight="1"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</row>
    <row r="37" spans="2:31" ht="15" customHeight="1"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</row>
    <row r="38" spans="2:31" ht="15" customHeight="1">
      <c r="B38" s="13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</row>
    <row r="39" spans="2:31" ht="15" customHeight="1"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</row>
    <row r="40" spans="2:31" ht="15" customHeight="1"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</row>
    <row r="41" spans="2:31" ht="15" customHeight="1"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</row>
    <row r="42" spans="2:31" ht="15" customHeight="1">
      <c r="B42" s="138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</row>
    <row r="43" spans="2:31" ht="15" customHeight="1"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</row>
    <row r="44" spans="2:31" ht="15" customHeight="1"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</row>
  </sheetData>
  <printOptions horizontalCentered="1"/>
  <pageMargins left="0.38" right="0.27" top="0.7" bottom="0.75" header="0.3" footer="0.3"/>
  <pageSetup paperSize="9" firstPageNumber="88" orientation="portrait" horizontalDpi="1200" verticalDpi="1200" r:id="rId1"/>
  <rowBreaks count="1" manualBreakCount="1">
    <brk id="32" max="2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2"/>
  <sheetViews>
    <sheetView topLeftCell="A22" zoomScaleNormal="100" zoomScaleSheetLayoutView="100" workbookViewId="0">
      <pane xSplit="1" topLeftCell="W1" activePane="topRight" state="frozen"/>
      <selection activeCell="P25" sqref="P25"/>
      <selection pane="topRight" activeCell="P25" sqref="P25"/>
    </sheetView>
  </sheetViews>
  <sheetFormatPr defaultColWidth="7.75" defaultRowHeight="15" customHeight="1"/>
  <cols>
    <col min="1" max="1" width="41.875" style="7" customWidth="1"/>
    <col min="2" max="19" width="7.625" style="7" hidden="1" customWidth="1"/>
    <col min="20" max="23" width="7.25" style="7" hidden="1" customWidth="1"/>
    <col min="24" max="31" width="6" style="7" customWidth="1"/>
    <col min="32" max="16384" width="7.75" style="6"/>
  </cols>
  <sheetData>
    <row r="1" spans="1:31" ht="15" customHeight="1">
      <c r="A1" s="154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55"/>
      <c r="Y1" s="155"/>
      <c r="Z1" s="155"/>
      <c r="AA1" s="155"/>
      <c r="AB1" s="155"/>
      <c r="AC1" s="155"/>
      <c r="AD1" s="155"/>
      <c r="AE1" s="155"/>
    </row>
    <row r="2" spans="1:31" ht="13.5" customHeight="1">
      <c r="A2" s="154" t="s">
        <v>96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155"/>
      <c r="Y2" s="155"/>
      <c r="Z2" s="155"/>
      <c r="AA2" s="155"/>
      <c r="AB2" s="155"/>
      <c r="AC2" s="155"/>
      <c r="AD2" s="155"/>
      <c r="AE2" s="155"/>
    </row>
    <row r="3" spans="1:31" ht="15" customHeight="1">
      <c r="A3" s="9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9"/>
      <c r="R3" s="10"/>
      <c r="S3" s="9"/>
      <c r="T3" s="10"/>
      <c r="U3" s="10"/>
      <c r="V3" s="10"/>
      <c r="W3" s="156"/>
      <c r="X3" s="157"/>
      <c r="Y3" s="157"/>
      <c r="Z3" s="157"/>
      <c r="AA3" s="157"/>
      <c r="AB3" s="157"/>
      <c r="AC3" s="157"/>
      <c r="AD3" s="157"/>
      <c r="AE3" s="157" t="s">
        <v>5</v>
      </c>
    </row>
    <row r="4" spans="1:31" ht="13.5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 t="s">
        <v>12</v>
      </c>
      <c r="AA4" s="13" t="s">
        <v>13</v>
      </c>
      <c r="AB4" s="13" t="s">
        <v>14</v>
      </c>
      <c r="AC4" s="13" t="s">
        <v>15</v>
      </c>
      <c r="AD4" s="13" t="s">
        <v>16</v>
      </c>
      <c r="AE4" s="13" t="s">
        <v>17</v>
      </c>
    </row>
    <row r="5" spans="1:31" ht="15" customHeight="1">
      <c r="A5" s="158" t="s">
        <v>183</v>
      </c>
      <c r="B5" s="159">
        <v>4634</v>
      </c>
      <c r="C5" s="159">
        <v>5578</v>
      </c>
      <c r="D5" s="159">
        <v>6362</v>
      </c>
      <c r="E5" s="159">
        <v>7296</v>
      </c>
      <c r="F5" s="159">
        <v>8379</v>
      </c>
      <c r="G5" s="159">
        <v>10363</v>
      </c>
      <c r="H5" s="159">
        <v>11347</v>
      </c>
      <c r="I5" s="159">
        <v>10739</v>
      </c>
      <c r="J5" s="159">
        <v>9347</v>
      </c>
      <c r="K5" s="159">
        <v>9501</v>
      </c>
      <c r="L5" s="159">
        <v>10276</v>
      </c>
      <c r="M5" s="159">
        <v>10294</v>
      </c>
      <c r="N5" s="159">
        <v>10735</v>
      </c>
      <c r="O5" s="159">
        <v>11023</v>
      </c>
      <c r="P5" s="159">
        <v>11592</v>
      </c>
      <c r="Q5" s="159">
        <v>12071</v>
      </c>
      <c r="R5" s="159">
        <v>12336</v>
      </c>
      <c r="S5" s="159">
        <v>12504</v>
      </c>
      <c r="T5" s="159">
        <v>12577</v>
      </c>
      <c r="U5" s="159">
        <v>11959</v>
      </c>
      <c r="V5" s="159">
        <v>12324</v>
      </c>
      <c r="W5" s="159">
        <v>12630</v>
      </c>
      <c r="X5" s="159">
        <v>13537</v>
      </c>
      <c r="Y5" s="159">
        <v>14417</v>
      </c>
      <c r="Z5" s="159">
        <v>14455</v>
      </c>
      <c r="AA5" s="159">
        <v>16397</v>
      </c>
      <c r="AB5" s="159">
        <v>17441</v>
      </c>
      <c r="AC5" s="159">
        <v>15972</v>
      </c>
      <c r="AD5" s="159">
        <v>14471</v>
      </c>
      <c r="AE5" s="159">
        <v>13712</v>
      </c>
    </row>
    <row r="6" spans="1:31" ht="15" customHeight="1">
      <c r="A6" s="158" t="s">
        <v>184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</row>
    <row r="7" spans="1:31" ht="15" customHeight="1">
      <c r="A7" s="158" t="s">
        <v>185</v>
      </c>
      <c r="B7" s="159">
        <v>1391</v>
      </c>
      <c r="C7" s="159">
        <v>1523</v>
      </c>
      <c r="D7" s="159">
        <v>1590</v>
      </c>
      <c r="E7" s="159">
        <v>1657</v>
      </c>
      <c r="F7" s="159">
        <v>1925</v>
      </c>
      <c r="G7" s="159">
        <v>2348</v>
      </c>
      <c r="H7" s="159">
        <v>2867</v>
      </c>
      <c r="I7" s="159">
        <v>2754</v>
      </c>
      <c r="J7" s="159">
        <v>2526</v>
      </c>
      <c r="K7" s="159">
        <v>2933</v>
      </c>
      <c r="L7" s="159">
        <v>3172</v>
      </c>
      <c r="M7" s="159">
        <v>3633</v>
      </c>
      <c r="N7" s="159">
        <v>4650</v>
      </c>
      <c r="O7" s="159">
        <v>5652</v>
      </c>
      <c r="P7" s="159">
        <v>6102</v>
      </c>
      <c r="Q7" s="159">
        <v>6044</v>
      </c>
      <c r="R7" s="159">
        <v>5023</v>
      </c>
      <c r="S7" s="159">
        <v>4683</v>
      </c>
      <c r="T7" s="159">
        <v>4777</v>
      </c>
      <c r="U7" s="159">
        <v>4782</v>
      </c>
      <c r="V7" s="159">
        <v>5490</v>
      </c>
      <c r="W7" s="159">
        <v>6086</v>
      </c>
      <c r="X7" s="159">
        <v>6633</v>
      </c>
      <c r="Y7" s="159">
        <v>7454</v>
      </c>
      <c r="Z7" s="159">
        <v>7645</v>
      </c>
      <c r="AA7" s="159">
        <v>8630</v>
      </c>
      <c r="AB7" s="159">
        <v>8751</v>
      </c>
      <c r="AC7" s="159">
        <v>8770</v>
      </c>
      <c r="AD7" s="159">
        <v>9003</v>
      </c>
      <c r="AE7" s="159">
        <v>9207</v>
      </c>
    </row>
    <row r="8" spans="1:31" ht="15" customHeight="1">
      <c r="A8" s="158" t="s">
        <v>186</v>
      </c>
      <c r="B8" s="159">
        <v>3152</v>
      </c>
      <c r="C8" s="159">
        <v>3790</v>
      </c>
      <c r="D8" s="159">
        <v>4544</v>
      </c>
      <c r="E8" s="159">
        <v>5601</v>
      </c>
      <c r="F8" s="159">
        <v>6802</v>
      </c>
      <c r="G8" s="159">
        <v>7411</v>
      </c>
      <c r="H8" s="159">
        <v>9151</v>
      </c>
      <c r="I8" s="159">
        <v>9993</v>
      </c>
      <c r="J8" s="159">
        <v>10573</v>
      </c>
      <c r="K8" s="159">
        <v>10758</v>
      </c>
      <c r="L8" s="159">
        <v>12344</v>
      </c>
      <c r="M8" s="159">
        <v>12636</v>
      </c>
      <c r="N8" s="159">
        <v>14835</v>
      </c>
      <c r="O8" s="159">
        <v>16190</v>
      </c>
      <c r="P8" s="159">
        <v>19063</v>
      </c>
      <c r="Q8" s="159">
        <v>21055</v>
      </c>
      <c r="R8" s="159">
        <v>22033</v>
      </c>
      <c r="S8" s="159">
        <v>18837</v>
      </c>
      <c r="T8" s="159">
        <v>20417</v>
      </c>
      <c r="U8" s="159">
        <v>21034</v>
      </c>
      <c r="V8" s="159">
        <v>22570</v>
      </c>
      <c r="W8" s="159">
        <v>24581</v>
      </c>
      <c r="X8" s="159">
        <v>24886</v>
      </c>
      <c r="Y8" s="159">
        <v>27614</v>
      </c>
      <c r="Z8" s="159">
        <v>27594</v>
      </c>
      <c r="AA8" s="159">
        <v>27844</v>
      </c>
      <c r="AB8" s="159">
        <v>27223</v>
      </c>
      <c r="AC8" s="159">
        <v>27571</v>
      </c>
      <c r="AD8" s="159">
        <v>27680</v>
      </c>
      <c r="AE8" s="159">
        <v>28118</v>
      </c>
    </row>
    <row r="9" spans="1:31" ht="15" customHeight="1">
      <c r="A9" s="158" t="s">
        <v>187</v>
      </c>
      <c r="B9" s="159">
        <v>22773</v>
      </c>
      <c r="C9" s="159">
        <v>27822</v>
      </c>
      <c r="D9" s="159">
        <v>34610</v>
      </c>
      <c r="E9" s="159">
        <v>38083</v>
      </c>
      <c r="F9" s="159">
        <v>43274</v>
      </c>
      <c r="G9" s="159">
        <v>52498</v>
      </c>
      <c r="H9" s="159">
        <v>57094</v>
      </c>
      <c r="I9" s="159">
        <v>60631</v>
      </c>
      <c r="J9" s="159">
        <v>58406</v>
      </c>
      <c r="K9" s="159">
        <v>66092</v>
      </c>
      <c r="L9" s="159">
        <v>73551</v>
      </c>
      <c r="M9" s="159">
        <v>92912</v>
      </c>
      <c r="N9" s="159">
        <v>96962</v>
      </c>
      <c r="O9" s="159">
        <v>102424</v>
      </c>
      <c r="P9" s="159">
        <v>109095</v>
      </c>
      <c r="Q9" s="159">
        <v>113840</v>
      </c>
      <c r="R9" s="159">
        <v>115195</v>
      </c>
      <c r="S9" s="159">
        <v>130145</v>
      </c>
      <c r="T9" s="159">
        <v>137430</v>
      </c>
      <c r="U9" s="159">
        <v>129754</v>
      </c>
      <c r="V9" s="159">
        <v>135466</v>
      </c>
      <c r="W9" s="159">
        <v>145076</v>
      </c>
      <c r="X9" s="159">
        <v>157798</v>
      </c>
      <c r="Y9" s="159">
        <v>164889</v>
      </c>
      <c r="Z9" s="159">
        <v>166270</v>
      </c>
      <c r="AA9" s="159">
        <v>179459</v>
      </c>
      <c r="AB9" s="159">
        <v>183855</v>
      </c>
      <c r="AC9" s="159">
        <v>202056</v>
      </c>
      <c r="AD9" s="159">
        <v>222136</v>
      </c>
      <c r="AE9" s="159">
        <v>265575</v>
      </c>
    </row>
    <row r="10" spans="1:31" ht="15" customHeight="1">
      <c r="A10" s="158" t="s">
        <v>188</v>
      </c>
      <c r="B10" s="159">
        <v>0</v>
      </c>
      <c r="C10" s="159">
        <v>0</v>
      </c>
      <c r="D10" s="159">
        <v>713</v>
      </c>
      <c r="E10" s="159">
        <v>840</v>
      </c>
      <c r="F10" s="159">
        <v>1230</v>
      </c>
      <c r="G10" s="159">
        <v>2282</v>
      </c>
      <c r="H10" s="159">
        <v>3355</v>
      </c>
      <c r="I10" s="159">
        <v>3798</v>
      </c>
      <c r="J10" s="159">
        <v>5887</v>
      </c>
      <c r="K10" s="159">
        <v>10175</v>
      </c>
      <c r="L10" s="159">
        <v>10008</v>
      </c>
      <c r="M10" s="159">
        <v>11749</v>
      </c>
      <c r="N10" s="159">
        <v>13775</v>
      </c>
      <c r="O10" s="159">
        <v>17355</v>
      </c>
      <c r="P10" s="159">
        <v>22156</v>
      </c>
      <c r="Q10" s="159">
        <v>27326</v>
      </c>
      <c r="R10" s="159">
        <v>35143</v>
      </c>
      <c r="S10" s="159">
        <v>39474</v>
      </c>
      <c r="T10" s="159">
        <v>41193</v>
      </c>
      <c r="U10" s="159">
        <v>39017</v>
      </c>
      <c r="V10" s="159">
        <v>44771</v>
      </c>
      <c r="W10" s="159">
        <v>52612</v>
      </c>
      <c r="X10" s="159">
        <v>60609</v>
      </c>
      <c r="Y10" s="159">
        <v>74194</v>
      </c>
      <c r="Z10" s="159">
        <v>82788</v>
      </c>
      <c r="AA10" s="159">
        <v>92047</v>
      </c>
      <c r="AB10" s="159">
        <v>96750</v>
      </c>
      <c r="AC10" s="159">
        <v>103565</v>
      </c>
      <c r="AD10" s="159">
        <v>108878</v>
      </c>
      <c r="AE10" s="159">
        <v>111042</v>
      </c>
    </row>
    <row r="11" spans="1:31" ht="15" customHeight="1">
      <c r="A11" s="158" t="s">
        <v>189</v>
      </c>
      <c r="B11" s="159">
        <v>61</v>
      </c>
      <c r="C11" s="159">
        <v>57</v>
      </c>
      <c r="D11" s="159">
        <v>55</v>
      </c>
      <c r="E11" s="159">
        <v>77</v>
      </c>
      <c r="F11" s="159">
        <v>113</v>
      </c>
      <c r="G11" s="159">
        <v>127</v>
      </c>
      <c r="H11" s="159">
        <v>97</v>
      </c>
      <c r="I11" s="159">
        <v>133</v>
      </c>
      <c r="J11" s="159">
        <v>143</v>
      </c>
      <c r="K11" s="159">
        <v>229</v>
      </c>
      <c r="L11" s="159">
        <v>286</v>
      </c>
      <c r="M11" s="159">
        <v>414</v>
      </c>
      <c r="N11" s="159">
        <v>750</v>
      </c>
      <c r="O11" s="159">
        <v>884</v>
      </c>
      <c r="P11" s="159">
        <v>1183</v>
      </c>
      <c r="Q11" s="159">
        <v>1808</v>
      </c>
      <c r="R11" s="159">
        <v>1932</v>
      </c>
      <c r="S11" s="159">
        <v>1589</v>
      </c>
      <c r="T11" s="159">
        <v>1581</v>
      </c>
      <c r="U11" s="159">
        <v>1727</v>
      </c>
      <c r="V11" s="159">
        <v>1580</v>
      </c>
      <c r="W11" s="159">
        <v>1831</v>
      </c>
      <c r="X11" s="159">
        <v>1776</v>
      </c>
      <c r="Y11" s="159">
        <v>2286</v>
      </c>
      <c r="Z11" s="159">
        <v>2675</v>
      </c>
      <c r="AA11" s="159">
        <v>3017</v>
      </c>
      <c r="AB11" s="159">
        <v>3463</v>
      </c>
      <c r="AC11" s="159">
        <v>3881</v>
      </c>
      <c r="AD11" s="159">
        <v>4655</v>
      </c>
      <c r="AE11" s="159">
        <v>5348</v>
      </c>
    </row>
    <row r="12" spans="1:31" s="143" customFormat="1" ht="15" customHeight="1">
      <c r="A12" s="160" t="s">
        <v>101</v>
      </c>
      <c r="B12" s="161">
        <v>32011</v>
      </c>
      <c r="C12" s="161">
        <v>38770</v>
      </c>
      <c r="D12" s="161">
        <v>47874</v>
      </c>
      <c r="E12" s="161">
        <v>53554</v>
      </c>
      <c r="F12" s="161">
        <v>61723</v>
      </c>
      <c r="G12" s="161">
        <v>75029</v>
      </c>
      <c r="H12" s="161">
        <v>83911</v>
      </c>
      <c r="I12" s="161">
        <v>88048</v>
      </c>
      <c r="J12" s="161">
        <v>86882</v>
      </c>
      <c r="K12" s="161">
        <v>99688</v>
      </c>
      <c r="L12" s="161">
        <v>109637</v>
      </c>
      <c r="M12" s="161">
        <v>131638</v>
      </c>
      <c r="N12" s="161">
        <v>141707</v>
      </c>
      <c r="O12" s="161">
        <v>153528</v>
      </c>
      <c r="P12" s="161">
        <v>169191</v>
      </c>
      <c r="Q12" s="161">
        <v>182144</v>
      </c>
      <c r="R12" s="161">
        <v>191662</v>
      </c>
      <c r="S12" s="161">
        <v>207232</v>
      </c>
      <c r="T12" s="161">
        <v>217975</v>
      </c>
      <c r="U12" s="161">
        <v>208273</v>
      </c>
      <c r="V12" s="161">
        <v>222201</v>
      </c>
      <c r="W12" s="161">
        <v>242816</v>
      </c>
      <c r="X12" s="161">
        <v>265239</v>
      </c>
      <c r="Y12" s="161">
        <v>290854</v>
      </c>
      <c r="Z12" s="161">
        <v>301427</v>
      </c>
      <c r="AA12" s="161">
        <v>327394</v>
      </c>
      <c r="AB12" s="161">
        <v>337483</v>
      </c>
      <c r="AC12" s="161">
        <v>361815</v>
      </c>
      <c r="AD12" s="161">
        <v>386823</v>
      </c>
      <c r="AE12" s="161">
        <v>433002</v>
      </c>
    </row>
    <row r="13" spans="1:31" s="144" customFormat="1" ht="9.75" customHeight="1">
      <c r="A13" s="139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</row>
    <row r="14" spans="1:31" ht="15" customHeight="1">
      <c r="A14" s="154" t="s">
        <v>190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55"/>
      <c r="Y14" s="155"/>
      <c r="Z14" s="155"/>
      <c r="AA14" s="155"/>
      <c r="AB14" s="155"/>
      <c r="AC14" s="155"/>
      <c r="AD14" s="155"/>
      <c r="AE14" s="155"/>
    </row>
    <row r="15" spans="1:31" ht="15" customHeight="1">
      <c r="A15" s="154" t="s">
        <v>91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55"/>
      <c r="Y15" s="155"/>
      <c r="Z15" s="155"/>
      <c r="AA15" s="155"/>
      <c r="AB15" s="155"/>
      <c r="AC15" s="155"/>
      <c r="AD15" s="155"/>
      <c r="AE15" s="155"/>
    </row>
    <row r="16" spans="1:31" ht="9.75" customHeight="1">
      <c r="A16" s="9" t="s">
        <v>4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10"/>
      <c r="Q16" s="9"/>
      <c r="R16" s="10"/>
      <c r="S16" s="9"/>
      <c r="T16" s="10"/>
      <c r="U16" s="10"/>
      <c r="V16" s="10"/>
      <c r="W16" s="156"/>
      <c r="X16" s="157"/>
      <c r="Y16" s="157"/>
      <c r="Z16" s="157"/>
      <c r="AA16" s="157"/>
      <c r="AB16" s="157"/>
      <c r="AC16" s="157"/>
      <c r="AD16" s="157"/>
      <c r="AE16" s="157" t="s">
        <v>5</v>
      </c>
    </row>
    <row r="17" spans="1:31" ht="13.5">
      <c r="A17" s="11"/>
      <c r="B17" s="12">
        <v>1990</v>
      </c>
      <c r="C17" s="12">
        <v>1991</v>
      </c>
      <c r="D17" s="12">
        <v>1992</v>
      </c>
      <c r="E17" s="12">
        <v>1993</v>
      </c>
      <c r="F17" s="12">
        <v>1994</v>
      </c>
      <c r="G17" s="12">
        <v>1995</v>
      </c>
      <c r="H17" s="12">
        <v>1996</v>
      </c>
      <c r="I17" s="12">
        <v>1997</v>
      </c>
      <c r="J17" s="12">
        <v>1998</v>
      </c>
      <c r="K17" s="12">
        <v>1999</v>
      </c>
      <c r="L17" s="12">
        <v>2000</v>
      </c>
      <c r="M17" s="12">
        <v>2001</v>
      </c>
      <c r="N17" s="12">
        <v>2002</v>
      </c>
      <c r="O17" s="12">
        <v>2003</v>
      </c>
      <c r="P17" s="12">
        <v>2004</v>
      </c>
      <c r="Q17" s="12" t="s">
        <v>6</v>
      </c>
      <c r="R17" s="12" t="s">
        <v>7</v>
      </c>
      <c r="S17" s="12" t="s">
        <v>8</v>
      </c>
      <c r="T17" s="12" t="s">
        <v>9</v>
      </c>
      <c r="U17" s="12">
        <v>2009</v>
      </c>
      <c r="V17" s="13" t="s">
        <v>10</v>
      </c>
      <c r="W17" s="13" t="s">
        <v>11</v>
      </c>
      <c r="X17" s="13">
        <f t="shared" ref="X17:AE17" si="0">X4</f>
        <v>2012</v>
      </c>
      <c r="Y17" s="13">
        <f t="shared" si="0"/>
        <v>2013</v>
      </c>
      <c r="Z17" s="13" t="str">
        <f t="shared" si="0"/>
        <v>2014r</v>
      </c>
      <c r="AA17" s="13" t="str">
        <f t="shared" si="0"/>
        <v>2015r</v>
      </c>
      <c r="AB17" s="13" t="str">
        <f t="shared" si="0"/>
        <v>2016r</v>
      </c>
      <c r="AC17" s="13" t="str">
        <f t="shared" si="0"/>
        <v>2017r</v>
      </c>
      <c r="AD17" s="13" t="str">
        <f t="shared" si="0"/>
        <v>2018r</v>
      </c>
      <c r="AE17" s="13" t="str">
        <f t="shared" si="0"/>
        <v>2019p</v>
      </c>
    </row>
    <row r="18" spans="1:31" ht="15" customHeight="1">
      <c r="A18" s="158" t="s">
        <v>183</v>
      </c>
      <c r="B18" s="159">
        <v>7706</v>
      </c>
      <c r="C18" s="159">
        <v>8782</v>
      </c>
      <c r="D18" s="159">
        <v>9953</v>
      </c>
      <c r="E18" s="159">
        <v>11430</v>
      </c>
      <c r="F18" s="159">
        <v>13130</v>
      </c>
      <c r="G18" s="159">
        <v>13871</v>
      </c>
      <c r="H18" s="159">
        <v>11885</v>
      </c>
      <c r="I18" s="159">
        <v>11240</v>
      </c>
      <c r="J18" s="159">
        <v>9250</v>
      </c>
      <c r="K18" s="159">
        <v>9496</v>
      </c>
      <c r="L18" s="159">
        <v>10291</v>
      </c>
      <c r="M18" s="159">
        <v>10345</v>
      </c>
      <c r="N18" s="159">
        <v>10735</v>
      </c>
      <c r="O18" s="159">
        <v>11004</v>
      </c>
      <c r="P18" s="159">
        <v>11607</v>
      </c>
      <c r="Q18" s="159">
        <v>12208</v>
      </c>
      <c r="R18" s="159">
        <v>11622</v>
      </c>
      <c r="S18" s="159">
        <v>11512</v>
      </c>
      <c r="T18" s="159">
        <v>12211</v>
      </c>
      <c r="U18" s="159">
        <v>11749</v>
      </c>
      <c r="V18" s="159">
        <v>12216</v>
      </c>
      <c r="W18" s="159">
        <v>12550</v>
      </c>
      <c r="X18" s="159">
        <v>12474</v>
      </c>
      <c r="Y18" s="159">
        <v>12875</v>
      </c>
      <c r="Z18" s="159">
        <v>12862</v>
      </c>
      <c r="AA18" s="159">
        <v>14503</v>
      </c>
      <c r="AB18" s="159">
        <v>15401</v>
      </c>
      <c r="AC18" s="159">
        <v>14222</v>
      </c>
      <c r="AD18" s="159">
        <v>13099</v>
      </c>
      <c r="AE18" s="159">
        <v>12449</v>
      </c>
    </row>
    <row r="19" spans="1:31" ht="15" customHeight="1">
      <c r="A19" s="158" t="s">
        <v>184</v>
      </c>
      <c r="B19" s="159"/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59"/>
      <c r="AA19" s="159"/>
      <c r="AB19" s="159"/>
      <c r="AC19" s="159"/>
      <c r="AD19" s="159"/>
      <c r="AE19" s="159"/>
    </row>
    <row r="20" spans="1:31" ht="15" customHeight="1">
      <c r="A20" s="158" t="s">
        <v>185</v>
      </c>
      <c r="B20" s="159">
        <v>2015</v>
      </c>
      <c r="C20" s="159">
        <v>2109</v>
      </c>
      <c r="D20" s="159">
        <v>2164</v>
      </c>
      <c r="E20" s="159">
        <v>2201</v>
      </c>
      <c r="F20" s="159">
        <v>2459</v>
      </c>
      <c r="G20" s="159">
        <v>2850</v>
      </c>
      <c r="H20" s="159">
        <v>3331</v>
      </c>
      <c r="I20" s="159">
        <v>3037</v>
      </c>
      <c r="J20" s="159">
        <v>2583</v>
      </c>
      <c r="K20" s="159">
        <v>3010</v>
      </c>
      <c r="L20" s="159">
        <v>3233</v>
      </c>
      <c r="M20" s="159">
        <v>3669</v>
      </c>
      <c r="N20" s="159">
        <v>4650</v>
      </c>
      <c r="O20" s="159">
        <v>5472</v>
      </c>
      <c r="P20" s="159">
        <v>5788</v>
      </c>
      <c r="Q20" s="159">
        <v>5543</v>
      </c>
      <c r="R20" s="159">
        <v>4408</v>
      </c>
      <c r="S20" s="159">
        <v>4032</v>
      </c>
      <c r="T20" s="159">
        <v>3876</v>
      </c>
      <c r="U20" s="159">
        <v>3818</v>
      </c>
      <c r="V20" s="159">
        <v>4226</v>
      </c>
      <c r="W20" s="159">
        <v>4494</v>
      </c>
      <c r="X20" s="159">
        <v>4778</v>
      </c>
      <c r="Y20" s="159">
        <v>5351</v>
      </c>
      <c r="Z20" s="159">
        <v>5431</v>
      </c>
      <c r="AA20" s="159">
        <v>6151</v>
      </c>
      <c r="AB20" s="159">
        <v>6162</v>
      </c>
      <c r="AC20" s="159">
        <v>6149</v>
      </c>
      <c r="AD20" s="159">
        <v>6285</v>
      </c>
      <c r="AE20" s="159">
        <v>6380</v>
      </c>
    </row>
    <row r="21" spans="1:31" ht="15" customHeight="1">
      <c r="A21" s="158" t="s">
        <v>186</v>
      </c>
      <c r="B21" s="159">
        <v>4993</v>
      </c>
      <c r="C21" s="159">
        <v>5679</v>
      </c>
      <c r="D21" s="159">
        <v>6539</v>
      </c>
      <c r="E21" s="159">
        <v>7803</v>
      </c>
      <c r="F21" s="159">
        <v>9018</v>
      </c>
      <c r="G21" s="159">
        <v>9290</v>
      </c>
      <c r="H21" s="159">
        <v>10836</v>
      </c>
      <c r="I21" s="159">
        <v>11213</v>
      </c>
      <c r="J21" s="159">
        <v>10976</v>
      </c>
      <c r="K21" s="159">
        <v>11136</v>
      </c>
      <c r="L21" s="159">
        <v>12588</v>
      </c>
      <c r="M21" s="159">
        <v>12705</v>
      </c>
      <c r="N21" s="159">
        <v>14835</v>
      </c>
      <c r="O21" s="159">
        <v>15925</v>
      </c>
      <c r="P21" s="159">
        <v>18279</v>
      </c>
      <c r="Q21" s="159">
        <v>19334</v>
      </c>
      <c r="R21" s="159">
        <v>19336</v>
      </c>
      <c r="S21" s="159">
        <v>16194</v>
      </c>
      <c r="T21" s="159">
        <v>16573</v>
      </c>
      <c r="U21" s="159">
        <v>17021</v>
      </c>
      <c r="V21" s="159">
        <v>17699</v>
      </c>
      <c r="W21" s="159">
        <v>18578</v>
      </c>
      <c r="X21" s="159">
        <v>18244</v>
      </c>
      <c r="Y21" s="159">
        <v>19823</v>
      </c>
      <c r="Z21" s="159">
        <v>19449</v>
      </c>
      <c r="AA21" s="159">
        <v>19810</v>
      </c>
      <c r="AB21" s="159">
        <v>19335</v>
      </c>
      <c r="AC21" s="159">
        <v>19432</v>
      </c>
      <c r="AD21" s="159">
        <v>19311</v>
      </c>
      <c r="AE21" s="159">
        <v>19485</v>
      </c>
    </row>
    <row r="22" spans="1:31" ht="15" customHeight="1">
      <c r="A22" s="158" t="s">
        <v>187</v>
      </c>
      <c r="B22" s="159">
        <v>16638</v>
      </c>
      <c r="C22" s="159">
        <v>20459</v>
      </c>
      <c r="D22" s="159">
        <v>25603</v>
      </c>
      <c r="E22" s="159">
        <v>29283</v>
      </c>
      <c r="F22" s="159">
        <v>32423</v>
      </c>
      <c r="G22" s="159">
        <v>39847</v>
      </c>
      <c r="H22" s="159">
        <v>44328</v>
      </c>
      <c r="I22" s="159">
        <v>48647</v>
      </c>
      <c r="J22" s="159">
        <v>50253</v>
      </c>
      <c r="K22" s="159">
        <v>56984</v>
      </c>
      <c r="L22" s="159">
        <v>67689</v>
      </c>
      <c r="M22" s="159">
        <v>91432</v>
      </c>
      <c r="N22" s="159">
        <v>96962</v>
      </c>
      <c r="O22" s="159">
        <v>105174</v>
      </c>
      <c r="P22" s="159">
        <v>129019</v>
      </c>
      <c r="Q22" s="159">
        <v>149201</v>
      </c>
      <c r="R22" s="159">
        <v>184517</v>
      </c>
      <c r="S22" s="159">
        <v>211377</v>
      </c>
      <c r="T22" s="159">
        <v>242270</v>
      </c>
      <c r="U22" s="159">
        <v>244343</v>
      </c>
      <c r="V22" s="159">
        <v>257207</v>
      </c>
      <c r="W22" s="159">
        <v>277532</v>
      </c>
      <c r="X22" s="159">
        <v>307507</v>
      </c>
      <c r="Y22" s="159">
        <v>325932</v>
      </c>
      <c r="Z22" s="159">
        <v>342511</v>
      </c>
      <c r="AA22" s="159">
        <v>376620</v>
      </c>
      <c r="AB22" s="159">
        <v>381929</v>
      </c>
      <c r="AC22" s="159">
        <v>398348</v>
      </c>
      <c r="AD22" s="159">
        <v>450888</v>
      </c>
      <c r="AE22" s="159">
        <v>543943</v>
      </c>
    </row>
    <row r="23" spans="1:31" ht="15" customHeight="1">
      <c r="A23" s="158" t="s">
        <v>188</v>
      </c>
      <c r="B23" s="159">
        <v>0</v>
      </c>
      <c r="C23" s="159">
        <v>0</v>
      </c>
      <c r="D23" s="159">
        <v>974</v>
      </c>
      <c r="E23" s="159">
        <v>1115</v>
      </c>
      <c r="F23" s="159">
        <v>1556</v>
      </c>
      <c r="G23" s="159">
        <v>2729</v>
      </c>
      <c r="H23" s="159">
        <v>3800</v>
      </c>
      <c r="I23" s="159">
        <v>4094</v>
      </c>
      <c r="J23" s="159">
        <v>5926</v>
      </c>
      <c r="K23" s="159">
        <v>10239</v>
      </c>
      <c r="L23" s="159">
        <v>9948</v>
      </c>
      <c r="M23" s="159">
        <v>11714</v>
      </c>
      <c r="N23" s="159">
        <v>13775</v>
      </c>
      <c r="O23" s="159">
        <v>17145</v>
      </c>
      <c r="P23" s="159">
        <v>21504</v>
      </c>
      <c r="Q23" s="159">
        <v>25550</v>
      </c>
      <c r="R23" s="159">
        <v>31575</v>
      </c>
      <c r="S23" s="159">
        <v>34980</v>
      </c>
      <c r="T23" s="159">
        <v>34610</v>
      </c>
      <c r="U23" s="159">
        <v>32321</v>
      </c>
      <c r="V23" s="159">
        <v>35813</v>
      </c>
      <c r="W23" s="159">
        <v>40639</v>
      </c>
      <c r="X23" s="159">
        <v>45260</v>
      </c>
      <c r="Y23" s="159">
        <v>54259</v>
      </c>
      <c r="Z23" s="159">
        <v>59445</v>
      </c>
      <c r="AA23" s="159">
        <v>66716</v>
      </c>
      <c r="AB23" s="159">
        <v>70004</v>
      </c>
      <c r="AC23" s="159">
        <v>74361</v>
      </c>
      <c r="AD23" s="159">
        <v>77383</v>
      </c>
      <c r="AE23" s="159">
        <v>78390</v>
      </c>
    </row>
    <row r="24" spans="1:31" ht="15" customHeight="1">
      <c r="A24" s="158" t="s">
        <v>189</v>
      </c>
      <c r="B24" s="159">
        <v>93</v>
      </c>
      <c r="C24" s="159">
        <v>82</v>
      </c>
      <c r="D24" s="159">
        <v>76</v>
      </c>
      <c r="E24" s="159">
        <v>104</v>
      </c>
      <c r="F24" s="159">
        <v>144</v>
      </c>
      <c r="G24" s="159">
        <v>153</v>
      </c>
      <c r="H24" s="159">
        <v>111</v>
      </c>
      <c r="I24" s="159">
        <v>144</v>
      </c>
      <c r="J24" s="159">
        <v>145</v>
      </c>
      <c r="K24" s="159">
        <v>232</v>
      </c>
      <c r="L24" s="159">
        <v>286</v>
      </c>
      <c r="M24" s="159">
        <v>413</v>
      </c>
      <c r="N24" s="159">
        <v>750</v>
      </c>
      <c r="O24" s="159">
        <v>873</v>
      </c>
      <c r="P24" s="159">
        <v>1146</v>
      </c>
      <c r="Q24" s="159">
        <v>1686</v>
      </c>
      <c r="R24" s="159">
        <v>1728</v>
      </c>
      <c r="S24" s="159">
        <v>1400</v>
      </c>
      <c r="T24" s="159">
        <v>1319</v>
      </c>
      <c r="U24" s="159">
        <v>1426</v>
      </c>
      <c r="V24" s="159">
        <v>1263</v>
      </c>
      <c r="W24" s="159">
        <v>1412</v>
      </c>
      <c r="X24" s="159">
        <v>1326</v>
      </c>
      <c r="Y24" s="159">
        <v>1670</v>
      </c>
      <c r="Z24" s="159">
        <v>1919</v>
      </c>
      <c r="AA24" s="159">
        <v>2185</v>
      </c>
      <c r="AB24" s="159">
        <v>2503</v>
      </c>
      <c r="AC24" s="159">
        <v>2783</v>
      </c>
      <c r="AD24" s="159">
        <v>3305</v>
      </c>
      <c r="AE24" s="159">
        <v>3773</v>
      </c>
    </row>
    <row r="25" spans="1:31" s="143" customFormat="1" ht="15" customHeight="1">
      <c r="A25" s="160" t="s">
        <v>101</v>
      </c>
      <c r="B25" s="161">
        <v>29478</v>
      </c>
      <c r="C25" s="161">
        <v>35342</v>
      </c>
      <c r="D25" s="161">
        <v>43578</v>
      </c>
      <c r="E25" s="161">
        <v>49902</v>
      </c>
      <c r="F25" s="161">
        <v>56048</v>
      </c>
      <c r="G25" s="161">
        <v>66787</v>
      </c>
      <c r="H25" s="161">
        <v>72938</v>
      </c>
      <c r="I25" s="161">
        <v>77546</v>
      </c>
      <c r="J25" s="161">
        <v>78583</v>
      </c>
      <c r="K25" s="161">
        <v>90355</v>
      </c>
      <c r="L25" s="161">
        <v>103584</v>
      </c>
      <c r="M25" s="161">
        <v>130322</v>
      </c>
      <c r="N25" s="161">
        <v>141707</v>
      </c>
      <c r="O25" s="161">
        <v>155593</v>
      </c>
      <c r="P25" s="161">
        <v>187246</v>
      </c>
      <c r="Q25" s="161">
        <v>212958</v>
      </c>
      <c r="R25" s="161">
        <v>249927</v>
      </c>
      <c r="S25" s="161">
        <v>270878</v>
      </c>
      <c r="T25" s="161">
        <v>296407</v>
      </c>
      <c r="U25" s="161">
        <v>294481</v>
      </c>
      <c r="V25" s="161">
        <v>312398</v>
      </c>
      <c r="W25" s="161">
        <v>338732</v>
      </c>
      <c r="X25" s="161">
        <f>'Table5-5.3'!X20</f>
        <v>368592</v>
      </c>
      <c r="Y25" s="161">
        <f>'Table5-5.3'!Y20</f>
        <v>403823</v>
      </c>
      <c r="Z25" s="161">
        <f>'Table5-5.3'!Z20</f>
        <v>425195</v>
      </c>
      <c r="AA25" s="161">
        <f>'Table5-5.3'!AA20</f>
        <v>468111</v>
      </c>
      <c r="AB25" s="161">
        <f>'Table5-5.3'!AB20</f>
        <v>479365</v>
      </c>
      <c r="AC25" s="161">
        <f>'Table5-5.3'!AC20</f>
        <v>497972</v>
      </c>
      <c r="AD25" s="161">
        <f>'Table5-5.3'!AD20</f>
        <v>539740</v>
      </c>
      <c r="AE25" s="161">
        <f>'Table5-5.3'!AE20</f>
        <v>606140</v>
      </c>
    </row>
    <row r="26" spans="1:31" ht="15" customHeight="1">
      <c r="A26" s="131" t="s">
        <v>103</v>
      </c>
    </row>
    <row r="27" spans="1:31" s="144" customFormat="1" ht="9.75" customHeight="1">
      <c r="A27" s="139"/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</row>
    <row r="28" spans="1:31" ht="15" customHeight="1">
      <c r="A28" s="154" t="s">
        <v>191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55"/>
      <c r="Y28" s="155"/>
      <c r="Z28" s="155"/>
      <c r="AA28" s="155"/>
      <c r="AB28" s="155"/>
      <c r="AC28" s="155"/>
      <c r="AD28" s="155"/>
      <c r="AE28" s="155"/>
    </row>
    <row r="29" spans="1:31" ht="11.25" customHeight="1">
      <c r="A29" s="154" t="s">
        <v>88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55"/>
      <c r="Y29" s="155"/>
      <c r="Z29" s="155"/>
      <c r="AA29" s="155"/>
      <c r="AB29" s="155"/>
      <c r="AC29" s="155"/>
      <c r="AD29" s="155"/>
      <c r="AE29" s="155"/>
    </row>
    <row r="30" spans="1:31" ht="8.25" customHeight="1">
      <c r="A30" s="9" t="s">
        <v>4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0"/>
      <c r="P30" s="10"/>
      <c r="Q30" s="9"/>
      <c r="R30" s="10"/>
      <c r="S30" s="9"/>
      <c r="T30" s="10"/>
      <c r="U30" s="10"/>
      <c r="V30" s="10"/>
      <c r="W30" s="156"/>
      <c r="X30" s="157"/>
      <c r="Y30" s="157"/>
      <c r="Z30" s="157"/>
      <c r="AA30" s="157"/>
      <c r="AB30" s="157"/>
      <c r="AC30" s="157"/>
      <c r="AD30" s="157"/>
      <c r="AE30" s="157"/>
    </row>
    <row r="31" spans="1:31" ht="13.5">
      <c r="A31" s="11"/>
      <c r="B31" s="12">
        <v>1990</v>
      </c>
      <c r="C31" s="12">
        <v>1991</v>
      </c>
      <c r="D31" s="12">
        <v>1992</v>
      </c>
      <c r="E31" s="12">
        <v>1993</v>
      </c>
      <c r="F31" s="12">
        <v>1994</v>
      </c>
      <c r="G31" s="12">
        <v>1995</v>
      </c>
      <c r="H31" s="12">
        <v>1996</v>
      </c>
      <c r="I31" s="12">
        <v>1997</v>
      </c>
      <c r="J31" s="12">
        <v>1998</v>
      </c>
      <c r="K31" s="12">
        <v>1999</v>
      </c>
      <c r="L31" s="12">
        <v>2000</v>
      </c>
      <c r="M31" s="12">
        <v>2001</v>
      </c>
      <c r="N31" s="12">
        <v>2002</v>
      </c>
      <c r="O31" s="12">
        <v>2003</v>
      </c>
      <c r="P31" s="12">
        <v>2004</v>
      </c>
      <c r="Q31" s="12" t="s">
        <v>6</v>
      </c>
      <c r="R31" s="12" t="s">
        <v>7</v>
      </c>
      <c r="S31" s="12" t="s">
        <v>8</v>
      </c>
      <c r="T31" s="12" t="s">
        <v>9</v>
      </c>
      <c r="U31" s="12">
        <v>2009</v>
      </c>
      <c r="V31" s="13" t="s">
        <v>10</v>
      </c>
      <c r="W31" s="13" t="s">
        <v>11</v>
      </c>
      <c r="X31" s="13">
        <f t="shared" ref="X31:AE31" si="1">X4</f>
        <v>2012</v>
      </c>
      <c r="Y31" s="13">
        <f t="shared" si="1"/>
        <v>2013</v>
      </c>
      <c r="Z31" s="13" t="str">
        <f t="shared" si="1"/>
        <v>2014r</v>
      </c>
      <c r="AA31" s="13" t="str">
        <f t="shared" si="1"/>
        <v>2015r</v>
      </c>
      <c r="AB31" s="13" t="str">
        <f t="shared" si="1"/>
        <v>2016r</v>
      </c>
      <c r="AC31" s="13" t="str">
        <f t="shared" si="1"/>
        <v>2017r</v>
      </c>
      <c r="AD31" s="13" t="str">
        <f t="shared" si="1"/>
        <v>2018r</v>
      </c>
      <c r="AE31" s="13" t="str">
        <f t="shared" si="1"/>
        <v>2019p</v>
      </c>
    </row>
    <row r="32" spans="1:31" ht="15" customHeight="1">
      <c r="A32" s="162" t="s">
        <v>183</v>
      </c>
      <c r="B32" s="163">
        <v>71.783884489986022</v>
      </c>
      <c r="C32" s="163">
        <v>81.807172799254758</v>
      </c>
      <c r="D32" s="163">
        <v>92.715416860735886</v>
      </c>
      <c r="E32" s="163">
        <v>106.47414997671167</v>
      </c>
      <c r="F32" s="163">
        <v>122.31020027945969</v>
      </c>
      <c r="G32" s="163">
        <v>129.21285514671632</v>
      </c>
      <c r="H32" s="163">
        <v>110.71262226362364</v>
      </c>
      <c r="I32" s="163">
        <v>104.7042384722869</v>
      </c>
      <c r="J32" s="163">
        <v>86.166744294364221</v>
      </c>
      <c r="K32" s="163">
        <v>88.458313926408934</v>
      </c>
      <c r="L32" s="163">
        <v>95.863996273870512</v>
      </c>
      <c r="M32" s="163">
        <v>96.367023754075447</v>
      </c>
      <c r="N32" s="163">
        <v>100</v>
      </c>
      <c r="O32" s="163">
        <v>102.50582207731719</v>
      </c>
      <c r="P32" s="163">
        <v>108.12296227293898</v>
      </c>
      <c r="Q32" s="163">
        <v>113.72147182114577</v>
      </c>
      <c r="R32" s="163">
        <v>108.26269212855145</v>
      </c>
      <c r="S32" s="163">
        <v>107.23800652072657</v>
      </c>
      <c r="T32" s="163">
        <v>113.74941779226826</v>
      </c>
      <c r="U32" s="163">
        <v>109.44573823940379</v>
      </c>
      <c r="V32" s="163">
        <v>113.79599441080575</v>
      </c>
      <c r="W32" s="163">
        <v>116.90731252911036</v>
      </c>
      <c r="X32" s="163">
        <f>W32*X18/W18</f>
        <v>116.19934792734044</v>
      </c>
      <c r="Y32" s="163">
        <f t="shared" ref="Y32:AE32" si="2">X32*Y18/X18</f>
        <v>119.93479273404748</v>
      </c>
      <c r="Z32" s="163">
        <f t="shared" si="2"/>
        <v>119.81369352585</v>
      </c>
      <c r="AA32" s="163">
        <f t="shared" si="2"/>
        <v>135.10013972985558</v>
      </c>
      <c r="AB32" s="163">
        <f t="shared" si="2"/>
        <v>143.46530041918953</v>
      </c>
      <c r="AC32" s="163">
        <f t="shared" si="2"/>
        <v>132.4825337680484</v>
      </c>
      <c r="AD32" s="163">
        <f t="shared" si="2"/>
        <v>122.02142524452721</v>
      </c>
      <c r="AE32" s="163">
        <f t="shared" si="2"/>
        <v>115.96646483465297</v>
      </c>
    </row>
    <row r="33" spans="1:31" ht="15" customHeight="1">
      <c r="A33" s="162" t="s">
        <v>184</v>
      </c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  <c r="AA33" s="163"/>
      <c r="AB33" s="163"/>
      <c r="AC33" s="163"/>
      <c r="AD33" s="163"/>
      <c r="AE33" s="163"/>
    </row>
    <row r="34" spans="1:31" ht="15" customHeight="1">
      <c r="A34" s="162" t="s">
        <v>185</v>
      </c>
      <c r="B34" s="163">
        <v>43.333333333333343</v>
      </c>
      <c r="C34" s="163">
        <v>45.354838709677423</v>
      </c>
      <c r="D34" s="163">
        <v>46.537634408602152</v>
      </c>
      <c r="E34" s="163">
        <v>47.333333333333329</v>
      </c>
      <c r="F34" s="163">
        <v>52.881720430107521</v>
      </c>
      <c r="G34" s="163">
        <v>61.290322580645153</v>
      </c>
      <c r="H34" s="163">
        <v>71.634408602150529</v>
      </c>
      <c r="I34" s="163">
        <v>65.311827956989248</v>
      </c>
      <c r="J34" s="163">
        <v>55.548387096774199</v>
      </c>
      <c r="K34" s="163">
        <v>64.731182795698928</v>
      </c>
      <c r="L34" s="163">
        <v>69.526881720430111</v>
      </c>
      <c r="M34" s="163">
        <v>78.903225806451616</v>
      </c>
      <c r="N34" s="163">
        <v>100</v>
      </c>
      <c r="O34" s="163">
        <v>117.6774193548387</v>
      </c>
      <c r="P34" s="163">
        <v>124.47311827956989</v>
      </c>
      <c r="Q34" s="163">
        <v>119.20430107526882</v>
      </c>
      <c r="R34" s="163">
        <v>94.79569892473117</v>
      </c>
      <c r="S34" s="163">
        <v>86.709677419354819</v>
      </c>
      <c r="T34" s="163">
        <v>83.354838709677395</v>
      </c>
      <c r="U34" s="163">
        <v>82.107526881720403</v>
      </c>
      <c r="V34" s="163">
        <v>90.881720430107507</v>
      </c>
      <c r="W34" s="163">
        <v>96.645161290322562</v>
      </c>
      <c r="X34" s="163">
        <f t="shared" ref="X34:AE39" si="3">W34*X20/W20</f>
        <v>102.75268817204299</v>
      </c>
      <c r="Y34" s="163">
        <f t="shared" si="3"/>
        <v>115.07526881720428</v>
      </c>
      <c r="Z34" s="163">
        <f t="shared" si="3"/>
        <v>116.79569892473116</v>
      </c>
      <c r="AA34" s="163">
        <f t="shared" si="3"/>
        <v>132.27956989247309</v>
      </c>
      <c r="AB34" s="163">
        <f t="shared" si="3"/>
        <v>132.51612903225802</v>
      </c>
      <c r="AC34" s="163">
        <f t="shared" si="3"/>
        <v>132.2365591397849</v>
      </c>
      <c r="AD34" s="163">
        <f t="shared" si="3"/>
        <v>135.16129032258061</v>
      </c>
      <c r="AE34" s="163">
        <f t="shared" si="3"/>
        <v>137.20430107526877</v>
      </c>
    </row>
    <row r="35" spans="1:31" ht="15" customHeight="1">
      <c r="A35" s="162" t="s">
        <v>186</v>
      </c>
      <c r="B35" s="163">
        <v>33.656892483990568</v>
      </c>
      <c r="C35" s="163">
        <v>38.281092012133477</v>
      </c>
      <c r="D35" s="163">
        <v>44.078193461408837</v>
      </c>
      <c r="E35" s="163">
        <v>52.598584428715881</v>
      </c>
      <c r="F35" s="163">
        <v>60.788675429727</v>
      </c>
      <c r="G35" s="163">
        <v>62.622177283451308</v>
      </c>
      <c r="H35" s="163">
        <v>73.043478260869577</v>
      </c>
      <c r="I35" s="163">
        <v>75.584765756656566</v>
      </c>
      <c r="J35" s="163">
        <v>73.987192450286486</v>
      </c>
      <c r="K35" s="163">
        <v>75.065722952477259</v>
      </c>
      <c r="L35" s="163">
        <v>84.853387259858451</v>
      </c>
      <c r="M35" s="163">
        <v>85.642062689585444</v>
      </c>
      <c r="N35" s="163">
        <v>100</v>
      </c>
      <c r="O35" s="163">
        <v>107.34748904617459</v>
      </c>
      <c r="P35" s="163">
        <v>123.21536905965621</v>
      </c>
      <c r="Q35" s="163">
        <v>130.32692955847656</v>
      </c>
      <c r="R35" s="163">
        <v>130.34041118975395</v>
      </c>
      <c r="S35" s="163">
        <v>109.16076845298279</v>
      </c>
      <c r="T35" s="163">
        <v>111.71553758004717</v>
      </c>
      <c r="U35" s="163">
        <v>114.73542298618131</v>
      </c>
      <c r="V35" s="163">
        <v>119.30569598921468</v>
      </c>
      <c r="W35" s="163">
        <v>125.23087293562519</v>
      </c>
      <c r="X35" s="163">
        <f t="shared" si="3"/>
        <v>122.97944051230196</v>
      </c>
      <c r="Y35" s="163">
        <f t="shared" si="3"/>
        <v>133.62318840579707</v>
      </c>
      <c r="Z35" s="163">
        <f t="shared" si="3"/>
        <v>131.10212335692614</v>
      </c>
      <c r="AA35" s="163">
        <f t="shared" si="3"/>
        <v>133.53555780249405</v>
      </c>
      <c r="AB35" s="163">
        <f t="shared" si="3"/>
        <v>130.33367037411523</v>
      </c>
      <c r="AC35" s="163">
        <f t="shared" si="3"/>
        <v>130.98752949106839</v>
      </c>
      <c r="AD35" s="163">
        <f t="shared" si="3"/>
        <v>130.17189079878662</v>
      </c>
      <c r="AE35" s="163">
        <f t="shared" si="3"/>
        <v>131.34479271991907</v>
      </c>
    </row>
    <row r="36" spans="1:31" ht="15" customHeight="1">
      <c r="A36" s="162" t="s">
        <v>187</v>
      </c>
      <c r="B36" s="163">
        <v>17.159299519399351</v>
      </c>
      <c r="C36" s="163">
        <v>21.100018563973514</v>
      </c>
      <c r="D36" s="163">
        <v>26.405189661929413</v>
      </c>
      <c r="E36" s="163">
        <v>30.200490913966291</v>
      </c>
      <c r="F36" s="163">
        <v>33.438872960541239</v>
      </c>
      <c r="G36" s="163">
        <v>41.095480703780858</v>
      </c>
      <c r="H36" s="163">
        <v>45.716878777252944</v>
      </c>
      <c r="I36" s="163">
        <v>50.171201089086445</v>
      </c>
      <c r="J36" s="163">
        <v>51.827520059404719</v>
      </c>
      <c r="K36" s="163">
        <v>58.769414822301528</v>
      </c>
      <c r="L36" s="163">
        <v>69.809822404653374</v>
      </c>
      <c r="M36" s="163">
        <v>94.296734803325009</v>
      </c>
      <c r="N36" s="163">
        <v>100</v>
      </c>
      <c r="O36" s="163">
        <v>108.46929725046925</v>
      </c>
      <c r="P36" s="163">
        <v>133.06140549906146</v>
      </c>
      <c r="Q36" s="163">
        <v>153.87574513727026</v>
      </c>
      <c r="R36" s="163">
        <v>190.2982611744807</v>
      </c>
      <c r="S36" s="163">
        <v>217.99983498690204</v>
      </c>
      <c r="T36" s="163">
        <v>249.86077019863447</v>
      </c>
      <c r="U36" s="163">
        <v>251.99872114849111</v>
      </c>
      <c r="V36" s="163">
        <v>265.26577422082875</v>
      </c>
      <c r="W36" s="163">
        <v>286.22759431529875</v>
      </c>
      <c r="X36" s="163">
        <f t="shared" si="3"/>
        <v>317.14176687774591</v>
      </c>
      <c r="Y36" s="163">
        <f t="shared" si="3"/>
        <v>336.14405643447947</v>
      </c>
      <c r="Z36" s="163">
        <f t="shared" si="3"/>
        <v>353.24250737402275</v>
      </c>
      <c r="AA36" s="163">
        <f t="shared" si="3"/>
        <v>388.4202058538396</v>
      </c>
      <c r="AB36" s="163">
        <f t="shared" si="3"/>
        <v>393.89554670901998</v>
      </c>
      <c r="AC36" s="163">
        <f t="shared" si="3"/>
        <v>410.82898455064867</v>
      </c>
      <c r="AD36" s="163">
        <f t="shared" si="3"/>
        <v>465.01516057837091</v>
      </c>
      <c r="AE36" s="163">
        <f t="shared" si="3"/>
        <v>560.98574699366759</v>
      </c>
    </row>
    <row r="37" spans="1:31" ht="15" customHeight="1">
      <c r="A37" s="162" t="s">
        <v>188</v>
      </c>
      <c r="B37" s="163">
        <v>0</v>
      </c>
      <c r="C37" s="163">
        <v>0</v>
      </c>
      <c r="D37" s="163">
        <v>7.0707803992740477</v>
      </c>
      <c r="E37" s="163">
        <v>8.0943738656987296</v>
      </c>
      <c r="F37" s="163">
        <v>11.295825771324864</v>
      </c>
      <c r="G37" s="163">
        <v>19.811252268602541</v>
      </c>
      <c r="H37" s="163">
        <v>27.586206896551722</v>
      </c>
      <c r="I37" s="163">
        <v>29.720508166969147</v>
      </c>
      <c r="J37" s="163">
        <v>43.019963702359348</v>
      </c>
      <c r="K37" s="163">
        <v>74.330308529945555</v>
      </c>
      <c r="L37" s="163">
        <v>72.21778584392014</v>
      </c>
      <c r="M37" s="163">
        <v>85.038112522686021</v>
      </c>
      <c r="N37" s="163">
        <v>100</v>
      </c>
      <c r="O37" s="163">
        <v>124.46460980036298</v>
      </c>
      <c r="P37" s="163">
        <v>156.10889292196009</v>
      </c>
      <c r="Q37" s="163">
        <v>185.480943738657</v>
      </c>
      <c r="R37" s="163">
        <v>229.21960072595283</v>
      </c>
      <c r="S37" s="163">
        <v>253.93829401088931</v>
      </c>
      <c r="T37" s="163">
        <v>251.25226860254085</v>
      </c>
      <c r="U37" s="163">
        <v>234.63520871143379</v>
      </c>
      <c r="V37" s="163">
        <v>259.98548094373871</v>
      </c>
      <c r="W37" s="163">
        <v>295.01996370235941</v>
      </c>
      <c r="X37" s="163">
        <f t="shared" si="3"/>
        <v>328.56624319419245</v>
      </c>
      <c r="Y37" s="163">
        <f t="shared" si="3"/>
        <v>393.89473684210537</v>
      </c>
      <c r="Z37" s="163">
        <f t="shared" si="3"/>
        <v>431.54264972776787</v>
      </c>
      <c r="AA37" s="163">
        <f t="shared" si="3"/>
        <v>484.32667876588044</v>
      </c>
      <c r="AB37" s="163">
        <f t="shared" si="3"/>
        <v>508.19600725952836</v>
      </c>
      <c r="AC37" s="163">
        <f t="shared" si="3"/>
        <v>539.82577132486415</v>
      </c>
      <c r="AD37" s="163">
        <f t="shared" si="3"/>
        <v>561.76406533575346</v>
      </c>
      <c r="AE37" s="163">
        <f t="shared" si="3"/>
        <v>569.07441016333962</v>
      </c>
    </row>
    <row r="38" spans="1:31" ht="15" customHeight="1">
      <c r="A38" s="162" t="s">
        <v>189</v>
      </c>
      <c r="B38" s="163">
        <v>12.399999999999997</v>
      </c>
      <c r="C38" s="163">
        <v>10.93333333333333</v>
      </c>
      <c r="D38" s="163">
        <v>10.133333333333329</v>
      </c>
      <c r="E38" s="163">
        <v>13.866666666666664</v>
      </c>
      <c r="F38" s="163">
        <v>19.199999999999996</v>
      </c>
      <c r="G38" s="163">
        <v>20.399999999999995</v>
      </c>
      <c r="H38" s="163">
        <v>14.799999999999999</v>
      </c>
      <c r="I38" s="163">
        <v>19.2</v>
      </c>
      <c r="J38" s="163">
        <v>19.333333333333332</v>
      </c>
      <c r="K38" s="163">
        <v>30.93333333333333</v>
      </c>
      <c r="L38" s="163">
        <v>38.133333333333333</v>
      </c>
      <c r="M38" s="163">
        <v>55.06666666666667</v>
      </c>
      <c r="N38" s="163">
        <v>100</v>
      </c>
      <c r="O38" s="163">
        <v>116.4</v>
      </c>
      <c r="P38" s="163">
        <v>152.79999999999998</v>
      </c>
      <c r="Q38" s="163">
        <v>224.79999999999995</v>
      </c>
      <c r="R38" s="163">
        <v>230.39999999999995</v>
      </c>
      <c r="S38" s="163">
        <v>186.66666666666663</v>
      </c>
      <c r="T38" s="163">
        <v>175.86666666666665</v>
      </c>
      <c r="U38" s="163">
        <v>190.13333333333333</v>
      </c>
      <c r="V38" s="163">
        <v>168.4</v>
      </c>
      <c r="W38" s="163">
        <v>188.26666666666668</v>
      </c>
      <c r="X38" s="163">
        <f t="shared" si="3"/>
        <v>176.8</v>
      </c>
      <c r="Y38" s="163">
        <f t="shared" si="3"/>
        <v>222.66666666666666</v>
      </c>
      <c r="Z38" s="163">
        <f t="shared" si="3"/>
        <v>255.86666666666665</v>
      </c>
      <c r="AA38" s="163">
        <f t="shared" si="3"/>
        <v>291.33333333333331</v>
      </c>
      <c r="AB38" s="163">
        <f t="shared" si="3"/>
        <v>333.73333333333329</v>
      </c>
      <c r="AC38" s="163">
        <f t="shared" si="3"/>
        <v>371.06666666666661</v>
      </c>
      <c r="AD38" s="163">
        <f t="shared" si="3"/>
        <v>440.66666666666657</v>
      </c>
      <c r="AE38" s="163">
        <f t="shared" si="3"/>
        <v>503.06666666666655</v>
      </c>
    </row>
    <row r="39" spans="1:31" ht="15" customHeight="1">
      <c r="A39" s="164" t="s">
        <v>101</v>
      </c>
      <c r="B39" s="164">
        <v>20.802077526163139</v>
      </c>
      <c r="C39" s="164">
        <v>24.940193497851201</v>
      </c>
      <c r="D39" s="164">
        <v>30.752185848264379</v>
      </c>
      <c r="E39" s="164">
        <v>35.214915282942975</v>
      </c>
      <c r="F39" s="164">
        <v>39.552033421073062</v>
      </c>
      <c r="G39" s="164">
        <v>47.130346419019531</v>
      </c>
      <c r="H39" s="164">
        <v>51.470992964356036</v>
      </c>
      <c r="I39" s="164">
        <v>54.722773045791669</v>
      </c>
      <c r="J39" s="164">
        <v>55.454564700402948</v>
      </c>
      <c r="K39" s="164">
        <v>63.761846627195553</v>
      </c>
      <c r="L39" s="164">
        <v>73.097306413938625</v>
      </c>
      <c r="M39" s="164">
        <v>91.965816790984221</v>
      </c>
      <c r="N39" s="164">
        <v>100</v>
      </c>
      <c r="O39" s="164">
        <v>109.79909249366651</v>
      </c>
      <c r="P39" s="164">
        <v>132.13602715462184</v>
      </c>
      <c r="Q39" s="164">
        <v>150.2805083729103</v>
      </c>
      <c r="R39" s="164">
        <v>176.36884557573021</v>
      </c>
      <c r="S39" s="164">
        <v>191.15357745206657</v>
      </c>
      <c r="T39" s="164">
        <v>209.16891896660007</v>
      </c>
      <c r="U39" s="164">
        <v>207.80977651068753</v>
      </c>
      <c r="V39" s="164">
        <v>220.45347089416893</v>
      </c>
      <c r="W39" s="164">
        <v>239.03688596893588</v>
      </c>
      <c r="X39" s="164">
        <f t="shared" si="3"/>
        <v>260.10853380566942</v>
      </c>
      <c r="Y39" s="164">
        <f t="shared" si="3"/>
        <v>284.97039666353811</v>
      </c>
      <c r="Z39" s="164">
        <f t="shared" si="3"/>
        <v>300.05222042665497</v>
      </c>
      <c r="AA39" s="164">
        <f t="shared" si="3"/>
        <v>330.33724516078951</v>
      </c>
      <c r="AB39" s="164">
        <f t="shared" si="3"/>
        <v>338.27898410099715</v>
      </c>
      <c r="AC39" s="164">
        <f t="shared" si="3"/>
        <v>351.40959867896436</v>
      </c>
      <c r="AD39" s="164">
        <f t="shared" si="3"/>
        <v>380.88450111850506</v>
      </c>
      <c r="AE39" s="164">
        <f t="shared" si="3"/>
        <v>427.74174881974778</v>
      </c>
    </row>
    <row r="40" spans="1:31" ht="8.25" customHeight="1"/>
    <row r="41" spans="1:31" ht="15" customHeight="1">
      <c r="A41" s="154" t="s">
        <v>192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155"/>
      <c r="Y41" s="155"/>
      <c r="Z41" s="155"/>
      <c r="AA41" s="155"/>
      <c r="AB41" s="155"/>
      <c r="AC41" s="155"/>
      <c r="AD41" s="155"/>
      <c r="AE41" s="155"/>
    </row>
    <row r="42" spans="1:31" ht="12.75" customHeight="1">
      <c r="A42" s="154" t="s">
        <v>91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155"/>
      <c r="Y42" s="155"/>
      <c r="Z42" s="155"/>
      <c r="AA42" s="155"/>
      <c r="AB42" s="155"/>
      <c r="AC42" s="155"/>
      <c r="AD42" s="155"/>
      <c r="AE42" s="155"/>
    </row>
    <row r="43" spans="1:31" ht="12" customHeight="1">
      <c r="A43" s="9" t="s">
        <v>4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10"/>
      <c r="P43" s="10"/>
      <c r="Q43" s="9"/>
      <c r="R43" s="10"/>
      <c r="S43" s="9"/>
      <c r="T43" s="10"/>
      <c r="U43" s="10"/>
      <c r="V43" s="10"/>
      <c r="W43" s="156"/>
      <c r="X43" s="157"/>
      <c r="Y43" s="157"/>
      <c r="Z43" s="157"/>
      <c r="AA43" s="157"/>
      <c r="AB43" s="157"/>
      <c r="AC43" s="157"/>
      <c r="AD43" s="157"/>
      <c r="AE43" s="157" t="s">
        <v>92</v>
      </c>
    </row>
    <row r="44" spans="1:31" ht="13.5">
      <c r="A44" s="11"/>
      <c r="B44" s="12">
        <v>1990</v>
      </c>
      <c r="C44" s="12">
        <v>1991</v>
      </c>
      <c r="D44" s="12">
        <v>1992</v>
      </c>
      <c r="E44" s="12">
        <v>1993</v>
      </c>
      <c r="F44" s="12">
        <v>1994</v>
      </c>
      <c r="G44" s="12">
        <v>1995</v>
      </c>
      <c r="H44" s="12">
        <v>1996</v>
      </c>
      <c r="I44" s="12">
        <v>1997</v>
      </c>
      <c r="J44" s="12">
        <v>1998</v>
      </c>
      <c r="K44" s="12">
        <v>1999</v>
      </c>
      <c r="L44" s="12">
        <v>2000</v>
      </c>
      <c r="M44" s="12">
        <v>2001</v>
      </c>
      <c r="N44" s="12">
        <v>2002</v>
      </c>
      <c r="O44" s="12">
        <v>2003</v>
      </c>
      <c r="P44" s="12">
        <v>2004</v>
      </c>
      <c r="Q44" s="12" t="s">
        <v>6</v>
      </c>
      <c r="R44" s="12" t="s">
        <v>7</v>
      </c>
      <c r="S44" s="12" t="s">
        <v>8</v>
      </c>
      <c r="T44" s="12" t="s">
        <v>9</v>
      </c>
      <c r="U44" s="12">
        <v>2009</v>
      </c>
      <c r="V44" s="13" t="s">
        <v>10</v>
      </c>
      <c r="W44" s="13" t="s">
        <v>11</v>
      </c>
      <c r="X44" s="13">
        <f t="shared" ref="X44:AE44" si="4">X4</f>
        <v>2012</v>
      </c>
      <c r="Y44" s="13">
        <f t="shared" si="4"/>
        <v>2013</v>
      </c>
      <c r="Z44" s="13" t="str">
        <f t="shared" si="4"/>
        <v>2014r</v>
      </c>
      <c r="AA44" s="13" t="str">
        <f t="shared" si="4"/>
        <v>2015r</v>
      </c>
      <c r="AB44" s="13" t="str">
        <f t="shared" si="4"/>
        <v>2016r</v>
      </c>
      <c r="AC44" s="13" t="str">
        <f t="shared" si="4"/>
        <v>2017r</v>
      </c>
      <c r="AD44" s="13" t="str">
        <f t="shared" si="4"/>
        <v>2018r</v>
      </c>
      <c r="AE44" s="13" t="str">
        <f t="shared" si="4"/>
        <v>2019p</v>
      </c>
    </row>
    <row r="45" spans="1:31" ht="15" customHeight="1">
      <c r="A45" s="162" t="s">
        <v>183</v>
      </c>
      <c r="B45" s="163"/>
      <c r="C45" s="163">
        <v>13.963145600830515</v>
      </c>
      <c r="D45" s="163">
        <v>13.3340924618538</v>
      </c>
      <c r="E45" s="163">
        <v>14.839746810007043</v>
      </c>
      <c r="F45" s="163">
        <v>14.873140857392826</v>
      </c>
      <c r="G45" s="163">
        <v>5.6435643564356468</v>
      </c>
      <c r="H45" s="163">
        <v>-14.317641121764836</v>
      </c>
      <c r="I45" s="163">
        <v>-5.4270088346655427</v>
      </c>
      <c r="J45" s="163">
        <v>-17.704626334519574</v>
      </c>
      <c r="K45" s="163">
        <v>2.6594594594594696</v>
      </c>
      <c r="L45" s="163">
        <v>8.3719460825610952</v>
      </c>
      <c r="M45" s="163">
        <v>0.52473034690505926</v>
      </c>
      <c r="N45" s="163">
        <v>3.7699371677138771</v>
      </c>
      <c r="O45" s="163">
        <v>2.5058220773171769</v>
      </c>
      <c r="P45" s="163">
        <v>5.4798255179934614</v>
      </c>
      <c r="Q45" s="163">
        <v>5.1779098819677785</v>
      </c>
      <c r="R45" s="163">
        <v>-4.800131061598961</v>
      </c>
      <c r="S45" s="163">
        <v>-0.9464808122526307</v>
      </c>
      <c r="T45" s="163">
        <v>6.0719249478804755</v>
      </c>
      <c r="U45" s="163">
        <v>-3.7834739169601193</v>
      </c>
      <c r="V45" s="163">
        <v>3.9748063664992799</v>
      </c>
      <c r="W45" s="163">
        <v>2.7341191879502276</v>
      </c>
      <c r="X45" s="163">
        <f>+X18/W18*100-100</f>
        <v>-0.60557768924303446</v>
      </c>
      <c r="Y45" s="163">
        <f t="shared" ref="Y45:AE45" si="5">+Y18/X18*100-100</f>
        <v>3.2146865480198841</v>
      </c>
      <c r="Z45" s="163">
        <f t="shared" si="5"/>
        <v>-0.10097087378640879</v>
      </c>
      <c r="AA45" s="163">
        <f t="shared" si="5"/>
        <v>12.758513450474268</v>
      </c>
      <c r="AB45" s="163">
        <f t="shared" si="5"/>
        <v>6.1918223815762303</v>
      </c>
      <c r="AC45" s="163">
        <f t="shared" si="5"/>
        <v>-7.6553470553860166</v>
      </c>
      <c r="AD45" s="163">
        <f t="shared" si="5"/>
        <v>-7.8962171283926352</v>
      </c>
      <c r="AE45" s="163">
        <f t="shared" si="5"/>
        <v>-4.9622108557905165</v>
      </c>
    </row>
    <row r="46" spans="1:31" ht="15" customHeight="1">
      <c r="A46" s="162" t="s">
        <v>184</v>
      </c>
      <c r="B46" s="163"/>
      <c r="C46" s="163"/>
      <c r="D46" s="163"/>
      <c r="E46" s="163"/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  <c r="S46" s="163"/>
      <c r="T46" s="163"/>
      <c r="U46" s="163"/>
      <c r="V46" s="163"/>
      <c r="W46" s="163"/>
      <c r="X46" s="163"/>
      <c r="Y46" s="163"/>
      <c r="Z46" s="163"/>
      <c r="AA46" s="163"/>
      <c r="AB46" s="163"/>
      <c r="AC46" s="163"/>
      <c r="AD46" s="163"/>
      <c r="AE46" s="163"/>
    </row>
    <row r="47" spans="1:31" ht="15" customHeight="1">
      <c r="A47" s="162" t="s">
        <v>185</v>
      </c>
      <c r="B47" s="163"/>
      <c r="C47" s="163">
        <v>4.6650124069478949</v>
      </c>
      <c r="D47" s="163">
        <v>2.607871028923654</v>
      </c>
      <c r="E47" s="163">
        <v>1.7097966728280909</v>
      </c>
      <c r="F47" s="163">
        <v>11.721944570649697</v>
      </c>
      <c r="G47" s="163">
        <v>15.900772671817819</v>
      </c>
      <c r="H47" s="163">
        <v>16.877192982456137</v>
      </c>
      <c r="I47" s="163">
        <v>-8.8261783248273815</v>
      </c>
      <c r="J47" s="163">
        <v>-14.948962792229167</v>
      </c>
      <c r="K47" s="163">
        <v>16.531165311653112</v>
      </c>
      <c r="L47" s="163">
        <v>7.4086378737541452</v>
      </c>
      <c r="M47" s="163">
        <v>13.485926384163307</v>
      </c>
      <c r="N47" s="163">
        <v>26.737530662305801</v>
      </c>
      <c r="O47" s="163">
        <v>17.677419354838705</v>
      </c>
      <c r="P47" s="163">
        <v>5.7748538011695985</v>
      </c>
      <c r="Q47" s="163">
        <v>-4.2328956461644793</v>
      </c>
      <c r="R47" s="163">
        <v>-20.476276384629273</v>
      </c>
      <c r="S47" s="163">
        <v>-8.5299455535390223</v>
      </c>
      <c r="T47" s="163">
        <v>-3.8690476190476204</v>
      </c>
      <c r="U47" s="163">
        <v>-1.4963880288957654</v>
      </c>
      <c r="V47" s="163">
        <v>10.68622315348351</v>
      </c>
      <c r="W47" s="163">
        <v>6.3416942735447179</v>
      </c>
      <c r="X47" s="163">
        <f t="shared" ref="X47:AE52" si="6">+X20/W20*100-100</f>
        <v>6.3195371606586548</v>
      </c>
      <c r="Y47" s="163">
        <f t="shared" si="6"/>
        <v>11.992465466722479</v>
      </c>
      <c r="Z47" s="163">
        <f t="shared" si="6"/>
        <v>1.495047654643983</v>
      </c>
      <c r="AA47" s="163">
        <f t="shared" si="6"/>
        <v>13.257227030012885</v>
      </c>
      <c r="AB47" s="163">
        <f t="shared" si="6"/>
        <v>0.17883271012844659</v>
      </c>
      <c r="AC47" s="163">
        <f t="shared" si="6"/>
        <v>-0.2109704641350163</v>
      </c>
      <c r="AD47" s="163">
        <f t="shared" si="6"/>
        <v>2.2117417466254636</v>
      </c>
      <c r="AE47" s="163">
        <f t="shared" si="6"/>
        <v>1.5115354017501943</v>
      </c>
    </row>
    <row r="48" spans="1:31" ht="15" customHeight="1">
      <c r="A48" s="162" t="s">
        <v>186</v>
      </c>
      <c r="B48" s="163"/>
      <c r="C48" s="163">
        <v>13.739234928900458</v>
      </c>
      <c r="D48" s="163">
        <v>15.143511181546046</v>
      </c>
      <c r="E48" s="163">
        <v>19.330172809298048</v>
      </c>
      <c r="F48" s="163">
        <v>15.570934256055352</v>
      </c>
      <c r="G48" s="163">
        <v>3.0161898425371589</v>
      </c>
      <c r="H48" s="163">
        <v>16.641550053821305</v>
      </c>
      <c r="I48" s="163">
        <v>3.4791435954226699</v>
      </c>
      <c r="J48" s="163">
        <v>-2.1136181218228813</v>
      </c>
      <c r="K48" s="163">
        <v>1.4577259475218654</v>
      </c>
      <c r="L48" s="163">
        <v>13.03879310344827</v>
      </c>
      <c r="M48" s="163">
        <v>0.92945662535748852</v>
      </c>
      <c r="N48" s="163">
        <v>16.765053128689502</v>
      </c>
      <c r="O48" s="163">
        <v>7.3474890461745872</v>
      </c>
      <c r="P48" s="163">
        <v>14.78178963893248</v>
      </c>
      <c r="Q48" s="163">
        <v>5.7716505279282302</v>
      </c>
      <c r="R48" s="163">
        <v>1.0344470880312429E-2</v>
      </c>
      <c r="S48" s="163">
        <v>-16.249482829954488</v>
      </c>
      <c r="T48" s="163">
        <v>2.3403729776460409</v>
      </c>
      <c r="U48" s="163">
        <v>2.7031919386954542</v>
      </c>
      <c r="V48" s="163">
        <v>3.9833147288643573</v>
      </c>
      <c r="W48" s="163">
        <v>4.966382281484826</v>
      </c>
      <c r="X48" s="163">
        <f t="shared" si="6"/>
        <v>-1.7978253848638133</v>
      </c>
      <c r="Y48" s="163">
        <f t="shared" si="6"/>
        <v>8.6549002411751843</v>
      </c>
      <c r="Z48" s="163">
        <f t="shared" si="6"/>
        <v>-1.8866972708469945</v>
      </c>
      <c r="AA48" s="163">
        <f t="shared" si="6"/>
        <v>1.8561365622911126</v>
      </c>
      <c r="AB48" s="163">
        <f t="shared" si="6"/>
        <v>-2.3977788995456848</v>
      </c>
      <c r="AC48" s="163">
        <f t="shared" si="6"/>
        <v>0.50168088957849477</v>
      </c>
      <c r="AD48" s="163">
        <f t="shared" si="6"/>
        <v>-0.62268423219431668</v>
      </c>
      <c r="AE48" s="163">
        <f t="shared" si="6"/>
        <v>0.90104085754232699</v>
      </c>
    </row>
    <row r="49" spans="1:31" ht="15" customHeight="1">
      <c r="A49" s="162" t="s">
        <v>187</v>
      </c>
      <c r="B49" s="163"/>
      <c r="C49" s="163">
        <v>22.965500661137156</v>
      </c>
      <c r="D49" s="163">
        <v>25.142968864558384</v>
      </c>
      <c r="E49" s="163">
        <v>14.373315627074959</v>
      </c>
      <c r="F49" s="163">
        <v>10.722945053443979</v>
      </c>
      <c r="G49" s="163">
        <v>22.897325972303605</v>
      </c>
      <c r="H49" s="163">
        <v>11.245514091399599</v>
      </c>
      <c r="I49" s="163">
        <v>9.7432773867532916</v>
      </c>
      <c r="J49" s="163">
        <v>3.3013341007667378</v>
      </c>
      <c r="K49" s="163">
        <v>13.394225220384854</v>
      </c>
      <c r="L49" s="163">
        <v>18.78597501052927</v>
      </c>
      <c r="M49" s="163">
        <v>35.076600333879952</v>
      </c>
      <c r="N49" s="163">
        <v>6.0482106920990475</v>
      </c>
      <c r="O49" s="163">
        <v>8.4692972504692534</v>
      </c>
      <c r="P49" s="163">
        <v>22.671953144313221</v>
      </c>
      <c r="Q49" s="163">
        <v>15.642657283035817</v>
      </c>
      <c r="R49" s="163">
        <v>23.670082640196782</v>
      </c>
      <c r="S49" s="163">
        <v>14.55692429423847</v>
      </c>
      <c r="T49" s="163">
        <v>14.61511895807017</v>
      </c>
      <c r="U49" s="163">
        <v>0.85565691171008496</v>
      </c>
      <c r="V49" s="163">
        <v>5.2647303176272686</v>
      </c>
      <c r="W49" s="163">
        <v>7.9021955078982984</v>
      </c>
      <c r="X49" s="163">
        <f t="shared" si="6"/>
        <v>10.800556332242778</v>
      </c>
      <c r="Y49" s="163">
        <f t="shared" si="6"/>
        <v>5.9917335215133249</v>
      </c>
      <c r="Z49" s="163">
        <f t="shared" si="6"/>
        <v>5.0866438398193452</v>
      </c>
      <c r="AA49" s="163">
        <f t="shared" si="6"/>
        <v>9.9585122813573719</v>
      </c>
      <c r="AB49" s="163">
        <f t="shared" si="6"/>
        <v>1.4096436726674</v>
      </c>
      <c r="AC49" s="163">
        <f t="shared" si="6"/>
        <v>4.2989665618478767</v>
      </c>
      <c r="AD49" s="163">
        <f t="shared" si="6"/>
        <v>13.189472521513864</v>
      </c>
      <c r="AE49" s="163">
        <f t="shared" si="6"/>
        <v>20.638162914071785</v>
      </c>
    </row>
    <row r="50" spans="1:31" ht="15" customHeight="1">
      <c r="A50" s="162" t="s">
        <v>188</v>
      </c>
      <c r="B50" s="163"/>
      <c r="C50" s="163">
        <v>0</v>
      </c>
      <c r="D50" s="163">
        <v>0</v>
      </c>
      <c r="E50" s="163">
        <v>14.476386036960974</v>
      </c>
      <c r="F50" s="163">
        <v>39.551569506726452</v>
      </c>
      <c r="G50" s="163">
        <v>75.38560411311056</v>
      </c>
      <c r="H50" s="163">
        <v>39.245144741663609</v>
      </c>
      <c r="I50" s="163">
        <v>7.7368421052631504</v>
      </c>
      <c r="J50" s="163">
        <v>44.748412310698598</v>
      </c>
      <c r="K50" s="163">
        <v>72.780965237934538</v>
      </c>
      <c r="L50" s="163">
        <v>-2.84207442133021</v>
      </c>
      <c r="M50" s="163">
        <v>17.752312022517074</v>
      </c>
      <c r="N50" s="163">
        <v>17.594331569062675</v>
      </c>
      <c r="O50" s="163">
        <v>24.464609800362979</v>
      </c>
      <c r="P50" s="163">
        <v>25.424321959755034</v>
      </c>
      <c r="Q50" s="163">
        <v>18.815104166666671</v>
      </c>
      <c r="R50" s="163">
        <v>23.581213307240702</v>
      </c>
      <c r="S50" s="163">
        <v>10.783847980997635</v>
      </c>
      <c r="T50" s="163">
        <v>-1.0577472841623745</v>
      </c>
      <c r="U50" s="163">
        <v>-6.613695463738793</v>
      </c>
      <c r="V50" s="163">
        <v>10.804121159617594</v>
      </c>
      <c r="W50" s="163">
        <v>13.475553569932714</v>
      </c>
      <c r="X50" s="163">
        <f t="shared" si="6"/>
        <v>11.370850660695382</v>
      </c>
      <c r="Y50" s="163">
        <f t="shared" si="6"/>
        <v>19.882898806893508</v>
      </c>
      <c r="Z50" s="163">
        <f t="shared" si="6"/>
        <v>9.5578613686208627</v>
      </c>
      <c r="AA50" s="163">
        <f t="shared" si="6"/>
        <v>12.231474472201185</v>
      </c>
      <c r="AB50" s="163">
        <f t="shared" si="6"/>
        <v>4.9283530187661029</v>
      </c>
      <c r="AC50" s="163">
        <f t="shared" si="6"/>
        <v>6.2239300611393702</v>
      </c>
      <c r="AD50" s="163">
        <f t="shared" si="6"/>
        <v>4.0639582576888387</v>
      </c>
      <c r="AE50" s="163">
        <f t="shared" si="6"/>
        <v>1.3013194112401862</v>
      </c>
    </row>
    <row r="51" spans="1:31" ht="15" customHeight="1">
      <c r="A51" s="162" t="s">
        <v>189</v>
      </c>
      <c r="B51" s="163"/>
      <c r="C51" s="163">
        <v>-11.827956989247312</v>
      </c>
      <c r="D51" s="163">
        <v>-7.3170731707317032</v>
      </c>
      <c r="E51" s="163">
        <v>36.84210526315789</v>
      </c>
      <c r="F51" s="163">
        <v>38.461538461538453</v>
      </c>
      <c r="G51" s="163">
        <v>6.25</v>
      </c>
      <c r="H51" s="163">
        <v>-27.450980392156865</v>
      </c>
      <c r="I51" s="163">
        <v>29.72972972972974</v>
      </c>
      <c r="J51" s="163">
        <v>0.69444444444444287</v>
      </c>
      <c r="K51" s="163">
        <v>60</v>
      </c>
      <c r="L51" s="163">
        <v>23.275862068965523</v>
      </c>
      <c r="M51" s="163">
        <v>44.4055944055944</v>
      </c>
      <c r="N51" s="163">
        <v>81.598062953995168</v>
      </c>
      <c r="O51" s="163">
        <v>16.399999999999991</v>
      </c>
      <c r="P51" s="163">
        <v>31.271477663230229</v>
      </c>
      <c r="Q51" s="163">
        <v>47.120418848167532</v>
      </c>
      <c r="R51" s="163">
        <v>2.491103202846972</v>
      </c>
      <c r="S51" s="163">
        <v>-18.981481481481481</v>
      </c>
      <c r="T51" s="163">
        <v>-5.7857142857142776</v>
      </c>
      <c r="U51" s="163">
        <v>8.112206216830927</v>
      </c>
      <c r="V51" s="163">
        <v>-11.430575035063114</v>
      </c>
      <c r="W51" s="163">
        <v>11.797307996832942</v>
      </c>
      <c r="X51" s="163">
        <f t="shared" si="6"/>
        <v>-6.0906515580736595</v>
      </c>
      <c r="Y51" s="163">
        <f t="shared" si="6"/>
        <v>25.942684766214171</v>
      </c>
      <c r="Z51" s="163">
        <f t="shared" si="6"/>
        <v>14.910179640718567</v>
      </c>
      <c r="AA51" s="163">
        <f t="shared" si="6"/>
        <v>13.861386138613852</v>
      </c>
      <c r="AB51" s="163">
        <f t="shared" si="6"/>
        <v>14.553775743707092</v>
      </c>
      <c r="AC51" s="163">
        <f t="shared" si="6"/>
        <v>11.186576108669598</v>
      </c>
      <c r="AD51" s="163">
        <f t="shared" si="6"/>
        <v>18.756737333812424</v>
      </c>
      <c r="AE51" s="163">
        <f t="shared" si="6"/>
        <v>14.160363086232991</v>
      </c>
    </row>
    <row r="52" spans="1:31" ht="15" customHeight="1">
      <c r="A52" s="164" t="s">
        <v>101</v>
      </c>
      <c r="B52" s="164"/>
      <c r="C52" s="164">
        <v>19.892801411221939</v>
      </c>
      <c r="D52" s="164">
        <v>23.303717955973056</v>
      </c>
      <c r="E52" s="164">
        <v>14.511909679195938</v>
      </c>
      <c r="F52" s="164">
        <v>12.316139633682013</v>
      </c>
      <c r="G52" s="164">
        <v>19.160362546388825</v>
      </c>
      <c r="H52" s="164">
        <v>9.2098761735068138</v>
      </c>
      <c r="I52" s="164">
        <v>6.3176944802434889</v>
      </c>
      <c r="J52" s="164">
        <v>1.3372707812137321</v>
      </c>
      <c r="K52" s="164">
        <v>14.980339259127291</v>
      </c>
      <c r="L52" s="164">
        <v>14.641137734491736</v>
      </c>
      <c r="M52" s="164">
        <v>25.81286685202349</v>
      </c>
      <c r="N52" s="164">
        <v>8.736053774497023</v>
      </c>
      <c r="O52" s="164">
        <v>9.7990924936665067</v>
      </c>
      <c r="P52" s="164">
        <v>20.343460181370631</v>
      </c>
      <c r="Q52" s="164">
        <v>13.731668500261691</v>
      </c>
      <c r="R52" s="164">
        <v>17.359761079649516</v>
      </c>
      <c r="S52" s="164">
        <v>8.382847791555136</v>
      </c>
      <c r="T52" s="164">
        <v>9.4245379838894223</v>
      </c>
      <c r="U52" s="164">
        <v>-0.64978222511614092</v>
      </c>
      <c r="V52" s="164">
        <v>6.0842635008710317</v>
      </c>
      <c r="W52" s="164">
        <v>8.4296314316993062</v>
      </c>
      <c r="X52" s="164">
        <f t="shared" si="6"/>
        <v>8.8152285582702632</v>
      </c>
      <c r="Y52" s="164">
        <f t="shared" si="6"/>
        <v>9.5582649650562104</v>
      </c>
      <c r="Z52" s="164">
        <f t="shared" si="6"/>
        <v>5.2924177176634259</v>
      </c>
      <c r="AA52" s="164">
        <f t="shared" si="6"/>
        <v>10.093251331741897</v>
      </c>
      <c r="AB52" s="164">
        <f t="shared" si="6"/>
        <v>2.4041306442275499</v>
      </c>
      <c r="AC52" s="164">
        <f t="shared" si="6"/>
        <v>3.8815933578796944</v>
      </c>
      <c r="AD52" s="164">
        <f t="shared" si="6"/>
        <v>8.3876201874804224</v>
      </c>
      <c r="AE52" s="164">
        <f t="shared" si="6"/>
        <v>12.302219587208654</v>
      </c>
    </row>
    <row r="53" spans="1:31" ht="15" customHeight="1"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</row>
    <row r="54" spans="1:31" ht="15" customHeight="1"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  <c r="AA54" s="137"/>
      <c r="AB54" s="137"/>
      <c r="AC54" s="137"/>
      <c r="AD54" s="137"/>
      <c r="AE54" s="137"/>
    </row>
    <row r="55" spans="1:31" ht="15" customHeight="1"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  <c r="AA55" s="137"/>
      <c r="AB55" s="137"/>
      <c r="AC55" s="137"/>
      <c r="AD55" s="137"/>
      <c r="AE55" s="137"/>
    </row>
    <row r="57" spans="1:31" ht="15" customHeight="1">
      <c r="B57" s="137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  <c r="AA57" s="137"/>
      <c r="AB57" s="137"/>
      <c r="AC57" s="137"/>
      <c r="AD57" s="137"/>
      <c r="AE57" s="137"/>
    </row>
    <row r="58" spans="1:31" ht="15" customHeight="1"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  <c r="AA58" s="137"/>
      <c r="AB58" s="137"/>
      <c r="AC58" s="137"/>
      <c r="AD58" s="137"/>
      <c r="AE58" s="137"/>
    </row>
    <row r="59" spans="1:31" ht="15" customHeight="1">
      <c r="B59" s="137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137"/>
      <c r="AB59" s="137"/>
      <c r="AC59" s="137"/>
      <c r="AD59" s="137"/>
      <c r="AE59" s="137"/>
    </row>
    <row r="60" spans="1:31" ht="15" customHeight="1"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  <c r="AA60" s="137"/>
      <c r="AB60" s="137"/>
      <c r="AC60" s="137"/>
      <c r="AD60" s="137"/>
      <c r="AE60" s="137"/>
    </row>
    <row r="61" spans="1:31" ht="15" customHeight="1">
      <c r="B61" s="137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  <c r="AA61" s="137"/>
      <c r="AB61" s="137"/>
      <c r="AC61" s="137"/>
      <c r="AD61" s="137"/>
      <c r="AE61" s="137"/>
    </row>
    <row r="62" spans="1:31" ht="15" customHeight="1">
      <c r="B62" s="137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  <c r="AA62" s="137"/>
      <c r="AB62" s="137"/>
      <c r="AC62" s="137"/>
      <c r="AD62" s="137"/>
      <c r="AE62" s="137"/>
    </row>
  </sheetData>
  <printOptions horizontalCentered="1"/>
  <pageMargins left="0.38" right="0.27" top="0.7" bottom="0.75" header="0.3" footer="0.3"/>
  <pageSetup paperSize="9" firstPageNumber="88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view="pageBreakPreview" zoomScaleNormal="100" zoomScaleSheetLayoutView="100" workbookViewId="0">
      <pane xSplit="1" topLeftCell="B1" activePane="topRight" state="frozen"/>
      <selection activeCell="P25" sqref="P25"/>
      <selection pane="topRight" activeCell="P25" sqref="P25"/>
    </sheetView>
  </sheetViews>
  <sheetFormatPr defaultColWidth="7.75" defaultRowHeight="15" customHeight="1"/>
  <cols>
    <col min="1" max="1" width="32.375" style="7" customWidth="1"/>
    <col min="2" max="19" width="7.375" style="7" hidden="1" customWidth="1"/>
    <col min="20" max="23" width="7.25" style="7" hidden="1" customWidth="1"/>
    <col min="24" max="31" width="7.25" style="7" customWidth="1"/>
    <col min="32" max="16384" width="7.75" style="6"/>
  </cols>
  <sheetData>
    <row r="1" spans="1:31" ht="15" customHeight="1">
      <c r="A1" s="154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55"/>
      <c r="Y1" s="155"/>
      <c r="Z1" s="155"/>
      <c r="AA1" s="155"/>
      <c r="AB1" s="155"/>
      <c r="AC1" s="155"/>
      <c r="AD1" s="155"/>
      <c r="AE1" s="155"/>
    </row>
    <row r="2" spans="1:31" ht="15" customHeight="1">
      <c r="A2" s="154" t="s">
        <v>96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155"/>
      <c r="Y2" s="155"/>
      <c r="Z2" s="155"/>
      <c r="AA2" s="155"/>
      <c r="AB2" s="155"/>
      <c r="AC2" s="155"/>
      <c r="AD2" s="155"/>
      <c r="AE2" s="155"/>
    </row>
    <row r="3" spans="1:31" ht="15" customHeight="1">
      <c r="A3" s="9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9"/>
      <c r="R3" s="10"/>
      <c r="S3" s="9"/>
      <c r="T3" s="10"/>
      <c r="U3" s="10"/>
      <c r="V3" s="10"/>
      <c r="W3" s="156"/>
      <c r="X3" s="157"/>
      <c r="Y3" s="157"/>
      <c r="Z3" s="157"/>
      <c r="AA3" s="157"/>
      <c r="AB3" s="157"/>
      <c r="AC3" s="157"/>
      <c r="AD3" s="157"/>
      <c r="AE3" s="157" t="s">
        <v>5</v>
      </c>
    </row>
    <row r="4" spans="1:31" ht="13.5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 t="s">
        <v>12</v>
      </c>
      <c r="AA4" s="13" t="s">
        <v>13</v>
      </c>
      <c r="AB4" s="13" t="s">
        <v>14</v>
      </c>
      <c r="AC4" s="13" t="s">
        <v>15</v>
      </c>
      <c r="AD4" s="13" t="s">
        <v>16</v>
      </c>
      <c r="AE4" s="13" t="s">
        <v>17</v>
      </c>
    </row>
    <row r="5" spans="1:31" ht="15" customHeight="1">
      <c r="A5" s="158" t="s">
        <v>194</v>
      </c>
      <c r="B5" s="159">
        <v>96693</v>
      </c>
      <c r="C5" s="159">
        <v>109115</v>
      </c>
      <c r="D5" s="159">
        <v>158774</v>
      </c>
      <c r="E5" s="159">
        <v>200577</v>
      </c>
      <c r="F5" s="159">
        <v>240268</v>
      </c>
      <c r="G5" s="159">
        <v>252259</v>
      </c>
      <c r="H5" s="159">
        <v>270448</v>
      </c>
      <c r="I5" s="159">
        <v>249596</v>
      </c>
      <c r="J5" s="159">
        <v>176536</v>
      </c>
      <c r="K5" s="159">
        <v>121968</v>
      </c>
      <c r="L5" s="159">
        <v>141075</v>
      </c>
      <c r="M5" s="159">
        <v>174271</v>
      </c>
      <c r="N5" s="159">
        <v>207836</v>
      </c>
      <c r="O5" s="159">
        <v>222586</v>
      </c>
      <c r="P5" s="159">
        <v>263118</v>
      </c>
      <c r="Q5" s="159">
        <v>310550</v>
      </c>
      <c r="R5" s="159">
        <v>345669</v>
      </c>
      <c r="S5" s="159">
        <v>386379</v>
      </c>
      <c r="T5" s="159">
        <v>417765</v>
      </c>
      <c r="U5" s="159">
        <v>431141</v>
      </c>
      <c r="V5" s="159">
        <v>467331</v>
      </c>
      <c r="W5" s="159">
        <v>522075</v>
      </c>
      <c r="X5" s="159">
        <v>605715</v>
      </c>
      <c r="Y5" s="159">
        <v>694738</v>
      </c>
      <c r="Z5" s="159">
        <v>766535</v>
      </c>
      <c r="AA5" s="159">
        <v>825929</v>
      </c>
      <c r="AB5" s="159">
        <v>872096</v>
      </c>
      <c r="AC5" s="159">
        <v>916368</v>
      </c>
      <c r="AD5" s="159">
        <v>953556</v>
      </c>
      <c r="AE5" s="159">
        <v>979559</v>
      </c>
    </row>
    <row r="6" spans="1:31" ht="15" customHeight="1">
      <c r="A6" s="158" t="s">
        <v>195</v>
      </c>
      <c r="B6" s="159">
        <v>15728</v>
      </c>
      <c r="C6" s="159">
        <v>19926</v>
      </c>
      <c r="D6" s="159">
        <v>22219</v>
      </c>
      <c r="E6" s="159">
        <v>34857</v>
      </c>
      <c r="F6" s="159">
        <v>36610</v>
      </c>
      <c r="G6" s="159">
        <v>42469</v>
      </c>
      <c r="H6" s="159">
        <v>50079</v>
      </c>
      <c r="I6" s="159">
        <v>41524</v>
      </c>
      <c r="J6" s="159">
        <v>45049</v>
      </c>
      <c r="K6" s="159">
        <v>38047</v>
      </c>
      <c r="L6" s="159">
        <v>42284</v>
      </c>
      <c r="M6" s="159">
        <v>47094</v>
      </c>
      <c r="N6" s="159">
        <v>52475</v>
      </c>
      <c r="O6" s="159">
        <v>58324</v>
      </c>
      <c r="P6" s="159">
        <v>64108</v>
      </c>
      <c r="Q6" s="159">
        <v>70355</v>
      </c>
      <c r="R6" s="159">
        <v>76181</v>
      </c>
      <c r="S6" s="159">
        <v>79548</v>
      </c>
      <c r="T6" s="159">
        <v>80746</v>
      </c>
      <c r="U6" s="159">
        <v>97927</v>
      </c>
      <c r="V6" s="159">
        <v>86293</v>
      </c>
      <c r="W6" s="159">
        <v>94181</v>
      </c>
      <c r="X6" s="159">
        <v>109289</v>
      </c>
      <c r="Y6" s="159">
        <v>133372</v>
      </c>
      <c r="Z6" s="159">
        <v>154538</v>
      </c>
      <c r="AA6" s="159">
        <v>171988</v>
      </c>
      <c r="AB6" s="159">
        <v>204467</v>
      </c>
      <c r="AC6" s="159">
        <v>216709</v>
      </c>
      <c r="AD6" s="159">
        <v>234189</v>
      </c>
      <c r="AE6" s="159">
        <v>239224</v>
      </c>
    </row>
    <row r="7" spans="1:31" ht="15" customHeight="1">
      <c r="A7" s="158" t="s">
        <v>196</v>
      </c>
      <c r="B7" s="159">
        <v>12683</v>
      </c>
      <c r="C7" s="159">
        <v>16161</v>
      </c>
      <c r="D7" s="159">
        <v>30136</v>
      </c>
      <c r="E7" s="159">
        <v>37606</v>
      </c>
      <c r="F7" s="159">
        <v>49763</v>
      </c>
      <c r="G7" s="159">
        <v>44424</v>
      </c>
      <c r="H7" s="159">
        <v>48065</v>
      </c>
      <c r="I7" s="159">
        <v>9510</v>
      </c>
      <c r="J7" s="159">
        <v>-9221</v>
      </c>
      <c r="K7" s="159">
        <v>12106</v>
      </c>
      <c r="L7" s="159">
        <v>9857</v>
      </c>
      <c r="M7" s="159">
        <v>9619</v>
      </c>
      <c r="N7" s="159">
        <v>16307</v>
      </c>
      <c r="O7" s="159">
        <v>36232</v>
      </c>
      <c r="P7" s="159">
        <v>40129</v>
      </c>
      <c r="Q7" s="159">
        <v>36199</v>
      </c>
      <c r="R7" s="159">
        <v>26695</v>
      </c>
      <c r="S7" s="159">
        <v>26993</v>
      </c>
      <c r="T7" s="159">
        <v>25011</v>
      </c>
      <c r="U7" s="159">
        <v>24832</v>
      </c>
      <c r="V7" s="159">
        <v>26908</v>
      </c>
      <c r="W7" s="159">
        <v>28426</v>
      </c>
      <c r="X7" s="159">
        <v>29611</v>
      </c>
      <c r="Y7" s="159">
        <v>43267</v>
      </c>
      <c r="Z7" s="159">
        <v>40190</v>
      </c>
      <c r="AA7" s="159">
        <v>40049</v>
      </c>
      <c r="AB7" s="159">
        <v>44391</v>
      </c>
      <c r="AC7" s="159">
        <v>48169</v>
      </c>
      <c r="AD7" s="159">
        <v>52707</v>
      </c>
      <c r="AE7" s="159">
        <v>50784</v>
      </c>
    </row>
    <row r="8" spans="1:31" ht="15" customHeight="1">
      <c r="A8" s="160" t="s">
        <v>101</v>
      </c>
      <c r="B8" s="161">
        <v>125104</v>
      </c>
      <c r="C8" s="161">
        <v>145202</v>
      </c>
      <c r="D8" s="161">
        <v>211129</v>
      </c>
      <c r="E8" s="161">
        <v>273040</v>
      </c>
      <c r="F8" s="161">
        <v>326641</v>
      </c>
      <c r="G8" s="161">
        <v>339152</v>
      </c>
      <c r="H8" s="161">
        <v>368592</v>
      </c>
      <c r="I8" s="161">
        <v>300630</v>
      </c>
      <c r="J8" s="161">
        <v>212364</v>
      </c>
      <c r="K8" s="161">
        <v>172121</v>
      </c>
      <c r="L8" s="161">
        <v>193216</v>
      </c>
      <c r="M8" s="161">
        <v>230984</v>
      </c>
      <c r="N8" s="161">
        <v>276618</v>
      </c>
      <c r="O8" s="161">
        <v>317142</v>
      </c>
      <c r="P8" s="161">
        <v>367355</v>
      </c>
      <c r="Q8" s="161">
        <v>417104</v>
      </c>
      <c r="R8" s="161">
        <v>448545</v>
      </c>
      <c r="S8" s="161">
        <v>492920</v>
      </c>
      <c r="T8" s="161">
        <v>523522</v>
      </c>
      <c r="U8" s="161">
        <v>553900</v>
      </c>
      <c r="V8" s="161">
        <v>580532</v>
      </c>
      <c r="W8" s="161">
        <v>644682</v>
      </c>
      <c r="X8" s="161">
        <v>744615</v>
      </c>
      <c r="Y8" s="161">
        <v>871377</v>
      </c>
      <c r="Z8" s="161">
        <v>961263</v>
      </c>
      <c r="AA8" s="161">
        <v>1037966</v>
      </c>
      <c r="AB8" s="161">
        <v>1120954</v>
      </c>
      <c r="AC8" s="161">
        <v>1181246</v>
      </c>
      <c r="AD8" s="161">
        <v>1240452</v>
      </c>
      <c r="AE8" s="161">
        <v>1269567</v>
      </c>
    </row>
    <row r="9" spans="1:31" s="144" customFormat="1" ht="15" customHeight="1">
      <c r="A9" s="139"/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  <c r="Z9" s="133"/>
      <c r="AA9" s="133"/>
      <c r="AB9" s="133"/>
      <c r="AC9" s="133"/>
      <c r="AD9" s="133"/>
      <c r="AE9" s="133"/>
    </row>
    <row r="10" spans="1:31" ht="15" customHeight="1">
      <c r="A10" s="154" t="s">
        <v>197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55"/>
      <c r="Y10" s="155"/>
      <c r="Z10" s="155"/>
      <c r="AA10" s="155"/>
      <c r="AB10" s="155"/>
      <c r="AC10" s="155"/>
      <c r="AD10" s="155"/>
      <c r="AE10" s="155"/>
    </row>
    <row r="11" spans="1:31" ht="15" customHeight="1">
      <c r="A11" s="154" t="s">
        <v>91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55"/>
      <c r="Y11" s="155"/>
      <c r="Z11" s="155"/>
      <c r="AA11" s="155"/>
      <c r="AB11" s="155"/>
      <c r="AC11" s="155"/>
      <c r="AD11" s="155"/>
      <c r="AE11" s="155"/>
    </row>
    <row r="12" spans="1:31" ht="15" customHeight="1">
      <c r="A12" s="9" t="s">
        <v>4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10"/>
      <c r="Q12" s="9"/>
      <c r="R12" s="10"/>
      <c r="S12" s="9"/>
      <c r="T12" s="10"/>
      <c r="U12" s="10"/>
      <c r="V12" s="10"/>
      <c r="W12" s="156"/>
      <c r="X12" s="157"/>
      <c r="Y12" s="157"/>
      <c r="Z12" s="157"/>
      <c r="AA12" s="157"/>
      <c r="AB12" s="157"/>
      <c r="AC12" s="157"/>
      <c r="AD12" s="157"/>
      <c r="AE12" s="157" t="s">
        <v>5</v>
      </c>
    </row>
    <row r="13" spans="1:31" ht="13.5">
      <c r="A13" s="11"/>
      <c r="B13" s="12">
        <v>1990</v>
      </c>
      <c r="C13" s="12">
        <v>1991</v>
      </c>
      <c r="D13" s="12">
        <v>1992</v>
      </c>
      <c r="E13" s="12">
        <v>1993</v>
      </c>
      <c r="F13" s="12">
        <v>1994</v>
      </c>
      <c r="G13" s="12">
        <v>1995</v>
      </c>
      <c r="H13" s="12">
        <v>1996</v>
      </c>
      <c r="I13" s="12">
        <v>1997</v>
      </c>
      <c r="J13" s="12">
        <v>1998</v>
      </c>
      <c r="K13" s="12">
        <v>1999</v>
      </c>
      <c r="L13" s="12">
        <v>2000</v>
      </c>
      <c r="M13" s="12">
        <v>2001</v>
      </c>
      <c r="N13" s="12">
        <v>2002</v>
      </c>
      <c r="O13" s="12">
        <v>2003</v>
      </c>
      <c r="P13" s="12">
        <v>2004</v>
      </c>
      <c r="Q13" s="12" t="s">
        <v>6</v>
      </c>
      <c r="R13" s="12" t="s">
        <v>7</v>
      </c>
      <c r="S13" s="12" t="s">
        <v>8</v>
      </c>
      <c r="T13" s="12" t="s">
        <v>9</v>
      </c>
      <c r="U13" s="12">
        <v>2009</v>
      </c>
      <c r="V13" s="13" t="s">
        <v>10</v>
      </c>
      <c r="W13" s="13" t="s">
        <v>11</v>
      </c>
      <c r="X13" s="13">
        <f t="shared" ref="X13:AE13" si="0">X4</f>
        <v>2012</v>
      </c>
      <c r="Y13" s="13">
        <f t="shared" si="0"/>
        <v>2013</v>
      </c>
      <c r="Z13" s="13" t="str">
        <f t="shared" si="0"/>
        <v>2014r</v>
      </c>
      <c r="AA13" s="13" t="str">
        <f t="shared" si="0"/>
        <v>2015r</v>
      </c>
      <c r="AB13" s="13" t="str">
        <f t="shared" si="0"/>
        <v>2016r</v>
      </c>
      <c r="AC13" s="13" t="str">
        <f t="shared" si="0"/>
        <v>2017r</v>
      </c>
      <c r="AD13" s="13" t="str">
        <f t="shared" si="0"/>
        <v>2018r</v>
      </c>
      <c r="AE13" s="13" t="str">
        <f t="shared" si="0"/>
        <v>2019p</v>
      </c>
    </row>
    <row r="14" spans="1:31" ht="15" customHeight="1">
      <c r="A14" s="158" t="s">
        <v>194</v>
      </c>
      <c r="B14" s="159">
        <v>187463</v>
      </c>
      <c r="C14" s="159">
        <v>200076</v>
      </c>
      <c r="D14" s="159">
        <v>279353</v>
      </c>
      <c r="E14" s="159">
        <v>341551</v>
      </c>
      <c r="F14" s="159">
        <v>389544</v>
      </c>
      <c r="G14" s="159">
        <v>386838</v>
      </c>
      <c r="H14" s="159">
        <v>391557</v>
      </c>
      <c r="I14" s="159">
        <v>342242</v>
      </c>
      <c r="J14" s="159">
        <v>223906</v>
      </c>
      <c r="K14" s="159">
        <v>154372</v>
      </c>
      <c r="L14" s="159">
        <v>175638</v>
      </c>
      <c r="M14" s="159">
        <v>188859</v>
      </c>
      <c r="N14" s="159">
        <v>207836</v>
      </c>
      <c r="O14" s="159">
        <v>215406</v>
      </c>
      <c r="P14" s="159">
        <v>228152</v>
      </c>
      <c r="Q14" s="159">
        <v>246693</v>
      </c>
      <c r="R14" s="159">
        <v>252017</v>
      </c>
      <c r="S14" s="159">
        <v>261109</v>
      </c>
      <c r="T14" s="159">
        <v>263243</v>
      </c>
      <c r="U14" s="159">
        <v>289774</v>
      </c>
      <c r="V14" s="159">
        <v>313112</v>
      </c>
      <c r="W14" s="159">
        <v>333645</v>
      </c>
      <c r="X14" s="159">
        <v>389034</v>
      </c>
      <c r="Y14" s="159">
        <v>426102</v>
      </c>
      <c r="Z14" s="159">
        <v>455833</v>
      </c>
      <c r="AA14" s="159">
        <v>492212</v>
      </c>
      <c r="AB14" s="159">
        <v>513978</v>
      </c>
      <c r="AC14" s="159">
        <v>549750</v>
      </c>
      <c r="AD14" s="159">
        <v>564152</v>
      </c>
      <c r="AE14" s="159">
        <v>579243</v>
      </c>
    </row>
    <row r="15" spans="1:31" ht="15" customHeight="1">
      <c r="A15" s="158" t="s">
        <v>195</v>
      </c>
      <c r="B15" s="159">
        <v>24482</v>
      </c>
      <c r="C15" s="159">
        <v>29335</v>
      </c>
      <c r="D15" s="159">
        <v>31387</v>
      </c>
      <c r="E15" s="159">
        <v>47654</v>
      </c>
      <c r="F15" s="159">
        <v>47651</v>
      </c>
      <c r="G15" s="159">
        <v>52283</v>
      </c>
      <c r="H15" s="159">
        <v>58207</v>
      </c>
      <c r="I15" s="159">
        <v>45709</v>
      </c>
      <c r="J15" s="159">
        <v>45871</v>
      </c>
      <c r="K15" s="159">
        <v>38661</v>
      </c>
      <c r="L15" s="159">
        <v>42265</v>
      </c>
      <c r="M15" s="159">
        <v>47165</v>
      </c>
      <c r="N15" s="159">
        <v>52475</v>
      </c>
      <c r="O15" s="159">
        <v>57422</v>
      </c>
      <c r="P15" s="159">
        <v>61629</v>
      </c>
      <c r="Q15" s="159">
        <v>65399</v>
      </c>
      <c r="R15" s="159">
        <v>67160</v>
      </c>
      <c r="S15" s="159">
        <v>68700</v>
      </c>
      <c r="T15" s="159">
        <v>65781</v>
      </c>
      <c r="U15" s="159">
        <v>79562</v>
      </c>
      <c r="V15" s="159">
        <v>67887</v>
      </c>
      <c r="W15" s="159">
        <v>71373</v>
      </c>
      <c r="X15" s="159">
        <v>80302</v>
      </c>
      <c r="Y15" s="159">
        <v>96031</v>
      </c>
      <c r="Z15" s="159">
        <v>110516</v>
      </c>
      <c r="AA15" s="159">
        <v>124147</v>
      </c>
      <c r="AB15" s="159">
        <v>147399</v>
      </c>
      <c r="AC15" s="159">
        <v>155011</v>
      </c>
      <c r="AD15" s="159">
        <v>165749</v>
      </c>
      <c r="AE15" s="159">
        <v>168275</v>
      </c>
    </row>
    <row r="16" spans="1:31" ht="15" customHeight="1">
      <c r="A16" s="158" t="s">
        <v>196</v>
      </c>
      <c r="B16" s="159">
        <v>19739</v>
      </c>
      <c r="C16" s="159">
        <v>23790</v>
      </c>
      <c r="D16" s="159">
        <v>42568</v>
      </c>
      <c r="E16" s="159">
        <v>51412</v>
      </c>
      <c r="F16" s="159">
        <v>64770</v>
      </c>
      <c r="G16" s="159">
        <v>54691</v>
      </c>
      <c r="H16" s="159">
        <v>55867</v>
      </c>
      <c r="I16" s="159">
        <v>10469</v>
      </c>
      <c r="J16" s="159">
        <v>-9390</v>
      </c>
      <c r="K16" s="159">
        <v>12302</v>
      </c>
      <c r="L16" s="159">
        <v>9852</v>
      </c>
      <c r="M16" s="159">
        <v>9634</v>
      </c>
      <c r="N16" s="159">
        <v>16307</v>
      </c>
      <c r="O16" s="159">
        <v>35672</v>
      </c>
      <c r="P16" s="159">
        <v>38577</v>
      </c>
      <c r="Q16" s="159">
        <v>33648</v>
      </c>
      <c r="R16" s="159">
        <v>23534</v>
      </c>
      <c r="S16" s="159">
        <v>23311</v>
      </c>
      <c r="T16" s="159">
        <v>20376</v>
      </c>
      <c r="U16" s="159">
        <v>20176</v>
      </c>
      <c r="V16" s="159">
        <v>21169</v>
      </c>
      <c r="W16" s="159">
        <v>21543</v>
      </c>
      <c r="X16" s="159">
        <v>21758</v>
      </c>
      <c r="Y16" s="159">
        <v>31145</v>
      </c>
      <c r="Z16" s="159">
        <v>28734</v>
      </c>
      <c r="AA16" s="159">
        <v>28901</v>
      </c>
      <c r="AB16" s="159">
        <v>31993</v>
      </c>
      <c r="AC16" s="159">
        <v>34446</v>
      </c>
      <c r="AD16" s="159">
        <v>37294</v>
      </c>
      <c r="AE16" s="159">
        <v>35713</v>
      </c>
    </row>
    <row r="17" spans="1:31" ht="15" customHeight="1">
      <c r="A17" s="160" t="s">
        <v>101</v>
      </c>
      <c r="B17" s="161">
        <v>229189</v>
      </c>
      <c r="C17" s="161">
        <v>251589</v>
      </c>
      <c r="D17" s="161">
        <v>351019</v>
      </c>
      <c r="E17" s="161">
        <v>439348</v>
      </c>
      <c r="F17" s="161">
        <v>500418</v>
      </c>
      <c r="G17" s="161">
        <v>491450</v>
      </c>
      <c r="H17" s="161">
        <v>504265</v>
      </c>
      <c r="I17" s="161">
        <v>389520</v>
      </c>
      <c r="J17" s="161">
        <v>254517</v>
      </c>
      <c r="K17" s="161">
        <v>205856</v>
      </c>
      <c r="L17" s="161">
        <v>227310</v>
      </c>
      <c r="M17" s="161">
        <v>245313</v>
      </c>
      <c r="N17" s="161">
        <v>276618</v>
      </c>
      <c r="O17" s="161">
        <v>308500</v>
      </c>
      <c r="P17" s="161">
        <v>328339</v>
      </c>
      <c r="Q17" s="161">
        <v>346373</v>
      </c>
      <c r="R17" s="161">
        <v>344475</v>
      </c>
      <c r="S17" s="161">
        <v>355200</v>
      </c>
      <c r="T17" s="161">
        <v>352591</v>
      </c>
      <c r="U17" s="161">
        <v>392175</v>
      </c>
      <c r="V17" s="161">
        <v>407451</v>
      </c>
      <c r="W17" s="161">
        <v>432403</v>
      </c>
      <c r="X17" s="161">
        <f>'Table5-5.3'!X21</f>
        <v>498628</v>
      </c>
      <c r="Y17" s="161">
        <f>'Table5-5.3'!Y21</f>
        <v>560159</v>
      </c>
      <c r="Z17" s="161">
        <f>'Table5-5.3'!Z21</f>
        <v>602103</v>
      </c>
      <c r="AA17" s="161">
        <f>'Table5-5.3'!AA21</f>
        <v>652506</v>
      </c>
      <c r="AB17" s="161">
        <f>'Table5-5.3'!AB21</f>
        <v>698410</v>
      </c>
      <c r="AC17" s="161">
        <f>'Table5-5.3'!AC21</f>
        <v>744929</v>
      </c>
      <c r="AD17" s="161">
        <f>'Table5-5.3'!AD21</f>
        <v>772047</v>
      </c>
      <c r="AE17" s="161">
        <f>'Table5-5.3'!AE21</f>
        <v>788756</v>
      </c>
    </row>
    <row r="18" spans="1:31" ht="15" customHeight="1">
      <c r="A18" s="131" t="s">
        <v>103</v>
      </c>
    </row>
    <row r="19" spans="1:31" s="144" customFormat="1" ht="15" customHeight="1">
      <c r="A19" s="139"/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</row>
    <row r="20" spans="1:31" ht="15" customHeight="1">
      <c r="A20" s="154" t="s">
        <v>198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55"/>
      <c r="Y20" s="155"/>
      <c r="Z20" s="155"/>
      <c r="AA20" s="155"/>
      <c r="AB20" s="155"/>
      <c r="AC20" s="155"/>
      <c r="AD20" s="155"/>
      <c r="AE20" s="155"/>
    </row>
    <row r="21" spans="1:31" ht="15" customHeight="1">
      <c r="A21" s="154" t="s">
        <v>88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55"/>
      <c r="Y21" s="155"/>
      <c r="Z21" s="155"/>
      <c r="AA21" s="155"/>
      <c r="AB21" s="155"/>
      <c r="AC21" s="155"/>
      <c r="AD21" s="155"/>
      <c r="AE21" s="155"/>
    </row>
    <row r="22" spans="1:31" ht="15" customHeight="1">
      <c r="A22" s="9" t="s">
        <v>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/>
      <c r="P22" s="10"/>
      <c r="Q22" s="9"/>
      <c r="R22" s="10"/>
      <c r="S22" s="9"/>
      <c r="T22" s="10"/>
      <c r="U22" s="10"/>
      <c r="V22" s="10"/>
      <c r="W22" s="156"/>
      <c r="X22" s="157"/>
      <c r="Y22" s="157"/>
      <c r="Z22" s="157"/>
      <c r="AA22" s="157"/>
      <c r="AB22" s="157"/>
      <c r="AC22" s="157"/>
      <c r="AD22" s="157"/>
      <c r="AE22" s="157"/>
    </row>
    <row r="23" spans="1:31" ht="13.5">
      <c r="A23" s="11"/>
      <c r="B23" s="12">
        <v>1990</v>
      </c>
      <c r="C23" s="12">
        <v>1991</v>
      </c>
      <c r="D23" s="12">
        <v>1992</v>
      </c>
      <c r="E23" s="12">
        <v>1993</v>
      </c>
      <c r="F23" s="12">
        <v>1994</v>
      </c>
      <c r="G23" s="12">
        <v>1995</v>
      </c>
      <c r="H23" s="12">
        <v>1996</v>
      </c>
      <c r="I23" s="12">
        <v>1997</v>
      </c>
      <c r="J23" s="12">
        <v>1998</v>
      </c>
      <c r="K23" s="12">
        <v>1999</v>
      </c>
      <c r="L23" s="12">
        <v>2000</v>
      </c>
      <c r="M23" s="12">
        <v>2001</v>
      </c>
      <c r="N23" s="12">
        <v>2002</v>
      </c>
      <c r="O23" s="12">
        <v>2003</v>
      </c>
      <c r="P23" s="12">
        <v>2004</v>
      </c>
      <c r="Q23" s="12" t="s">
        <v>6</v>
      </c>
      <c r="R23" s="12" t="s">
        <v>7</v>
      </c>
      <c r="S23" s="12" t="s">
        <v>8</v>
      </c>
      <c r="T23" s="12" t="s">
        <v>9</v>
      </c>
      <c r="U23" s="12">
        <v>2009</v>
      </c>
      <c r="V23" s="13" t="s">
        <v>10</v>
      </c>
      <c r="W23" s="13" t="s">
        <v>11</v>
      </c>
      <c r="X23" s="13">
        <f t="shared" ref="X23:AE23" si="1">X4</f>
        <v>2012</v>
      </c>
      <c r="Y23" s="13">
        <f t="shared" si="1"/>
        <v>2013</v>
      </c>
      <c r="Z23" s="13" t="str">
        <f t="shared" si="1"/>
        <v>2014r</v>
      </c>
      <c r="AA23" s="13" t="str">
        <f t="shared" si="1"/>
        <v>2015r</v>
      </c>
      <c r="AB23" s="13" t="str">
        <f t="shared" si="1"/>
        <v>2016r</v>
      </c>
      <c r="AC23" s="13" t="str">
        <f t="shared" si="1"/>
        <v>2017r</v>
      </c>
      <c r="AD23" s="13" t="str">
        <f t="shared" si="1"/>
        <v>2018r</v>
      </c>
      <c r="AE23" s="13" t="str">
        <f t="shared" si="1"/>
        <v>2019p</v>
      </c>
    </row>
    <row r="24" spans="1:31" ht="15" customHeight="1">
      <c r="A24" s="162" t="s">
        <v>194</v>
      </c>
      <c r="B24" s="163">
        <v>90.197559614311274</v>
      </c>
      <c r="C24" s="163">
        <v>96.266286880040013</v>
      </c>
      <c r="D24" s="163">
        <v>134.4103042783733</v>
      </c>
      <c r="E24" s="163">
        <v>164.33678477260915</v>
      </c>
      <c r="F24" s="163">
        <v>187.42854943320694</v>
      </c>
      <c r="G24" s="163">
        <v>186.12656132720028</v>
      </c>
      <c r="H24" s="163">
        <v>188.39710156084604</v>
      </c>
      <c r="I24" s="163">
        <v>164.66925845378086</v>
      </c>
      <c r="J24" s="163">
        <v>107.73205796878308</v>
      </c>
      <c r="K24" s="163">
        <v>74.275871360110855</v>
      </c>
      <c r="L24" s="163">
        <v>84.507977443753731</v>
      </c>
      <c r="M24" s="163">
        <v>90.869243057025727</v>
      </c>
      <c r="N24" s="163">
        <v>100</v>
      </c>
      <c r="O24" s="163">
        <v>103.6422948863527</v>
      </c>
      <c r="P24" s="163">
        <v>109.77501491560653</v>
      </c>
      <c r="Q24" s="163">
        <v>118.69599106988201</v>
      </c>
      <c r="R24" s="163">
        <v>121.25762620527723</v>
      </c>
      <c r="S24" s="163">
        <v>125.63222925768395</v>
      </c>
      <c r="T24" s="165">
        <v>126.65900036567294</v>
      </c>
      <c r="U24" s="165">
        <v>139.42435381743297</v>
      </c>
      <c r="V24" s="165">
        <v>150.65339979599298</v>
      </c>
      <c r="W24" s="165">
        <v>160.53282395735098</v>
      </c>
      <c r="X24" s="165">
        <f>+W24*X14/W14</f>
        <v>187.18316364826114</v>
      </c>
      <c r="Y24" s="165">
        <f t="shared" ref="Y24:AE24" si="2">+X24*Y14/X14</f>
        <v>205.01837987644106</v>
      </c>
      <c r="Z24" s="165">
        <f t="shared" si="2"/>
        <v>219.32340884158668</v>
      </c>
      <c r="AA24" s="165">
        <f t="shared" si="2"/>
        <v>236.82711368579078</v>
      </c>
      <c r="AB24" s="165">
        <f t="shared" si="2"/>
        <v>247.29979406840013</v>
      </c>
      <c r="AC24" s="165">
        <f t="shared" si="2"/>
        <v>264.51144171365888</v>
      </c>
      <c r="AD24" s="165">
        <f t="shared" si="2"/>
        <v>271.44094382108977</v>
      </c>
      <c r="AE24" s="165">
        <f t="shared" si="2"/>
        <v>278.70195731249646</v>
      </c>
    </row>
    <row r="25" spans="1:31" ht="15" customHeight="1">
      <c r="A25" s="162" t="s">
        <v>195</v>
      </c>
      <c r="B25" s="163">
        <v>46.654597427346367</v>
      </c>
      <c r="C25" s="163">
        <v>55.902810862315398</v>
      </c>
      <c r="D25" s="163">
        <v>59.813244402096245</v>
      </c>
      <c r="E25" s="163">
        <v>90.812767984754657</v>
      </c>
      <c r="F25" s="163">
        <v>90.807050976655574</v>
      </c>
      <c r="G25" s="163">
        <v>99.634111481657953</v>
      </c>
      <c r="H25" s="163">
        <v>110.92329680800383</v>
      </c>
      <c r="I25" s="163">
        <v>87.106241067174849</v>
      </c>
      <c r="J25" s="163">
        <v>87.414959504525967</v>
      </c>
      <c r="K25" s="163">
        <v>73.675083373034781</v>
      </c>
      <c r="L25" s="163">
        <v>80.543115769414001</v>
      </c>
      <c r="M25" s="163">
        <v>89.880895664602193</v>
      </c>
      <c r="N25" s="163">
        <v>100</v>
      </c>
      <c r="O25" s="163">
        <v>109.42734635540734</v>
      </c>
      <c r="P25" s="163">
        <v>117.44449737970461</v>
      </c>
      <c r="Q25" s="163">
        <v>124.62887089090042</v>
      </c>
      <c r="R25" s="163">
        <v>127.98475464506906</v>
      </c>
      <c r="S25" s="163">
        <v>130.91948546927108</v>
      </c>
      <c r="T25" s="165">
        <v>125.35683658885182</v>
      </c>
      <c r="U25" s="165">
        <v>151.618866126727</v>
      </c>
      <c r="V25" s="165">
        <v>129.37017627441637</v>
      </c>
      <c r="W25" s="165">
        <v>136.01333968556452</v>
      </c>
      <c r="X25" s="165">
        <f t="shared" ref="X25:AE27" si="3">+W25*X15/W15</f>
        <v>153.02906145783703</v>
      </c>
      <c r="Y25" s="165">
        <f t="shared" si="3"/>
        <v>183.00333492139109</v>
      </c>
      <c r="Z25" s="165">
        <f t="shared" si="3"/>
        <v>210.60695569318719</v>
      </c>
      <c r="AA25" s="165">
        <f t="shared" si="3"/>
        <v>236.58313482610762</v>
      </c>
      <c r="AB25" s="165">
        <f t="shared" si="3"/>
        <v>280.89375893282511</v>
      </c>
      <c r="AC25" s="165">
        <f t="shared" si="3"/>
        <v>295.39971414959501</v>
      </c>
      <c r="AD25" s="165">
        <f t="shared" si="3"/>
        <v>315.86279180562173</v>
      </c>
      <c r="AE25" s="165">
        <f t="shared" si="3"/>
        <v>320.67651262505956</v>
      </c>
    </row>
    <row r="26" spans="1:31" ht="15" customHeight="1">
      <c r="A26" s="162" t="s">
        <v>196</v>
      </c>
      <c r="B26" s="163">
        <v>121.04617648862454</v>
      </c>
      <c r="C26" s="163">
        <v>145.88826884160179</v>
      </c>
      <c r="D26" s="163">
        <v>261.04127061997917</v>
      </c>
      <c r="E26" s="163">
        <v>315.27564849451159</v>
      </c>
      <c r="F26" s="163">
        <v>397.19139020052745</v>
      </c>
      <c r="G26" s="163">
        <v>335.38357760470967</v>
      </c>
      <c r="H26" s="163">
        <v>342.59520451339915</v>
      </c>
      <c r="I26" s="163">
        <v>64.19942356043417</v>
      </c>
      <c r="J26" s="163">
        <v>-57.582633224995391</v>
      </c>
      <c r="K26" s="163">
        <v>75.439995094131348</v>
      </c>
      <c r="L26" s="163">
        <v>60.415772367694849</v>
      </c>
      <c r="M26" s="163">
        <v>59.078923161832343</v>
      </c>
      <c r="N26" s="163">
        <v>100</v>
      </c>
      <c r="O26" s="163">
        <v>218.75268289691545</v>
      </c>
      <c r="P26" s="163">
        <v>236.56711841540442</v>
      </c>
      <c r="Q26" s="163">
        <v>206.34083522413687</v>
      </c>
      <c r="R26" s="163">
        <v>144.3183908750843</v>
      </c>
      <c r="S26" s="163">
        <v>142.95087999018824</v>
      </c>
      <c r="T26" s="165">
        <v>124.95247439749798</v>
      </c>
      <c r="U26" s="165">
        <v>123.72600723615622</v>
      </c>
      <c r="V26" s="165">
        <v>129.81541669221804</v>
      </c>
      <c r="W26" s="165">
        <v>132.10891028392712</v>
      </c>
      <c r="X26" s="165">
        <f t="shared" si="3"/>
        <v>133.42736248236952</v>
      </c>
      <c r="Y26" s="165">
        <f t="shared" si="3"/>
        <v>190.99159869994477</v>
      </c>
      <c r="Z26" s="165">
        <f t="shared" si="3"/>
        <v>176.2065370699699</v>
      </c>
      <c r="AA26" s="165">
        <f t="shared" si="3"/>
        <v>177.23063714969027</v>
      </c>
      <c r="AB26" s="165">
        <f t="shared" si="3"/>
        <v>196.19181946403378</v>
      </c>
      <c r="AC26" s="165">
        <f t="shared" si="3"/>
        <v>211.2344391978904</v>
      </c>
      <c r="AD26" s="165">
        <f t="shared" si="3"/>
        <v>228.699331575397</v>
      </c>
      <c r="AE26" s="165">
        <f t="shared" si="3"/>
        <v>219.00410866499044</v>
      </c>
    </row>
    <row r="27" spans="1:31" ht="15" customHeight="1">
      <c r="A27" s="164" t="s">
        <v>101</v>
      </c>
      <c r="B27" s="164">
        <v>82.85397190349147</v>
      </c>
      <c r="C27" s="164">
        <v>90.951781879704143</v>
      </c>
      <c r="D27" s="164">
        <v>126.89665893036607</v>
      </c>
      <c r="E27" s="164">
        <v>158.82842042094154</v>
      </c>
      <c r="F27" s="164">
        <v>180.90579788733925</v>
      </c>
      <c r="G27" s="164">
        <v>177.66378182186267</v>
      </c>
      <c r="H27" s="164">
        <v>182.29652444887898</v>
      </c>
      <c r="I27" s="164">
        <v>140.81513133635556</v>
      </c>
      <c r="J27" s="164">
        <v>92.010281326594793</v>
      </c>
      <c r="K27" s="164">
        <v>74.418873681394558</v>
      </c>
      <c r="L27" s="164">
        <v>82.174695789861829</v>
      </c>
      <c r="M27" s="164">
        <v>88.682949048868835</v>
      </c>
      <c r="N27" s="164">
        <v>100</v>
      </c>
      <c r="O27" s="164">
        <v>111.52564185989343</v>
      </c>
      <c r="P27" s="164">
        <v>118.69762632945071</v>
      </c>
      <c r="Q27" s="164">
        <v>125.21708637904979</v>
      </c>
      <c r="R27" s="164">
        <v>124.53094158731534</v>
      </c>
      <c r="S27" s="164">
        <v>128.40812962280108</v>
      </c>
      <c r="T27" s="166">
        <v>127.46495166619667</v>
      </c>
      <c r="U27" s="166">
        <v>141.77493872416107</v>
      </c>
      <c r="V27" s="166">
        <v>147.29735592043897</v>
      </c>
      <c r="W27" s="166">
        <v>156.31773781894159</v>
      </c>
      <c r="X27" s="166">
        <f t="shared" si="3"/>
        <v>180.25869610799003</v>
      </c>
      <c r="Y27" s="166">
        <f t="shared" si="3"/>
        <v>202.50272939577317</v>
      </c>
      <c r="Z27" s="166">
        <f t="shared" si="3"/>
        <v>217.66587857623142</v>
      </c>
      <c r="AA27" s="166">
        <f t="shared" si="3"/>
        <v>235.8870355508318</v>
      </c>
      <c r="AB27" s="166">
        <f t="shared" si="3"/>
        <v>252.48176185208479</v>
      </c>
      <c r="AC27" s="166">
        <f t="shared" si="3"/>
        <v>269.29881641830968</v>
      </c>
      <c r="AD27" s="166">
        <f t="shared" si="3"/>
        <v>279.10222762076216</v>
      </c>
      <c r="AE27" s="166">
        <f t="shared" si="3"/>
        <v>285.14268774989335</v>
      </c>
    </row>
    <row r="29" spans="1:31" ht="15" customHeight="1">
      <c r="A29" s="154" t="s">
        <v>199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55"/>
      <c r="Y29" s="155"/>
      <c r="Z29" s="155"/>
      <c r="AA29" s="155"/>
      <c r="AB29" s="155"/>
      <c r="AC29" s="155"/>
      <c r="AD29" s="155"/>
      <c r="AE29" s="155"/>
    </row>
    <row r="30" spans="1:31" ht="15" customHeight="1">
      <c r="A30" s="154" t="s">
        <v>91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55"/>
      <c r="Y30" s="155"/>
      <c r="Z30" s="155"/>
      <c r="AA30" s="155"/>
      <c r="AB30" s="155"/>
      <c r="AC30" s="155"/>
      <c r="AD30" s="155"/>
      <c r="AE30" s="155"/>
    </row>
    <row r="31" spans="1:31" ht="15" customHeight="1">
      <c r="A31" s="9" t="s">
        <v>4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0"/>
      <c r="P31" s="10"/>
      <c r="Q31" s="9"/>
      <c r="R31" s="10"/>
      <c r="S31" s="9"/>
      <c r="T31" s="10"/>
      <c r="U31" s="10"/>
      <c r="V31" s="10"/>
      <c r="W31" s="156"/>
      <c r="X31" s="157"/>
      <c r="Y31" s="157"/>
      <c r="Z31" s="157"/>
      <c r="AA31" s="157"/>
      <c r="AB31" s="157"/>
      <c r="AC31" s="157"/>
      <c r="AD31" s="157"/>
      <c r="AE31" s="157" t="s">
        <v>92</v>
      </c>
    </row>
    <row r="32" spans="1:31" ht="13.5">
      <c r="A32" s="11"/>
      <c r="B32" s="12">
        <v>1990</v>
      </c>
      <c r="C32" s="12">
        <v>1991</v>
      </c>
      <c r="D32" s="12">
        <v>1992</v>
      </c>
      <c r="E32" s="12">
        <v>1993</v>
      </c>
      <c r="F32" s="12">
        <v>1994</v>
      </c>
      <c r="G32" s="12">
        <v>1995</v>
      </c>
      <c r="H32" s="12">
        <v>1996</v>
      </c>
      <c r="I32" s="12">
        <v>1997</v>
      </c>
      <c r="J32" s="12">
        <v>1998</v>
      </c>
      <c r="K32" s="12">
        <v>1999</v>
      </c>
      <c r="L32" s="12">
        <v>2000</v>
      </c>
      <c r="M32" s="12">
        <v>2001</v>
      </c>
      <c r="N32" s="12">
        <v>2002</v>
      </c>
      <c r="O32" s="12">
        <v>2003</v>
      </c>
      <c r="P32" s="12">
        <v>2004</v>
      </c>
      <c r="Q32" s="12" t="s">
        <v>6</v>
      </c>
      <c r="R32" s="12" t="s">
        <v>7</v>
      </c>
      <c r="S32" s="12" t="s">
        <v>8</v>
      </c>
      <c r="T32" s="12" t="s">
        <v>9</v>
      </c>
      <c r="U32" s="12">
        <v>2009</v>
      </c>
      <c r="V32" s="13" t="s">
        <v>10</v>
      </c>
      <c r="W32" s="13" t="s">
        <v>11</v>
      </c>
      <c r="X32" s="13">
        <f t="shared" ref="X32:AE32" si="4">X4</f>
        <v>2012</v>
      </c>
      <c r="Y32" s="13">
        <f t="shared" si="4"/>
        <v>2013</v>
      </c>
      <c r="Z32" s="13" t="str">
        <f t="shared" si="4"/>
        <v>2014r</v>
      </c>
      <c r="AA32" s="13" t="str">
        <f t="shared" si="4"/>
        <v>2015r</v>
      </c>
      <c r="AB32" s="13" t="str">
        <f t="shared" si="4"/>
        <v>2016r</v>
      </c>
      <c r="AC32" s="13" t="str">
        <f t="shared" si="4"/>
        <v>2017r</v>
      </c>
      <c r="AD32" s="13" t="str">
        <f t="shared" si="4"/>
        <v>2018r</v>
      </c>
      <c r="AE32" s="13" t="str">
        <f t="shared" si="4"/>
        <v>2019p</v>
      </c>
    </row>
    <row r="33" spans="1:31" ht="15" customHeight="1">
      <c r="A33" s="162" t="s">
        <v>194</v>
      </c>
      <c r="B33" s="163"/>
      <c r="C33" s="163">
        <v>6.7282610435125889</v>
      </c>
      <c r="D33" s="163">
        <v>39.623443091625177</v>
      </c>
      <c r="E33" s="163">
        <v>22.265019527264784</v>
      </c>
      <c r="F33" s="163">
        <v>14.051488650304051</v>
      </c>
      <c r="G33" s="163">
        <v>-0.69465836978621098</v>
      </c>
      <c r="H33" s="163">
        <v>1.2198904967971202</v>
      </c>
      <c r="I33" s="163">
        <v>-12.594590315075465</v>
      </c>
      <c r="J33" s="163">
        <v>-34.576703034694745</v>
      </c>
      <c r="K33" s="163">
        <v>-31.054996293087271</v>
      </c>
      <c r="L33" s="163">
        <v>13.775814266835965</v>
      </c>
      <c r="M33" s="163">
        <v>7.5274143408601759</v>
      </c>
      <c r="N33" s="163">
        <v>10.048237044567628</v>
      </c>
      <c r="O33" s="163">
        <v>3.6422948863527012</v>
      </c>
      <c r="P33" s="163">
        <v>5.9171982210337575</v>
      </c>
      <c r="Q33" s="163">
        <v>8.1265998106525501</v>
      </c>
      <c r="R33" s="163">
        <v>2.158147981499269</v>
      </c>
      <c r="S33" s="163">
        <v>3.6076931318125247</v>
      </c>
      <c r="T33" s="163">
        <v>0.81728320356633333</v>
      </c>
      <c r="U33" s="163">
        <v>10.078520606435887</v>
      </c>
      <c r="V33" s="163">
        <v>8.0538626653874985</v>
      </c>
      <c r="W33" s="163">
        <v>6.5577173663098165</v>
      </c>
      <c r="X33" s="163">
        <f>+X14/W14*100-100</f>
        <v>16.601177898664758</v>
      </c>
      <c r="Y33" s="163">
        <f t="shared" ref="Y33:AE34" si="5">+Y14/X14*100-100</f>
        <v>9.5282160428137246</v>
      </c>
      <c r="Z33" s="163">
        <f t="shared" si="5"/>
        <v>6.9774373272127406</v>
      </c>
      <c r="AA33" s="163">
        <f t="shared" si="5"/>
        <v>7.9807736605291808</v>
      </c>
      <c r="AB33" s="163">
        <f t="shared" si="5"/>
        <v>4.4220782914678978</v>
      </c>
      <c r="AC33" s="163">
        <f t="shared" si="5"/>
        <v>6.9598309655277006</v>
      </c>
      <c r="AD33" s="163">
        <f t="shared" si="5"/>
        <v>2.6197362437471554</v>
      </c>
      <c r="AE33" s="163">
        <f t="shared" si="5"/>
        <v>2.674988301025266</v>
      </c>
    </row>
    <row r="34" spans="1:31" ht="15" customHeight="1">
      <c r="A34" s="162" t="s">
        <v>195</v>
      </c>
      <c r="B34" s="163"/>
      <c r="C34" s="163">
        <v>19.822726901396948</v>
      </c>
      <c r="D34" s="163">
        <v>6.9950570990284575</v>
      </c>
      <c r="E34" s="163">
        <v>51.827189600790149</v>
      </c>
      <c r="F34" s="163">
        <v>-6.2953791916839918E-3</v>
      </c>
      <c r="G34" s="163">
        <v>9.7206774254475334</v>
      </c>
      <c r="H34" s="163">
        <v>11.330642847579526</v>
      </c>
      <c r="I34" s="163">
        <v>-21.471644303949702</v>
      </c>
      <c r="J34" s="163">
        <v>0.35441597934762115</v>
      </c>
      <c r="K34" s="163">
        <v>-15.717991759499455</v>
      </c>
      <c r="L34" s="163">
        <v>9.322055818525115</v>
      </c>
      <c r="M34" s="163">
        <v>11.593517094522653</v>
      </c>
      <c r="N34" s="163">
        <v>11.258348351531851</v>
      </c>
      <c r="O34" s="163">
        <v>9.4273463554073373</v>
      </c>
      <c r="P34" s="163">
        <v>7.3264602417192179</v>
      </c>
      <c r="Q34" s="163">
        <v>6.1172499959434674</v>
      </c>
      <c r="R34" s="163">
        <v>2.6927017232679447</v>
      </c>
      <c r="S34" s="163">
        <v>2.2930315664085867</v>
      </c>
      <c r="T34" s="163">
        <v>-4.2489082969432275</v>
      </c>
      <c r="U34" s="163">
        <v>20.949818336601737</v>
      </c>
      <c r="V34" s="163">
        <v>-14.674090646288434</v>
      </c>
      <c r="W34" s="163">
        <v>5.1350037562419857</v>
      </c>
      <c r="X34" s="163">
        <f t="shared" ref="X34:AE36" si="6">+X15/W15*100-100</f>
        <v>12.510333039104424</v>
      </c>
      <c r="Y34" s="163">
        <f t="shared" si="6"/>
        <v>19.587307912629811</v>
      </c>
      <c r="Z34" s="163">
        <f t="shared" si="6"/>
        <v>15.0836708979392</v>
      </c>
      <c r="AA34" s="163">
        <f t="shared" si="6"/>
        <v>12.333960693474253</v>
      </c>
      <c r="AB34" s="163">
        <f t="shared" si="6"/>
        <v>18.729409490362229</v>
      </c>
      <c r="AC34" s="163">
        <f t="shared" si="5"/>
        <v>5.1642141398516799</v>
      </c>
      <c r="AD34" s="163">
        <f t="shared" si="5"/>
        <v>6.9272503241705436</v>
      </c>
      <c r="AE34" s="163">
        <f t="shared" si="5"/>
        <v>1.5239910949689062</v>
      </c>
    </row>
    <row r="35" spans="1:31" ht="15" customHeight="1">
      <c r="A35" s="162" t="s">
        <v>196</v>
      </c>
      <c r="B35" s="163"/>
      <c r="C35" s="163">
        <v>20.522822838036376</v>
      </c>
      <c r="D35" s="163">
        <v>78.932324506095</v>
      </c>
      <c r="E35" s="163">
        <v>20.776169892877277</v>
      </c>
      <c r="F35" s="163">
        <v>25.982260950750799</v>
      </c>
      <c r="G35" s="163">
        <v>-15.561216612629309</v>
      </c>
      <c r="H35" s="163">
        <v>2.1502623832074761</v>
      </c>
      <c r="I35" s="163">
        <v>-81.260851665562853</v>
      </c>
      <c r="J35" s="163">
        <v>-189.69338045658611</v>
      </c>
      <c r="K35" s="163">
        <v>-231.01171458998934</v>
      </c>
      <c r="L35" s="163">
        <v>-19.915460900666559</v>
      </c>
      <c r="M35" s="163">
        <v>-2.2127486804709662</v>
      </c>
      <c r="N35" s="163">
        <v>69.265102761054607</v>
      </c>
      <c r="O35" s="163">
        <v>118.75268289691542</v>
      </c>
      <c r="P35" s="163">
        <v>8.1436420722134955</v>
      </c>
      <c r="Q35" s="163">
        <v>-12.777043315965471</v>
      </c>
      <c r="R35" s="163">
        <v>-30.058250118877794</v>
      </c>
      <c r="S35" s="163">
        <v>-0.94756522478117233</v>
      </c>
      <c r="T35" s="163">
        <v>-12.59062245291922</v>
      </c>
      <c r="U35" s="163">
        <v>-0.9815469179426799</v>
      </c>
      <c r="V35" s="163">
        <v>4.9216891356066697</v>
      </c>
      <c r="W35" s="163">
        <v>1.7667343757381104</v>
      </c>
      <c r="X35" s="163">
        <f t="shared" si="6"/>
        <v>0.9980039920159669</v>
      </c>
      <c r="Y35" s="163">
        <f t="shared" si="6"/>
        <v>43.14275209118486</v>
      </c>
      <c r="Z35" s="163">
        <f t="shared" si="6"/>
        <v>-7.7412104671696937</v>
      </c>
      <c r="AA35" s="163">
        <f t="shared" si="6"/>
        <v>0.58119301176307658</v>
      </c>
      <c r="AB35" s="163">
        <f t="shared" si="6"/>
        <v>10.698591744230313</v>
      </c>
      <c r="AC35" s="163">
        <f t="shared" si="6"/>
        <v>7.667302222361144</v>
      </c>
      <c r="AD35" s="163">
        <f t="shared" si="6"/>
        <v>8.2680137026069644</v>
      </c>
      <c r="AE35" s="163">
        <f t="shared" si="6"/>
        <v>-4.2392878210972214</v>
      </c>
    </row>
    <row r="36" spans="1:31" ht="15" customHeight="1">
      <c r="A36" s="164" t="s">
        <v>101</v>
      </c>
      <c r="B36" s="164"/>
      <c r="C36" s="164">
        <v>9.7735929734847673</v>
      </c>
      <c r="D36" s="164">
        <v>39.520805758598357</v>
      </c>
      <c r="E36" s="164">
        <v>25.163595133027002</v>
      </c>
      <c r="F36" s="164">
        <v>13.900142939082457</v>
      </c>
      <c r="G36" s="164">
        <v>-1.7921018028927875</v>
      </c>
      <c r="H36" s="164">
        <v>2.6075897853291394</v>
      </c>
      <c r="I36" s="164">
        <v>-22.754900697054126</v>
      </c>
      <c r="J36" s="164">
        <v>-34.658810844115834</v>
      </c>
      <c r="K36" s="164">
        <v>-19.118958655021075</v>
      </c>
      <c r="L36" s="164">
        <v>10.42184828229442</v>
      </c>
      <c r="M36" s="164">
        <v>7.920021116536887</v>
      </c>
      <c r="N36" s="164">
        <v>12.761247875163576</v>
      </c>
      <c r="O36" s="164">
        <v>11.525641859893426</v>
      </c>
      <c r="P36" s="164">
        <v>6.4307941653160441</v>
      </c>
      <c r="Q36" s="164">
        <v>5.4924940381739589</v>
      </c>
      <c r="R36" s="164">
        <v>-0.54796418889463894</v>
      </c>
      <c r="S36" s="164">
        <v>3.113433485739165</v>
      </c>
      <c r="T36" s="164">
        <v>-0.73451576576576372</v>
      </c>
      <c r="U36" s="164">
        <v>11.226605330255168</v>
      </c>
      <c r="V36" s="164">
        <v>3.8951998470070777</v>
      </c>
      <c r="W36" s="164">
        <v>6.123926558040111</v>
      </c>
      <c r="X36" s="164">
        <f t="shared" si="6"/>
        <v>15.315573666232666</v>
      </c>
      <c r="Y36" s="164">
        <f t="shared" si="6"/>
        <v>12.340061127734515</v>
      </c>
      <c r="Z36" s="164">
        <f t="shared" si="6"/>
        <v>7.4878739786382198</v>
      </c>
      <c r="AA36" s="164">
        <f t="shared" si="6"/>
        <v>8.3711590873986665</v>
      </c>
      <c r="AB36" s="164">
        <f t="shared" si="6"/>
        <v>7.0350310954995052</v>
      </c>
      <c r="AC36" s="164">
        <f t="shared" si="6"/>
        <v>6.6607007345255624</v>
      </c>
      <c r="AD36" s="164">
        <f t="shared" si="6"/>
        <v>3.6403469323922195</v>
      </c>
      <c r="AE36" s="164">
        <f t="shared" si="6"/>
        <v>2.1642464772222354</v>
      </c>
    </row>
    <row r="39" spans="1:31" ht="15" customHeight="1"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</row>
    <row r="40" spans="1:31" ht="15" customHeight="1"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</row>
    <row r="41" spans="1:31" ht="15" customHeight="1"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</row>
    <row r="42" spans="1:31" ht="15" customHeight="1">
      <c r="B42" s="137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</row>
    <row r="43" spans="1:31" ht="15" customHeight="1"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</row>
    <row r="44" spans="1:31" ht="15" customHeight="1"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</row>
    <row r="45" spans="1:31" ht="15" customHeight="1"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</row>
    <row r="46" spans="1:31" ht="15" customHeight="1">
      <c r="B46" s="138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</row>
    <row r="47" spans="1:31" ht="15" customHeight="1">
      <c r="B47" s="138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  <c r="AC47" s="138"/>
      <c r="AD47" s="138"/>
      <c r="AE47" s="138"/>
    </row>
    <row r="48" spans="1:31" ht="15" customHeight="1"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</row>
  </sheetData>
  <printOptions horizontalCentered="1"/>
  <pageMargins left="0.38" right="0.27" top="0.7" bottom="0.75" header="0.3" footer="0.3"/>
  <pageSetup paperSize="9" firstPageNumber="88" orientation="portrait" horizontalDpi="1200" verticalDpi="1200" r:id="rId1"/>
  <rowBreaks count="1" manualBreakCount="1">
    <brk id="36" max="21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4"/>
  <sheetViews>
    <sheetView zoomScaleNormal="100" zoomScaleSheetLayoutView="100" workbookViewId="0">
      <pane xSplit="1" topLeftCell="W1" activePane="topRight" state="frozen"/>
      <selection activeCell="P25" sqref="P25"/>
      <selection pane="topRight" activeCell="P25" sqref="P25"/>
    </sheetView>
  </sheetViews>
  <sheetFormatPr defaultColWidth="7.75" defaultRowHeight="15" customHeight="1"/>
  <cols>
    <col min="1" max="1" width="41.875" style="7" customWidth="1"/>
    <col min="2" max="2" width="1" style="7" hidden="1" customWidth="1"/>
    <col min="3" max="23" width="7.25" style="7" hidden="1" customWidth="1"/>
    <col min="24" max="31" width="5.875" style="7" customWidth="1"/>
    <col min="32" max="16384" width="7.75" style="6"/>
  </cols>
  <sheetData>
    <row r="1" spans="1:31" ht="15" customHeight="1">
      <c r="A1" s="5" t="s">
        <v>200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1" ht="15" customHeight="1">
      <c r="A2" s="5" t="s">
        <v>96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 ht="15" customHeight="1">
      <c r="A3" s="6" t="s">
        <v>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8"/>
      <c r="P3" s="8"/>
      <c r="Q3" s="6"/>
      <c r="R3" s="8"/>
      <c r="S3" s="6"/>
      <c r="T3" s="8"/>
      <c r="U3" s="8"/>
      <c r="V3" s="8"/>
      <c r="W3" s="6"/>
      <c r="X3" s="6"/>
      <c r="Y3" s="8"/>
      <c r="Z3" s="8"/>
      <c r="AA3" s="8"/>
      <c r="AB3" s="8"/>
      <c r="AC3" s="8"/>
      <c r="AD3" s="8"/>
      <c r="AE3" s="8" t="s">
        <v>5</v>
      </c>
    </row>
    <row r="4" spans="1:31" ht="13.5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 t="s">
        <v>12</v>
      </c>
      <c r="AA4" s="13" t="s">
        <v>13</v>
      </c>
      <c r="AB4" s="13" t="s">
        <v>14</v>
      </c>
      <c r="AC4" s="13" t="s">
        <v>15</v>
      </c>
      <c r="AD4" s="13" t="s">
        <v>16</v>
      </c>
      <c r="AE4" s="13" t="s">
        <v>17</v>
      </c>
    </row>
    <row r="5" spans="1:31" ht="15" customHeight="1">
      <c r="A5" s="145" t="s">
        <v>201</v>
      </c>
      <c r="B5" s="146">
        <v>46780</v>
      </c>
      <c r="C5" s="146">
        <v>60639</v>
      </c>
      <c r="D5" s="146">
        <v>75613</v>
      </c>
      <c r="E5" s="146">
        <v>75590</v>
      </c>
      <c r="F5" s="146">
        <v>73677</v>
      </c>
      <c r="G5" s="146">
        <v>94344</v>
      </c>
      <c r="H5" s="146">
        <v>113260</v>
      </c>
      <c r="I5" s="146">
        <v>134712</v>
      </c>
      <c r="J5" s="146">
        <v>166937</v>
      </c>
      <c r="K5" s="146">
        <v>200652</v>
      </c>
      <c r="L5" s="146">
        <v>206347</v>
      </c>
      <c r="M5" s="146">
        <v>197069</v>
      </c>
      <c r="N5" s="146">
        <v>216201</v>
      </c>
      <c r="O5" s="146">
        <v>223646</v>
      </c>
      <c r="P5" s="146">
        <v>227322</v>
      </c>
      <c r="Q5" s="146">
        <v>235860</v>
      </c>
      <c r="R5" s="146">
        <v>257485</v>
      </c>
      <c r="S5" s="146">
        <v>259783</v>
      </c>
      <c r="T5" s="146">
        <v>266255</v>
      </c>
      <c r="U5" s="146">
        <v>259736</v>
      </c>
      <c r="V5" s="146">
        <v>267449</v>
      </c>
      <c r="W5" s="146">
        <v>272667</v>
      </c>
      <c r="X5" s="146">
        <v>279198</v>
      </c>
      <c r="Y5" s="146">
        <v>280267</v>
      </c>
      <c r="Z5" s="146">
        <v>288137</v>
      </c>
      <c r="AA5" s="146">
        <v>296728</v>
      </c>
      <c r="AB5" s="146">
        <v>316689</v>
      </c>
      <c r="AC5" s="146">
        <v>339204</v>
      </c>
      <c r="AD5" s="146">
        <v>358902</v>
      </c>
      <c r="AE5" s="146">
        <v>377359</v>
      </c>
    </row>
    <row r="6" spans="1:31" ht="15" customHeight="1">
      <c r="A6" s="145" t="s">
        <v>202</v>
      </c>
      <c r="B6" s="146">
        <v>18027</v>
      </c>
      <c r="C6" s="146">
        <v>14139</v>
      </c>
      <c r="D6" s="146">
        <v>13080</v>
      </c>
      <c r="E6" s="146">
        <v>15777</v>
      </c>
      <c r="F6" s="146">
        <v>17815</v>
      </c>
      <c r="G6" s="146">
        <v>18106</v>
      </c>
      <c r="H6" s="146">
        <v>18087</v>
      </c>
      <c r="I6" s="146">
        <v>14542</v>
      </c>
      <c r="J6" s="146">
        <v>9067</v>
      </c>
      <c r="K6" s="146">
        <v>9721</v>
      </c>
      <c r="L6" s="146">
        <v>10092</v>
      </c>
      <c r="M6" s="146">
        <v>10775</v>
      </c>
      <c r="N6" s="146">
        <v>13841</v>
      </c>
      <c r="O6" s="146">
        <v>17117</v>
      </c>
      <c r="P6" s="146">
        <v>21115</v>
      </c>
      <c r="Q6" s="146">
        <v>22484</v>
      </c>
      <c r="R6" s="146">
        <v>22490</v>
      </c>
      <c r="S6" s="146">
        <v>23206</v>
      </c>
      <c r="T6" s="146">
        <v>20540</v>
      </c>
      <c r="U6" s="146">
        <v>18991</v>
      </c>
      <c r="V6" s="146">
        <v>26676</v>
      </c>
      <c r="W6" s="146">
        <v>33507</v>
      </c>
      <c r="X6" s="146">
        <v>38572</v>
      </c>
      <c r="Y6" s="146">
        <v>38788</v>
      </c>
      <c r="Z6" s="146">
        <v>36453</v>
      </c>
      <c r="AA6" s="146">
        <v>35760</v>
      </c>
      <c r="AB6" s="146">
        <v>37486</v>
      </c>
      <c r="AC6" s="146">
        <v>38151</v>
      </c>
      <c r="AD6" s="146">
        <v>41131</v>
      </c>
      <c r="AE6" s="146">
        <v>40392</v>
      </c>
    </row>
    <row r="7" spans="1:31" ht="15" customHeight="1">
      <c r="A7" s="147" t="s">
        <v>101</v>
      </c>
      <c r="B7" s="148">
        <v>64807</v>
      </c>
      <c r="C7" s="148">
        <v>74778</v>
      </c>
      <c r="D7" s="148">
        <v>88693</v>
      </c>
      <c r="E7" s="148">
        <v>91367</v>
      </c>
      <c r="F7" s="148">
        <v>91492</v>
      </c>
      <c r="G7" s="148">
        <v>112450</v>
      </c>
      <c r="H7" s="148">
        <v>131347</v>
      </c>
      <c r="I7" s="148">
        <v>149254</v>
      </c>
      <c r="J7" s="148">
        <v>176004</v>
      </c>
      <c r="K7" s="148">
        <v>210373</v>
      </c>
      <c r="L7" s="148">
        <v>216439</v>
      </c>
      <c r="M7" s="148">
        <v>207844</v>
      </c>
      <c r="N7" s="148">
        <v>230042</v>
      </c>
      <c r="O7" s="148">
        <v>240763</v>
      </c>
      <c r="P7" s="148">
        <v>248437</v>
      </c>
      <c r="Q7" s="148">
        <v>258344</v>
      </c>
      <c r="R7" s="148">
        <v>279975</v>
      </c>
      <c r="S7" s="148">
        <v>282989</v>
      </c>
      <c r="T7" s="148">
        <v>286795</v>
      </c>
      <c r="U7" s="148">
        <v>278727</v>
      </c>
      <c r="V7" s="148">
        <v>294125</v>
      </c>
      <c r="W7" s="148">
        <v>306174</v>
      </c>
      <c r="X7" s="148">
        <v>317770</v>
      </c>
      <c r="Y7" s="148">
        <v>319055</v>
      </c>
      <c r="Z7" s="148">
        <v>324590</v>
      </c>
      <c r="AA7" s="148">
        <v>332488</v>
      </c>
      <c r="AB7" s="148">
        <v>354175</v>
      </c>
      <c r="AC7" s="148">
        <v>377355</v>
      </c>
      <c r="AD7" s="148">
        <v>400033</v>
      </c>
      <c r="AE7" s="148">
        <v>417751</v>
      </c>
    </row>
    <row r="8" spans="1:31" s="144" customFormat="1" ht="15" customHeight="1">
      <c r="A8" s="139"/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</row>
    <row r="9" spans="1:31" ht="15" customHeight="1">
      <c r="A9" s="5" t="s">
        <v>203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 spans="1:31" ht="15" customHeight="1">
      <c r="A10" s="5" t="s">
        <v>91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5" customHeight="1">
      <c r="A11" s="6" t="s">
        <v>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8"/>
      <c r="P11" s="8"/>
      <c r="Q11" s="6"/>
      <c r="R11" s="8"/>
      <c r="S11" s="6"/>
      <c r="T11" s="8"/>
      <c r="U11" s="8"/>
      <c r="V11" s="8"/>
      <c r="W11" s="6"/>
      <c r="X11" s="6"/>
      <c r="Y11" s="8"/>
      <c r="Z11" s="8"/>
      <c r="AA11" s="8"/>
      <c r="AB11" s="8"/>
      <c r="AC11" s="8"/>
      <c r="AD11" s="8"/>
      <c r="AE11" s="8" t="s">
        <v>5</v>
      </c>
    </row>
    <row r="12" spans="1:31" ht="13.5">
      <c r="A12" s="11"/>
      <c r="B12" s="12">
        <v>1990</v>
      </c>
      <c r="C12" s="12">
        <v>1991</v>
      </c>
      <c r="D12" s="12">
        <v>1992</v>
      </c>
      <c r="E12" s="12">
        <v>1993</v>
      </c>
      <c r="F12" s="12">
        <v>1994</v>
      </c>
      <c r="G12" s="12">
        <v>1995</v>
      </c>
      <c r="H12" s="12">
        <v>1996</v>
      </c>
      <c r="I12" s="12">
        <v>1997</v>
      </c>
      <c r="J12" s="12">
        <v>1998</v>
      </c>
      <c r="K12" s="12">
        <v>1999</v>
      </c>
      <c r="L12" s="12">
        <v>2000</v>
      </c>
      <c r="M12" s="12">
        <v>2001</v>
      </c>
      <c r="N12" s="12">
        <v>2002</v>
      </c>
      <c r="O12" s="12">
        <v>2003</v>
      </c>
      <c r="P12" s="12">
        <v>2004</v>
      </c>
      <c r="Q12" s="12" t="s">
        <v>6</v>
      </c>
      <c r="R12" s="12" t="s">
        <v>7</v>
      </c>
      <c r="S12" s="12" t="s">
        <v>8</v>
      </c>
      <c r="T12" s="12" t="s">
        <v>9</v>
      </c>
      <c r="U12" s="12">
        <v>2009</v>
      </c>
      <c r="V12" s="13" t="s">
        <v>10</v>
      </c>
      <c r="W12" s="13" t="s">
        <v>11</v>
      </c>
      <c r="X12" s="13">
        <f t="shared" ref="X12:AE12" si="0">X4</f>
        <v>2012</v>
      </c>
      <c r="Y12" s="13">
        <f t="shared" si="0"/>
        <v>2013</v>
      </c>
      <c r="Z12" s="13" t="str">
        <f t="shared" si="0"/>
        <v>2014r</v>
      </c>
      <c r="AA12" s="13" t="str">
        <f t="shared" si="0"/>
        <v>2015r</v>
      </c>
      <c r="AB12" s="13" t="str">
        <f t="shared" si="0"/>
        <v>2016r</v>
      </c>
      <c r="AC12" s="13" t="str">
        <f t="shared" si="0"/>
        <v>2017r</v>
      </c>
      <c r="AD12" s="13" t="str">
        <f t="shared" si="0"/>
        <v>2018r</v>
      </c>
      <c r="AE12" s="13" t="str">
        <f t="shared" si="0"/>
        <v>2019p</v>
      </c>
    </row>
    <row r="13" spans="1:31" ht="15" customHeight="1">
      <c r="A13" s="145" t="s">
        <v>201</v>
      </c>
      <c r="B13" s="146">
        <v>53195</v>
      </c>
      <c r="C13" s="146">
        <v>67523</v>
      </c>
      <c r="D13" s="146">
        <v>82559</v>
      </c>
      <c r="E13" s="146">
        <v>81003</v>
      </c>
      <c r="F13" s="146">
        <v>76198</v>
      </c>
      <c r="G13" s="146">
        <v>92766</v>
      </c>
      <c r="H13" s="146">
        <v>107820</v>
      </c>
      <c r="I13" s="146">
        <v>127408</v>
      </c>
      <c r="J13" s="146">
        <v>158884</v>
      </c>
      <c r="K13" s="146">
        <v>190697</v>
      </c>
      <c r="L13" s="146">
        <v>196510</v>
      </c>
      <c r="M13" s="146">
        <v>193455</v>
      </c>
      <c r="N13" s="146">
        <v>216201</v>
      </c>
      <c r="O13" s="146">
        <v>230843</v>
      </c>
      <c r="P13" s="146">
        <v>242718</v>
      </c>
      <c r="Q13" s="146">
        <v>253051</v>
      </c>
      <c r="R13" s="146">
        <v>277713</v>
      </c>
      <c r="S13" s="146">
        <v>282723</v>
      </c>
      <c r="T13" s="146">
        <v>292224</v>
      </c>
      <c r="U13" s="146">
        <v>280877</v>
      </c>
      <c r="V13" s="146">
        <v>286853</v>
      </c>
      <c r="W13" s="146">
        <v>291938</v>
      </c>
      <c r="X13" s="146">
        <v>297340</v>
      </c>
      <c r="Y13" s="146">
        <v>301213</v>
      </c>
      <c r="Z13" s="146">
        <v>311926</v>
      </c>
      <c r="AA13" s="146">
        <v>317662</v>
      </c>
      <c r="AB13" s="146">
        <v>340437</v>
      </c>
      <c r="AC13" s="146">
        <v>364679</v>
      </c>
      <c r="AD13" s="146">
        <v>383974</v>
      </c>
      <c r="AE13" s="146">
        <v>401077</v>
      </c>
    </row>
    <row r="14" spans="1:31" ht="15" customHeight="1">
      <c r="A14" s="145" t="s">
        <v>202</v>
      </c>
      <c r="B14" s="146">
        <v>26963</v>
      </c>
      <c r="C14" s="146">
        <v>20075</v>
      </c>
      <c r="D14" s="146">
        <v>17840</v>
      </c>
      <c r="E14" s="146">
        <v>20893</v>
      </c>
      <c r="F14" s="146">
        <v>22480</v>
      </c>
      <c r="G14" s="146">
        <v>21619</v>
      </c>
      <c r="H14" s="146">
        <v>20457</v>
      </c>
      <c r="I14" s="146">
        <v>15660</v>
      </c>
      <c r="J14" s="146">
        <v>9117</v>
      </c>
      <c r="K14" s="146">
        <v>9782</v>
      </c>
      <c r="L14" s="146">
        <v>10020</v>
      </c>
      <c r="M14" s="146">
        <v>10733</v>
      </c>
      <c r="N14" s="146">
        <v>13841</v>
      </c>
      <c r="O14" s="146">
        <v>16905</v>
      </c>
      <c r="P14" s="146">
        <v>20484</v>
      </c>
      <c r="Q14" s="146">
        <v>21178</v>
      </c>
      <c r="R14" s="146">
        <v>20205</v>
      </c>
      <c r="S14" s="146">
        <v>20563</v>
      </c>
      <c r="T14" s="146">
        <v>17257</v>
      </c>
      <c r="U14" s="146">
        <v>15731</v>
      </c>
      <c r="V14" s="146">
        <v>21331</v>
      </c>
      <c r="W14" s="146">
        <v>25879</v>
      </c>
      <c r="X14" s="146">
        <v>28800</v>
      </c>
      <c r="Y14" s="146">
        <v>28483</v>
      </c>
      <c r="Z14" s="146">
        <v>26360</v>
      </c>
      <c r="AA14" s="146">
        <v>26056</v>
      </c>
      <c r="AB14" s="146">
        <v>27623</v>
      </c>
      <c r="AC14" s="146">
        <v>28429</v>
      </c>
      <c r="AD14" s="146">
        <v>30360</v>
      </c>
      <c r="AE14" s="146">
        <v>29672</v>
      </c>
    </row>
    <row r="15" spans="1:31" ht="15" customHeight="1">
      <c r="A15" s="147" t="s">
        <v>101</v>
      </c>
      <c r="B15" s="148">
        <v>75752</v>
      </c>
      <c r="C15" s="148">
        <v>85097</v>
      </c>
      <c r="D15" s="148">
        <v>98672</v>
      </c>
      <c r="E15" s="148">
        <v>99576</v>
      </c>
      <c r="F15" s="148">
        <v>95995</v>
      </c>
      <c r="G15" s="148">
        <v>112088</v>
      </c>
      <c r="H15" s="148">
        <v>126379</v>
      </c>
      <c r="I15" s="148">
        <v>142096</v>
      </c>
      <c r="J15" s="148">
        <v>167996</v>
      </c>
      <c r="K15" s="148">
        <v>200532</v>
      </c>
      <c r="L15" s="148">
        <v>206588</v>
      </c>
      <c r="M15" s="148">
        <v>204211</v>
      </c>
      <c r="N15" s="148">
        <v>230042</v>
      </c>
      <c r="O15" s="148">
        <v>247748</v>
      </c>
      <c r="P15" s="148">
        <v>263316</v>
      </c>
      <c r="Q15" s="148">
        <v>274331</v>
      </c>
      <c r="R15" s="148">
        <v>297644</v>
      </c>
      <c r="S15" s="148">
        <v>303005</v>
      </c>
      <c r="T15" s="148">
        <v>308358</v>
      </c>
      <c r="U15" s="148">
        <v>295289</v>
      </c>
      <c r="V15" s="148">
        <v>308305</v>
      </c>
      <c r="W15" s="148">
        <v>319237</v>
      </c>
      <c r="X15" s="148">
        <f>'Table5-5.3'!X22</f>
        <v>328441</v>
      </c>
      <c r="Y15" s="148">
        <f>'Table5-5.3'!Y22</f>
        <v>331765</v>
      </c>
      <c r="Z15" s="148">
        <f>'Table5-5.3'!Z22</f>
        <v>339124</v>
      </c>
      <c r="AA15" s="148">
        <f>'Table5-5.3'!AA22</f>
        <v>344220</v>
      </c>
      <c r="AB15" s="148">
        <f>'Table5-5.3'!AB22</f>
        <v>368471</v>
      </c>
      <c r="AC15" s="148">
        <f>'Table5-5.3'!AC22</f>
        <v>393071</v>
      </c>
      <c r="AD15" s="148">
        <f>'Table5-5.3'!AD22</f>
        <v>414464</v>
      </c>
      <c r="AE15" s="148">
        <f>'Table5-5.3'!AE22</f>
        <v>430061</v>
      </c>
    </row>
    <row r="16" spans="1:31" ht="15" customHeight="1">
      <c r="A16" s="131" t="s">
        <v>103</v>
      </c>
    </row>
    <row r="17" spans="1:31" s="144" customFormat="1" ht="15" customHeight="1">
      <c r="A17" s="139"/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</row>
    <row r="18" spans="1:31" ht="15" customHeight="1">
      <c r="A18" s="5" t="s">
        <v>204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15" customHeight="1">
      <c r="A19" s="5" t="s">
        <v>88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</row>
    <row r="20" spans="1:31" ht="15" customHeight="1">
      <c r="A20" s="6" t="s">
        <v>4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8"/>
      <c r="P20" s="8"/>
      <c r="Q20" s="6"/>
      <c r="R20" s="8"/>
      <c r="S20" s="6"/>
      <c r="T20" s="8"/>
      <c r="U20" s="8"/>
      <c r="V20" s="8"/>
      <c r="W20" s="6"/>
      <c r="X20" s="6"/>
      <c r="Y20" s="8"/>
      <c r="Z20" s="8"/>
      <c r="AA20" s="8"/>
      <c r="AB20" s="8"/>
      <c r="AC20" s="8"/>
      <c r="AD20" s="8"/>
      <c r="AE20" s="8"/>
    </row>
    <row r="21" spans="1:31" ht="13.5">
      <c r="A21" s="11"/>
      <c r="B21" s="12">
        <v>1990</v>
      </c>
      <c r="C21" s="12">
        <v>1991</v>
      </c>
      <c r="D21" s="12">
        <v>1992</v>
      </c>
      <c r="E21" s="12">
        <v>1993</v>
      </c>
      <c r="F21" s="12">
        <v>1994</v>
      </c>
      <c r="G21" s="12">
        <v>1995</v>
      </c>
      <c r="H21" s="12">
        <v>1996</v>
      </c>
      <c r="I21" s="12">
        <v>1997</v>
      </c>
      <c r="J21" s="12">
        <v>1998</v>
      </c>
      <c r="K21" s="12">
        <v>1999</v>
      </c>
      <c r="L21" s="12">
        <v>2000</v>
      </c>
      <c r="M21" s="12">
        <v>2001</v>
      </c>
      <c r="N21" s="12">
        <v>2002</v>
      </c>
      <c r="O21" s="12">
        <v>2003</v>
      </c>
      <c r="P21" s="12">
        <v>2004</v>
      </c>
      <c r="Q21" s="12" t="s">
        <v>6</v>
      </c>
      <c r="R21" s="12" t="s">
        <v>7</v>
      </c>
      <c r="S21" s="12" t="s">
        <v>8</v>
      </c>
      <c r="T21" s="12" t="s">
        <v>9</v>
      </c>
      <c r="U21" s="12">
        <v>2009</v>
      </c>
      <c r="V21" s="13" t="s">
        <v>10</v>
      </c>
      <c r="W21" s="13" t="s">
        <v>11</v>
      </c>
      <c r="X21" s="13">
        <f t="shared" ref="X21:AE21" si="1">X4</f>
        <v>2012</v>
      </c>
      <c r="Y21" s="13">
        <f t="shared" si="1"/>
        <v>2013</v>
      </c>
      <c r="Z21" s="13" t="str">
        <f t="shared" si="1"/>
        <v>2014r</v>
      </c>
      <c r="AA21" s="13" t="str">
        <f t="shared" si="1"/>
        <v>2015r</v>
      </c>
      <c r="AB21" s="13" t="str">
        <f t="shared" si="1"/>
        <v>2016r</v>
      </c>
      <c r="AC21" s="13" t="str">
        <f t="shared" si="1"/>
        <v>2017r</v>
      </c>
      <c r="AD21" s="13" t="str">
        <f t="shared" si="1"/>
        <v>2018r</v>
      </c>
      <c r="AE21" s="13" t="str">
        <f t="shared" si="1"/>
        <v>2019p</v>
      </c>
    </row>
    <row r="22" spans="1:31" ht="15" customHeight="1">
      <c r="A22" s="149" t="s">
        <v>201</v>
      </c>
      <c r="B22" s="150">
        <v>24.604419035989661</v>
      </c>
      <c r="C22" s="150">
        <v>31.231585422824132</v>
      </c>
      <c r="D22" s="150">
        <v>38.18622485557421</v>
      </c>
      <c r="E22" s="150">
        <v>37.46652420664104</v>
      </c>
      <c r="F22" s="150">
        <v>35.244055300391757</v>
      </c>
      <c r="G22" s="150">
        <v>42.907294600857526</v>
      </c>
      <c r="H22" s="150">
        <v>49.870259619520716</v>
      </c>
      <c r="I22" s="150">
        <v>58.930347223185819</v>
      </c>
      <c r="J22" s="150">
        <v>73.489021789908449</v>
      </c>
      <c r="K22" s="150">
        <v>88.203569826226513</v>
      </c>
      <c r="L22" s="150">
        <v>90.89227154360988</v>
      </c>
      <c r="M22" s="150">
        <v>89.479234601135062</v>
      </c>
      <c r="N22" s="150">
        <v>100</v>
      </c>
      <c r="O22" s="150">
        <v>106.77240160776314</v>
      </c>
      <c r="P22" s="150">
        <v>112.2649756476612</v>
      </c>
      <c r="Q22" s="150">
        <v>117.04432449433628</v>
      </c>
      <c r="R22" s="150">
        <v>128.45130226039657</v>
      </c>
      <c r="S22" s="150">
        <v>130.76859033954514</v>
      </c>
      <c r="T22" s="150">
        <v>135.16311210401432</v>
      </c>
      <c r="U22" s="150">
        <v>129.91475525090078</v>
      </c>
      <c r="V22" s="150">
        <v>132.67884977405285</v>
      </c>
      <c r="W22" s="150">
        <v>135.03082779450602</v>
      </c>
      <c r="X22" s="150">
        <f>+W22*X13/W13</f>
        <v>137.52942863354008</v>
      </c>
      <c r="Y22" s="150">
        <f t="shared" ref="Y22:AE22" si="2">+X22*Y13/X13</f>
        <v>139.32081720251063</v>
      </c>
      <c r="Z22" s="150">
        <f t="shared" si="2"/>
        <v>144.27592841846243</v>
      </c>
      <c r="AA22" s="150">
        <f t="shared" si="2"/>
        <v>146.9290151294397</v>
      </c>
      <c r="AB22" s="150">
        <f t="shared" si="2"/>
        <v>157.46319397227575</v>
      </c>
      <c r="AC22" s="150">
        <f t="shared" si="2"/>
        <v>168.67590806703015</v>
      </c>
      <c r="AD22" s="150">
        <f t="shared" si="2"/>
        <v>177.60047363333186</v>
      </c>
      <c r="AE22" s="150">
        <f t="shared" si="2"/>
        <v>185.51116784843725</v>
      </c>
    </row>
    <row r="23" spans="1:31" ht="15" customHeight="1">
      <c r="A23" s="149" t="s">
        <v>202</v>
      </c>
      <c r="B23" s="150">
        <v>194.80528863521425</v>
      </c>
      <c r="C23" s="150">
        <v>145.04009825879635</v>
      </c>
      <c r="D23" s="150">
        <v>128.89242106784192</v>
      </c>
      <c r="E23" s="150">
        <v>150.9500758615707</v>
      </c>
      <c r="F23" s="150">
        <v>162.41601040387255</v>
      </c>
      <c r="G23" s="150">
        <v>156.19536160682031</v>
      </c>
      <c r="H23" s="150">
        <v>147.80001444982298</v>
      </c>
      <c r="I23" s="150">
        <v>113.14211400910338</v>
      </c>
      <c r="J23" s="150">
        <v>65.86951809840329</v>
      </c>
      <c r="K23" s="150">
        <v>70.674084242468027</v>
      </c>
      <c r="L23" s="150">
        <v>72.393613178238567</v>
      </c>
      <c r="M23" s="150">
        <v>77.544975074055344</v>
      </c>
      <c r="N23" s="150">
        <v>100</v>
      </c>
      <c r="O23" s="150">
        <v>122.13712882017195</v>
      </c>
      <c r="P23" s="150">
        <v>147.99508706018352</v>
      </c>
      <c r="Q23" s="150">
        <v>153.00917563759845</v>
      </c>
      <c r="R23" s="150">
        <v>145.97933675312478</v>
      </c>
      <c r="S23" s="150">
        <v>148.56585506827543</v>
      </c>
      <c r="T23" s="150">
        <v>124.68029766635358</v>
      </c>
      <c r="U23" s="150">
        <v>113.65508272523661</v>
      </c>
      <c r="V23" s="150">
        <v>154.11458709630804</v>
      </c>
      <c r="W23" s="150">
        <v>186.97348457481394</v>
      </c>
      <c r="X23" s="150">
        <f t="shared" ref="X23:AE24" si="3">+W23*X14/W14</f>
        <v>208.07745105122461</v>
      </c>
      <c r="Y23" s="150">
        <f t="shared" si="3"/>
        <v>205.78715410736217</v>
      </c>
      <c r="Z23" s="150">
        <f t="shared" si="3"/>
        <v>190.4486670038292</v>
      </c>
      <c r="AA23" s="150">
        <f t="shared" si="3"/>
        <v>188.25229390939961</v>
      </c>
      <c r="AB23" s="150">
        <f t="shared" si="3"/>
        <v>199.57373022180479</v>
      </c>
      <c r="AC23" s="150">
        <f t="shared" si="3"/>
        <v>205.39700888664115</v>
      </c>
      <c r="AD23" s="150">
        <f t="shared" si="3"/>
        <v>219.34831298316595</v>
      </c>
      <c r="AE23" s="150">
        <f t="shared" si="3"/>
        <v>214.37757387472001</v>
      </c>
    </row>
    <row r="24" spans="1:31" ht="15" customHeight="1">
      <c r="A24" s="152" t="s">
        <v>101</v>
      </c>
      <c r="B24" s="152">
        <v>32.929638935498737</v>
      </c>
      <c r="C24" s="152">
        <v>36.991940602150919</v>
      </c>
      <c r="D24" s="152">
        <v>42.8930369236922</v>
      </c>
      <c r="E24" s="152">
        <v>43.286008641900175</v>
      </c>
      <c r="F24" s="152">
        <v>41.729336382051969</v>
      </c>
      <c r="G24" s="152">
        <v>48.725015431964593</v>
      </c>
      <c r="H24" s="152">
        <v>54.937359264829894</v>
      </c>
      <c r="I24" s="152">
        <v>61.769589900974594</v>
      </c>
      <c r="J24" s="152">
        <v>73.028403508924441</v>
      </c>
      <c r="K24" s="152">
        <v>87.171907738586853</v>
      </c>
      <c r="L24" s="152">
        <v>89.804470487997833</v>
      </c>
      <c r="M24" s="152">
        <v>88.771180914789468</v>
      </c>
      <c r="N24" s="152">
        <v>100</v>
      </c>
      <c r="O24" s="152">
        <v>107.69685535684788</v>
      </c>
      <c r="P24" s="152">
        <v>114.46431521200476</v>
      </c>
      <c r="Q24" s="152">
        <v>119.25257126959426</v>
      </c>
      <c r="R24" s="152">
        <v>129.38680762643344</v>
      </c>
      <c r="S24" s="152">
        <v>131.71725163231062</v>
      </c>
      <c r="T24" s="152">
        <v>134.04421801236296</v>
      </c>
      <c r="U24" s="152">
        <v>128.3630815242434</v>
      </c>
      <c r="V24" s="152">
        <v>134.02117874127333</v>
      </c>
      <c r="W24" s="152">
        <v>138.77335443093</v>
      </c>
      <c r="X24" s="152">
        <f t="shared" si="3"/>
        <v>142.7743629424192</v>
      </c>
      <c r="Y24" s="152">
        <f t="shared" si="3"/>
        <v>144.21931647264412</v>
      </c>
      <c r="Z24" s="152">
        <f t="shared" si="3"/>
        <v>147.41829752827744</v>
      </c>
      <c r="AA24" s="152">
        <f t="shared" si="3"/>
        <v>149.63354517870647</v>
      </c>
      <c r="AB24" s="152">
        <f t="shared" si="3"/>
        <v>160.17553316350924</v>
      </c>
      <c r="AC24" s="152">
        <f t="shared" si="3"/>
        <v>170.86923257492106</v>
      </c>
      <c r="AD24" s="152">
        <f t="shared" si="3"/>
        <v>180.16883873379638</v>
      </c>
      <c r="AE24" s="152">
        <f t="shared" si="3"/>
        <v>186.94890498256837</v>
      </c>
    </row>
    <row r="26" spans="1:31" ht="15" customHeight="1">
      <c r="A26" s="5" t="s">
        <v>205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spans="1:31" ht="15" customHeight="1">
      <c r="A27" s="5" t="s">
        <v>91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</row>
    <row r="28" spans="1:31" ht="15" customHeight="1">
      <c r="A28" s="6" t="s">
        <v>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8"/>
      <c r="P28" s="8"/>
      <c r="Q28" s="6"/>
      <c r="R28" s="8"/>
      <c r="S28" s="6"/>
      <c r="T28" s="8"/>
      <c r="U28" s="8"/>
      <c r="V28" s="8"/>
      <c r="W28" s="6"/>
      <c r="X28" s="6"/>
      <c r="Y28" s="8"/>
      <c r="Z28" s="8"/>
      <c r="AA28" s="8"/>
      <c r="AB28" s="8"/>
      <c r="AC28" s="8"/>
      <c r="AD28" s="8"/>
      <c r="AE28" s="8" t="s">
        <v>92</v>
      </c>
    </row>
    <row r="29" spans="1:31" ht="13.5">
      <c r="A29" s="11"/>
      <c r="B29" s="12">
        <v>1990</v>
      </c>
      <c r="C29" s="12">
        <v>1991</v>
      </c>
      <c r="D29" s="12">
        <v>1992</v>
      </c>
      <c r="E29" s="12">
        <v>1993</v>
      </c>
      <c r="F29" s="12">
        <v>1994</v>
      </c>
      <c r="G29" s="12">
        <v>1995</v>
      </c>
      <c r="H29" s="12">
        <v>1996</v>
      </c>
      <c r="I29" s="12">
        <v>1997</v>
      </c>
      <c r="J29" s="12">
        <v>1998</v>
      </c>
      <c r="K29" s="12">
        <v>1999</v>
      </c>
      <c r="L29" s="12">
        <v>2000</v>
      </c>
      <c r="M29" s="12">
        <v>2001</v>
      </c>
      <c r="N29" s="12">
        <v>2002</v>
      </c>
      <c r="O29" s="12">
        <v>2003</v>
      </c>
      <c r="P29" s="12">
        <v>2004</v>
      </c>
      <c r="Q29" s="12" t="s">
        <v>6</v>
      </c>
      <c r="R29" s="12" t="s">
        <v>7</v>
      </c>
      <c r="S29" s="12" t="s">
        <v>8</v>
      </c>
      <c r="T29" s="12" t="s">
        <v>9</v>
      </c>
      <c r="U29" s="12">
        <v>2009</v>
      </c>
      <c r="V29" s="13" t="s">
        <v>10</v>
      </c>
      <c r="W29" s="13" t="s">
        <v>11</v>
      </c>
      <c r="X29" s="13">
        <f t="shared" ref="X29:AE29" si="4">X4</f>
        <v>2012</v>
      </c>
      <c r="Y29" s="13">
        <f t="shared" si="4"/>
        <v>2013</v>
      </c>
      <c r="Z29" s="13" t="str">
        <f t="shared" si="4"/>
        <v>2014r</v>
      </c>
      <c r="AA29" s="13" t="str">
        <f t="shared" si="4"/>
        <v>2015r</v>
      </c>
      <c r="AB29" s="13" t="str">
        <f t="shared" si="4"/>
        <v>2016r</v>
      </c>
      <c r="AC29" s="13" t="str">
        <f t="shared" si="4"/>
        <v>2017r</v>
      </c>
      <c r="AD29" s="13" t="str">
        <f t="shared" si="4"/>
        <v>2018r</v>
      </c>
      <c r="AE29" s="13" t="str">
        <f t="shared" si="4"/>
        <v>2019p</v>
      </c>
    </row>
    <row r="30" spans="1:31" ht="15" customHeight="1">
      <c r="A30" s="149" t="s">
        <v>201</v>
      </c>
      <c r="B30" s="150"/>
      <c r="C30" s="150">
        <v>26.934862299088252</v>
      </c>
      <c r="D30" s="150">
        <v>22.267967951660907</v>
      </c>
      <c r="E30" s="150">
        <v>-1.8847127508811923</v>
      </c>
      <c r="F30" s="150">
        <v>-5.9318790662074292</v>
      </c>
      <c r="G30" s="150">
        <v>21.743352843906678</v>
      </c>
      <c r="H30" s="150">
        <v>16.227928335812678</v>
      </c>
      <c r="I30" s="150">
        <v>18.167315896865148</v>
      </c>
      <c r="J30" s="150">
        <v>24.704885093557706</v>
      </c>
      <c r="K30" s="150">
        <v>20.022783917826843</v>
      </c>
      <c r="L30" s="150">
        <v>3.0482912683471568</v>
      </c>
      <c r="M30" s="150">
        <v>-1.5546282631927113</v>
      </c>
      <c r="N30" s="150">
        <v>11.757773125533078</v>
      </c>
      <c r="O30" s="150">
        <v>6.7724016077631575</v>
      </c>
      <c r="P30" s="150">
        <v>5.1441889076125165</v>
      </c>
      <c r="Q30" s="150">
        <v>4.2572038332550477</v>
      </c>
      <c r="R30" s="150">
        <v>9.7458615061785991</v>
      </c>
      <c r="S30" s="150">
        <v>1.804020697626683</v>
      </c>
      <c r="T30" s="150">
        <v>3.3605331013041138</v>
      </c>
      <c r="U30" s="150">
        <v>-3.8829801795882588</v>
      </c>
      <c r="V30" s="150">
        <v>2.1276216991779222</v>
      </c>
      <c r="W30" s="150">
        <v>1.7726849640756797</v>
      </c>
      <c r="X30" s="150">
        <f>+X13/W13*100-100</f>
        <v>1.850392891641377</v>
      </c>
      <c r="Y30" s="150">
        <f t="shared" ref="Y30:AE30" si="5">+Y13/X13*100-100</f>
        <v>1.3025492701957262</v>
      </c>
      <c r="Z30" s="150">
        <f t="shared" si="5"/>
        <v>3.5566194022170379</v>
      </c>
      <c r="AA30" s="150">
        <f t="shared" si="5"/>
        <v>1.8388976872719951</v>
      </c>
      <c r="AB30" s="150">
        <f t="shared" si="5"/>
        <v>7.1695701720696974</v>
      </c>
      <c r="AC30" s="150">
        <f t="shared" si="5"/>
        <v>7.1208476164459142</v>
      </c>
      <c r="AD30" s="150">
        <f t="shared" si="5"/>
        <v>5.2909545106792422</v>
      </c>
      <c r="AE30" s="150">
        <f t="shared" si="5"/>
        <v>4.4542078369889566</v>
      </c>
    </row>
    <row r="31" spans="1:31" ht="15" customHeight="1">
      <c r="A31" s="149" t="s">
        <v>202</v>
      </c>
      <c r="B31" s="150"/>
      <c r="C31" s="150">
        <v>-25.546118755331378</v>
      </c>
      <c r="D31" s="150">
        <v>-11.133250311332503</v>
      </c>
      <c r="E31" s="150">
        <v>17.11322869955157</v>
      </c>
      <c r="F31" s="150">
        <v>7.5958454984923236</v>
      </c>
      <c r="G31" s="150">
        <v>-3.830071174377224</v>
      </c>
      <c r="H31" s="150">
        <v>-5.3749017068319631</v>
      </c>
      <c r="I31" s="150">
        <v>-23.449186097668289</v>
      </c>
      <c r="J31" s="150">
        <v>-41.781609195402304</v>
      </c>
      <c r="K31" s="150">
        <v>7.2940660304925018</v>
      </c>
      <c r="L31" s="150">
        <v>2.4330402780617533</v>
      </c>
      <c r="M31" s="150">
        <v>7.1157684630738487</v>
      </c>
      <c r="N31" s="150">
        <v>28.957421037920426</v>
      </c>
      <c r="O31" s="150">
        <v>22.137128820171952</v>
      </c>
      <c r="P31" s="150">
        <v>21.171251109139305</v>
      </c>
      <c r="Q31" s="150">
        <v>3.3880101542667518</v>
      </c>
      <c r="R31" s="150">
        <v>-4.5943904051374034</v>
      </c>
      <c r="S31" s="150">
        <v>1.771838653798568</v>
      </c>
      <c r="T31" s="150">
        <v>-16.077420609833197</v>
      </c>
      <c r="U31" s="150">
        <v>-8.8427884336790896</v>
      </c>
      <c r="V31" s="150">
        <v>35.598499777509375</v>
      </c>
      <c r="W31" s="150">
        <v>21.321081993343014</v>
      </c>
      <c r="X31" s="150">
        <f t="shared" ref="X31:AE32" si="6">+X14/W14*100-100</f>
        <v>11.287144016383934</v>
      </c>
      <c r="Y31" s="150">
        <f t="shared" si="6"/>
        <v>-1.1006944444444571</v>
      </c>
      <c r="Z31" s="150">
        <f t="shared" si="6"/>
        <v>-7.4535687954218304</v>
      </c>
      <c r="AA31" s="150">
        <f t="shared" si="6"/>
        <v>-1.153262518968134</v>
      </c>
      <c r="AB31" s="150">
        <f t="shared" si="6"/>
        <v>6.0139699109610092</v>
      </c>
      <c r="AC31" s="150">
        <f t="shared" si="6"/>
        <v>2.9178583064837227</v>
      </c>
      <c r="AD31" s="150">
        <f t="shared" si="6"/>
        <v>6.7923599141721525</v>
      </c>
      <c r="AE31" s="150">
        <f t="shared" si="6"/>
        <v>-2.2661396574440147</v>
      </c>
    </row>
    <row r="32" spans="1:31" ht="15" customHeight="1">
      <c r="A32" s="152" t="s">
        <v>101</v>
      </c>
      <c r="B32" s="152"/>
      <c r="C32" s="152">
        <v>12.336307952265287</v>
      </c>
      <c r="D32" s="152">
        <v>15.952383750308471</v>
      </c>
      <c r="E32" s="152">
        <v>0.91616669369223303</v>
      </c>
      <c r="F32" s="152">
        <v>-3.5962480919096862</v>
      </c>
      <c r="G32" s="152">
        <v>16.764414813271529</v>
      </c>
      <c r="H32" s="152">
        <v>12.749803725644142</v>
      </c>
      <c r="I32" s="152">
        <v>12.436401617357305</v>
      </c>
      <c r="J32" s="152">
        <v>18.227114063731563</v>
      </c>
      <c r="K32" s="152">
        <v>19.367127788756861</v>
      </c>
      <c r="L32" s="152">
        <v>3.019966888077704</v>
      </c>
      <c r="M32" s="152">
        <v>-1.1505992603636344</v>
      </c>
      <c r="N32" s="152">
        <v>12.649171690065671</v>
      </c>
      <c r="O32" s="152">
        <v>7.6968553568478768</v>
      </c>
      <c r="P32" s="152">
        <v>6.283804511035413</v>
      </c>
      <c r="Q32" s="152">
        <v>4.1831867414057626</v>
      </c>
      <c r="R32" s="152">
        <v>8.4981281736296665</v>
      </c>
      <c r="S32" s="152">
        <v>1.8011449920038842</v>
      </c>
      <c r="T32" s="152">
        <v>1.7666375142324284</v>
      </c>
      <c r="U32" s="152">
        <v>-4.2382555341518611</v>
      </c>
      <c r="V32" s="152">
        <v>4.4078851565754178</v>
      </c>
      <c r="W32" s="152">
        <v>3.5458393473994931</v>
      </c>
      <c r="X32" s="152">
        <f t="shared" si="6"/>
        <v>2.8831244498601478</v>
      </c>
      <c r="Y32" s="152">
        <f t="shared" si="6"/>
        <v>1.0120539153150645</v>
      </c>
      <c r="Z32" s="152">
        <f t="shared" si="6"/>
        <v>2.2181363314394105</v>
      </c>
      <c r="AA32" s="152">
        <f t="shared" si="6"/>
        <v>1.5026951793444283</v>
      </c>
      <c r="AB32" s="152">
        <f t="shared" si="6"/>
        <v>7.0452036488292293</v>
      </c>
      <c r="AC32" s="152">
        <f t="shared" si="6"/>
        <v>6.6762377500535877</v>
      </c>
      <c r="AD32" s="152">
        <f t="shared" si="6"/>
        <v>5.4425281946518567</v>
      </c>
      <c r="AE32" s="152">
        <f t="shared" si="6"/>
        <v>3.7631736411364898</v>
      </c>
    </row>
    <row r="34" spans="2:31" ht="15" customHeight="1"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</row>
    <row r="35" spans="2:31" ht="15" customHeight="1"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</row>
    <row r="36" spans="2:31" ht="15" customHeight="1"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</row>
    <row r="37" spans="2:31" ht="15" customHeight="1"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</row>
    <row r="38" spans="2:31" ht="15" customHeight="1">
      <c r="B38" s="13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</row>
    <row r="39" spans="2:31" ht="15" customHeight="1"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</row>
    <row r="40" spans="2:31" ht="15" customHeight="1"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</row>
    <row r="41" spans="2:31" ht="15" customHeight="1"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</row>
    <row r="42" spans="2:31" ht="15" customHeight="1">
      <c r="B42" s="138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</row>
    <row r="43" spans="2:31" ht="15" customHeight="1"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</row>
    <row r="44" spans="2:31" ht="15" customHeight="1"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</row>
  </sheetData>
  <printOptions horizontalCentered="1"/>
  <pageMargins left="0.38" right="0.27" top="0.7" bottom="0.75" header="0.3" footer="0.3"/>
  <pageSetup paperSize="9" firstPageNumber="88" orientation="portrait" horizontalDpi="1200" verticalDpi="1200" r:id="rId1"/>
  <rowBreaks count="1" manualBreakCount="1">
    <brk id="32" max="21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2"/>
  <sheetViews>
    <sheetView topLeftCell="A19" zoomScaleNormal="100" zoomScaleSheetLayoutView="100" workbookViewId="0">
      <pane xSplit="1" topLeftCell="W1" activePane="topRight" state="frozen"/>
      <selection activeCell="P25" sqref="P25"/>
      <selection pane="topRight" activeCell="P25" sqref="P25"/>
    </sheetView>
  </sheetViews>
  <sheetFormatPr defaultColWidth="7.75" defaultRowHeight="14.25" customHeight="1"/>
  <cols>
    <col min="1" max="1" width="41.875" style="7" customWidth="1"/>
    <col min="2" max="19" width="7.625" style="7" hidden="1" customWidth="1"/>
    <col min="20" max="23" width="7.25" style="7" hidden="1" customWidth="1"/>
    <col min="24" max="31" width="6.125" style="7" customWidth="1"/>
    <col min="32" max="16384" width="7.75" style="6"/>
  </cols>
  <sheetData>
    <row r="1" spans="1:31" ht="14.25" customHeight="1">
      <c r="A1" s="154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55"/>
      <c r="Y1" s="155"/>
      <c r="Z1" s="155"/>
      <c r="AA1" s="155"/>
      <c r="AB1" s="155"/>
      <c r="AC1" s="155"/>
      <c r="AD1" s="155"/>
      <c r="AE1" s="155"/>
    </row>
    <row r="2" spans="1:31" ht="14.25" customHeight="1">
      <c r="A2" s="154" t="s">
        <v>96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155"/>
      <c r="Y2" s="155"/>
      <c r="Z2" s="155"/>
      <c r="AA2" s="155"/>
      <c r="AB2" s="155"/>
      <c r="AC2" s="155"/>
      <c r="AD2" s="155"/>
      <c r="AE2" s="155"/>
    </row>
    <row r="3" spans="1:31" ht="14.25" customHeight="1">
      <c r="A3" s="9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9"/>
      <c r="R3" s="10"/>
      <c r="S3" s="9"/>
      <c r="T3" s="10"/>
      <c r="U3" s="10"/>
      <c r="V3" s="10"/>
      <c r="W3" s="156"/>
      <c r="X3" s="157"/>
      <c r="Y3" s="157"/>
      <c r="Z3" s="157"/>
      <c r="AA3" s="157"/>
      <c r="AB3" s="157"/>
      <c r="AC3" s="157"/>
      <c r="AD3" s="157"/>
      <c r="AE3" s="157" t="s">
        <v>5</v>
      </c>
    </row>
    <row r="4" spans="1:31" ht="14.25" customHeight="1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 t="s">
        <v>12</v>
      </c>
      <c r="AA4" s="13" t="s">
        <v>13</v>
      </c>
      <c r="AB4" s="13" t="s">
        <v>14</v>
      </c>
      <c r="AC4" s="13" t="s">
        <v>15</v>
      </c>
      <c r="AD4" s="13" t="s">
        <v>16</v>
      </c>
      <c r="AE4" s="13" t="s">
        <v>17</v>
      </c>
    </row>
    <row r="5" spans="1:31" ht="14.25" customHeight="1">
      <c r="A5" s="158" t="s">
        <v>207</v>
      </c>
      <c r="B5" s="159">
        <v>2080</v>
      </c>
      <c r="C5" s="159">
        <v>2419</v>
      </c>
      <c r="D5" s="159">
        <v>2540</v>
      </c>
      <c r="E5" s="159">
        <v>2794</v>
      </c>
      <c r="F5" s="159">
        <v>3091</v>
      </c>
      <c r="G5" s="159">
        <v>3659</v>
      </c>
      <c r="H5" s="159">
        <v>4254</v>
      </c>
      <c r="I5" s="159">
        <v>4788</v>
      </c>
      <c r="J5" s="159">
        <v>5749</v>
      </c>
      <c r="K5" s="159">
        <v>6603</v>
      </c>
      <c r="L5" s="159">
        <v>6778</v>
      </c>
      <c r="M5" s="159">
        <v>6814</v>
      </c>
      <c r="N5" s="159">
        <v>6855</v>
      </c>
      <c r="O5" s="159">
        <v>6726</v>
      </c>
      <c r="P5" s="159">
        <v>7028</v>
      </c>
      <c r="Q5" s="159">
        <v>7516</v>
      </c>
      <c r="R5" s="159">
        <v>8074</v>
      </c>
      <c r="S5" s="159">
        <v>8491</v>
      </c>
      <c r="T5" s="159">
        <v>9046</v>
      </c>
      <c r="U5" s="159">
        <v>9160</v>
      </c>
      <c r="V5" s="159">
        <v>9851</v>
      </c>
      <c r="W5" s="159">
        <v>11009</v>
      </c>
      <c r="X5" s="159">
        <v>11368</v>
      </c>
      <c r="Y5" s="159">
        <v>11202</v>
      </c>
      <c r="Z5" s="159">
        <v>12464</v>
      </c>
      <c r="AA5" s="159">
        <v>13476</v>
      </c>
      <c r="AB5" s="159">
        <v>14539</v>
      </c>
      <c r="AC5" s="159">
        <v>15499</v>
      </c>
      <c r="AD5" s="159">
        <v>16020</v>
      </c>
      <c r="AE5" s="159">
        <v>16420</v>
      </c>
    </row>
    <row r="6" spans="1:31" ht="14.25" customHeight="1">
      <c r="A6" s="158" t="s">
        <v>208</v>
      </c>
      <c r="B6" s="159">
        <v>17298</v>
      </c>
      <c r="C6" s="159">
        <v>17528</v>
      </c>
      <c r="D6" s="159">
        <v>17019</v>
      </c>
      <c r="E6" s="159">
        <v>23209</v>
      </c>
      <c r="F6" s="159">
        <v>28205</v>
      </c>
      <c r="G6" s="159">
        <v>34577</v>
      </c>
      <c r="H6" s="159">
        <v>39731</v>
      </c>
      <c r="I6" s="159">
        <v>43261</v>
      </c>
      <c r="J6" s="159">
        <v>42176</v>
      </c>
      <c r="K6" s="159">
        <v>46162</v>
      </c>
      <c r="L6" s="159">
        <v>71575</v>
      </c>
      <c r="M6" s="159">
        <v>68080</v>
      </c>
      <c r="N6" s="159">
        <v>74116</v>
      </c>
      <c r="O6" s="159">
        <v>85862</v>
      </c>
      <c r="P6" s="159">
        <v>99334</v>
      </c>
      <c r="Q6" s="159">
        <v>113479</v>
      </c>
      <c r="R6" s="159">
        <v>125348</v>
      </c>
      <c r="S6" s="159">
        <v>139066</v>
      </c>
      <c r="T6" s="159">
        <v>143201</v>
      </c>
      <c r="U6" s="159">
        <v>125249</v>
      </c>
      <c r="V6" s="159">
        <v>145081</v>
      </c>
      <c r="W6" s="159">
        <v>151467</v>
      </c>
      <c r="X6" s="159">
        <v>176407</v>
      </c>
      <c r="Y6" s="159">
        <v>185227</v>
      </c>
      <c r="Z6" s="159">
        <v>185916</v>
      </c>
      <c r="AA6" s="159">
        <v>178109</v>
      </c>
      <c r="AB6" s="159">
        <v>173651</v>
      </c>
      <c r="AC6" s="159">
        <v>188049</v>
      </c>
      <c r="AD6" s="159">
        <v>197127</v>
      </c>
      <c r="AE6" s="159">
        <v>202041</v>
      </c>
    </row>
    <row r="7" spans="1:31" ht="14.25" customHeight="1">
      <c r="A7" s="158" t="s">
        <v>209</v>
      </c>
      <c r="B7" s="159">
        <v>5733</v>
      </c>
      <c r="C7" s="159">
        <v>7212</v>
      </c>
      <c r="D7" s="159">
        <v>7231</v>
      </c>
      <c r="E7" s="159">
        <v>8623</v>
      </c>
      <c r="F7" s="159">
        <v>8033</v>
      </c>
      <c r="G7" s="159">
        <v>7993</v>
      </c>
      <c r="H7" s="159">
        <v>8610</v>
      </c>
      <c r="I7" s="159">
        <v>7993</v>
      </c>
      <c r="J7" s="159">
        <v>6843</v>
      </c>
      <c r="K7" s="159">
        <v>6343</v>
      </c>
      <c r="L7" s="159">
        <v>6565</v>
      </c>
      <c r="M7" s="159">
        <v>5988</v>
      </c>
      <c r="N7" s="159">
        <v>6028</v>
      </c>
      <c r="O7" s="159">
        <v>6547</v>
      </c>
      <c r="P7" s="159">
        <v>7339</v>
      </c>
      <c r="Q7" s="159">
        <v>8802</v>
      </c>
      <c r="R7" s="159">
        <v>9716</v>
      </c>
      <c r="S7" s="159">
        <v>10190</v>
      </c>
      <c r="T7" s="159">
        <v>11263</v>
      </c>
      <c r="U7" s="159">
        <v>10746</v>
      </c>
      <c r="V7" s="159">
        <v>12305</v>
      </c>
      <c r="W7" s="159">
        <v>14454</v>
      </c>
      <c r="X7" s="159">
        <v>16975</v>
      </c>
      <c r="Y7" s="159">
        <v>17098</v>
      </c>
      <c r="Z7" s="159">
        <v>16647</v>
      </c>
      <c r="AA7" s="159">
        <v>17120</v>
      </c>
      <c r="AB7" s="159">
        <v>17095</v>
      </c>
      <c r="AC7" s="159">
        <v>17927</v>
      </c>
      <c r="AD7" s="159">
        <v>18360</v>
      </c>
      <c r="AE7" s="159">
        <v>18250</v>
      </c>
    </row>
    <row r="8" spans="1:31" ht="14.25" customHeight="1">
      <c r="A8" s="158" t="s">
        <v>210</v>
      </c>
      <c r="B8" s="159">
        <v>451</v>
      </c>
      <c r="C8" s="159">
        <v>507</v>
      </c>
      <c r="D8" s="159">
        <v>569</v>
      </c>
      <c r="E8" s="159">
        <v>282</v>
      </c>
      <c r="F8" s="159">
        <v>325</v>
      </c>
      <c r="G8" s="159">
        <v>316</v>
      </c>
      <c r="H8" s="159">
        <v>370</v>
      </c>
      <c r="I8" s="159">
        <v>323</v>
      </c>
      <c r="J8" s="159">
        <v>352</v>
      </c>
      <c r="K8" s="159">
        <v>341</v>
      </c>
      <c r="L8" s="159">
        <v>448</v>
      </c>
      <c r="M8" s="159">
        <v>507</v>
      </c>
      <c r="N8" s="159">
        <v>412</v>
      </c>
      <c r="O8" s="159">
        <v>429</v>
      </c>
      <c r="P8" s="159">
        <v>453</v>
      </c>
      <c r="Q8" s="159">
        <v>544</v>
      </c>
      <c r="R8" s="159">
        <v>856</v>
      </c>
      <c r="S8" s="159">
        <v>4008</v>
      </c>
      <c r="T8" s="159">
        <v>4453</v>
      </c>
      <c r="U8" s="159">
        <v>4894</v>
      </c>
      <c r="V8" s="159">
        <v>5970</v>
      </c>
      <c r="W8" s="159">
        <v>13525</v>
      </c>
      <c r="X8" s="159">
        <v>26137</v>
      </c>
      <c r="Y8" s="159">
        <v>25809</v>
      </c>
      <c r="Z8" s="159">
        <v>25370</v>
      </c>
      <c r="AA8" s="159">
        <v>24198</v>
      </c>
      <c r="AB8" s="159">
        <v>23569</v>
      </c>
      <c r="AC8" s="159">
        <v>26151</v>
      </c>
      <c r="AD8" s="159">
        <v>26778</v>
      </c>
      <c r="AE8" s="159">
        <v>27223</v>
      </c>
    </row>
    <row r="9" spans="1:31" ht="14.25" customHeight="1">
      <c r="A9" s="158" t="s">
        <v>211</v>
      </c>
      <c r="B9" s="159">
        <v>1362</v>
      </c>
      <c r="C9" s="159">
        <v>1651</v>
      </c>
      <c r="D9" s="159">
        <v>1906</v>
      </c>
      <c r="E9" s="159">
        <v>2387</v>
      </c>
      <c r="F9" s="159">
        <v>3002</v>
      </c>
      <c r="G9" s="159">
        <v>3532</v>
      </c>
      <c r="H9" s="159">
        <v>3851</v>
      </c>
      <c r="I9" s="159">
        <v>3709</v>
      </c>
      <c r="J9" s="159">
        <v>3611</v>
      </c>
      <c r="K9" s="159">
        <v>4331</v>
      </c>
      <c r="L9" s="159">
        <v>5015</v>
      </c>
      <c r="M9" s="159">
        <v>5224</v>
      </c>
      <c r="N9" s="159">
        <v>6091</v>
      </c>
      <c r="O9" s="159">
        <v>7047</v>
      </c>
      <c r="P9" s="159">
        <v>8161</v>
      </c>
      <c r="Q9" s="159">
        <v>8881</v>
      </c>
      <c r="R9" s="159">
        <v>9156</v>
      </c>
      <c r="S9" s="159">
        <v>9093</v>
      </c>
      <c r="T9" s="159">
        <v>9771</v>
      </c>
      <c r="U9" s="159">
        <v>9066</v>
      </c>
      <c r="V9" s="159">
        <v>10473</v>
      </c>
      <c r="W9" s="159">
        <v>11491</v>
      </c>
      <c r="X9" s="159">
        <v>12354</v>
      </c>
      <c r="Y9" s="159">
        <v>12907</v>
      </c>
      <c r="Z9" s="159">
        <v>13398</v>
      </c>
      <c r="AA9" s="159">
        <v>13496</v>
      </c>
      <c r="AB9" s="159">
        <v>13040</v>
      </c>
      <c r="AC9" s="159">
        <v>14046</v>
      </c>
      <c r="AD9" s="159">
        <v>14107</v>
      </c>
      <c r="AE9" s="159">
        <v>14226</v>
      </c>
    </row>
    <row r="10" spans="1:31" ht="14.25" customHeight="1">
      <c r="A10" s="158" t="s">
        <v>212</v>
      </c>
      <c r="B10" s="159">
        <v>1235</v>
      </c>
      <c r="C10" s="159">
        <v>1373</v>
      </c>
      <c r="D10" s="159">
        <v>1498</v>
      </c>
      <c r="E10" s="159">
        <v>1646</v>
      </c>
      <c r="F10" s="159">
        <v>1982</v>
      </c>
      <c r="G10" s="159">
        <v>2558</v>
      </c>
      <c r="H10" s="159">
        <v>3176</v>
      </c>
      <c r="I10" s="159">
        <v>2767</v>
      </c>
      <c r="J10" s="159">
        <v>2431</v>
      </c>
      <c r="K10" s="159">
        <v>2972</v>
      </c>
      <c r="L10" s="159">
        <v>4185</v>
      </c>
      <c r="M10" s="159">
        <v>4754</v>
      </c>
      <c r="N10" s="159">
        <v>4317</v>
      </c>
      <c r="O10" s="159">
        <v>4492</v>
      </c>
      <c r="P10" s="159">
        <v>6178</v>
      </c>
      <c r="Q10" s="159">
        <v>6982</v>
      </c>
      <c r="R10" s="159">
        <v>8335</v>
      </c>
      <c r="S10" s="159">
        <v>10371</v>
      </c>
      <c r="T10" s="159">
        <v>11946</v>
      </c>
      <c r="U10" s="159">
        <v>10866</v>
      </c>
      <c r="V10" s="159">
        <v>11653</v>
      </c>
      <c r="W10" s="159">
        <v>12185</v>
      </c>
      <c r="X10" s="159">
        <v>15158</v>
      </c>
      <c r="Y10" s="159">
        <v>14292</v>
      </c>
      <c r="Z10" s="159">
        <v>13444</v>
      </c>
      <c r="AA10" s="159">
        <v>14371</v>
      </c>
      <c r="AB10" s="159">
        <v>12321</v>
      </c>
      <c r="AC10" s="159">
        <v>12039</v>
      </c>
      <c r="AD10" s="159">
        <v>11306</v>
      </c>
      <c r="AE10" s="159">
        <v>11238</v>
      </c>
    </row>
    <row r="11" spans="1:31" ht="14.25" customHeight="1">
      <c r="A11" s="158" t="s">
        <v>213</v>
      </c>
      <c r="B11" s="159">
        <v>95</v>
      </c>
      <c r="C11" s="159">
        <v>114</v>
      </c>
      <c r="D11" s="159">
        <v>136</v>
      </c>
      <c r="E11" s="159">
        <v>162</v>
      </c>
      <c r="F11" s="159">
        <v>160</v>
      </c>
      <c r="G11" s="159">
        <v>159</v>
      </c>
      <c r="H11" s="159">
        <v>160</v>
      </c>
      <c r="I11" s="159">
        <v>161</v>
      </c>
      <c r="J11" s="159">
        <v>164</v>
      </c>
      <c r="K11" s="159">
        <v>160</v>
      </c>
      <c r="L11" s="159">
        <v>159</v>
      </c>
      <c r="M11" s="159">
        <v>141</v>
      </c>
      <c r="N11" s="159">
        <v>151</v>
      </c>
      <c r="O11" s="159">
        <v>146</v>
      </c>
      <c r="P11" s="159">
        <v>214</v>
      </c>
      <c r="Q11" s="159">
        <v>207</v>
      </c>
      <c r="R11" s="159">
        <v>240</v>
      </c>
      <c r="S11" s="159">
        <v>210</v>
      </c>
      <c r="T11" s="159">
        <v>185</v>
      </c>
      <c r="U11" s="159">
        <v>221</v>
      </c>
      <c r="V11" s="159">
        <v>261</v>
      </c>
      <c r="W11" s="159">
        <v>307</v>
      </c>
      <c r="X11" s="159">
        <v>386</v>
      </c>
      <c r="Y11" s="159">
        <v>391</v>
      </c>
      <c r="Z11" s="159">
        <v>506</v>
      </c>
      <c r="AA11" s="159">
        <v>620</v>
      </c>
      <c r="AB11" s="159">
        <v>732</v>
      </c>
      <c r="AC11" s="159">
        <v>927</v>
      </c>
      <c r="AD11" s="159">
        <v>1111</v>
      </c>
      <c r="AE11" s="159">
        <v>1310</v>
      </c>
    </row>
    <row r="12" spans="1:31" s="143" customFormat="1" ht="14.25" customHeight="1">
      <c r="A12" s="160" t="s">
        <v>101</v>
      </c>
      <c r="B12" s="161">
        <v>28254</v>
      </c>
      <c r="C12" s="161">
        <v>30804</v>
      </c>
      <c r="D12" s="161">
        <v>30899</v>
      </c>
      <c r="E12" s="161">
        <v>39103</v>
      </c>
      <c r="F12" s="161">
        <v>44798</v>
      </c>
      <c r="G12" s="161">
        <v>52794</v>
      </c>
      <c r="H12" s="161">
        <v>60152</v>
      </c>
      <c r="I12" s="161">
        <v>63002</v>
      </c>
      <c r="J12" s="161">
        <v>61326</v>
      </c>
      <c r="K12" s="161">
        <v>66912</v>
      </c>
      <c r="L12" s="161">
        <v>94725</v>
      </c>
      <c r="M12" s="161">
        <v>91508</v>
      </c>
      <c r="N12" s="161">
        <v>97970</v>
      </c>
      <c r="O12" s="161">
        <v>111249</v>
      </c>
      <c r="P12" s="161">
        <v>128707</v>
      </c>
      <c r="Q12" s="161">
        <v>146411</v>
      </c>
      <c r="R12" s="161">
        <v>161725</v>
      </c>
      <c r="S12" s="161">
        <v>181429</v>
      </c>
      <c r="T12" s="161">
        <v>189865</v>
      </c>
      <c r="U12" s="161">
        <v>170202</v>
      </c>
      <c r="V12" s="161">
        <v>195594</v>
      </c>
      <c r="W12" s="161">
        <v>214438</v>
      </c>
      <c r="X12" s="161">
        <v>258785</v>
      </c>
      <c r="Y12" s="161">
        <v>266926</v>
      </c>
      <c r="Z12" s="161">
        <v>267745</v>
      </c>
      <c r="AA12" s="161">
        <v>261390</v>
      </c>
      <c r="AB12" s="161">
        <v>254947</v>
      </c>
      <c r="AC12" s="161">
        <v>274638</v>
      </c>
      <c r="AD12" s="161">
        <v>284809</v>
      </c>
      <c r="AE12" s="161">
        <v>290708</v>
      </c>
    </row>
    <row r="13" spans="1:31" s="144" customFormat="1" ht="14.25" customHeight="1">
      <c r="A13" s="139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</row>
    <row r="14" spans="1:31" ht="14.25" customHeight="1">
      <c r="A14" s="154" t="s">
        <v>214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55"/>
      <c r="Y14" s="155"/>
      <c r="Z14" s="155"/>
      <c r="AA14" s="155"/>
      <c r="AB14" s="155"/>
      <c r="AC14" s="155"/>
      <c r="AD14" s="155"/>
      <c r="AE14" s="155"/>
    </row>
    <row r="15" spans="1:31" ht="14.25" customHeight="1">
      <c r="A15" s="154" t="s">
        <v>91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55"/>
      <c r="Y15" s="155"/>
      <c r="Z15" s="155"/>
      <c r="AA15" s="155"/>
      <c r="AB15" s="155"/>
      <c r="AC15" s="155"/>
      <c r="AD15" s="155"/>
      <c r="AE15" s="155"/>
    </row>
    <row r="16" spans="1:31" ht="14.25" customHeight="1">
      <c r="A16" s="9" t="s">
        <v>4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10"/>
      <c r="Q16" s="9"/>
      <c r="R16" s="10"/>
      <c r="S16" s="9"/>
      <c r="T16" s="10"/>
      <c r="U16" s="10"/>
      <c r="V16" s="10"/>
      <c r="W16" s="156"/>
      <c r="X16" s="157"/>
      <c r="Y16" s="157"/>
      <c r="Z16" s="157"/>
      <c r="AA16" s="157"/>
      <c r="AB16" s="157"/>
      <c r="AC16" s="157"/>
      <c r="AD16" s="157"/>
      <c r="AE16" s="157" t="s">
        <v>5</v>
      </c>
    </row>
    <row r="17" spans="1:31" ht="14.25" customHeight="1">
      <c r="A17" s="11"/>
      <c r="B17" s="12">
        <v>1990</v>
      </c>
      <c r="C17" s="12">
        <v>1991</v>
      </c>
      <c r="D17" s="12">
        <v>1992</v>
      </c>
      <c r="E17" s="12">
        <v>1993</v>
      </c>
      <c r="F17" s="12">
        <v>1994</v>
      </c>
      <c r="G17" s="12">
        <v>1995</v>
      </c>
      <c r="H17" s="12">
        <v>1996</v>
      </c>
      <c r="I17" s="12">
        <v>1997</v>
      </c>
      <c r="J17" s="12">
        <v>1998</v>
      </c>
      <c r="K17" s="12">
        <v>1999</v>
      </c>
      <c r="L17" s="12">
        <v>2000</v>
      </c>
      <c r="M17" s="12">
        <v>2001</v>
      </c>
      <c r="N17" s="12">
        <v>2002</v>
      </c>
      <c r="O17" s="12">
        <v>2003</v>
      </c>
      <c r="P17" s="12">
        <v>2004</v>
      </c>
      <c r="Q17" s="12" t="s">
        <v>6</v>
      </c>
      <c r="R17" s="12" t="s">
        <v>7</v>
      </c>
      <c r="S17" s="12" t="s">
        <v>8</v>
      </c>
      <c r="T17" s="12" t="s">
        <v>9</v>
      </c>
      <c r="U17" s="12">
        <v>2009</v>
      </c>
      <c r="V17" s="13" t="s">
        <v>10</v>
      </c>
      <c r="W17" s="13" t="s">
        <v>11</v>
      </c>
      <c r="X17" s="13">
        <f t="shared" ref="X17:AE17" si="0">X4</f>
        <v>2012</v>
      </c>
      <c r="Y17" s="13">
        <f t="shared" si="0"/>
        <v>2013</v>
      </c>
      <c r="Z17" s="13" t="str">
        <f t="shared" si="0"/>
        <v>2014r</v>
      </c>
      <c r="AA17" s="13" t="str">
        <f t="shared" si="0"/>
        <v>2015r</v>
      </c>
      <c r="AB17" s="13" t="str">
        <f t="shared" si="0"/>
        <v>2016r</v>
      </c>
      <c r="AC17" s="13" t="str">
        <f t="shared" si="0"/>
        <v>2017r</v>
      </c>
      <c r="AD17" s="13" t="str">
        <f t="shared" si="0"/>
        <v>2018r</v>
      </c>
      <c r="AE17" s="13" t="str">
        <f t="shared" si="0"/>
        <v>2019p</v>
      </c>
    </row>
    <row r="18" spans="1:31" ht="14.25" customHeight="1">
      <c r="A18" s="158" t="s">
        <v>207</v>
      </c>
      <c r="B18" s="159">
        <v>3116</v>
      </c>
      <c r="C18" s="159">
        <v>3441</v>
      </c>
      <c r="D18" s="159">
        <v>3474</v>
      </c>
      <c r="E18" s="159">
        <v>3709</v>
      </c>
      <c r="F18" s="159">
        <v>3905</v>
      </c>
      <c r="G18" s="159">
        <v>4371</v>
      </c>
      <c r="H18" s="159">
        <v>4815</v>
      </c>
      <c r="I18" s="159">
        <v>5159</v>
      </c>
      <c r="J18" s="159">
        <v>5786</v>
      </c>
      <c r="K18" s="159">
        <v>6643</v>
      </c>
      <c r="L18" s="159">
        <v>6737</v>
      </c>
      <c r="M18" s="159">
        <v>6793</v>
      </c>
      <c r="N18" s="159">
        <v>6855</v>
      </c>
      <c r="O18" s="159">
        <v>6644</v>
      </c>
      <c r="P18" s="159">
        <v>6821</v>
      </c>
      <c r="Q18" s="159">
        <v>7027</v>
      </c>
      <c r="R18" s="159">
        <v>7252</v>
      </c>
      <c r="S18" s="159">
        <v>7523</v>
      </c>
      <c r="T18" s="159">
        <v>7600</v>
      </c>
      <c r="U18" s="159">
        <v>7588</v>
      </c>
      <c r="V18" s="159">
        <v>7880</v>
      </c>
      <c r="W18" s="159">
        <v>8504</v>
      </c>
      <c r="X18" s="159">
        <v>8489</v>
      </c>
      <c r="Y18" s="159">
        <v>8235</v>
      </c>
      <c r="Z18" s="159">
        <v>9023</v>
      </c>
      <c r="AA18" s="159">
        <v>9859</v>
      </c>
      <c r="AB18" s="159">
        <v>10658</v>
      </c>
      <c r="AC18" s="159">
        <v>11200</v>
      </c>
      <c r="AD18" s="159">
        <v>11462</v>
      </c>
      <c r="AE18" s="159">
        <v>11702</v>
      </c>
    </row>
    <row r="19" spans="1:31" ht="14.25" customHeight="1">
      <c r="A19" s="158" t="s">
        <v>208</v>
      </c>
      <c r="B19" s="159">
        <v>25900</v>
      </c>
      <c r="C19" s="159">
        <v>24913</v>
      </c>
      <c r="D19" s="159">
        <v>23260</v>
      </c>
      <c r="E19" s="159">
        <v>30798</v>
      </c>
      <c r="F19" s="159">
        <v>35638</v>
      </c>
      <c r="G19" s="159">
        <v>41313</v>
      </c>
      <c r="H19" s="159">
        <v>44975</v>
      </c>
      <c r="I19" s="159">
        <v>46618</v>
      </c>
      <c r="J19" s="159">
        <v>42449</v>
      </c>
      <c r="K19" s="159">
        <v>46447</v>
      </c>
      <c r="L19" s="159">
        <v>71146</v>
      </c>
      <c r="M19" s="159">
        <v>67876</v>
      </c>
      <c r="N19" s="159">
        <v>74116</v>
      </c>
      <c r="O19" s="159">
        <v>84800</v>
      </c>
      <c r="P19" s="159">
        <v>96357</v>
      </c>
      <c r="Q19" s="159">
        <v>106071</v>
      </c>
      <c r="R19" s="159">
        <v>112585</v>
      </c>
      <c r="S19" s="159">
        <v>123216</v>
      </c>
      <c r="T19" s="159">
        <v>120314</v>
      </c>
      <c r="U19" s="159">
        <v>103755</v>
      </c>
      <c r="V19" s="159">
        <v>116052</v>
      </c>
      <c r="W19" s="159">
        <v>116997</v>
      </c>
      <c r="X19" s="159">
        <v>131730</v>
      </c>
      <c r="Y19" s="159">
        <v>136107</v>
      </c>
      <c r="Z19" s="159">
        <v>134535</v>
      </c>
      <c r="AA19" s="159">
        <v>130239</v>
      </c>
      <c r="AB19" s="159">
        <v>127233</v>
      </c>
      <c r="AC19" s="159">
        <v>135822</v>
      </c>
      <c r="AD19" s="159">
        <v>140973</v>
      </c>
      <c r="AE19" s="159">
        <v>143917</v>
      </c>
    </row>
    <row r="20" spans="1:31" ht="14.25" customHeight="1">
      <c r="A20" s="158" t="s">
        <v>209</v>
      </c>
      <c r="B20" s="159">
        <v>8584</v>
      </c>
      <c r="C20" s="159">
        <v>10250</v>
      </c>
      <c r="D20" s="159">
        <v>9882</v>
      </c>
      <c r="E20" s="159">
        <v>11440</v>
      </c>
      <c r="F20" s="159">
        <v>10148</v>
      </c>
      <c r="G20" s="159">
        <v>9549</v>
      </c>
      <c r="H20" s="159">
        <v>9744</v>
      </c>
      <c r="I20" s="159">
        <v>8612</v>
      </c>
      <c r="J20" s="159">
        <v>6883</v>
      </c>
      <c r="K20" s="159">
        <v>6378</v>
      </c>
      <c r="L20" s="159">
        <v>6523</v>
      </c>
      <c r="M20" s="159">
        <v>5968</v>
      </c>
      <c r="N20" s="159">
        <v>6028</v>
      </c>
      <c r="O20" s="159">
        <v>6466</v>
      </c>
      <c r="P20" s="159">
        <v>7119</v>
      </c>
      <c r="Q20" s="159">
        <v>8228</v>
      </c>
      <c r="R20" s="159">
        <v>8726</v>
      </c>
      <c r="S20" s="159">
        <v>9028</v>
      </c>
      <c r="T20" s="159">
        <v>9462</v>
      </c>
      <c r="U20" s="159">
        <v>8902</v>
      </c>
      <c r="V20" s="159">
        <v>9843</v>
      </c>
      <c r="W20" s="159">
        <v>11164</v>
      </c>
      <c r="X20" s="159">
        <v>12676</v>
      </c>
      <c r="Y20" s="159">
        <v>12560</v>
      </c>
      <c r="Z20" s="159">
        <v>12044</v>
      </c>
      <c r="AA20" s="159">
        <v>12516</v>
      </c>
      <c r="AB20" s="159">
        <v>12523</v>
      </c>
      <c r="AC20" s="159">
        <v>12945</v>
      </c>
      <c r="AD20" s="159">
        <v>13127</v>
      </c>
      <c r="AE20" s="159">
        <v>12996</v>
      </c>
    </row>
    <row r="21" spans="1:31" ht="14.25" customHeight="1">
      <c r="A21" s="158" t="s">
        <v>210</v>
      </c>
      <c r="B21" s="159">
        <v>676</v>
      </c>
      <c r="C21" s="159">
        <v>721</v>
      </c>
      <c r="D21" s="159">
        <v>778</v>
      </c>
      <c r="E21" s="159">
        <v>376</v>
      </c>
      <c r="F21" s="159">
        <v>412</v>
      </c>
      <c r="G21" s="159">
        <v>380</v>
      </c>
      <c r="H21" s="159">
        <v>421</v>
      </c>
      <c r="I21" s="159">
        <v>349</v>
      </c>
      <c r="J21" s="159">
        <v>354</v>
      </c>
      <c r="K21" s="159">
        <v>343</v>
      </c>
      <c r="L21" s="159">
        <v>445</v>
      </c>
      <c r="M21" s="159">
        <v>506</v>
      </c>
      <c r="N21" s="159">
        <v>412</v>
      </c>
      <c r="O21" s="159">
        <v>424</v>
      </c>
      <c r="P21" s="159">
        <v>440</v>
      </c>
      <c r="Q21" s="159">
        <v>509</v>
      </c>
      <c r="R21" s="159">
        <v>770</v>
      </c>
      <c r="S21" s="159">
        <v>3555</v>
      </c>
      <c r="T21" s="159">
        <v>3745</v>
      </c>
      <c r="U21" s="159">
        <v>4058</v>
      </c>
      <c r="V21" s="159">
        <v>4780</v>
      </c>
      <c r="W21" s="159">
        <v>10458</v>
      </c>
      <c r="X21" s="159">
        <v>19538</v>
      </c>
      <c r="Y21" s="159">
        <v>18975</v>
      </c>
      <c r="Z21" s="159">
        <v>18369</v>
      </c>
      <c r="AA21" s="159">
        <v>17705</v>
      </c>
      <c r="AB21" s="159">
        <v>17279</v>
      </c>
      <c r="AC21" s="159">
        <v>18898</v>
      </c>
      <c r="AD21" s="159">
        <v>19161</v>
      </c>
      <c r="AE21" s="159">
        <v>19403</v>
      </c>
    </row>
    <row r="22" spans="1:31" ht="14.25" customHeight="1">
      <c r="A22" s="158" t="s">
        <v>211</v>
      </c>
      <c r="B22" s="159">
        <v>2040</v>
      </c>
      <c r="C22" s="159">
        <v>2349</v>
      </c>
      <c r="D22" s="159">
        <v>2608</v>
      </c>
      <c r="E22" s="159">
        <v>3170</v>
      </c>
      <c r="F22" s="159">
        <v>3796</v>
      </c>
      <c r="G22" s="159">
        <v>4223</v>
      </c>
      <c r="H22" s="159">
        <v>4363</v>
      </c>
      <c r="I22" s="159">
        <v>4000</v>
      </c>
      <c r="J22" s="159">
        <v>3644</v>
      </c>
      <c r="K22" s="159">
        <v>4357</v>
      </c>
      <c r="L22" s="159">
        <v>4985</v>
      </c>
      <c r="M22" s="159">
        <v>5209</v>
      </c>
      <c r="N22" s="159">
        <v>6091</v>
      </c>
      <c r="O22" s="159">
        <v>6960</v>
      </c>
      <c r="P22" s="159">
        <v>7916</v>
      </c>
      <c r="Q22" s="159">
        <v>8301</v>
      </c>
      <c r="R22" s="159">
        <v>8223</v>
      </c>
      <c r="S22" s="159">
        <v>8056</v>
      </c>
      <c r="T22" s="159">
        <v>8208</v>
      </c>
      <c r="U22" s="159">
        <v>7509</v>
      </c>
      <c r="V22" s="159">
        <v>8376</v>
      </c>
      <c r="W22" s="159">
        <v>8873</v>
      </c>
      <c r="X22" s="159">
        <v>9222</v>
      </c>
      <c r="Y22" s="159">
        <v>9486</v>
      </c>
      <c r="Z22" s="159">
        <v>9697</v>
      </c>
      <c r="AA22" s="159">
        <v>9871</v>
      </c>
      <c r="AB22" s="159">
        <v>9556</v>
      </c>
      <c r="AC22" s="159">
        <v>10147</v>
      </c>
      <c r="AD22" s="159">
        <v>10090</v>
      </c>
      <c r="AE22" s="159">
        <v>10136</v>
      </c>
    </row>
    <row r="23" spans="1:31" ht="14.25" customHeight="1">
      <c r="A23" s="158" t="s">
        <v>212</v>
      </c>
      <c r="B23" s="159">
        <v>1822</v>
      </c>
      <c r="C23" s="159">
        <v>2111</v>
      </c>
      <c r="D23" s="159">
        <v>2371</v>
      </c>
      <c r="E23" s="159">
        <v>2425</v>
      </c>
      <c r="F23" s="159">
        <v>2946</v>
      </c>
      <c r="G23" s="159">
        <v>3511</v>
      </c>
      <c r="H23" s="159">
        <v>3552</v>
      </c>
      <c r="I23" s="159">
        <v>3053</v>
      </c>
      <c r="J23" s="159">
        <v>2339</v>
      </c>
      <c r="K23" s="159">
        <v>3061</v>
      </c>
      <c r="L23" s="159">
        <v>3973</v>
      </c>
      <c r="M23" s="159">
        <v>4656</v>
      </c>
      <c r="N23" s="159">
        <v>4317</v>
      </c>
      <c r="O23" s="159">
        <v>4672</v>
      </c>
      <c r="P23" s="159">
        <v>6673</v>
      </c>
      <c r="Q23" s="159">
        <v>7946</v>
      </c>
      <c r="R23" s="159">
        <v>10006</v>
      </c>
      <c r="S23" s="159">
        <v>12873</v>
      </c>
      <c r="T23" s="159">
        <v>15673</v>
      </c>
      <c r="U23" s="159">
        <v>14389</v>
      </c>
      <c r="V23" s="159">
        <v>15989</v>
      </c>
      <c r="W23" s="159">
        <v>17586</v>
      </c>
      <c r="X23" s="159">
        <v>22686</v>
      </c>
      <c r="Y23" s="159">
        <v>22103</v>
      </c>
      <c r="Z23" s="159">
        <v>21050</v>
      </c>
      <c r="AA23" s="159">
        <v>22254</v>
      </c>
      <c r="AB23" s="159">
        <v>19262</v>
      </c>
      <c r="AC23" s="159">
        <v>18853</v>
      </c>
      <c r="AD23" s="159">
        <v>17937</v>
      </c>
      <c r="AE23" s="159">
        <v>18057</v>
      </c>
    </row>
    <row r="24" spans="1:31" ht="14.25" customHeight="1">
      <c r="A24" s="158" t="s">
        <v>213</v>
      </c>
      <c r="B24" s="159">
        <v>160</v>
      </c>
      <c r="C24" s="159">
        <v>180</v>
      </c>
      <c r="D24" s="159">
        <v>199</v>
      </c>
      <c r="E24" s="159">
        <v>217</v>
      </c>
      <c r="F24" s="159">
        <v>198</v>
      </c>
      <c r="G24" s="159">
        <v>191</v>
      </c>
      <c r="H24" s="159">
        <v>190</v>
      </c>
      <c r="I24" s="159">
        <v>184</v>
      </c>
      <c r="J24" s="159">
        <v>177</v>
      </c>
      <c r="K24" s="159">
        <v>168</v>
      </c>
      <c r="L24" s="159">
        <v>164</v>
      </c>
      <c r="M24" s="159">
        <v>142</v>
      </c>
      <c r="N24" s="159">
        <v>151</v>
      </c>
      <c r="O24" s="159">
        <v>144</v>
      </c>
      <c r="P24" s="159">
        <v>205</v>
      </c>
      <c r="Q24" s="159">
        <v>195</v>
      </c>
      <c r="R24" s="159">
        <v>223</v>
      </c>
      <c r="S24" s="159">
        <v>194</v>
      </c>
      <c r="T24" s="159">
        <v>171</v>
      </c>
      <c r="U24" s="159">
        <v>203</v>
      </c>
      <c r="V24" s="159">
        <v>240</v>
      </c>
      <c r="W24" s="159">
        <v>281</v>
      </c>
      <c r="X24" s="159">
        <v>350</v>
      </c>
      <c r="Y24" s="159">
        <v>356</v>
      </c>
      <c r="Z24" s="159">
        <v>456</v>
      </c>
      <c r="AA24" s="159">
        <v>551</v>
      </c>
      <c r="AB24" s="159">
        <v>647</v>
      </c>
      <c r="AC24" s="159">
        <v>809</v>
      </c>
      <c r="AD24" s="159">
        <v>962</v>
      </c>
      <c r="AE24" s="159">
        <v>1129</v>
      </c>
    </row>
    <row r="25" spans="1:31" s="143" customFormat="1" ht="14.25" customHeight="1">
      <c r="A25" s="160" t="s">
        <v>101</v>
      </c>
      <c r="B25" s="161">
        <v>42263</v>
      </c>
      <c r="C25" s="161">
        <v>43931</v>
      </c>
      <c r="D25" s="161">
        <v>42511</v>
      </c>
      <c r="E25" s="161">
        <v>52128</v>
      </c>
      <c r="F25" s="161">
        <v>57006</v>
      </c>
      <c r="G25" s="161">
        <v>63461</v>
      </c>
      <c r="H25" s="161">
        <v>68005</v>
      </c>
      <c r="I25" s="161">
        <v>67916</v>
      </c>
      <c r="J25" s="161">
        <v>61588</v>
      </c>
      <c r="K25" s="161">
        <v>67373</v>
      </c>
      <c r="L25" s="161">
        <v>93946</v>
      </c>
      <c r="M25" s="161">
        <v>91161</v>
      </c>
      <c r="N25" s="161">
        <v>97970</v>
      </c>
      <c r="O25" s="161">
        <v>110110</v>
      </c>
      <c r="P25" s="161">
        <v>125463</v>
      </c>
      <c r="Q25" s="161">
        <v>138141</v>
      </c>
      <c r="R25" s="161">
        <v>147368</v>
      </c>
      <c r="S25" s="161">
        <v>163534</v>
      </c>
      <c r="T25" s="161">
        <v>163461</v>
      </c>
      <c r="U25" s="161">
        <v>144698</v>
      </c>
      <c r="V25" s="161">
        <v>161274</v>
      </c>
      <c r="W25" s="161">
        <v>171610</v>
      </c>
      <c r="X25" s="161">
        <f>'Table5-5.3'!X23</f>
        <v>201072</v>
      </c>
      <c r="Y25" s="161">
        <f>'Table5-5.3'!Y23</f>
        <v>204638</v>
      </c>
      <c r="Z25" s="161">
        <f>'Table5-5.3'!Z23</f>
        <v>202429</v>
      </c>
      <c r="AA25" s="161">
        <f>'Table5-5.3'!AA23</f>
        <v>199458</v>
      </c>
      <c r="AB25" s="161">
        <f>'Table5-5.3'!AB23</f>
        <v>194998</v>
      </c>
      <c r="AC25" s="161">
        <f>'Table5-5.3'!AC23</f>
        <v>207217</v>
      </c>
      <c r="AD25" s="161">
        <f>'Table5-5.3'!AD23</f>
        <v>212966</v>
      </c>
      <c r="AE25" s="161">
        <f>'Table5-5.3'!AE23</f>
        <v>216659</v>
      </c>
    </row>
    <row r="26" spans="1:31" ht="14.25" customHeight="1">
      <c r="A26" s="131" t="s">
        <v>103</v>
      </c>
    </row>
    <row r="27" spans="1:31" s="144" customFormat="1" ht="11.25" customHeight="1">
      <c r="A27" s="139"/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</row>
    <row r="28" spans="1:31" ht="14.25" customHeight="1">
      <c r="A28" s="154" t="s">
        <v>215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55"/>
      <c r="Y28" s="155"/>
      <c r="Z28" s="155"/>
      <c r="AA28" s="155"/>
      <c r="AB28" s="155"/>
      <c r="AC28" s="155"/>
      <c r="AD28" s="155"/>
      <c r="AE28" s="155"/>
    </row>
    <row r="29" spans="1:31" ht="14.25" customHeight="1">
      <c r="A29" s="154" t="s">
        <v>88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55"/>
      <c r="Y29" s="155"/>
      <c r="Z29" s="155"/>
      <c r="AA29" s="155"/>
      <c r="AB29" s="155"/>
      <c r="AC29" s="155"/>
      <c r="AD29" s="155"/>
      <c r="AE29" s="155"/>
    </row>
    <row r="30" spans="1:31" ht="14.25" customHeight="1">
      <c r="A30" s="9" t="s">
        <v>4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0"/>
      <c r="P30" s="10"/>
      <c r="Q30" s="9"/>
      <c r="R30" s="10"/>
      <c r="S30" s="9"/>
      <c r="T30" s="10"/>
      <c r="U30" s="10"/>
      <c r="V30" s="10"/>
      <c r="W30" s="156"/>
      <c r="X30" s="157"/>
      <c r="Y30" s="157"/>
      <c r="Z30" s="157"/>
      <c r="AA30" s="157"/>
      <c r="AB30" s="157"/>
      <c r="AC30" s="157"/>
      <c r="AD30" s="157"/>
      <c r="AE30" s="157"/>
    </row>
    <row r="31" spans="1:31" ht="14.25" customHeight="1">
      <c r="A31" s="11"/>
      <c r="B31" s="12">
        <v>1990</v>
      </c>
      <c r="C31" s="12">
        <v>1991</v>
      </c>
      <c r="D31" s="12">
        <v>1992</v>
      </c>
      <c r="E31" s="12">
        <v>1993</v>
      </c>
      <c r="F31" s="12">
        <v>1994</v>
      </c>
      <c r="G31" s="12">
        <v>1995</v>
      </c>
      <c r="H31" s="12">
        <v>1996</v>
      </c>
      <c r="I31" s="12">
        <v>1997</v>
      </c>
      <c r="J31" s="12">
        <v>1998</v>
      </c>
      <c r="K31" s="12">
        <v>1999</v>
      </c>
      <c r="L31" s="12">
        <v>2000</v>
      </c>
      <c r="M31" s="12">
        <v>2001</v>
      </c>
      <c r="N31" s="12">
        <v>2002</v>
      </c>
      <c r="O31" s="12">
        <v>2003</v>
      </c>
      <c r="P31" s="12">
        <v>2004</v>
      </c>
      <c r="Q31" s="12" t="s">
        <v>6</v>
      </c>
      <c r="R31" s="12" t="s">
        <v>7</v>
      </c>
      <c r="S31" s="12" t="s">
        <v>8</v>
      </c>
      <c r="T31" s="12" t="s">
        <v>9</v>
      </c>
      <c r="U31" s="12">
        <v>2009</v>
      </c>
      <c r="V31" s="13" t="s">
        <v>10</v>
      </c>
      <c r="W31" s="13" t="s">
        <v>11</v>
      </c>
      <c r="X31" s="13">
        <f t="shared" ref="X31:AE31" si="1">X4</f>
        <v>2012</v>
      </c>
      <c r="Y31" s="13">
        <f t="shared" si="1"/>
        <v>2013</v>
      </c>
      <c r="Z31" s="13" t="str">
        <f t="shared" si="1"/>
        <v>2014r</v>
      </c>
      <c r="AA31" s="13" t="str">
        <f t="shared" si="1"/>
        <v>2015r</v>
      </c>
      <c r="AB31" s="13" t="str">
        <f t="shared" si="1"/>
        <v>2016r</v>
      </c>
      <c r="AC31" s="13" t="str">
        <f t="shared" si="1"/>
        <v>2017r</v>
      </c>
      <c r="AD31" s="13" t="str">
        <f t="shared" si="1"/>
        <v>2018r</v>
      </c>
      <c r="AE31" s="13" t="str">
        <f t="shared" si="1"/>
        <v>2019p</v>
      </c>
    </row>
    <row r="32" spans="1:31" ht="14.25" customHeight="1">
      <c r="A32" s="162" t="s">
        <v>207</v>
      </c>
      <c r="B32" s="163">
        <v>45.45587162654995</v>
      </c>
      <c r="C32" s="163">
        <v>50.196936542669569</v>
      </c>
      <c r="D32" s="163">
        <v>50.678336980306327</v>
      </c>
      <c r="E32" s="163">
        <v>54.106491611962049</v>
      </c>
      <c r="F32" s="163">
        <v>56.965718453683422</v>
      </c>
      <c r="G32" s="163">
        <v>63.763676148796478</v>
      </c>
      <c r="H32" s="163">
        <v>70.240700218818361</v>
      </c>
      <c r="I32" s="163">
        <v>75.25893508388036</v>
      </c>
      <c r="J32" s="163">
        <v>84.405543398978836</v>
      </c>
      <c r="K32" s="163">
        <v>96.907366885485047</v>
      </c>
      <c r="L32" s="163">
        <v>98.278628738147347</v>
      </c>
      <c r="M32" s="163">
        <v>99.095550692924874</v>
      </c>
      <c r="N32" s="163">
        <v>100</v>
      </c>
      <c r="O32" s="163">
        <v>96.921954777534651</v>
      </c>
      <c r="P32" s="163">
        <v>99.504011670313645</v>
      </c>
      <c r="Q32" s="163">
        <v>102.509117432531</v>
      </c>
      <c r="R32" s="163">
        <v>105.79139314369074</v>
      </c>
      <c r="S32" s="163">
        <v>109.74471188913202</v>
      </c>
      <c r="T32" s="163">
        <v>110.86797957695113</v>
      </c>
      <c r="U32" s="163">
        <v>110.69292487235595</v>
      </c>
      <c r="V32" s="163">
        <v>114.95258935083881</v>
      </c>
      <c r="W32" s="163">
        <v>124.05543398978847</v>
      </c>
      <c r="X32" s="163">
        <f>+W32*X18/W18</f>
        <v>123.83661560904449</v>
      </c>
      <c r="Y32" s="163">
        <f t="shared" ref="Y32:AE32" si="2">+X32*Y18/X18</f>
        <v>120.13129102844638</v>
      </c>
      <c r="Z32" s="163">
        <f t="shared" si="2"/>
        <v>131.62654996353027</v>
      </c>
      <c r="AA32" s="163">
        <f t="shared" si="2"/>
        <v>143.82202771699488</v>
      </c>
      <c r="AB32" s="163">
        <f t="shared" si="2"/>
        <v>155.47775346462436</v>
      </c>
      <c r="AC32" s="163">
        <f t="shared" si="2"/>
        <v>163.38439095550692</v>
      </c>
      <c r="AD32" s="163">
        <f t="shared" si="2"/>
        <v>167.20641867250183</v>
      </c>
      <c r="AE32" s="163">
        <f t="shared" si="2"/>
        <v>170.70751276440555</v>
      </c>
    </row>
    <row r="33" spans="1:31" ht="14.25" customHeight="1">
      <c r="A33" s="162" t="s">
        <v>208</v>
      </c>
      <c r="B33" s="163">
        <v>34.945221004911225</v>
      </c>
      <c r="C33" s="163">
        <v>33.613524744994336</v>
      </c>
      <c r="D33" s="163">
        <v>31.383237087808304</v>
      </c>
      <c r="E33" s="163">
        <v>41.553780560202931</v>
      </c>
      <c r="F33" s="163">
        <v>48.084084408224946</v>
      </c>
      <c r="G33" s="163">
        <v>55.741000593663991</v>
      </c>
      <c r="H33" s="163">
        <v>60.681904042312055</v>
      </c>
      <c r="I33" s="163">
        <v>62.898699336175731</v>
      </c>
      <c r="J33" s="163">
        <v>57.273733067084038</v>
      </c>
      <c r="K33" s="163">
        <v>62.667979923363383</v>
      </c>
      <c r="L33" s="163">
        <v>95.99276809325923</v>
      </c>
      <c r="M33" s="163">
        <v>91.580765286847651</v>
      </c>
      <c r="N33" s="163">
        <v>100</v>
      </c>
      <c r="O33" s="163">
        <v>114.41524097360893</v>
      </c>
      <c r="P33" s="163">
        <v>130.00836526525987</v>
      </c>
      <c r="Q33" s="163">
        <v>143.11484699659994</v>
      </c>
      <c r="R33" s="163">
        <v>151.90377246478496</v>
      </c>
      <c r="S33" s="163">
        <v>166.24750391278539</v>
      </c>
      <c r="T33" s="163">
        <v>162.33202007663664</v>
      </c>
      <c r="U33" s="163">
        <v>139.99001565114148</v>
      </c>
      <c r="V33" s="163">
        <v>156.58157482864701</v>
      </c>
      <c r="W33" s="163">
        <v>157.85660316260999</v>
      </c>
      <c r="X33" s="163">
        <f t="shared" ref="X33:AE39" si="3">+W33*X19/W19</f>
        <v>177.73490204544231</v>
      </c>
      <c r="Y33" s="163">
        <f t="shared" si="3"/>
        <v>183.64050947163909</v>
      </c>
      <c r="Z33" s="163">
        <f t="shared" si="3"/>
        <v>181.51950995736416</v>
      </c>
      <c r="AA33" s="163">
        <f t="shared" si="3"/>
        <v>175.7231906740785</v>
      </c>
      <c r="AB33" s="163">
        <f t="shared" si="3"/>
        <v>171.66738625937722</v>
      </c>
      <c r="AC33" s="163">
        <f t="shared" si="3"/>
        <v>183.25597711695184</v>
      </c>
      <c r="AD33" s="163">
        <f t="shared" si="3"/>
        <v>190.20589346429924</v>
      </c>
      <c r="AE33" s="163">
        <f t="shared" si="3"/>
        <v>194.17804522640188</v>
      </c>
    </row>
    <row r="34" spans="1:31" ht="14.25" customHeight="1">
      <c r="A34" s="162" t="s">
        <v>209</v>
      </c>
      <c r="B34" s="163">
        <v>142.4021234240212</v>
      </c>
      <c r="C34" s="163">
        <v>170.0398142003981</v>
      </c>
      <c r="D34" s="163">
        <v>163.93497013934964</v>
      </c>
      <c r="E34" s="163">
        <v>189.78102189781015</v>
      </c>
      <c r="F34" s="163">
        <v>168.34771068347706</v>
      </c>
      <c r="G34" s="163">
        <v>158.41074983410746</v>
      </c>
      <c r="H34" s="163">
        <v>161.64565361645651</v>
      </c>
      <c r="I34" s="163">
        <v>142.8666224286662</v>
      </c>
      <c r="J34" s="163">
        <v>114.18380889183807</v>
      </c>
      <c r="K34" s="163">
        <v>105.80623755806236</v>
      </c>
      <c r="L34" s="163">
        <v>108.21167883211677</v>
      </c>
      <c r="M34" s="163">
        <v>99.004644990046444</v>
      </c>
      <c r="N34" s="163">
        <v>100</v>
      </c>
      <c r="O34" s="163">
        <v>107.26609157266091</v>
      </c>
      <c r="P34" s="163">
        <v>118.09887193098872</v>
      </c>
      <c r="Q34" s="163">
        <v>136.49635036496349</v>
      </c>
      <c r="R34" s="163">
        <v>144.75779694757796</v>
      </c>
      <c r="S34" s="163">
        <v>149.7677504976775</v>
      </c>
      <c r="T34" s="163">
        <v>156.96748506967484</v>
      </c>
      <c r="U34" s="163">
        <v>147.67750497677503</v>
      </c>
      <c r="V34" s="163">
        <v>163.28798938287986</v>
      </c>
      <c r="W34" s="163">
        <v>185.20238885202386</v>
      </c>
      <c r="X34" s="163">
        <f t="shared" si="3"/>
        <v>210.28533510285334</v>
      </c>
      <c r="Y34" s="163">
        <f t="shared" si="3"/>
        <v>208.3609820836098</v>
      </c>
      <c r="Z34" s="163">
        <f t="shared" si="3"/>
        <v>199.80092899800925</v>
      </c>
      <c r="AA34" s="163">
        <f t="shared" si="3"/>
        <v>207.63105507631053</v>
      </c>
      <c r="AB34" s="163">
        <f t="shared" si="3"/>
        <v>207.7471798274718</v>
      </c>
      <c r="AC34" s="163">
        <f t="shared" si="3"/>
        <v>214.74784339747842</v>
      </c>
      <c r="AD34" s="163">
        <f t="shared" si="3"/>
        <v>217.76708692767085</v>
      </c>
      <c r="AE34" s="163">
        <f t="shared" si="3"/>
        <v>215.59389515593892</v>
      </c>
    </row>
    <row r="35" spans="1:31" ht="14.25" customHeight="1">
      <c r="A35" s="162" t="s">
        <v>210</v>
      </c>
      <c r="B35" s="163">
        <v>164.07766990291259</v>
      </c>
      <c r="C35" s="163">
        <v>174.99999999999997</v>
      </c>
      <c r="D35" s="163">
        <v>188.83495145631062</v>
      </c>
      <c r="E35" s="163">
        <v>91.262135922330074</v>
      </c>
      <c r="F35" s="163">
        <v>99.999999999999986</v>
      </c>
      <c r="G35" s="163">
        <v>92.233009708737853</v>
      </c>
      <c r="H35" s="163">
        <v>102.18446601941747</v>
      </c>
      <c r="I35" s="163">
        <v>84.708737864077662</v>
      </c>
      <c r="J35" s="163">
        <v>85.922330097087368</v>
      </c>
      <c r="K35" s="163">
        <v>83.252427184466015</v>
      </c>
      <c r="L35" s="163">
        <v>108.00970873786407</v>
      </c>
      <c r="M35" s="163">
        <v>122.81553398058253</v>
      </c>
      <c r="N35" s="163">
        <v>100</v>
      </c>
      <c r="O35" s="163">
        <v>102.91262135922329</v>
      </c>
      <c r="P35" s="163">
        <v>106.79611650485435</v>
      </c>
      <c r="Q35" s="163">
        <v>123.54368932038832</v>
      </c>
      <c r="R35" s="163">
        <v>186.89320388349512</v>
      </c>
      <c r="S35" s="163">
        <v>862.86407766990283</v>
      </c>
      <c r="T35" s="163">
        <v>908.98058252427177</v>
      </c>
      <c r="U35" s="163">
        <v>984.95145631067953</v>
      </c>
      <c r="V35" s="163">
        <v>1160.1941747572814</v>
      </c>
      <c r="W35" s="163">
        <v>2538.3495145631064</v>
      </c>
      <c r="X35" s="163">
        <f t="shared" si="3"/>
        <v>4742.233009708737</v>
      </c>
      <c r="Y35" s="163">
        <f t="shared" si="3"/>
        <v>4605.5825242718438</v>
      </c>
      <c r="Z35" s="163">
        <f t="shared" si="3"/>
        <v>4458.4951456310673</v>
      </c>
      <c r="AA35" s="163">
        <f t="shared" si="3"/>
        <v>4297.3300970873779</v>
      </c>
      <c r="AB35" s="163">
        <f t="shared" si="3"/>
        <v>4193.9320388349515</v>
      </c>
      <c r="AC35" s="163">
        <f t="shared" si="3"/>
        <v>4586.8932038834955</v>
      </c>
      <c r="AD35" s="163">
        <f t="shared" si="3"/>
        <v>4650.7281553398061</v>
      </c>
      <c r="AE35" s="163">
        <f t="shared" si="3"/>
        <v>4709.4660194174758</v>
      </c>
    </row>
    <row r="36" spans="1:31" ht="14.25" customHeight="1">
      <c r="A36" s="162" t="s">
        <v>211</v>
      </c>
      <c r="B36" s="163">
        <v>33.492037432277122</v>
      </c>
      <c r="C36" s="163">
        <v>38.565096043342628</v>
      </c>
      <c r="D36" s="163">
        <v>42.817271384009182</v>
      </c>
      <c r="E36" s="163">
        <v>52.043999343293372</v>
      </c>
      <c r="F36" s="163">
        <v>62.321457888688215</v>
      </c>
      <c r="G36" s="163">
        <v>69.331801017895245</v>
      </c>
      <c r="H36" s="163">
        <v>71.630274175012303</v>
      </c>
      <c r="I36" s="163">
        <v>65.670661631915934</v>
      </c>
      <c r="J36" s="163">
        <v>59.825972746675419</v>
      </c>
      <c r="K36" s="163">
        <v>71.531768182564434</v>
      </c>
      <c r="L36" s="163">
        <v>81.842062058775241</v>
      </c>
      <c r="M36" s="163">
        <v>85.519619110162537</v>
      </c>
      <c r="N36" s="163">
        <v>100</v>
      </c>
      <c r="O36" s="163">
        <v>114.26695123953374</v>
      </c>
      <c r="P36" s="163">
        <v>129.96223936956164</v>
      </c>
      <c r="Q36" s="163">
        <v>136.28304055163355</v>
      </c>
      <c r="R36" s="163">
        <v>135.00246264981118</v>
      </c>
      <c r="S36" s="163">
        <v>132.2607125266787</v>
      </c>
      <c r="T36" s="163">
        <v>134.7561976686915</v>
      </c>
      <c r="U36" s="163">
        <v>123.28024954851419</v>
      </c>
      <c r="V36" s="163">
        <v>137.51436545723197</v>
      </c>
      <c r="W36" s="163">
        <v>145.67394516499752</v>
      </c>
      <c r="X36" s="163">
        <f t="shared" si="3"/>
        <v>151.40371039238221</v>
      </c>
      <c r="Y36" s="163">
        <f t="shared" si="3"/>
        <v>155.73797406008867</v>
      </c>
      <c r="Z36" s="163">
        <f t="shared" si="3"/>
        <v>159.20210146117225</v>
      </c>
      <c r="AA36" s="163">
        <f t="shared" si="3"/>
        <v>162.05877524216058</v>
      </c>
      <c r="AB36" s="163">
        <f t="shared" si="3"/>
        <v>156.88721063864722</v>
      </c>
      <c r="AC36" s="163">
        <f t="shared" si="3"/>
        <v>166.59005089476281</v>
      </c>
      <c r="AD36" s="163">
        <f t="shared" si="3"/>
        <v>165.65424396650801</v>
      </c>
      <c r="AE36" s="163">
        <f t="shared" si="3"/>
        <v>166.40945657527504</v>
      </c>
    </row>
    <row r="37" spans="1:31" ht="14.25" customHeight="1">
      <c r="A37" s="162" t="s">
        <v>212</v>
      </c>
      <c r="B37" s="163">
        <v>42.205235116979381</v>
      </c>
      <c r="C37" s="163">
        <v>48.899698864952512</v>
      </c>
      <c r="D37" s="163">
        <v>54.922399814686123</v>
      </c>
      <c r="E37" s="163">
        <v>56.173268473476945</v>
      </c>
      <c r="F37" s="163">
        <v>68.241834607366215</v>
      </c>
      <c r="G37" s="163">
        <v>81.329627055825782</v>
      </c>
      <c r="H37" s="163">
        <v>82.279360667129936</v>
      </c>
      <c r="I37" s="163">
        <v>70.720407690525818</v>
      </c>
      <c r="J37" s="163">
        <v>54.181144313180447</v>
      </c>
      <c r="K37" s="163">
        <v>70.90572156590224</v>
      </c>
      <c r="L37" s="163">
        <v>92.031503358813993</v>
      </c>
      <c r="M37" s="163">
        <v>107.85267546907575</v>
      </c>
      <c r="N37" s="163">
        <v>100</v>
      </c>
      <c r="O37" s="163">
        <v>108.22330321982858</v>
      </c>
      <c r="P37" s="163">
        <v>154.57493629835534</v>
      </c>
      <c r="Q37" s="163">
        <v>184.06300671762799</v>
      </c>
      <c r="R37" s="163">
        <v>231.78132962705584</v>
      </c>
      <c r="S37" s="163">
        <v>298.19318971507994</v>
      </c>
      <c r="T37" s="163">
        <v>363.05304609682656</v>
      </c>
      <c r="U37" s="163">
        <v>333.31016909891139</v>
      </c>
      <c r="V37" s="163">
        <v>370.3729441741952</v>
      </c>
      <c r="W37" s="163">
        <v>407.36622654621277</v>
      </c>
      <c r="X37" s="163">
        <f t="shared" si="3"/>
        <v>525.50382209867985</v>
      </c>
      <c r="Y37" s="163">
        <f t="shared" si="3"/>
        <v>511.9990734306233</v>
      </c>
      <c r="Z37" s="163">
        <f t="shared" si="3"/>
        <v>487.60713458420213</v>
      </c>
      <c r="AA37" s="163">
        <f t="shared" si="3"/>
        <v>515.49687282835316</v>
      </c>
      <c r="AB37" s="163">
        <f t="shared" si="3"/>
        <v>446.18948343757251</v>
      </c>
      <c r="AC37" s="163">
        <f t="shared" si="3"/>
        <v>436.71531155895315</v>
      </c>
      <c r="AD37" s="163">
        <f t="shared" si="3"/>
        <v>415.49687282835316</v>
      </c>
      <c r="AE37" s="163">
        <f t="shared" si="3"/>
        <v>418.27658095899943</v>
      </c>
    </row>
    <row r="38" spans="1:31" ht="14.25" customHeight="1">
      <c r="A38" s="162" t="s">
        <v>213</v>
      </c>
      <c r="B38" s="163">
        <v>105.96026490066225</v>
      </c>
      <c r="C38" s="163">
        <v>119.20529801324504</v>
      </c>
      <c r="D38" s="163">
        <v>131.78807947019868</v>
      </c>
      <c r="E38" s="163">
        <v>143.70860927152319</v>
      </c>
      <c r="F38" s="163">
        <v>131.12582781456953</v>
      </c>
      <c r="G38" s="163">
        <v>126.49006622516555</v>
      </c>
      <c r="H38" s="163">
        <v>125.82781456953641</v>
      </c>
      <c r="I38" s="163">
        <v>121.85430463576158</v>
      </c>
      <c r="J38" s="163">
        <v>117.21854304635761</v>
      </c>
      <c r="K38" s="163">
        <v>111.25827814569536</v>
      </c>
      <c r="L38" s="163">
        <v>108.6092715231788</v>
      </c>
      <c r="M38" s="163">
        <v>94.039735099337747</v>
      </c>
      <c r="N38" s="163">
        <v>100</v>
      </c>
      <c r="O38" s="163">
        <v>95.36423841059603</v>
      </c>
      <c r="P38" s="163">
        <v>135.76158940397352</v>
      </c>
      <c r="Q38" s="163">
        <v>129.13907284768212</v>
      </c>
      <c r="R38" s="163">
        <v>147.68211920529799</v>
      </c>
      <c r="S38" s="163">
        <v>128.47682119205297</v>
      </c>
      <c r="T38" s="163">
        <v>113.24503311258277</v>
      </c>
      <c r="U38" s="163">
        <v>134.43708609271522</v>
      </c>
      <c r="V38" s="163">
        <v>158.94039735099338</v>
      </c>
      <c r="W38" s="163">
        <v>186.09271523178808</v>
      </c>
      <c r="X38" s="163">
        <f t="shared" si="3"/>
        <v>231.78807947019868</v>
      </c>
      <c r="Y38" s="163">
        <f t="shared" si="3"/>
        <v>235.76158940397352</v>
      </c>
      <c r="Z38" s="163">
        <f t="shared" si="3"/>
        <v>301.98675496688742</v>
      </c>
      <c r="AA38" s="163">
        <f t="shared" si="3"/>
        <v>364.9006622516556</v>
      </c>
      <c r="AB38" s="163">
        <f t="shared" si="3"/>
        <v>428.47682119205297</v>
      </c>
      <c r="AC38" s="163">
        <f t="shared" si="3"/>
        <v>535.76158940397352</v>
      </c>
      <c r="AD38" s="163">
        <f t="shared" si="3"/>
        <v>637.08609271523176</v>
      </c>
      <c r="AE38" s="163">
        <f t="shared" si="3"/>
        <v>747.68211920529791</v>
      </c>
    </row>
    <row r="39" spans="1:31" ht="14.25" customHeight="1">
      <c r="A39" s="164" t="s">
        <v>101</v>
      </c>
      <c r="B39" s="164">
        <v>43.138715933449042</v>
      </c>
      <c r="C39" s="164">
        <v>44.841277942227237</v>
      </c>
      <c r="D39" s="164">
        <v>43.391854649382488</v>
      </c>
      <c r="E39" s="164">
        <v>53.208124936204989</v>
      </c>
      <c r="F39" s="164">
        <v>58.187200163315332</v>
      </c>
      <c r="G39" s="164">
        <v>64.775951821986354</v>
      </c>
      <c r="H39" s="164">
        <v>69.414106359089544</v>
      </c>
      <c r="I39" s="164">
        <v>69.323262223129547</v>
      </c>
      <c r="J39" s="164">
        <v>62.864142084311531</v>
      </c>
      <c r="K39" s="164">
        <v>68.769010921710731</v>
      </c>
      <c r="L39" s="164">
        <v>95.892620189854043</v>
      </c>
      <c r="M39" s="164">
        <v>93.049913238746555</v>
      </c>
      <c r="N39" s="164">
        <v>100</v>
      </c>
      <c r="O39" s="164">
        <v>112.39154843319383</v>
      </c>
      <c r="P39" s="164">
        <v>128.0626722466061</v>
      </c>
      <c r="Q39" s="164">
        <v>141.0033683780749</v>
      </c>
      <c r="R39" s="164">
        <v>150.42155761967948</v>
      </c>
      <c r="S39" s="164">
        <v>166.9225273042768</v>
      </c>
      <c r="T39" s="164">
        <v>166.84801469837703</v>
      </c>
      <c r="U39" s="164">
        <v>147.69623354087983</v>
      </c>
      <c r="V39" s="164">
        <v>164.61569868327035</v>
      </c>
      <c r="W39" s="164">
        <v>175.1658671021741</v>
      </c>
      <c r="X39" s="164">
        <f t="shared" si="3"/>
        <v>205.23833826681636</v>
      </c>
      <c r="Y39" s="164">
        <f t="shared" si="3"/>
        <v>208.87822802898845</v>
      </c>
      <c r="Z39" s="164">
        <f t="shared" si="3"/>
        <v>206.62345616004896</v>
      </c>
      <c r="AA39" s="164">
        <f t="shared" si="3"/>
        <v>203.59089517199138</v>
      </c>
      <c r="AB39" s="164">
        <f t="shared" si="3"/>
        <v>199.03848116770433</v>
      </c>
      <c r="AC39" s="164">
        <f t="shared" si="3"/>
        <v>211.51066653057049</v>
      </c>
      <c r="AD39" s="164">
        <f t="shared" si="3"/>
        <v>217.37878942533419</v>
      </c>
      <c r="AE39" s="164">
        <f t="shared" si="3"/>
        <v>221.14831070735929</v>
      </c>
    </row>
    <row r="40" spans="1:31" ht="13.5" customHeight="1"/>
    <row r="41" spans="1:31" ht="14.25" customHeight="1">
      <c r="A41" s="154" t="s">
        <v>216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155"/>
      <c r="Y41" s="155"/>
      <c r="Z41" s="155"/>
      <c r="AA41" s="155"/>
      <c r="AB41" s="155"/>
      <c r="AC41" s="155"/>
      <c r="AD41" s="155"/>
      <c r="AE41" s="155"/>
    </row>
    <row r="42" spans="1:31" ht="14.25" customHeight="1">
      <c r="A42" s="154" t="s">
        <v>91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155"/>
      <c r="Y42" s="155"/>
      <c r="Z42" s="155"/>
      <c r="AA42" s="155"/>
      <c r="AB42" s="155"/>
      <c r="AC42" s="155"/>
      <c r="AD42" s="155"/>
      <c r="AE42" s="155"/>
    </row>
    <row r="43" spans="1:31" ht="14.25" customHeight="1">
      <c r="A43" s="9" t="s">
        <v>4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10"/>
      <c r="P43" s="10"/>
      <c r="Q43" s="9"/>
      <c r="R43" s="10"/>
      <c r="S43" s="9"/>
      <c r="T43" s="10"/>
      <c r="U43" s="10"/>
      <c r="V43" s="10"/>
      <c r="W43" s="156"/>
      <c r="X43" s="157"/>
      <c r="Y43" s="157"/>
      <c r="Z43" s="157"/>
      <c r="AA43" s="157"/>
      <c r="AB43" s="157"/>
      <c r="AC43" s="157"/>
      <c r="AD43" s="157"/>
      <c r="AE43" s="157" t="s">
        <v>92</v>
      </c>
    </row>
    <row r="44" spans="1:31" ht="14.25" customHeight="1">
      <c r="A44" s="11"/>
      <c r="B44" s="12">
        <v>1990</v>
      </c>
      <c r="C44" s="12">
        <v>1991</v>
      </c>
      <c r="D44" s="12">
        <v>1992</v>
      </c>
      <c r="E44" s="12">
        <v>1993</v>
      </c>
      <c r="F44" s="12">
        <v>1994</v>
      </c>
      <c r="G44" s="12">
        <v>1995</v>
      </c>
      <c r="H44" s="12">
        <v>1996</v>
      </c>
      <c r="I44" s="12">
        <v>1997</v>
      </c>
      <c r="J44" s="12">
        <v>1998</v>
      </c>
      <c r="K44" s="12">
        <v>1999</v>
      </c>
      <c r="L44" s="12">
        <v>2000</v>
      </c>
      <c r="M44" s="12">
        <v>2001</v>
      </c>
      <c r="N44" s="12">
        <v>2002</v>
      </c>
      <c r="O44" s="12">
        <v>2003</v>
      </c>
      <c r="P44" s="12">
        <v>2004</v>
      </c>
      <c r="Q44" s="12" t="s">
        <v>6</v>
      </c>
      <c r="R44" s="12" t="s">
        <v>7</v>
      </c>
      <c r="S44" s="12" t="s">
        <v>8</v>
      </c>
      <c r="T44" s="12" t="s">
        <v>9</v>
      </c>
      <c r="U44" s="12">
        <v>2009</v>
      </c>
      <c r="V44" s="13" t="s">
        <v>10</v>
      </c>
      <c r="W44" s="13" t="s">
        <v>11</v>
      </c>
      <c r="X44" s="13">
        <f t="shared" ref="X44:AE44" si="4">X4</f>
        <v>2012</v>
      </c>
      <c r="Y44" s="13">
        <f t="shared" si="4"/>
        <v>2013</v>
      </c>
      <c r="Z44" s="13" t="str">
        <f t="shared" si="4"/>
        <v>2014r</v>
      </c>
      <c r="AA44" s="13" t="str">
        <f t="shared" si="4"/>
        <v>2015r</v>
      </c>
      <c r="AB44" s="13" t="str">
        <f t="shared" si="4"/>
        <v>2016r</v>
      </c>
      <c r="AC44" s="13" t="str">
        <f t="shared" si="4"/>
        <v>2017r</v>
      </c>
      <c r="AD44" s="13" t="str">
        <f t="shared" si="4"/>
        <v>2018r</v>
      </c>
      <c r="AE44" s="13" t="str">
        <f t="shared" si="4"/>
        <v>2019p</v>
      </c>
    </row>
    <row r="45" spans="1:31" ht="14.25" customHeight="1">
      <c r="A45" s="162" t="s">
        <v>207</v>
      </c>
      <c r="B45" s="163"/>
      <c r="C45" s="163">
        <v>10.430038510911416</v>
      </c>
      <c r="D45" s="163">
        <v>0.95902353966870635</v>
      </c>
      <c r="E45" s="163">
        <v>6.7645365572826677</v>
      </c>
      <c r="F45" s="163">
        <v>5.2844432461580055</v>
      </c>
      <c r="G45" s="163">
        <v>11.933418693982077</v>
      </c>
      <c r="H45" s="163">
        <v>10.157858613589582</v>
      </c>
      <c r="I45" s="163">
        <v>7.1443406022845295</v>
      </c>
      <c r="J45" s="163">
        <v>12.153518123667382</v>
      </c>
      <c r="K45" s="163">
        <v>14.811614241272039</v>
      </c>
      <c r="L45" s="163">
        <v>1.415023332831538</v>
      </c>
      <c r="M45" s="163">
        <v>0.83123051803472947</v>
      </c>
      <c r="N45" s="163">
        <v>0.91270425437950564</v>
      </c>
      <c r="O45" s="163">
        <v>-3.0780452224653487</v>
      </c>
      <c r="P45" s="163">
        <v>2.664057796508132</v>
      </c>
      <c r="Q45" s="163">
        <v>3.0200850315203098</v>
      </c>
      <c r="R45" s="163">
        <v>3.2019353920591982</v>
      </c>
      <c r="S45" s="163">
        <v>3.7369001654715959</v>
      </c>
      <c r="T45" s="163">
        <v>1.0235278479329963</v>
      </c>
      <c r="U45" s="163">
        <v>-0.15789473684209554</v>
      </c>
      <c r="V45" s="163">
        <v>3.8481813389562376</v>
      </c>
      <c r="W45" s="163">
        <v>7.9187817258883371</v>
      </c>
      <c r="X45" s="163">
        <f>+X18/W18*100-100</f>
        <v>-0.17638758231420582</v>
      </c>
      <c r="Y45" s="163">
        <f t="shared" ref="Y45:AE45" si="5">+Y18/X18*100-100</f>
        <v>-2.9921074331487887</v>
      </c>
      <c r="Z45" s="163">
        <f t="shared" si="5"/>
        <v>9.5689131754705556</v>
      </c>
      <c r="AA45" s="163">
        <f t="shared" si="5"/>
        <v>9.2652111271195707</v>
      </c>
      <c r="AB45" s="163">
        <f t="shared" si="5"/>
        <v>8.1042702099604469</v>
      </c>
      <c r="AC45" s="163">
        <f t="shared" si="5"/>
        <v>5.0853818727716344</v>
      </c>
      <c r="AD45" s="163">
        <f t="shared" si="5"/>
        <v>2.3392857142857224</v>
      </c>
      <c r="AE45" s="163">
        <f t="shared" si="5"/>
        <v>2.0938754144128353</v>
      </c>
    </row>
    <row r="46" spans="1:31" ht="14.25" customHeight="1">
      <c r="A46" s="162" t="s">
        <v>208</v>
      </c>
      <c r="B46" s="163"/>
      <c r="C46" s="163">
        <v>-3.8108108108108212</v>
      </c>
      <c r="D46" s="163">
        <v>-6.6350901135953109</v>
      </c>
      <c r="E46" s="163">
        <v>32.407566638005164</v>
      </c>
      <c r="F46" s="163">
        <v>15.715306188713555</v>
      </c>
      <c r="G46" s="163">
        <v>15.924013693248781</v>
      </c>
      <c r="H46" s="163">
        <v>8.8640379541548668</v>
      </c>
      <c r="I46" s="163">
        <v>3.653140633685382</v>
      </c>
      <c r="J46" s="163">
        <v>-8.94289759320435</v>
      </c>
      <c r="K46" s="163">
        <v>9.4183608565572712</v>
      </c>
      <c r="L46" s="163">
        <v>53.176739078950192</v>
      </c>
      <c r="M46" s="163">
        <v>-4.5961824979619479</v>
      </c>
      <c r="N46" s="163">
        <v>9.1932347221403745</v>
      </c>
      <c r="O46" s="163">
        <v>14.415240973608931</v>
      </c>
      <c r="P46" s="163">
        <v>13.628537735849065</v>
      </c>
      <c r="Q46" s="163">
        <v>10.081260313210237</v>
      </c>
      <c r="R46" s="163">
        <v>6.1411695939512185</v>
      </c>
      <c r="S46" s="163">
        <v>9.4426433361460198</v>
      </c>
      <c r="T46" s="163">
        <v>-2.3552136086222504</v>
      </c>
      <c r="U46" s="163">
        <v>-13.763153082766763</v>
      </c>
      <c r="V46" s="163">
        <v>11.851958941737735</v>
      </c>
      <c r="W46" s="163">
        <v>0.81429014579670422</v>
      </c>
      <c r="X46" s="163">
        <f t="shared" ref="X46:AE52" si="6">+X19/W19*100-100</f>
        <v>12.59263058027129</v>
      </c>
      <c r="Y46" s="163">
        <f t="shared" si="6"/>
        <v>3.3227055340469178</v>
      </c>
      <c r="Z46" s="163">
        <f t="shared" si="6"/>
        <v>-1.1549736604289222</v>
      </c>
      <c r="AA46" s="163">
        <f t="shared" si="6"/>
        <v>-3.1932210948823752</v>
      </c>
      <c r="AB46" s="163">
        <f t="shared" si="6"/>
        <v>-2.3080644046714127</v>
      </c>
      <c r="AC46" s="163">
        <f t="shared" si="6"/>
        <v>6.7506071538044381</v>
      </c>
      <c r="AD46" s="163">
        <f t="shared" si="6"/>
        <v>3.7924636656800885</v>
      </c>
      <c r="AE46" s="163">
        <f t="shared" si="6"/>
        <v>2.0883431579096623</v>
      </c>
    </row>
    <row r="47" spans="1:31" ht="14.25" customHeight="1">
      <c r="A47" s="162" t="s">
        <v>209</v>
      </c>
      <c r="B47" s="163"/>
      <c r="C47" s="163">
        <v>19.408201304753021</v>
      </c>
      <c r="D47" s="163">
        <v>-3.5902439024390276</v>
      </c>
      <c r="E47" s="163">
        <v>15.766039263307022</v>
      </c>
      <c r="F47" s="163">
        <v>-11.293706293706293</v>
      </c>
      <c r="G47" s="163">
        <v>-5.9026409144659056</v>
      </c>
      <c r="H47" s="163">
        <v>2.0420986490732105</v>
      </c>
      <c r="I47" s="163">
        <v>-11.617405582922828</v>
      </c>
      <c r="J47" s="163">
        <v>-20.076637250348355</v>
      </c>
      <c r="K47" s="163">
        <v>-7.3369170419875047</v>
      </c>
      <c r="L47" s="163">
        <v>2.2734399498275337</v>
      </c>
      <c r="M47" s="163">
        <v>-8.5083550513567445</v>
      </c>
      <c r="N47" s="163">
        <v>1.005361930294896</v>
      </c>
      <c r="O47" s="163">
        <v>7.2660915726609119</v>
      </c>
      <c r="P47" s="163">
        <v>10.098979276214038</v>
      </c>
      <c r="Q47" s="163">
        <v>15.578030622278405</v>
      </c>
      <c r="R47" s="163">
        <v>6.0525036460865351</v>
      </c>
      <c r="S47" s="163">
        <v>3.4609213843685609</v>
      </c>
      <c r="T47" s="163">
        <v>4.8072662826761103</v>
      </c>
      <c r="U47" s="163">
        <v>-5.9184104840414307</v>
      </c>
      <c r="V47" s="163">
        <v>10.570658279038426</v>
      </c>
      <c r="W47" s="163">
        <v>13.420705069592614</v>
      </c>
      <c r="X47" s="163">
        <f t="shared" si="6"/>
        <v>13.543532783948393</v>
      </c>
      <c r="Y47" s="163">
        <f t="shared" si="6"/>
        <v>-0.91511517828968181</v>
      </c>
      <c r="Z47" s="163">
        <f t="shared" si="6"/>
        <v>-4.1082802547770711</v>
      </c>
      <c r="AA47" s="163">
        <f t="shared" si="6"/>
        <v>3.9189637994021922</v>
      </c>
      <c r="AB47" s="163">
        <f t="shared" si="6"/>
        <v>5.5928411633104247E-2</v>
      </c>
      <c r="AC47" s="163">
        <f t="shared" si="6"/>
        <v>3.3697995687934252</v>
      </c>
      <c r="AD47" s="163">
        <f t="shared" si="6"/>
        <v>1.4059482425647047</v>
      </c>
      <c r="AE47" s="163">
        <f t="shared" si="6"/>
        <v>-0.99794317056448278</v>
      </c>
    </row>
    <row r="48" spans="1:31" ht="14.25" customHeight="1">
      <c r="A48" s="162" t="s">
        <v>210</v>
      </c>
      <c r="B48" s="163"/>
      <c r="C48" s="163">
        <v>6.6568047337278102</v>
      </c>
      <c r="D48" s="163">
        <v>7.9056865464632438</v>
      </c>
      <c r="E48" s="163">
        <v>-51.670951156812336</v>
      </c>
      <c r="F48" s="163">
        <v>9.5744680851063748</v>
      </c>
      <c r="G48" s="163">
        <v>-7.7669902912621325</v>
      </c>
      <c r="H48" s="163">
        <v>10.78947368421052</v>
      </c>
      <c r="I48" s="163">
        <v>-17.10213776722091</v>
      </c>
      <c r="J48" s="163">
        <v>1.4326647564469823</v>
      </c>
      <c r="K48" s="163">
        <v>-3.1073446327683598</v>
      </c>
      <c r="L48" s="163">
        <v>29.737609329446059</v>
      </c>
      <c r="M48" s="163">
        <v>13.707865168539328</v>
      </c>
      <c r="N48" s="163">
        <v>-18.577075098814234</v>
      </c>
      <c r="O48" s="163">
        <v>2.9126213592232943</v>
      </c>
      <c r="P48" s="163">
        <v>3.7735849056603712</v>
      </c>
      <c r="Q48" s="163">
        <v>15.681818181818173</v>
      </c>
      <c r="R48" s="163">
        <v>51.277013752455787</v>
      </c>
      <c r="S48" s="163">
        <v>361.68831168831173</v>
      </c>
      <c r="T48" s="163">
        <v>5.3445850914205266</v>
      </c>
      <c r="U48" s="163">
        <v>8.3578104138851756</v>
      </c>
      <c r="V48" s="163">
        <v>17.792015771315931</v>
      </c>
      <c r="W48" s="163">
        <v>118.78661087866109</v>
      </c>
      <c r="X48" s="163">
        <f t="shared" si="6"/>
        <v>86.823484413845875</v>
      </c>
      <c r="Y48" s="163">
        <f t="shared" si="6"/>
        <v>-2.8815641314361784</v>
      </c>
      <c r="Z48" s="163">
        <f t="shared" si="6"/>
        <v>-3.1936758893280626</v>
      </c>
      <c r="AA48" s="163">
        <f t="shared" si="6"/>
        <v>-3.6147857803908749</v>
      </c>
      <c r="AB48" s="163">
        <f t="shared" si="6"/>
        <v>-2.4060999717593887</v>
      </c>
      <c r="AC48" s="163">
        <f t="shared" si="6"/>
        <v>9.3697551941663164</v>
      </c>
      <c r="AD48" s="163">
        <f t="shared" si="6"/>
        <v>1.391681659434866</v>
      </c>
      <c r="AE48" s="163">
        <f t="shared" si="6"/>
        <v>1.2629820990553782</v>
      </c>
    </row>
    <row r="49" spans="1:31" ht="14.25" customHeight="1">
      <c r="A49" s="162" t="s">
        <v>211</v>
      </c>
      <c r="B49" s="163"/>
      <c r="C49" s="163">
        <v>15.147058823529406</v>
      </c>
      <c r="D49" s="163">
        <v>11.025968497232867</v>
      </c>
      <c r="E49" s="163">
        <v>21.549079754601223</v>
      </c>
      <c r="F49" s="163">
        <v>19.747634069400632</v>
      </c>
      <c r="G49" s="163">
        <v>11.248682824025295</v>
      </c>
      <c r="H49" s="163">
        <v>3.3151787828557815</v>
      </c>
      <c r="I49" s="163">
        <v>-8.3199633279853344</v>
      </c>
      <c r="J49" s="163">
        <v>-8.8999999999999915</v>
      </c>
      <c r="K49" s="163">
        <v>19.566410537870468</v>
      </c>
      <c r="L49" s="163">
        <v>14.413587330732142</v>
      </c>
      <c r="M49" s="163">
        <v>4.4934804413239817</v>
      </c>
      <c r="N49" s="163">
        <v>16.932232674217701</v>
      </c>
      <c r="O49" s="163">
        <v>14.266951239533739</v>
      </c>
      <c r="P49" s="163">
        <v>13.735632183908052</v>
      </c>
      <c r="Q49" s="163">
        <v>4.863567458312275</v>
      </c>
      <c r="R49" s="163">
        <v>-0.9396458258041207</v>
      </c>
      <c r="S49" s="163">
        <v>-2.030888969962291</v>
      </c>
      <c r="T49" s="163">
        <v>1.8867924528301927</v>
      </c>
      <c r="U49" s="163">
        <v>-8.5160818713450226</v>
      </c>
      <c r="V49" s="163">
        <v>11.546144626448253</v>
      </c>
      <c r="W49" s="163">
        <v>5.93361986628463</v>
      </c>
      <c r="X49" s="163">
        <f t="shared" si="6"/>
        <v>3.9332807393215319</v>
      </c>
      <c r="Y49" s="163">
        <f t="shared" si="6"/>
        <v>2.8627195836044166</v>
      </c>
      <c r="Z49" s="163">
        <f t="shared" si="6"/>
        <v>2.2243305924520342</v>
      </c>
      <c r="AA49" s="163">
        <f t="shared" si="6"/>
        <v>1.7943693925956552</v>
      </c>
      <c r="AB49" s="163">
        <f t="shared" si="6"/>
        <v>-3.1911660419410453</v>
      </c>
      <c r="AC49" s="163">
        <f t="shared" si="6"/>
        <v>6.1845960652992886</v>
      </c>
      <c r="AD49" s="163">
        <f t="shared" si="6"/>
        <v>-0.56174238691238543</v>
      </c>
      <c r="AE49" s="163">
        <f t="shared" si="6"/>
        <v>0.45589692765113909</v>
      </c>
    </row>
    <row r="50" spans="1:31" ht="14.25" customHeight="1">
      <c r="A50" s="162" t="s">
        <v>212</v>
      </c>
      <c r="B50" s="163"/>
      <c r="C50" s="163">
        <v>15.86169045005488</v>
      </c>
      <c r="D50" s="163">
        <v>12.316437707247758</v>
      </c>
      <c r="E50" s="163">
        <v>2.2775200337410411</v>
      </c>
      <c r="F50" s="163">
        <v>21.484536082474222</v>
      </c>
      <c r="G50" s="163">
        <v>19.178547182620505</v>
      </c>
      <c r="H50" s="163">
        <v>1.1677584733694033</v>
      </c>
      <c r="I50" s="163">
        <v>-14.048423423423429</v>
      </c>
      <c r="J50" s="163">
        <v>-23.386832623648871</v>
      </c>
      <c r="K50" s="163">
        <v>30.867892261650269</v>
      </c>
      <c r="L50" s="163">
        <v>29.79418490689315</v>
      </c>
      <c r="M50" s="163">
        <v>17.191039516737973</v>
      </c>
      <c r="N50" s="163">
        <v>-7.2809278350515427</v>
      </c>
      <c r="O50" s="163">
        <v>8.2233032198285798</v>
      </c>
      <c r="P50" s="163">
        <v>42.829623287671239</v>
      </c>
      <c r="Q50" s="163">
        <v>19.076876966881471</v>
      </c>
      <c r="R50" s="163">
        <v>25.924993707525786</v>
      </c>
      <c r="S50" s="163">
        <v>28.652808315011015</v>
      </c>
      <c r="T50" s="163">
        <v>21.750951604132666</v>
      </c>
      <c r="U50" s="163">
        <v>-8.1924328462961853</v>
      </c>
      <c r="V50" s="163">
        <v>11.119605254013479</v>
      </c>
      <c r="W50" s="163">
        <v>9.9881168303208341</v>
      </c>
      <c r="X50" s="163">
        <f t="shared" si="6"/>
        <v>29.000341180484469</v>
      </c>
      <c r="Y50" s="163">
        <f t="shared" si="6"/>
        <v>-2.569866878250906</v>
      </c>
      <c r="Z50" s="163">
        <f t="shared" si="6"/>
        <v>-4.7640591774872263</v>
      </c>
      <c r="AA50" s="163">
        <f t="shared" si="6"/>
        <v>5.7197149643705387</v>
      </c>
      <c r="AB50" s="163">
        <f t="shared" si="6"/>
        <v>-13.44477397321829</v>
      </c>
      <c r="AC50" s="163">
        <f t="shared" si="6"/>
        <v>-2.1233516768767515</v>
      </c>
      <c r="AD50" s="163">
        <f t="shared" si="6"/>
        <v>-4.8586431867607303</v>
      </c>
      <c r="AE50" s="163">
        <f t="shared" si="6"/>
        <v>0.66900819535038636</v>
      </c>
    </row>
    <row r="51" spans="1:31" ht="14.25" customHeight="1">
      <c r="A51" s="162" t="s">
        <v>213</v>
      </c>
      <c r="B51" s="163"/>
      <c r="C51" s="163">
        <v>12.5</v>
      </c>
      <c r="D51" s="163">
        <v>10.555555555555557</v>
      </c>
      <c r="E51" s="163">
        <v>9.045226130653262</v>
      </c>
      <c r="F51" s="163">
        <v>-8.7557603686635872</v>
      </c>
      <c r="G51" s="163">
        <v>-3.5353535353535364</v>
      </c>
      <c r="H51" s="163">
        <v>-0.52356020942407611</v>
      </c>
      <c r="I51" s="163">
        <v>-3.1578947368421098</v>
      </c>
      <c r="J51" s="163">
        <v>-3.8043478260869534</v>
      </c>
      <c r="K51" s="163">
        <v>-5.0847457627118615</v>
      </c>
      <c r="L51" s="163">
        <v>-2.3809523809523796</v>
      </c>
      <c r="M51" s="163">
        <v>-13.41463414634147</v>
      </c>
      <c r="N51" s="163">
        <v>6.3380281690140805</v>
      </c>
      <c r="O51" s="163">
        <v>-4.6357615894039697</v>
      </c>
      <c r="P51" s="163">
        <v>42.361111111111114</v>
      </c>
      <c r="Q51" s="163">
        <v>-4.8780487804878021</v>
      </c>
      <c r="R51" s="163">
        <v>14.358974358974351</v>
      </c>
      <c r="S51" s="163">
        <v>-13.004484304932745</v>
      </c>
      <c r="T51" s="163">
        <v>-11.855670103092791</v>
      </c>
      <c r="U51" s="163">
        <v>18.713450292397653</v>
      </c>
      <c r="V51" s="163">
        <v>18.22660098522168</v>
      </c>
      <c r="W51" s="163">
        <v>17.083333333333343</v>
      </c>
      <c r="X51" s="163">
        <f t="shared" si="6"/>
        <v>24.555160142348754</v>
      </c>
      <c r="Y51" s="163">
        <f t="shared" si="6"/>
        <v>1.7142857142857082</v>
      </c>
      <c r="Z51" s="163">
        <f t="shared" si="6"/>
        <v>28.089887640449433</v>
      </c>
      <c r="AA51" s="163">
        <f t="shared" si="6"/>
        <v>20.833333333333329</v>
      </c>
      <c r="AB51" s="163">
        <f t="shared" si="6"/>
        <v>17.422867513611621</v>
      </c>
      <c r="AC51" s="163">
        <f t="shared" si="6"/>
        <v>25.038639876352391</v>
      </c>
      <c r="AD51" s="163">
        <f t="shared" si="6"/>
        <v>18.912237330037087</v>
      </c>
      <c r="AE51" s="163">
        <f t="shared" si="6"/>
        <v>17.35966735966737</v>
      </c>
    </row>
    <row r="52" spans="1:31" ht="14.25" customHeight="1">
      <c r="A52" s="164" t="s">
        <v>101</v>
      </c>
      <c r="B52" s="164"/>
      <c r="C52" s="164">
        <v>3.9467146203535037</v>
      </c>
      <c r="D52" s="164">
        <v>-3.2323416266417837</v>
      </c>
      <c r="E52" s="164">
        <v>22.622380089859078</v>
      </c>
      <c r="F52" s="164">
        <v>9.3577348066298214</v>
      </c>
      <c r="G52" s="164">
        <v>11.323369469880376</v>
      </c>
      <c r="H52" s="164">
        <v>7.1603031783300111</v>
      </c>
      <c r="I52" s="164">
        <v>-0.13087272994633281</v>
      </c>
      <c r="J52" s="164">
        <v>-9.3173920725602244</v>
      </c>
      <c r="K52" s="164">
        <v>9.3930635838150209</v>
      </c>
      <c r="L52" s="164">
        <v>39.441616077657216</v>
      </c>
      <c r="M52" s="164">
        <v>-2.9644689502480048</v>
      </c>
      <c r="N52" s="164">
        <v>7.4692028389333132</v>
      </c>
      <c r="O52" s="164">
        <v>12.391548433193833</v>
      </c>
      <c r="P52" s="164">
        <v>13.943329397874862</v>
      </c>
      <c r="Q52" s="164">
        <v>10.10497118672437</v>
      </c>
      <c r="R52" s="164">
        <v>6.679407272279775</v>
      </c>
      <c r="S52" s="164">
        <v>10.969817056620172</v>
      </c>
      <c r="T52" s="164">
        <v>-4.4639035307653785E-2</v>
      </c>
      <c r="U52" s="164">
        <v>-11.478578988260196</v>
      </c>
      <c r="V52" s="164">
        <v>11.455583352914346</v>
      </c>
      <c r="W52" s="164">
        <v>6.4089685876210751</v>
      </c>
      <c r="X52" s="164">
        <f t="shared" si="6"/>
        <v>17.167997202960208</v>
      </c>
      <c r="Y52" s="164">
        <f t="shared" si="6"/>
        <v>1.7734940717752892</v>
      </c>
      <c r="Z52" s="164">
        <f t="shared" si="6"/>
        <v>-1.0794671566375769</v>
      </c>
      <c r="AA52" s="164">
        <f t="shared" si="6"/>
        <v>-1.4676750860795664</v>
      </c>
      <c r="AB52" s="164">
        <f t="shared" si="6"/>
        <v>-2.2360597218462033</v>
      </c>
      <c r="AC52" s="164">
        <f t="shared" si="6"/>
        <v>6.2662181150575833</v>
      </c>
      <c r="AD52" s="164">
        <f t="shared" si="6"/>
        <v>2.7743862713966507</v>
      </c>
      <c r="AE52" s="164">
        <f t="shared" si="6"/>
        <v>1.7340796183428466</v>
      </c>
    </row>
    <row r="53" spans="1:31" ht="14.25" customHeight="1"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</row>
    <row r="54" spans="1:31" ht="14.25" customHeight="1"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  <c r="AA54" s="137"/>
      <c r="AB54" s="137"/>
      <c r="AC54" s="137"/>
      <c r="AD54" s="137"/>
      <c r="AE54" s="137"/>
    </row>
    <row r="55" spans="1:31" ht="14.25" customHeight="1"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  <c r="AA55" s="137"/>
      <c r="AB55" s="137"/>
      <c r="AC55" s="137"/>
      <c r="AD55" s="137"/>
      <c r="AE55" s="137"/>
    </row>
    <row r="57" spans="1:31" ht="14.25" customHeight="1">
      <c r="B57" s="137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  <c r="AA57" s="137"/>
      <c r="AB57" s="137"/>
      <c r="AC57" s="137"/>
      <c r="AD57" s="137"/>
      <c r="AE57" s="137"/>
    </row>
    <row r="58" spans="1:31" ht="14.25" customHeight="1"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  <c r="AA58" s="137"/>
      <c r="AB58" s="137"/>
      <c r="AC58" s="137"/>
      <c r="AD58" s="137"/>
      <c r="AE58" s="137"/>
    </row>
    <row r="59" spans="1:31" ht="14.25" customHeight="1">
      <c r="B59" s="137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137"/>
      <c r="AB59" s="137"/>
      <c r="AC59" s="137"/>
      <c r="AD59" s="137"/>
      <c r="AE59" s="137"/>
    </row>
    <row r="60" spans="1:31" ht="14.25" customHeight="1"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  <c r="AA60" s="137"/>
      <c r="AB60" s="137"/>
      <c r="AC60" s="137"/>
      <c r="AD60" s="137"/>
      <c r="AE60" s="137"/>
    </row>
    <row r="61" spans="1:31" ht="14.25" customHeight="1">
      <c r="B61" s="137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  <c r="AA61" s="137"/>
      <c r="AB61" s="137"/>
      <c r="AC61" s="137"/>
      <c r="AD61" s="137"/>
      <c r="AE61" s="137"/>
    </row>
    <row r="62" spans="1:31" ht="14.25" customHeight="1">
      <c r="B62" s="137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  <c r="AA62" s="137"/>
      <c r="AB62" s="137"/>
      <c r="AC62" s="137"/>
      <c r="AD62" s="137"/>
      <c r="AE62" s="137"/>
    </row>
  </sheetData>
  <printOptions horizontalCentered="1"/>
  <pageMargins left="0.38" right="0.27" top="0.7" bottom="0.75" header="0.3" footer="0.3"/>
  <pageSetup paperSize="9" firstPageNumber="88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9"/>
  <sheetViews>
    <sheetView topLeftCell="A16" zoomScaleNormal="100" zoomScaleSheetLayoutView="100" workbookViewId="0">
      <pane xSplit="1" topLeftCell="X1" activePane="topRight" state="frozen"/>
      <selection activeCell="P25" sqref="P25"/>
      <selection pane="topRight" activeCell="P25" sqref="P25"/>
    </sheetView>
  </sheetViews>
  <sheetFormatPr defaultColWidth="7.75" defaultRowHeight="15" customHeight="1"/>
  <cols>
    <col min="1" max="1" width="44.625" style="7" customWidth="1"/>
    <col min="2" max="23" width="6.875" style="7" hidden="1" customWidth="1"/>
    <col min="24" max="31" width="5.75" style="7" customWidth="1"/>
    <col min="32" max="16384" width="7.75" style="6"/>
  </cols>
  <sheetData>
    <row r="1" spans="1:31" ht="15" customHeight="1">
      <c r="A1" s="154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55"/>
      <c r="Y1" s="155"/>
      <c r="Z1" s="155"/>
      <c r="AA1" s="155"/>
      <c r="AB1" s="155"/>
      <c r="AC1" s="155"/>
      <c r="AD1" s="155"/>
      <c r="AE1" s="155"/>
    </row>
    <row r="2" spans="1:31" ht="15" customHeight="1">
      <c r="A2" s="154" t="s">
        <v>96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155"/>
      <c r="Y2" s="155"/>
      <c r="Z2" s="155"/>
      <c r="AA2" s="155"/>
      <c r="AB2" s="155"/>
      <c r="AC2" s="155"/>
      <c r="AD2" s="155"/>
      <c r="AE2" s="155"/>
    </row>
    <row r="3" spans="1:31" ht="15" customHeight="1">
      <c r="A3" s="9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9"/>
      <c r="R3" s="10"/>
      <c r="S3" s="9"/>
      <c r="T3" s="10"/>
      <c r="U3" s="10"/>
      <c r="V3" s="10"/>
      <c r="W3" s="156"/>
      <c r="X3" s="157"/>
      <c r="Y3" s="157"/>
      <c r="Z3" s="157"/>
      <c r="AA3" s="157"/>
      <c r="AB3" s="157"/>
      <c r="AC3" s="157"/>
      <c r="AD3" s="157"/>
      <c r="AE3" s="157" t="s">
        <v>5</v>
      </c>
    </row>
    <row r="4" spans="1:31" ht="13.5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 t="s">
        <v>12</v>
      </c>
      <c r="AA4" s="13" t="s">
        <v>13</v>
      </c>
      <c r="AB4" s="13" t="s">
        <v>14</v>
      </c>
      <c r="AC4" s="13" t="s">
        <v>15</v>
      </c>
      <c r="AD4" s="13" t="s">
        <v>16</v>
      </c>
      <c r="AE4" s="13" t="s">
        <v>17</v>
      </c>
    </row>
    <row r="5" spans="1:31" ht="15" customHeight="1">
      <c r="A5" s="158" t="s">
        <v>218</v>
      </c>
      <c r="B5" s="159">
        <v>20312</v>
      </c>
      <c r="C5" s="159">
        <v>20824</v>
      </c>
      <c r="D5" s="159">
        <v>20183</v>
      </c>
      <c r="E5" s="159">
        <v>19796</v>
      </c>
      <c r="F5" s="159">
        <v>19396</v>
      </c>
      <c r="G5" s="159">
        <v>20686</v>
      </c>
      <c r="H5" s="159">
        <v>25100</v>
      </c>
      <c r="I5" s="159">
        <v>24193</v>
      </c>
      <c r="J5" s="159">
        <v>21358</v>
      </c>
      <c r="K5" s="159">
        <v>23192</v>
      </c>
      <c r="L5" s="159">
        <v>26659</v>
      </c>
      <c r="M5" s="159">
        <v>30851</v>
      </c>
      <c r="N5" s="159">
        <v>38069</v>
      </c>
      <c r="O5" s="159">
        <v>44351</v>
      </c>
      <c r="P5" s="159">
        <v>51617</v>
      </c>
      <c r="Q5" s="159">
        <v>57559</v>
      </c>
      <c r="R5" s="159">
        <v>59995</v>
      </c>
      <c r="S5" s="159">
        <v>54116</v>
      </c>
      <c r="T5" s="159">
        <v>56191</v>
      </c>
      <c r="U5" s="159">
        <v>55834</v>
      </c>
      <c r="V5" s="159">
        <v>59142</v>
      </c>
      <c r="W5" s="159">
        <v>67192</v>
      </c>
      <c r="X5" s="159">
        <v>78521</v>
      </c>
      <c r="Y5" s="159">
        <v>80993</v>
      </c>
      <c r="Z5" s="159">
        <v>75325</v>
      </c>
      <c r="AA5" s="159">
        <v>74741</v>
      </c>
      <c r="AB5" s="159">
        <v>73670</v>
      </c>
      <c r="AC5" s="159">
        <v>73324</v>
      </c>
      <c r="AD5" s="159">
        <v>76128</v>
      </c>
      <c r="AE5" s="159">
        <v>77865</v>
      </c>
    </row>
    <row r="6" spans="1:31" ht="15" customHeight="1">
      <c r="A6" s="158" t="s">
        <v>219</v>
      </c>
      <c r="B6" s="159">
        <v>354</v>
      </c>
      <c r="C6" s="159">
        <v>364</v>
      </c>
      <c r="D6" s="159">
        <v>357</v>
      </c>
      <c r="E6" s="159">
        <v>357</v>
      </c>
      <c r="F6" s="159">
        <v>350</v>
      </c>
      <c r="G6" s="159">
        <v>382</v>
      </c>
      <c r="H6" s="159">
        <v>415</v>
      </c>
      <c r="I6" s="159">
        <v>554</v>
      </c>
      <c r="J6" s="159">
        <v>583</v>
      </c>
      <c r="K6" s="159">
        <v>779</v>
      </c>
      <c r="L6" s="159">
        <v>1071</v>
      </c>
      <c r="M6" s="159">
        <v>1325</v>
      </c>
      <c r="N6" s="159">
        <v>2021</v>
      </c>
      <c r="O6" s="159">
        <v>2812</v>
      </c>
      <c r="P6" s="159">
        <v>3686</v>
      </c>
      <c r="Q6" s="159">
        <v>4498</v>
      </c>
      <c r="R6" s="159">
        <v>5219</v>
      </c>
      <c r="S6" s="159">
        <v>4754</v>
      </c>
      <c r="T6" s="159">
        <v>5418</v>
      </c>
      <c r="U6" s="159">
        <v>4798</v>
      </c>
      <c r="V6" s="159">
        <v>5880</v>
      </c>
      <c r="W6" s="159">
        <v>7547</v>
      </c>
      <c r="X6" s="159">
        <v>9414</v>
      </c>
      <c r="Y6" s="159">
        <v>10021</v>
      </c>
      <c r="Z6" s="159">
        <v>10262</v>
      </c>
      <c r="AA6" s="159">
        <v>11396</v>
      </c>
      <c r="AB6" s="159">
        <v>11938</v>
      </c>
      <c r="AC6" s="159">
        <v>12370</v>
      </c>
      <c r="AD6" s="159">
        <v>12755</v>
      </c>
      <c r="AE6" s="159">
        <v>13070</v>
      </c>
    </row>
    <row r="7" spans="1:31" ht="15" customHeight="1">
      <c r="A7" s="158" t="s">
        <v>220</v>
      </c>
      <c r="B7" s="159">
        <v>8973</v>
      </c>
      <c r="C7" s="159">
        <v>8787</v>
      </c>
      <c r="D7" s="159">
        <v>5696</v>
      </c>
      <c r="E7" s="159">
        <v>6200</v>
      </c>
      <c r="F7" s="159">
        <v>7687</v>
      </c>
      <c r="G7" s="159">
        <v>8182</v>
      </c>
      <c r="H7" s="159">
        <v>11283</v>
      </c>
      <c r="I7" s="159">
        <v>11870</v>
      </c>
      <c r="J7" s="159">
        <v>9644</v>
      </c>
      <c r="K7" s="159">
        <v>10820</v>
      </c>
      <c r="L7" s="159">
        <v>13110</v>
      </c>
      <c r="M7" s="159">
        <v>13837</v>
      </c>
      <c r="N7" s="159">
        <v>15058</v>
      </c>
      <c r="O7" s="159">
        <v>16698</v>
      </c>
      <c r="P7" s="159">
        <v>19844</v>
      </c>
      <c r="Q7" s="159">
        <v>16952</v>
      </c>
      <c r="R7" s="159">
        <v>22082</v>
      </c>
      <c r="S7" s="159">
        <v>24286</v>
      </c>
      <c r="T7" s="159">
        <v>24900</v>
      </c>
      <c r="U7" s="159">
        <v>21087</v>
      </c>
      <c r="V7" s="159">
        <v>23979</v>
      </c>
      <c r="W7" s="159">
        <v>28025</v>
      </c>
      <c r="X7" s="159">
        <v>33251</v>
      </c>
      <c r="Y7" s="159">
        <v>37159</v>
      </c>
      <c r="Z7" s="159">
        <v>37028</v>
      </c>
      <c r="AA7" s="159">
        <v>40672</v>
      </c>
      <c r="AB7" s="159">
        <v>44155</v>
      </c>
      <c r="AC7" s="159">
        <v>52294</v>
      </c>
      <c r="AD7" s="159">
        <v>57374</v>
      </c>
      <c r="AE7" s="159">
        <v>61090</v>
      </c>
    </row>
    <row r="8" spans="1:31" ht="15" customHeight="1">
      <c r="A8" s="158" t="s">
        <v>221</v>
      </c>
      <c r="B8" s="159">
        <v>592</v>
      </c>
      <c r="C8" s="159">
        <v>606</v>
      </c>
      <c r="D8" s="159">
        <v>590</v>
      </c>
      <c r="E8" s="159">
        <v>588</v>
      </c>
      <c r="F8" s="159">
        <v>722</v>
      </c>
      <c r="G8" s="159">
        <v>867</v>
      </c>
      <c r="H8" s="159">
        <v>1311</v>
      </c>
      <c r="I8" s="159">
        <v>1536</v>
      </c>
      <c r="J8" s="159">
        <v>1627</v>
      </c>
      <c r="K8" s="159">
        <v>1917</v>
      </c>
      <c r="L8" s="159">
        <v>2311</v>
      </c>
      <c r="M8" s="159">
        <v>2705</v>
      </c>
      <c r="N8" s="159">
        <v>3022</v>
      </c>
      <c r="O8" s="159">
        <v>3525</v>
      </c>
      <c r="P8" s="159">
        <v>4139</v>
      </c>
      <c r="Q8" s="159">
        <v>4764</v>
      </c>
      <c r="R8" s="159">
        <v>5427</v>
      </c>
      <c r="S8" s="159">
        <v>6487</v>
      </c>
      <c r="T8" s="159">
        <v>7689</v>
      </c>
      <c r="U8" s="159">
        <v>7422</v>
      </c>
      <c r="V8" s="159">
        <v>8080</v>
      </c>
      <c r="W8" s="159">
        <v>9407</v>
      </c>
      <c r="X8" s="159">
        <v>11259</v>
      </c>
      <c r="Y8" s="159">
        <v>12031</v>
      </c>
      <c r="Z8" s="159">
        <v>12689</v>
      </c>
      <c r="AA8" s="159">
        <v>13931</v>
      </c>
      <c r="AB8" s="159">
        <v>14824</v>
      </c>
      <c r="AC8" s="159">
        <v>15346</v>
      </c>
      <c r="AD8" s="159">
        <v>15899</v>
      </c>
      <c r="AE8" s="159">
        <v>16695</v>
      </c>
    </row>
    <row r="9" spans="1:31" ht="15" customHeight="1">
      <c r="A9" s="158" t="s">
        <v>222</v>
      </c>
      <c r="B9" s="159">
        <v>1925</v>
      </c>
      <c r="C9" s="159">
        <v>1985</v>
      </c>
      <c r="D9" s="159">
        <v>1973</v>
      </c>
      <c r="E9" s="159">
        <v>2048</v>
      </c>
      <c r="F9" s="159">
        <v>2590</v>
      </c>
      <c r="G9" s="159">
        <v>3795</v>
      </c>
      <c r="H9" s="159">
        <v>4513</v>
      </c>
      <c r="I9" s="159">
        <v>5285</v>
      </c>
      <c r="J9" s="159">
        <v>4297</v>
      </c>
      <c r="K9" s="159">
        <v>5826</v>
      </c>
      <c r="L9" s="159">
        <v>6222</v>
      </c>
      <c r="M9" s="159">
        <v>6449</v>
      </c>
      <c r="N9" s="159">
        <v>6520</v>
      </c>
      <c r="O9" s="159">
        <v>7099</v>
      </c>
      <c r="P9" s="159">
        <v>7984</v>
      </c>
      <c r="Q9" s="159">
        <v>8894</v>
      </c>
      <c r="R9" s="159">
        <v>10962</v>
      </c>
      <c r="S9" s="159">
        <v>12386</v>
      </c>
      <c r="T9" s="159">
        <v>12398</v>
      </c>
      <c r="U9" s="159">
        <v>11552</v>
      </c>
      <c r="V9" s="159">
        <v>12367</v>
      </c>
      <c r="W9" s="159">
        <v>13830</v>
      </c>
      <c r="X9" s="159">
        <v>15449</v>
      </c>
      <c r="Y9" s="159">
        <v>16633</v>
      </c>
      <c r="Z9" s="159">
        <v>17035</v>
      </c>
      <c r="AA9" s="159">
        <v>17712</v>
      </c>
      <c r="AB9" s="159">
        <v>18850</v>
      </c>
      <c r="AC9" s="159">
        <v>19558</v>
      </c>
      <c r="AD9" s="159">
        <v>20221</v>
      </c>
      <c r="AE9" s="159">
        <v>20799</v>
      </c>
    </row>
    <row r="10" spans="1:31" ht="15" customHeight="1">
      <c r="A10" s="158" t="s">
        <v>223</v>
      </c>
      <c r="B10" s="159">
        <v>10185</v>
      </c>
      <c r="C10" s="159">
        <v>10349</v>
      </c>
      <c r="D10" s="159">
        <v>10000</v>
      </c>
      <c r="E10" s="159">
        <v>9881</v>
      </c>
      <c r="F10" s="159">
        <v>9561</v>
      </c>
      <c r="G10" s="159">
        <v>10306</v>
      </c>
      <c r="H10" s="159">
        <v>10895</v>
      </c>
      <c r="I10" s="159">
        <v>10492</v>
      </c>
      <c r="J10" s="159">
        <v>8707</v>
      </c>
      <c r="K10" s="159">
        <v>10386</v>
      </c>
      <c r="L10" s="159">
        <v>17810</v>
      </c>
      <c r="M10" s="159">
        <v>24793</v>
      </c>
      <c r="N10" s="159">
        <v>31707</v>
      </c>
      <c r="O10" s="159">
        <v>38556</v>
      </c>
      <c r="P10" s="159">
        <v>45375</v>
      </c>
      <c r="Q10" s="159">
        <v>51530</v>
      </c>
      <c r="R10" s="159">
        <v>57886</v>
      </c>
      <c r="S10" s="159">
        <v>56201</v>
      </c>
      <c r="T10" s="159">
        <v>62197</v>
      </c>
      <c r="U10" s="159">
        <v>55183</v>
      </c>
      <c r="V10" s="159">
        <v>62297</v>
      </c>
      <c r="W10" s="159">
        <v>63204</v>
      </c>
      <c r="X10" s="159">
        <v>80047</v>
      </c>
      <c r="Y10" s="159">
        <v>77589</v>
      </c>
      <c r="Z10" s="159">
        <v>79157</v>
      </c>
      <c r="AA10" s="159">
        <v>78574</v>
      </c>
      <c r="AB10" s="159">
        <v>77056</v>
      </c>
      <c r="AC10" s="159">
        <v>78713</v>
      </c>
      <c r="AD10" s="159">
        <v>80239</v>
      </c>
      <c r="AE10" s="159">
        <v>81583</v>
      </c>
    </row>
    <row r="11" spans="1:31" s="143" customFormat="1" ht="15" customHeight="1">
      <c r="A11" s="160" t="s">
        <v>101</v>
      </c>
      <c r="B11" s="161">
        <v>42341</v>
      </c>
      <c r="C11" s="161">
        <v>42915</v>
      </c>
      <c r="D11" s="161">
        <v>38799</v>
      </c>
      <c r="E11" s="161">
        <v>38870</v>
      </c>
      <c r="F11" s="161">
        <v>40306</v>
      </c>
      <c r="G11" s="161">
        <v>44218</v>
      </c>
      <c r="H11" s="161">
        <v>53517</v>
      </c>
      <c r="I11" s="161">
        <v>53930</v>
      </c>
      <c r="J11" s="161">
        <v>46216</v>
      </c>
      <c r="K11" s="161">
        <v>52920</v>
      </c>
      <c r="L11" s="161">
        <v>67183</v>
      </c>
      <c r="M11" s="161">
        <v>79960</v>
      </c>
      <c r="N11" s="161">
        <v>96397</v>
      </c>
      <c r="O11" s="161">
        <v>113041</v>
      </c>
      <c r="P11" s="161">
        <v>132645</v>
      </c>
      <c r="Q11" s="161">
        <v>144197</v>
      </c>
      <c r="R11" s="161">
        <v>161571</v>
      </c>
      <c r="S11" s="161">
        <v>158230</v>
      </c>
      <c r="T11" s="161">
        <v>168793</v>
      </c>
      <c r="U11" s="161">
        <v>155876</v>
      </c>
      <c r="V11" s="161">
        <v>171745</v>
      </c>
      <c r="W11" s="161">
        <v>189205</v>
      </c>
      <c r="X11" s="161">
        <v>227941</v>
      </c>
      <c r="Y11" s="161">
        <v>234426</v>
      </c>
      <c r="Z11" s="161">
        <v>231496</v>
      </c>
      <c r="AA11" s="161">
        <v>237026</v>
      </c>
      <c r="AB11" s="161">
        <v>240493</v>
      </c>
      <c r="AC11" s="161">
        <v>251605</v>
      </c>
      <c r="AD11" s="161">
        <v>262616</v>
      </c>
      <c r="AE11" s="161">
        <v>271102</v>
      </c>
    </row>
    <row r="12" spans="1:31" s="144" customFormat="1" ht="15" customHeight="1">
      <c r="A12" s="139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</row>
    <row r="13" spans="1:31" ht="15" customHeight="1">
      <c r="A13" s="154" t="s">
        <v>224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55"/>
      <c r="Y13" s="155"/>
      <c r="Z13" s="155"/>
      <c r="AA13" s="155"/>
      <c r="AB13" s="155"/>
      <c r="AC13" s="155"/>
      <c r="AD13" s="155"/>
      <c r="AE13" s="155"/>
    </row>
    <row r="14" spans="1:31" ht="15" customHeight="1">
      <c r="A14" s="154" t="s">
        <v>91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55"/>
      <c r="Y14" s="155"/>
      <c r="Z14" s="155"/>
      <c r="AA14" s="155"/>
      <c r="AB14" s="155"/>
      <c r="AC14" s="155"/>
      <c r="AD14" s="155"/>
      <c r="AE14" s="155"/>
    </row>
    <row r="15" spans="1:31" ht="15" customHeight="1">
      <c r="A15" s="9" t="s">
        <v>4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10"/>
      <c r="Q15" s="9"/>
      <c r="R15" s="10"/>
      <c r="S15" s="9"/>
      <c r="T15" s="10"/>
      <c r="U15" s="10"/>
      <c r="V15" s="10"/>
      <c r="W15" s="156"/>
      <c r="X15" s="157"/>
      <c r="Y15" s="157"/>
      <c r="Z15" s="157"/>
      <c r="AA15" s="157"/>
      <c r="AB15" s="157"/>
      <c r="AC15" s="157"/>
      <c r="AD15" s="157"/>
      <c r="AE15" s="157" t="s">
        <v>5</v>
      </c>
    </row>
    <row r="16" spans="1:31" ht="13.5">
      <c r="A16" s="11"/>
      <c r="B16" s="12">
        <v>1990</v>
      </c>
      <c r="C16" s="12">
        <v>1991</v>
      </c>
      <c r="D16" s="12">
        <v>1992</v>
      </c>
      <c r="E16" s="12">
        <v>1993</v>
      </c>
      <c r="F16" s="12">
        <v>1994</v>
      </c>
      <c r="G16" s="12">
        <v>1995</v>
      </c>
      <c r="H16" s="12">
        <v>1996</v>
      </c>
      <c r="I16" s="12">
        <v>1997</v>
      </c>
      <c r="J16" s="12">
        <v>1998</v>
      </c>
      <c r="K16" s="12">
        <v>1999</v>
      </c>
      <c r="L16" s="12">
        <v>2000</v>
      </c>
      <c r="M16" s="12">
        <v>2001</v>
      </c>
      <c r="N16" s="12">
        <v>2002</v>
      </c>
      <c r="O16" s="12">
        <v>2003</v>
      </c>
      <c r="P16" s="12">
        <v>2004</v>
      </c>
      <c r="Q16" s="12" t="s">
        <v>6</v>
      </c>
      <c r="R16" s="12" t="s">
        <v>7</v>
      </c>
      <c r="S16" s="12" t="s">
        <v>8</v>
      </c>
      <c r="T16" s="12" t="s">
        <v>9</v>
      </c>
      <c r="U16" s="12">
        <v>2009</v>
      </c>
      <c r="V16" s="13" t="s">
        <v>10</v>
      </c>
      <c r="W16" s="13" t="s">
        <v>11</v>
      </c>
      <c r="X16" s="13">
        <f t="shared" ref="X16:AE16" si="0">X4</f>
        <v>2012</v>
      </c>
      <c r="Y16" s="13">
        <f t="shared" si="0"/>
        <v>2013</v>
      </c>
      <c r="Z16" s="13" t="str">
        <f t="shared" si="0"/>
        <v>2014r</v>
      </c>
      <c r="AA16" s="13" t="str">
        <f t="shared" si="0"/>
        <v>2015r</v>
      </c>
      <c r="AB16" s="13" t="str">
        <f t="shared" si="0"/>
        <v>2016r</v>
      </c>
      <c r="AC16" s="13" t="str">
        <f t="shared" si="0"/>
        <v>2017r</v>
      </c>
      <c r="AD16" s="13" t="str">
        <f t="shared" si="0"/>
        <v>2018r</v>
      </c>
      <c r="AE16" s="13" t="str">
        <f t="shared" si="0"/>
        <v>2019p</v>
      </c>
    </row>
    <row r="17" spans="1:31" ht="15" customHeight="1">
      <c r="A17" s="158" t="s">
        <v>218</v>
      </c>
      <c r="B17" s="159">
        <v>30411</v>
      </c>
      <c r="C17" s="159">
        <v>29595</v>
      </c>
      <c r="D17" s="159">
        <v>27583</v>
      </c>
      <c r="E17" s="159">
        <v>26268</v>
      </c>
      <c r="F17" s="159">
        <v>24506</v>
      </c>
      <c r="G17" s="159">
        <v>24713</v>
      </c>
      <c r="H17" s="159">
        <v>28410</v>
      </c>
      <c r="I17" s="159">
        <v>26069</v>
      </c>
      <c r="J17" s="159">
        <v>21495</v>
      </c>
      <c r="K17" s="159">
        <v>23335</v>
      </c>
      <c r="L17" s="159">
        <v>26499</v>
      </c>
      <c r="M17" s="159">
        <v>30758</v>
      </c>
      <c r="N17" s="159">
        <v>38069</v>
      </c>
      <c r="O17" s="159">
        <v>43803</v>
      </c>
      <c r="P17" s="159">
        <v>50070</v>
      </c>
      <c r="Q17" s="159">
        <v>53800</v>
      </c>
      <c r="R17" s="159">
        <v>53885</v>
      </c>
      <c r="S17" s="159">
        <v>47948</v>
      </c>
      <c r="T17" s="159">
        <v>47209</v>
      </c>
      <c r="U17" s="159">
        <v>46251</v>
      </c>
      <c r="V17" s="159">
        <v>47308</v>
      </c>
      <c r="W17" s="159">
        <v>51901</v>
      </c>
      <c r="X17" s="159">
        <v>58634</v>
      </c>
      <c r="Y17" s="159">
        <v>59506</v>
      </c>
      <c r="Z17" s="159">
        <v>54507</v>
      </c>
      <c r="AA17" s="159">
        <v>54668</v>
      </c>
      <c r="AB17" s="159">
        <v>53963</v>
      </c>
      <c r="AC17" s="159">
        <v>52945</v>
      </c>
      <c r="AD17" s="159">
        <v>54406</v>
      </c>
      <c r="AE17" s="159">
        <v>55410</v>
      </c>
    </row>
    <row r="18" spans="1:31" ht="15" customHeight="1">
      <c r="A18" s="158" t="s">
        <v>219</v>
      </c>
      <c r="B18" s="159">
        <v>527</v>
      </c>
      <c r="C18" s="159">
        <v>515</v>
      </c>
      <c r="D18" s="159">
        <v>485</v>
      </c>
      <c r="E18" s="159">
        <v>471</v>
      </c>
      <c r="F18" s="159">
        <v>441</v>
      </c>
      <c r="G18" s="159">
        <v>456</v>
      </c>
      <c r="H18" s="159">
        <v>469</v>
      </c>
      <c r="I18" s="159">
        <v>597</v>
      </c>
      <c r="J18" s="159">
        <v>587</v>
      </c>
      <c r="K18" s="159">
        <v>784</v>
      </c>
      <c r="L18" s="159">
        <v>1065</v>
      </c>
      <c r="M18" s="159">
        <v>1321</v>
      </c>
      <c r="N18" s="159">
        <v>2021</v>
      </c>
      <c r="O18" s="159">
        <v>2778</v>
      </c>
      <c r="P18" s="159">
        <v>3577</v>
      </c>
      <c r="Q18" s="159">
        <v>4206</v>
      </c>
      <c r="R18" s="159">
        <v>4689</v>
      </c>
      <c r="S18" s="159">
        <v>4213</v>
      </c>
      <c r="T18" s="159">
        <v>4552</v>
      </c>
      <c r="U18" s="159">
        <v>3975</v>
      </c>
      <c r="V18" s="159">
        <v>4704</v>
      </c>
      <c r="W18" s="159">
        <v>5830</v>
      </c>
      <c r="X18" s="159">
        <v>7030</v>
      </c>
      <c r="Y18" s="159">
        <v>7368</v>
      </c>
      <c r="Z18" s="159">
        <v>7431</v>
      </c>
      <c r="AA18" s="159">
        <v>8341</v>
      </c>
      <c r="AB18" s="159">
        <v>8750</v>
      </c>
      <c r="AC18" s="159">
        <v>8938</v>
      </c>
      <c r="AD18" s="159">
        <v>9121</v>
      </c>
      <c r="AE18" s="159">
        <v>9307</v>
      </c>
    </row>
    <row r="19" spans="1:31" ht="15" customHeight="1">
      <c r="A19" s="158" t="s">
        <v>220</v>
      </c>
      <c r="B19" s="159">
        <v>16040</v>
      </c>
      <c r="C19" s="159">
        <v>14571</v>
      </c>
      <c r="D19" s="159">
        <v>8948</v>
      </c>
      <c r="E19" s="159">
        <v>9322</v>
      </c>
      <c r="F19" s="159">
        <v>10800</v>
      </c>
      <c r="G19" s="159">
        <v>10678</v>
      </c>
      <c r="H19" s="159">
        <v>13644</v>
      </c>
      <c r="I19" s="159">
        <v>13406</v>
      </c>
      <c r="J19" s="159">
        <v>10109</v>
      </c>
      <c r="K19" s="159">
        <v>11296</v>
      </c>
      <c r="L19" s="159">
        <v>13436</v>
      </c>
      <c r="M19" s="159">
        <v>13953</v>
      </c>
      <c r="N19" s="159">
        <v>15058</v>
      </c>
      <c r="O19" s="159">
        <v>16294</v>
      </c>
      <c r="P19" s="159">
        <v>18640</v>
      </c>
      <c r="Q19" s="159">
        <v>14839</v>
      </c>
      <c r="R19" s="159">
        <v>17872</v>
      </c>
      <c r="S19" s="159">
        <v>19025</v>
      </c>
      <c r="T19" s="159">
        <v>17935</v>
      </c>
      <c r="U19" s="159">
        <v>15271</v>
      </c>
      <c r="V19" s="159">
        <v>16638</v>
      </c>
      <c r="W19" s="159">
        <v>18495</v>
      </c>
      <c r="X19" s="159">
        <v>21228</v>
      </c>
      <c r="Y19" s="159">
        <v>23250</v>
      </c>
      <c r="Z19" s="159">
        <v>22709</v>
      </c>
      <c r="AA19" s="159">
        <v>25296</v>
      </c>
      <c r="AB19" s="159">
        <v>27334</v>
      </c>
      <c r="AC19" s="159">
        <v>31807</v>
      </c>
      <c r="AD19" s="159">
        <v>34433</v>
      </c>
      <c r="AE19" s="159">
        <v>36447</v>
      </c>
    </row>
    <row r="20" spans="1:31" ht="15" customHeight="1">
      <c r="A20" s="158" t="s">
        <v>221</v>
      </c>
      <c r="B20" s="159">
        <v>885</v>
      </c>
      <c r="C20" s="159">
        <v>860</v>
      </c>
      <c r="D20" s="159">
        <v>805</v>
      </c>
      <c r="E20" s="159">
        <v>779</v>
      </c>
      <c r="F20" s="159">
        <v>911</v>
      </c>
      <c r="G20" s="159">
        <v>1035</v>
      </c>
      <c r="H20" s="159">
        <v>1483</v>
      </c>
      <c r="I20" s="159">
        <v>1655</v>
      </c>
      <c r="J20" s="159">
        <v>1638</v>
      </c>
      <c r="K20" s="159">
        <v>1929</v>
      </c>
      <c r="L20" s="159">
        <v>2297</v>
      </c>
      <c r="M20" s="159">
        <v>2697</v>
      </c>
      <c r="N20" s="159">
        <v>3022</v>
      </c>
      <c r="O20" s="159">
        <v>3482</v>
      </c>
      <c r="P20" s="159">
        <v>4016</v>
      </c>
      <c r="Q20" s="159">
        <v>4453</v>
      </c>
      <c r="R20" s="159">
        <v>4875</v>
      </c>
      <c r="S20" s="159">
        <v>5747</v>
      </c>
      <c r="T20" s="159">
        <v>6458</v>
      </c>
      <c r="U20" s="159">
        <v>6146</v>
      </c>
      <c r="V20" s="159">
        <v>6461</v>
      </c>
      <c r="W20" s="159">
        <v>7263</v>
      </c>
      <c r="X20" s="159">
        <v>8403</v>
      </c>
      <c r="Y20" s="159">
        <v>8840</v>
      </c>
      <c r="Z20" s="159">
        <v>9183</v>
      </c>
      <c r="AA20" s="159">
        <v>10190</v>
      </c>
      <c r="AB20" s="159">
        <v>10860</v>
      </c>
      <c r="AC20" s="159">
        <v>11082</v>
      </c>
      <c r="AD20" s="159">
        <v>11363</v>
      </c>
      <c r="AE20" s="159">
        <v>11882</v>
      </c>
    </row>
    <row r="21" spans="1:31" ht="15" customHeight="1">
      <c r="A21" s="158" t="s">
        <v>222</v>
      </c>
      <c r="B21" s="159">
        <v>2888</v>
      </c>
      <c r="C21" s="159">
        <v>2825</v>
      </c>
      <c r="D21" s="159">
        <v>2701</v>
      </c>
      <c r="E21" s="159">
        <v>2723</v>
      </c>
      <c r="F21" s="159">
        <v>3277</v>
      </c>
      <c r="G21" s="159">
        <v>4540</v>
      </c>
      <c r="H21" s="159">
        <v>5115</v>
      </c>
      <c r="I21" s="159">
        <v>5701</v>
      </c>
      <c r="J21" s="159">
        <v>4329</v>
      </c>
      <c r="K21" s="159">
        <v>5868</v>
      </c>
      <c r="L21" s="159">
        <v>6192</v>
      </c>
      <c r="M21" s="159">
        <v>6433</v>
      </c>
      <c r="N21" s="159">
        <v>6520</v>
      </c>
      <c r="O21" s="159">
        <v>7010</v>
      </c>
      <c r="P21" s="159">
        <v>7744</v>
      </c>
      <c r="Q21" s="159">
        <v>8309</v>
      </c>
      <c r="R21" s="159">
        <v>9840</v>
      </c>
      <c r="S21" s="159">
        <v>10964</v>
      </c>
      <c r="T21" s="159">
        <v>10404</v>
      </c>
      <c r="U21" s="159">
        <v>9561</v>
      </c>
      <c r="V21" s="159">
        <v>9883</v>
      </c>
      <c r="W21" s="159">
        <v>10672</v>
      </c>
      <c r="X21" s="159">
        <v>11522</v>
      </c>
      <c r="Y21" s="159">
        <v>12214</v>
      </c>
      <c r="Z21" s="159">
        <v>12324</v>
      </c>
      <c r="AA21" s="159">
        <v>12952</v>
      </c>
      <c r="AB21" s="159">
        <v>13805</v>
      </c>
      <c r="AC21" s="159">
        <v>14120</v>
      </c>
      <c r="AD21" s="159">
        <v>14448</v>
      </c>
      <c r="AE21" s="159">
        <v>14798</v>
      </c>
    </row>
    <row r="22" spans="1:31" ht="15" customHeight="1">
      <c r="A22" s="158" t="s">
        <v>223</v>
      </c>
      <c r="B22" s="159">
        <v>15251</v>
      </c>
      <c r="C22" s="159">
        <v>14710</v>
      </c>
      <c r="D22" s="159">
        <v>13668</v>
      </c>
      <c r="E22" s="159">
        <v>13112</v>
      </c>
      <c r="F22" s="159">
        <v>12080</v>
      </c>
      <c r="G22" s="159">
        <v>12314</v>
      </c>
      <c r="H22" s="159">
        <v>12333</v>
      </c>
      <c r="I22" s="159">
        <v>11306</v>
      </c>
      <c r="J22" s="159">
        <v>8764</v>
      </c>
      <c r="K22" s="159">
        <v>10450</v>
      </c>
      <c r="L22" s="159">
        <v>17703</v>
      </c>
      <c r="M22" s="159">
        <v>24719</v>
      </c>
      <c r="N22" s="159">
        <v>31707</v>
      </c>
      <c r="O22" s="159">
        <v>38088</v>
      </c>
      <c r="P22" s="159">
        <v>44036</v>
      </c>
      <c r="Q22" s="159">
        <v>48177</v>
      </c>
      <c r="R22" s="159">
        <v>52004</v>
      </c>
      <c r="S22" s="159">
        <v>49798</v>
      </c>
      <c r="T22" s="159">
        <v>52252</v>
      </c>
      <c r="U22" s="159">
        <v>45708</v>
      </c>
      <c r="V22" s="159">
        <v>49828</v>
      </c>
      <c r="W22" s="159">
        <v>48816</v>
      </c>
      <c r="X22" s="159">
        <v>59770</v>
      </c>
      <c r="Y22" s="159">
        <v>57036</v>
      </c>
      <c r="Z22" s="159">
        <v>57313</v>
      </c>
      <c r="AA22" s="159">
        <v>57505</v>
      </c>
      <c r="AB22" s="159">
        <v>56476</v>
      </c>
      <c r="AC22" s="159">
        <v>56870</v>
      </c>
      <c r="AD22" s="159">
        <v>57378</v>
      </c>
      <c r="AE22" s="159">
        <v>58090</v>
      </c>
    </row>
    <row r="23" spans="1:31" s="143" customFormat="1" ht="15" customHeight="1">
      <c r="A23" s="160" t="s">
        <v>101</v>
      </c>
      <c r="B23" s="161">
        <v>65537</v>
      </c>
      <c r="C23" s="161">
        <v>62759</v>
      </c>
      <c r="D23" s="161">
        <v>54442</v>
      </c>
      <c r="E23" s="161">
        <v>52837</v>
      </c>
      <c r="F23" s="161">
        <v>51982</v>
      </c>
      <c r="G23" s="161">
        <v>53749</v>
      </c>
      <c r="H23" s="161">
        <v>61347</v>
      </c>
      <c r="I23" s="161">
        <v>58607</v>
      </c>
      <c r="J23" s="161">
        <v>46849</v>
      </c>
      <c r="K23" s="161">
        <v>53587</v>
      </c>
      <c r="L23" s="161">
        <v>67126</v>
      </c>
      <c r="M23" s="161">
        <v>79864</v>
      </c>
      <c r="N23" s="161">
        <v>96397</v>
      </c>
      <c r="O23" s="161">
        <v>111455</v>
      </c>
      <c r="P23" s="161">
        <v>128081</v>
      </c>
      <c r="Q23" s="161">
        <v>133628</v>
      </c>
      <c r="R23" s="161">
        <v>143132</v>
      </c>
      <c r="S23" s="161">
        <v>137864</v>
      </c>
      <c r="T23" s="161">
        <v>138820</v>
      </c>
      <c r="U23" s="161">
        <v>126738</v>
      </c>
      <c r="V23" s="161">
        <v>134696</v>
      </c>
      <c r="W23" s="161">
        <v>142970</v>
      </c>
      <c r="X23" s="161">
        <f>'Table5-5.3'!X24</f>
        <v>166525</v>
      </c>
      <c r="Y23" s="161">
        <f>'Table5-5.3'!Y24</f>
        <v>168445</v>
      </c>
      <c r="Z23" s="161">
        <f>'Table5-5.3'!Z24</f>
        <v>163710</v>
      </c>
      <c r="AA23" s="161">
        <f>'Table5-5.3'!AA24</f>
        <v>169527</v>
      </c>
      <c r="AB23" s="161">
        <f>'Table5-5.3'!AB24</f>
        <v>172062</v>
      </c>
      <c r="AC23" s="161">
        <f>'Table5-5.3'!AC24</f>
        <v>177330</v>
      </c>
      <c r="AD23" s="161">
        <f>'Table5-5.3'!AD24</f>
        <v>183068</v>
      </c>
      <c r="AE23" s="161">
        <f>'Table5-5.3'!AE24</f>
        <v>188109</v>
      </c>
    </row>
    <row r="24" spans="1:31" ht="15" customHeight="1">
      <c r="A24" s="131" t="s">
        <v>103</v>
      </c>
    </row>
    <row r="25" spans="1:31" s="144" customFormat="1" ht="15" customHeight="1">
      <c r="A25" s="139"/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</row>
    <row r="26" spans="1:31" ht="15" customHeight="1">
      <c r="A26" s="154" t="s">
        <v>225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55"/>
      <c r="Y26" s="155"/>
      <c r="Z26" s="155"/>
      <c r="AA26" s="155"/>
      <c r="AB26" s="155"/>
      <c r="AC26" s="155"/>
      <c r="AD26" s="155"/>
      <c r="AE26" s="155"/>
    </row>
    <row r="27" spans="1:31" ht="15" customHeight="1">
      <c r="A27" s="154" t="s">
        <v>88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55"/>
      <c r="Y27" s="155"/>
      <c r="Z27" s="155"/>
      <c r="AA27" s="155"/>
      <c r="AB27" s="155"/>
      <c r="AC27" s="155"/>
      <c r="AD27" s="155"/>
      <c r="AE27" s="155"/>
    </row>
    <row r="28" spans="1:31" ht="15" customHeight="1">
      <c r="A28" s="9" t="s">
        <v>4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0"/>
      <c r="P28" s="10"/>
      <c r="Q28" s="9"/>
      <c r="R28" s="10"/>
      <c r="S28" s="9"/>
      <c r="T28" s="10"/>
      <c r="U28" s="10"/>
      <c r="V28" s="10"/>
      <c r="W28" s="156"/>
      <c r="X28" s="157"/>
      <c r="Y28" s="157"/>
      <c r="Z28" s="157"/>
      <c r="AA28" s="157"/>
      <c r="AB28" s="157"/>
      <c r="AC28" s="157"/>
      <c r="AD28" s="157"/>
      <c r="AE28" s="157"/>
    </row>
    <row r="29" spans="1:31" ht="13.5">
      <c r="A29" s="11"/>
      <c r="B29" s="12">
        <v>1990</v>
      </c>
      <c r="C29" s="12">
        <v>1991</v>
      </c>
      <c r="D29" s="12">
        <v>1992</v>
      </c>
      <c r="E29" s="12">
        <v>1993</v>
      </c>
      <c r="F29" s="12">
        <v>1994</v>
      </c>
      <c r="G29" s="12">
        <v>1995</v>
      </c>
      <c r="H29" s="12">
        <v>1996</v>
      </c>
      <c r="I29" s="12">
        <v>1997</v>
      </c>
      <c r="J29" s="12">
        <v>1998</v>
      </c>
      <c r="K29" s="12">
        <v>1999</v>
      </c>
      <c r="L29" s="12">
        <v>2000</v>
      </c>
      <c r="M29" s="12">
        <v>2001</v>
      </c>
      <c r="N29" s="12">
        <v>2002</v>
      </c>
      <c r="O29" s="12">
        <v>2003</v>
      </c>
      <c r="P29" s="12">
        <v>2004</v>
      </c>
      <c r="Q29" s="12" t="s">
        <v>6</v>
      </c>
      <c r="R29" s="12" t="s">
        <v>7</v>
      </c>
      <c r="S29" s="12" t="s">
        <v>8</v>
      </c>
      <c r="T29" s="12" t="s">
        <v>9</v>
      </c>
      <c r="U29" s="12">
        <v>2009</v>
      </c>
      <c r="V29" s="13" t="s">
        <v>10</v>
      </c>
      <c r="W29" s="13" t="s">
        <v>11</v>
      </c>
      <c r="X29" s="13">
        <f t="shared" ref="X29:AE29" si="1">X4</f>
        <v>2012</v>
      </c>
      <c r="Y29" s="13">
        <f t="shared" si="1"/>
        <v>2013</v>
      </c>
      <c r="Z29" s="13" t="str">
        <f t="shared" si="1"/>
        <v>2014r</v>
      </c>
      <c r="AA29" s="13" t="str">
        <f t="shared" si="1"/>
        <v>2015r</v>
      </c>
      <c r="AB29" s="13" t="str">
        <f t="shared" si="1"/>
        <v>2016r</v>
      </c>
      <c r="AC29" s="13" t="str">
        <f t="shared" si="1"/>
        <v>2017r</v>
      </c>
      <c r="AD29" s="13" t="str">
        <f t="shared" si="1"/>
        <v>2018r</v>
      </c>
      <c r="AE29" s="13" t="str">
        <f t="shared" si="1"/>
        <v>2019p</v>
      </c>
    </row>
    <row r="30" spans="1:31" ht="15" customHeight="1">
      <c r="A30" s="162" t="s">
        <v>218</v>
      </c>
      <c r="B30" s="163">
        <v>79.883895032703791</v>
      </c>
      <c r="C30" s="163">
        <v>77.740418713388863</v>
      </c>
      <c r="D30" s="163">
        <v>72.455278573117241</v>
      </c>
      <c r="E30" s="163">
        <v>69.001024455593793</v>
      </c>
      <c r="F30" s="163">
        <v>64.372586619033868</v>
      </c>
      <c r="G30" s="163">
        <v>64.916336126507133</v>
      </c>
      <c r="H30" s="163">
        <v>74.627649793795484</v>
      </c>
      <c r="I30" s="163">
        <v>68.478289421839307</v>
      </c>
      <c r="J30" s="163">
        <v>56.463264073130375</v>
      </c>
      <c r="K30" s="163">
        <v>61.296593028448349</v>
      </c>
      <c r="L30" s="163">
        <v>69.607817384223395</v>
      </c>
      <c r="M30" s="163">
        <v>80.795397830255595</v>
      </c>
      <c r="N30" s="163">
        <v>100</v>
      </c>
      <c r="O30" s="163">
        <v>115.06212403793113</v>
      </c>
      <c r="P30" s="163">
        <v>131.52433738737557</v>
      </c>
      <c r="Q30" s="163">
        <v>141.32233575875387</v>
      </c>
      <c r="R30" s="163">
        <v>141.54561454201584</v>
      </c>
      <c r="S30" s="163">
        <v>125.95024823347082</v>
      </c>
      <c r="T30" s="163">
        <v>124.00903622369907</v>
      </c>
      <c r="U30" s="163">
        <v>121.4925529958759</v>
      </c>
      <c r="V30" s="163">
        <v>124.26909033596888</v>
      </c>
      <c r="W30" s="163">
        <v>136.33402505975991</v>
      </c>
      <c r="X30" s="163">
        <f>+W30*X17/W17</f>
        <v>154.02033150332292</v>
      </c>
      <c r="Y30" s="163">
        <f t="shared" ref="Y30:AE30" si="2">+X30*Y17/X17</f>
        <v>156.31090913866927</v>
      </c>
      <c r="Z30" s="163">
        <f t="shared" si="2"/>
        <v>143.17948987365048</v>
      </c>
      <c r="AA30" s="163">
        <f t="shared" si="2"/>
        <v>143.60240615724081</v>
      </c>
      <c r="AB30" s="163">
        <f t="shared" si="2"/>
        <v>141.75050566077388</v>
      </c>
      <c r="AC30" s="163">
        <f t="shared" si="2"/>
        <v>139.0764138800599</v>
      </c>
      <c r="AD30" s="163">
        <f t="shared" si="2"/>
        <v>142.91418214295098</v>
      </c>
      <c r="AE30" s="163">
        <f t="shared" si="2"/>
        <v>145.55149859465709</v>
      </c>
    </row>
    <row r="31" spans="1:31" ht="15" customHeight="1">
      <c r="A31" s="162" t="s">
        <v>219</v>
      </c>
      <c r="B31" s="163">
        <v>26.076199901039086</v>
      </c>
      <c r="C31" s="163">
        <v>25.48243443839683</v>
      </c>
      <c r="D31" s="163">
        <v>23.99802078179119</v>
      </c>
      <c r="E31" s="163">
        <v>23.305294408708559</v>
      </c>
      <c r="F31" s="163">
        <v>21.820880752102919</v>
      </c>
      <c r="G31" s="163">
        <v>22.563087580405739</v>
      </c>
      <c r="H31" s="163">
        <v>23.206333498268183</v>
      </c>
      <c r="I31" s="163">
        <v>29.539831766452252</v>
      </c>
      <c r="J31" s="163">
        <v>29.045027214250375</v>
      </c>
      <c r="K31" s="163">
        <v>38.792676892627419</v>
      </c>
      <c r="L31" s="163">
        <v>52.696684809500255</v>
      </c>
      <c r="M31" s="163">
        <v>65.363681345868386</v>
      </c>
      <c r="N31" s="163">
        <v>100</v>
      </c>
      <c r="O31" s="163">
        <v>137.45670460168233</v>
      </c>
      <c r="P31" s="163">
        <v>176.99158832261256</v>
      </c>
      <c r="Q31" s="163">
        <v>208.11479465611083</v>
      </c>
      <c r="R31" s="163">
        <v>232.01385452746163</v>
      </c>
      <c r="S31" s="163">
        <v>208.46115784265214</v>
      </c>
      <c r="T31" s="163">
        <v>225.23503216229588</v>
      </c>
      <c r="U31" s="163">
        <v>196.68480950024738</v>
      </c>
      <c r="V31" s="163">
        <v>232.75606135576444</v>
      </c>
      <c r="W31" s="163">
        <v>288.47105393369617</v>
      </c>
      <c r="X31" s="163">
        <f t="shared" ref="X31:AE36" si="3">+W31*X18/W18</f>
        <v>347.84760019792179</v>
      </c>
      <c r="Y31" s="163">
        <f t="shared" si="3"/>
        <v>364.57199406234531</v>
      </c>
      <c r="Z31" s="163">
        <f t="shared" si="3"/>
        <v>367.68926274121714</v>
      </c>
      <c r="AA31" s="163">
        <f t="shared" si="3"/>
        <v>412.71647699158825</v>
      </c>
      <c r="AB31" s="163">
        <f t="shared" si="3"/>
        <v>432.95398317664512</v>
      </c>
      <c r="AC31" s="163">
        <f t="shared" si="3"/>
        <v>442.25630875804046</v>
      </c>
      <c r="AD31" s="163">
        <f t="shared" si="3"/>
        <v>451.31123206333484</v>
      </c>
      <c r="AE31" s="163">
        <f t="shared" si="3"/>
        <v>460.5145967342898</v>
      </c>
    </row>
    <row r="32" spans="1:31" ht="15" customHeight="1">
      <c r="A32" s="162" t="s">
        <v>220</v>
      </c>
      <c r="B32" s="163">
        <v>106.52145039181828</v>
      </c>
      <c r="C32" s="163">
        <v>96.765838756806986</v>
      </c>
      <c r="D32" s="163">
        <v>59.423562226059225</v>
      </c>
      <c r="E32" s="163">
        <v>61.907291805020577</v>
      </c>
      <c r="F32" s="163">
        <v>71.722672333643231</v>
      </c>
      <c r="G32" s="163">
        <v>70.912471775800228</v>
      </c>
      <c r="H32" s="163">
        <v>90.609642714835957</v>
      </c>
      <c r="I32" s="163">
        <v>89.029087528224181</v>
      </c>
      <c r="J32" s="163">
        <v>67.133749501925877</v>
      </c>
      <c r="K32" s="163">
        <v>75.016602470447594</v>
      </c>
      <c r="L32" s="163">
        <v>89.228317173595428</v>
      </c>
      <c r="M32" s="163">
        <v>92.661708062159647</v>
      </c>
      <c r="N32" s="163">
        <v>100</v>
      </c>
      <c r="O32" s="163">
        <v>108.20826138929473</v>
      </c>
      <c r="P32" s="163">
        <v>123.78801965732501</v>
      </c>
      <c r="Q32" s="163">
        <v>98.545623588790008</v>
      </c>
      <c r="R32" s="163">
        <v>118.68774073582149</v>
      </c>
      <c r="S32" s="163">
        <v>126.34480010625582</v>
      </c>
      <c r="T32" s="163">
        <v>119.10612299110109</v>
      </c>
      <c r="U32" s="163">
        <v>101.41453048213575</v>
      </c>
      <c r="V32" s="163">
        <v>110.49276132288485</v>
      </c>
      <c r="W32" s="163">
        <v>122.82507637136405</v>
      </c>
      <c r="X32" s="163">
        <f t="shared" si="3"/>
        <v>140.9748970646832</v>
      </c>
      <c r="Y32" s="163">
        <f t="shared" si="3"/>
        <v>154.40297516270419</v>
      </c>
      <c r="Z32" s="163">
        <f t="shared" si="3"/>
        <v>150.81020055784299</v>
      </c>
      <c r="AA32" s="163">
        <f t="shared" si="3"/>
        <v>167.99043697702217</v>
      </c>
      <c r="AB32" s="163">
        <f t="shared" si="3"/>
        <v>181.52477088590783</v>
      </c>
      <c r="AC32" s="163">
        <f t="shared" si="3"/>
        <v>211.22991101075843</v>
      </c>
      <c r="AD32" s="163">
        <f t="shared" si="3"/>
        <v>228.66914596892019</v>
      </c>
      <c r="AE32" s="163">
        <f t="shared" si="3"/>
        <v>242.04409616150883</v>
      </c>
    </row>
    <row r="33" spans="1:31" ht="15" customHeight="1">
      <c r="A33" s="162" t="s">
        <v>221</v>
      </c>
      <c r="B33" s="163">
        <v>29.285241561879541</v>
      </c>
      <c r="C33" s="163">
        <v>28.457974851091983</v>
      </c>
      <c r="D33" s="163">
        <v>26.637988087359357</v>
      </c>
      <c r="E33" s="163">
        <v>25.777630708140297</v>
      </c>
      <c r="F33" s="163">
        <v>30.145598941098601</v>
      </c>
      <c r="G33" s="163">
        <v>34.248841826604888</v>
      </c>
      <c r="H33" s="163">
        <v>49.073461283917922</v>
      </c>
      <c r="I33" s="163">
        <v>54.765056254136319</v>
      </c>
      <c r="J33" s="163">
        <v>54.202514890800785</v>
      </c>
      <c r="K33" s="163">
        <v>63.83189940436796</v>
      </c>
      <c r="L33" s="163">
        <v>76.009265387160809</v>
      </c>
      <c r="M33" s="163">
        <v>89.245532759761744</v>
      </c>
      <c r="N33" s="163">
        <v>100</v>
      </c>
      <c r="O33" s="163">
        <v>115.22170747849107</v>
      </c>
      <c r="P33" s="163">
        <v>132.89212442091332</v>
      </c>
      <c r="Q33" s="163">
        <v>147.35274652547983</v>
      </c>
      <c r="R33" s="163">
        <v>161.31700860357381</v>
      </c>
      <c r="S33" s="163">
        <v>190.17207147584384</v>
      </c>
      <c r="T33" s="163">
        <v>213.699536730642</v>
      </c>
      <c r="U33" s="163">
        <v>203.37524818001327</v>
      </c>
      <c r="V33" s="163">
        <v>213.79880873593652</v>
      </c>
      <c r="W33" s="163">
        <v>240.33752481800138</v>
      </c>
      <c r="X33" s="163">
        <f t="shared" si="3"/>
        <v>278.06088682991407</v>
      </c>
      <c r="Y33" s="163">
        <f t="shared" si="3"/>
        <v>292.52150893448055</v>
      </c>
      <c r="Z33" s="163">
        <f t="shared" si="3"/>
        <v>303.87160820648586</v>
      </c>
      <c r="AA33" s="163">
        <f t="shared" si="3"/>
        <v>337.19391131700871</v>
      </c>
      <c r="AB33" s="163">
        <f t="shared" si="3"/>
        <v>359.3646591661153</v>
      </c>
      <c r="AC33" s="163">
        <f t="shared" si="3"/>
        <v>366.71078755790882</v>
      </c>
      <c r="AD33" s="163">
        <f t="shared" si="3"/>
        <v>376.00926538716095</v>
      </c>
      <c r="AE33" s="163">
        <f t="shared" si="3"/>
        <v>393.18332230311063</v>
      </c>
    </row>
    <row r="34" spans="1:31" ht="15" customHeight="1">
      <c r="A34" s="162" t="s">
        <v>222</v>
      </c>
      <c r="B34" s="163">
        <v>44.294478527607353</v>
      </c>
      <c r="C34" s="163">
        <v>43.328220858895698</v>
      </c>
      <c r="D34" s="163">
        <v>41.426380368098151</v>
      </c>
      <c r="E34" s="163">
        <v>41.763803680981589</v>
      </c>
      <c r="F34" s="163">
        <v>50.260736196319009</v>
      </c>
      <c r="G34" s="163">
        <v>69.631901840490784</v>
      </c>
      <c r="H34" s="163">
        <v>78.450920245398763</v>
      </c>
      <c r="I34" s="163">
        <v>87.438650306748457</v>
      </c>
      <c r="J34" s="163">
        <v>66.395705521472379</v>
      </c>
      <c r="K34" s="163">
        <v>89.999999999999986</v>
      </c>
      <c r="L34" s="163">
        <v>94.969325153374214</v>
      </c>
      <c r="M34" s="163">
        <v>98.665644171779135</v>
      </c>
      <c r="N34" s="163">
        <v>100</v>
      </c>
      <c r="O34" s="163">
        <v>107.51533742331289</v>
      </c>
      <c r="P34" s="163">
        <v>118.77300613496934</v>
      </c>
      <c r="Q34" s="163">
        <v>127.43865030674847</v>
      </c>
      <c r="R34" s="163">
        <v>150.92024539877301</v>
      </c>
      <c r="S34" s="163">
        <v>168.15950920245399</v>
      </c>
      <c r="T34" s="163">
        <v>159.57055214723925</v>
      </c>
      <c r="U34" s="163">
        <v>146.64110429447854</v>
      </c>
      <c r="V34" s="163">
        <v>151.57975460122702</v>
      </c>
      <c r="W34" s="163">
        <v>163.68098159509205</v>
      </c>
      <c r="X34" s="163">
        <f t="shared" si="3"/>
        <v>176.71779141104295</v>
      </c>
      <c r="Y34" s="163">
        <f t="shared" si="3"/>
        <v>187.33128834355827</v>
      </c>
      <c r="Z34" s="163">
        <f t="shared" si="3"/>
        <v>189.01840490797545</v>
      </c>
      <c r="AA34" s="163">
        <f t="shared" si="3"/>
        <v>198.65030674846625</v>
      </c>
      <c r="AB34" s="163">
        <f>+AA34*AB21/AA21</f>
        <v>211.73312883435582</v>
      </c>
      <c r="AC34" s="163">
        <f t="shared" si="3"/>
        <v>216.56441717791412</v>
      </c>
      <c r="AD34" s="163">
        <f t="shared" si="3"/>
        <v>221.59509202453987</v>
      </c>
      <c r="AE34" s="163">
        <f t="shared" si="3"/>
        <v>226.96319018404907</v>
      </c>
    </row>
    <row r="35" spans="1:31" ht="15" customHeight="1">
      <c r="A35" s="162" t="s">
        <v>223</v>
      </c>
      <c r="B35" s="163">
        <v>48.099788690194593</v>
      </c>
      <c r="C35" s="163">
        <v>46.393540858485508</v>
      </c>
      <c r="D35" s="163">
        <v>43.107200302772256</v>
      </c>
      <c r="E35" s="163">
        <v>41.353644305673825</v>
      </c>
      <c r="F35" s="163">
        <v>38.098842526886806</v>
      </c>
      <c r="G35" s="163">
        <v>38.836849906960602</v>
      </c>
      <c r="H35" s="163">
        <v>38.896773583120442</v>
      </c>
      <c r="I35" s="163">
        <v>35.657741192796543</v>
      </c>
      <c r="J35" s="163">
        <v>27.640584098148672</v>
      </c>
      <c r="K35" s="163">
        <v>32.958021887911187</v>
      </c>
      <c r="L35" s="163">
        <v>55.833096792506389</v>
      </c>
      <c r="M35" s="163">
        <v>77.960702683949918</v>
      </c>
      <c r="N35" s="163">
        <v>100</v>
      </c>
      <c r="O35" s="163">
        <v>120.12489355662787</v>
      </c>
      <c r="P35" s="163">
        <v>138.88415807234995</v>
      </c>
      <c r="Q35" s="163">
        <v>151.94436559750213</v>
      </c>
      <c r="R35" s="163">
        <v>164.01425552717066</v>
      </c>
      <c r="S35" s="163">
        <v>157.05680133724417</v>
      </c>
      <c r="T35" s="163">
        <v>164.7964171949412</v>
      </c>
      <c r="U35" s="163">
        <v>144.15744157441577</v>
      </c>
      <c r="V35" s="163">
        <v>157.15141766802287</v>
      </c>
      <c r="W35" s="163">
        <v>153.95969344308833</v>
      </c>
      <c r="X35" s="163">
        <f t="shared" si="3"/>
        <v>188.50726968808155</v>
      </c>
      <c r="Y35" s="163">
        <f t="shared" si="3"/>
        <v>179.88456807645002</v>
      </c>
      <c r="Z35" s="163">
        <f t="shared" si="3"/>
        <v>180.75819219730661</v>
      </c>
      <c r="AA35" s="163">
        <f t="shared" si="3"/>
        <v>181.36373671429024</v>
      </c>
      <c r="AB35" s="163">
        <f t="shared" si="3"/>
        <v>178.11839656858109</v>
      </c>
      <c r="AC35" s="163">
        <f t="shared" si="3"/>
        <v>179.3610243794746</v>
      </c>
      <c r="AD35" s="163">
        <f t="shared" si="3"/>
        <v>180.96319424732715</v>
      </c>
      <c r="AE35" s="163">
        <f t="shared" si="3"/>
        <v>183.20875516447478</v>
      </c>
    </row>
    <row r="36" spans="1:31" ht="15" customHeight="1">
      <c r="A36" s="164" t="s">
        <v>101</v>
      </c>
      <c r="B36" s="164">
        <v>67.986555598203282</v>
      </c>
      <c r="C36" s="164">
        <v>65.104723176032465</v>
      </c>
      <c r="D36" s="164">
        <v>56.476861313111414</v>
      </c>
      <c r="E36" s="164">
        <v>54.811871738747065</v>
      </c>
      <c r="F36" s="164">
        <v>53.92491467576793</v>
      </c>
      <c r="G36" s="164">
        <v>55.757959272591478</v>
      </c>
      <c r="H36" s="164">
        <v>63.639947301264563</v>
      </c>
      <c r="I36" s="164">
        <v>60.797535193003931</v>
      </c>
      <c r="J36" s="164">
        <v>48.600060167847545</v>
      </c>
      <c r="K36" s="164">
        <v>55.589904250132264</v>
      </c>
      <c r="L36" s="164">
        <v>69.63494714565806</v>
      </c>
      <c r="M36" s="164">
        <v>82.849051319024454</v>
      </c>
      <c r="N36" s="164">
        <v>100</v>
      </c>
      <c r="O36" s="164">
        <v>115.62081807525131</v>
      </c>
      <c r="P36" s="164">
        <v>132.86824278763862</v>
      </c>
      <c r="Q36" s="164">
        <v>138.62257124184364</v>
      </c>
      <c r="R36" s="164">
        <v>148.481799226117</v>
      </c>
      <c r="S36" s="164">
        <v>143.0168988661473</v>
      </c>
      <c r="T36" s="164">
        <v>144.00863097399298</v>
      </c>
      <c r="U36" s="164">
        <v>131.47504590391819</v>
      </c>
      <c r="V36" s="164">
        <v>139.73048953805616</v>
      </c>
      <c r="W36" s="164">
        <v>148.31374420365779</v>
      </c>
      <c r="X36" s="164">
        <f t="shared" si="3"/>
        <v>172.74915194456261</v>
      </c>
      <c r="Y36" s="164">
        <f t="shared" si="3"/>
        <v>174.74091517370874</v>
      </c>
      <c r="Z36" s="164">
        <f t="shared" si="3"/>
        <v>169.82893658516346</v>
      </c>
      <c r="AA36" s="164">
        <f t="shared" si="3"/>
        <v>175.86335674346714</v>
      </c>
      <c r="AB36" s="164">
        <f t="shared" si="3"/>
        <v>178.49310663194913</v>
      </c>
      <c r="AC36" s="164">
        <f t="shared" si="3"/>
        <v>183.95800699191884</v>
      </c>
      <c r="AD36" s="164">
        <f t="shared" si="3"/>
        <v>189.9104743923566</v>
      </c>
      <c r="AE36" s="164">
        <f t="shared" si="3"/>
        <v>195.13989024554706</v>
      </c>
    </row>
    <row r="38" spans="1:31" ht="15" customHeight="1">
      <c r="A38" s="154" t="s">
        <v>226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155"/>
      <c r="Y38" s="155"/>
      <c r="Z38" s="155"/>
      <c r="AA38" s="155"/>
      <c r="AB38" s="155"/>
      <c r="AC38" s="155"/>
      <c r="AD38" s="155"/>
      <c r="AE38" s="155"/>
    </row>
    <row r="39" spans="1:31" ht="15" customHeight="1">
      <c r="A39" s="154" t="s">
        <v>91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155"/>
      <c r="Y39" s="155"/>
      <c r="Z39" s="155"/>
      <c r="AA39" s="155"/>
      <c r="AB39" s="155"/>
      <c r="AC39" s="155"/>
      <c r="AD39" s="155"/>
      <c r="AE39" s="155"/>
    </row>
    <row r="40" spans="1:31" ht="15" customHeight="1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10"/>
      <c r="P40" s="10"/>
      <c r="Q40" s="9"/>
      <c r="R40" s="10"/>
      <c r="S40" s="9"/>
      <c r="T40" s="10"/>
      <c r="U40" s="10"/>
      <c r="V40" s="10"/>
      <c r="W40" s="156"/>
      <c r="X40" s="157"/>
      <c r="Y40" s="157"/>
      <c r="Z40" s="157"/>
      <c r="AA40" s="157"/>
      <c r="AB40" s="157"/>
      <c r="AC40" s="157"/>
      <c r="AD40" s="157"/>
      <c r="AE40" s="157" t="s">
        <v>92</v>
      </c>
    </row>
    <row r="41" spans="1:31" ht="13.5">
      <c r="A41" s="11"/>
      <c r="B41" s="12">
        <v>1990</v>
      </c>
      <c r="C41" s="12">
        <v>1991</v>
      </c>
      <c r="D41" s="12">
        <v>1992</v>
      </c>
      <c r="E41" s="12">
        <v>1993</v>
      </c>
      <c r="F41" s="12">
        <v>1994</v>
      </c>
      <c r="G41" s="12">
        <v>1995</v>
      </c>
      <c r="H41" s="12">
        <v>1996</v>
      </c>
      <c r="I41" s="12">
        <v>1997</v>
      </c>
      <c r="J41" s="12">
        <v>1998</v>
      </c>
      <c r="K41" s="12">
        <v>1999</v>
      </c>
      <c r="L41" s="12">
        <v>2000</v>
      </c>
      <c r="M41" s="12">
        <v>2001</v>
      </c>
      <c r="N41" s="12">
        <v>2002</v>
      </c>
      <c r="O41" s="12">
        <v>2003</v>
      </c>
      <c r="P41" s="12">
        <v>2004</v>
      </c>
      <c r="Q41" s="12" t="s">
        <v>6</v>
      </c>
      <c r="R41" s="12" t="s">
        <v>7</v>
      </c>
      <c r="S41" s="12" t="s">
        <v>8</v>
      </c>
      <c r="T41" s="12" t="s">
        <v>9</v>
      </c>
      <c r="U41" s="12">
        <v>2009</v>
      </c>
      <c r="V41" s="13" t="s">
        <v>10</v>
      </c>
      <c r="W41" s="13" t="s">
        <v>11</v>
      </c>
      <c r="X41" s="13">
        <f t="shared" ref="X41:AE41" si="4">X4</f>
        <v>2012</v>
      </c>
      <c r="Y41" s="13">
        <f t="shared" si="4"/>
        <v>2013</v>
      </c>
      <c r="Z41" s="13" t="str">
        <f t="shared" si="4"/>
        <v>2014r</v>
      </c>
      <c r="AA41" s="13" t="str">
        <f t="shared" si="4"/>
        <v>2015r</v>
      </c>
      <c r="AB41" s="13" t="str">
        <f t="shared" si="4"/>
        <v>2016r</v>
      </c>
      <c r="AC41" s="13" t="str">
        <f t="shared" si="4"/>
        <v>2017r</v>
      </c>
      <c r="AD41" s="13" t="str">
        <f t="shared" si="4"/>
        <v>2018r</v>
      </c>
      <c r="AE41" s="13" t="str">
        <f t="shared" si="4"/>
        <v>2019p</v>
      </c>
    </row>
    <row r="42" spans="1:31" ht="15" customHeight="1">
      <c r="A42" s="162" t="s">
        <v>218</v>
      </c>
      <c r="B42" s="163"/>
      <c r="C42" s="163">
        <v>-2.6832396172437569</v>
      </c>
      <c r="D42" s="163">
        <v>-6.7984456833924582</v>
      </c>
      <c r="E42" s="163">
        <v>-4.7674292136460963</v>
      </c>
      <c r="F42" s="163">
        <v>-6.707781330896907</v>
      </c>
      <c r="G42" s="163">
        <v>0.84469109605811354</v>
      </c>
      <c r="H42" s="163">
        <v>14.959737789827216</v>
      </c>
      <c r="I42" s="163">
        <v>-8.2400563181978157</v>
      </c>
      <c r="J42" s="163">
        <v>-17.545743987111123</v>
      </c>
      <c r="K42" s="163">
        <v>8.5601302628518283</v>
      </c>
      <c r="L42" s="163">
        <v>13.559031497750155</v>
      </c>
      <c r="M42" s="163">
        <v>16.072304615268493</v>
      </c>
      <c r="N42" s="163">
        <v>23.769425840431751</v>
      </c>
      <c r="O42" s="163">
        <v>15.062124037931127</v>
      </c>
      <c r="P42" s="163">
        <v>14.307239230189708</v>
      </c>
      <c r="Q42" s="163">
        <v>7.4495706011583849</v>
      </c>
      <c r="R42" s="163">
        <v>0.15799256505574988</v>
      </c>
      <c r="S42" s="163">
        <v>-11.017908508861467</v>
      </c>
      <c r="T42" s="163">
        <v>-1.5412530241094515</v>
      </c>
      <c r="U42" s="163">
        <v>-2.0292740790950887</v>
      </c>
      <c r="V42" s="163">
        <v>2.2853559923028683</v>
      </c>
      <c r="W42" s="163">
        <v>9.7087173416758219</v>
      </c>
      <c r="X42" s="163">
        <f>+X17/W17*100-100</f>
        <v>12.972775091038713</v>
      </c>
      <c r="Y42" s="163">
        <f t="shared" ref="Y42:AE42" si="5">+Y17/X17*100-100</f>
        <v>1.4871917317597365</v>
      </c>
      <c r="Z42" s="163">
        <f t="shared" si="5"/>
        <v>-8.4008335293919885</v>
      </c>
      <c r="AA42" s="163">
        <f t="shared" si="5"/>
        <v>0.29537490597537897</v>
      </c>
      <c r="AB42" s="163">
        <f t="shared" si="5"/>
        <v>-1.289602692617251</v>
      </c>
      <c r="AC42" s="163">
        <f t="shared" si="5"/>
        <v>-1.8864777718066108</v>
      </c>
      <c r="AD42" s="163">
        <f t="shared" si="5"/>
        <v>2.7594673718009233</v>
      </c>
      <c r="AE42" s="163">
        <f t="shared" si="5"/>
        <v>1.845384700216897</v>
      </c>
    </row>
    <row r="43" spans="1:31" ht="15" customHeight="1">
      <c r="A43" s="162" t="s">
        <v>219</v>
      </c>
      <c r="B43" s="163"/>
      <c r="C43" s="163">
        <v>-2.2770398481973473</v>
      </c>
      <c r="D43" s="163">
        <v>-5.8252427184466029</v>
      </c>
      <c r="E43" s="163">
        <v>-2.8865979381443339</v>
      </c>
      <c r="F43" s="163">
        <v>-6.369426751592357</v>
      </c>
      <c r="G43" s="163">
        <v>3.4013605442176953</v>
      </c>
      <c r="H43" s="163">
        <v>2.8508771929824519</v>
      </c>
      <c r="I43" s="163">
        <v>27.292110874200432</v>
      </c>
      <c r="J43" s="163">
        <v>-1.6750418760469046</v>
      </c>
      <c r="K43" s="163">
        <v>33.560477001703561</v>
      </c>
      <c r="L43" s="163">
        <v>35.841836734693885</v>
      </c>
      <c r="M43" s="163">
        <v>24.037558685446015</v>
      </c>
      <c r="N43" s="163">
        <v>52.990158970476926</v>
      </c>
      <c r="O43" s="163">
        <v>37.456704601682333</v>
      </c>
      <c r="P43" s="163">
        <v>28.761699064074861</v>
      </c>
      <c r="Q43" s="163">
        <v>17.58456807380486</v>
      </c>
      <c r="R43" s="163">
        <v>11.483594864479315</v>
      </c>
      <c r="S43" s="163">
        <v>-10.151418212838564</v>
      </c>
      <c r="T43" s="163">
        <v>8.0465226679325923</v>
      </c>
      <c r="U43" s="163">
        <v>-12.675746924428822</v>
      </c>
      <c r="V43" s="163">
        <v>18.339622641509436</v>
      </c>
      <c r="W43" s="163">
        <v>23.937074829931973</v>
      </c>
      <c r="X43" s="163">
        <f t="shared" ref="X43:AE48" si="6">+X18/W18*100-100</f>
        <v>20.583190394511149</v>
      </c>
      <c r="Y43" s="163">
        <f t="shared" si="6"/>
        <v>4.8079658605974345</v>
      </c>
      <c r="Z43" s="163">
        <f t="shared" si="6"/>
        <v>0.85504885993485402</v>
      </c>
      <c r="AA43" s="163">
        <f t="shared" si="6"/>
        <v>12.245996501143864</v>
      </c>
      <c r="AB43" s="163">
        <f t="shared" si="6"/>
        <v>4.9034887903129061</v>
      </c>
      <c r="AC43" s="163">
        <f t="shared" si="6"/>
        <v>2.1485714285714295</v>
      </c>
      <c r="AD43" s="163">
        <f t="shared" si="6"/>
        <v>2.0474379055717122</v>
      </c>
      <c r="AE43" s="163">
        <f t="shared" si="6"/>
        <v>2.0392500822278237</v>
      </c>
    </row>
    <row r="44" spans="1:31" ht="15" customHeight="1">
      <c r="A44" s="162" t="s">
        <v>220</v>
      </c>
      <c r="B44" s="163"/>
      <c r="C44" s="163">
        <v>-9.1583541147132195</v>
      </c>
      <c r="D44" s="163">
        <v>-38.590350696589113</v>
      </c>
      <c r="E44" s="163">
        <v>4.1797049620026883</v>
      </c>
      <c r="F44" s="163">
        <v>15.854966745333627</v>
      </c>
      <c r="G44" s="163">
        <v>-1.1296296296296191</v>
      </c>
      <c r="H44" s="163">
        <v>27.776737216707261</v>
      </c>
      <c r="I44" s="163">
        <v>-1.7443564936968698</v>
      </c>
      <c r="J44" s="163">
        <v>-24.593465612412359</v>
      </c>
      <c r="K44" s="163">
        <v>11.742012068453846</v>
      </c>
      <c r="L44" s="163">
        <v>18.944759206798878</v>
      </c>
      <c r="M44" s="163">
        <v>3.8478713902947277</v>
      </c>
      <c r="N44" s="163">
        <v>7.9194438472013076</v>
      </c>
      <c r="O44" s="163">
        <v>8.2082613892947336</v>
      </c>
      <c r="P44" s="163">
        <v>14.397937891248304</v>
      </c>
      <c r="Q44" s="163">
        <v>-20.391630901287556</v>
      </c>
      <c r="R44" s="163">
        <v>20.439382707729621</v>
      </c>
      <c r="S44" s="163">
        <v>6.4514324082363572</v>
      </c>
      <c r="T44" s="163">
        <v>-5.7293035479631982</v>
      </c>
      <c r="U44" s="163">
        <v>-14.853638137719543</v>
      </c>
      <c r="V44" s="163">
        <v>8.9516076222906094</v>
      </c>
      <c r="W44" s="163">
        <v>11.16119725928597</v>
      </c>
      <c r="X44" s="163">
        <f t="shared" si="6"/>
        <v>14.776966747769677</v>
      </c>
      <c r="Y44" s="163">
        <f t="shared" si="6"/>
        <v>9.5251554550593625</v>
      </c>
      <c r="Z44" s="163">
        <f t="shared" si="6"/>
        <v>-2.3268817204301087</v>
      </c>
      <c r="AA44" s="163">
        <f t="shared" si="6"/>
        <v>11.39195913514466</v>
      </c>
      <c r="AB44" s="163">
        <f t="shared" si="6"/>
        <v>8.0566097406704671</v>
      </c>
      <c r="AC44" s="163">
        <f t="shared" si="6"/>
        <v>16.364235018658093</v>
      </c>
      <c r="AD44" s="163">
        <f t="shared" si="6"/>
        <v>8.2560442669852563</v>
      </c>
      <c r="AE44" s="163">
        <f t="shared" si="6"/>
        <v>5.8490401649580406</v>
      </c>
    </row>
    <row r="45" spans="1:31" ht="15" customHeight="1">
      <c r="A45" s="162" t="s">
        <v>221</v>
      </c>
      <c r="B45" s="163"/>
      <c r="C45" s="163">
        <v>-2.8248587570621453</v>
      </c>
      <c r="D45" s="163">
        <v>-6.3953488372092977</v>
      </c>
      <c r="E45" s="163">
        <v>-3.2298136645962643</v>
      </c>
      <c r="F45" s="163">
        <v>16.944801026957634</v>
      </c>
      <c r="G45" s="163">
        <v>13.611416026344685</v>
      </c>
      <c r="H45" s="163">
        <v>43.285024154589365</v>
      </c>
      <c r="I45" s="163">
        <v>11.598111935266346</v>
      </c>
      <c r="J45" s="163">
        <v>-1.0271903323262848</v>
      </c>
      <c r="K45" s="163">
        <v>17.765567765567766</v>
      </c>
      <c r="L45" s="163">
        <v>19.077242094349401</v>
      </c>
      <c r="M45" s="163">
        <v>17.414018284719205</v>
      </c>
      <c r="N45" s="163">
        <v>12.050426399703369</v>
      </c>
      <c r="O45" s="163">
        <v>15.221707478491069</v>
      </c>
      <c r="P45" s="163">
        <v>15.336013785180924</v>
      </c>
      <c r="Q45" s="163">
        <v>10.88147410358566</v>
      </c>
      <c r="R45" s="163">
        <v>9.4767572423085653</v>
      </c>
      <c r="S45" s="163">
        <v>17.88717948717948</v>
      </c>
      <c r="T45" s="163">
        <v>12.371672176787897</v>
      </c>
      <c r="U45" s="163">
        <v>-4.8312170950758855</v>
      </c>
      <c r="V45" s="163">
        <v>5.1252847380409889</v>
      </c>
      <c r="W45" s="163">
        <v>12.412939173502551</v>
      </c>
      <c r="X45" s="163">
        <f t="shared" si="6"/>
        <v>15.695993391160684</v>
      </c>
      <c r="Y45" s="163">
        <f t="shared" si="6"/>
        <v>5.2005236225157745</v>
      </c>
      <c r="Z45" s="163">
        <f t="shared" si="6"/>
        <v>3.8800904977375694</v>
      </c>
      <c r="AA45" s="163">
        <f t="shared" si="6"/>
        <v>10.96591527823152</v>
      </c>
      <c r="AB45" s="163">
        <f t="shared" si="6"/>
        <v>6.5750736015701676</v>
      </c>
      <c r="AC45" s="163">
        <f t="shared" si="6"/>
        <v>2.0441988950276198</v>
      </c>
      <c r="AD45" s="163">
        <f t="shared" si="6"/>
        <v>2.5356433856704541</v>
      </c>
      <c r="AE45" s="163">
        <f t="shared" si="6"/>
        <v>4.5674557775235343</v>
      </c>
    </row>
    <row r="46" spans="1:31" ht="15" customHeight="1">
      <c r="A46" s="162" t="s">
        <v>222</v>
      </c>
      <c r="B46" s="163"/>
      <c r="C46" s="163">
        <v>-2.1814404432133045</v>
      </c>
      <c r="D46" s="163">
        <v>-4.3893805309734546</v>
      </c>
      <c r="E46" s="163">
        <v>0.81451314328026569</v>
      </c>
      <c r="F46" s="163">
        <v>20.345207491737057</v>
      </c>
      <c r="G46" s="163">
        <v>38.541348794629215</v>
      </c>
      <c r="H46" s="163">
        <v>12.665198237885448</v>
      </c>
      <c r="I46" s="163">
        <v>11.45650048875855</v>
      </c>
      <c r="J46" s="163">
        <v>-24.065953341519034</v>
      </c>
      <c r="K46" s="163">
        <v>35.550935550935549</v>
      </c>
      <c r="L46" s="163">
        <v>5.5214723926380316</v>
      </c>
      <c r="M46" s="163">
        <v>3.8921188630490917</v>
      </c>
      <c r="N46" s="163">
        <v>1.3524016788434778</v>
      </c>
      <c r="O46" s="163">
        <v>7.5153374233128716</v>
      </c>
      <c r="P46" s="163">
        <v>10.470756062767478</v>
      </c>
      <c r="Q46" s="163">
        <v>7.2959710743801622</v>
      </c>
      <c r="R46" s="163">
        <v>18.425803345769637</v>
      </c>
      <c r="S46" s="163">
        <v>11.422764227642276</v>
      </c>
      <c r="T46" s="163">
        <v>-5.1076249543962007</v>
      </c>
      <c r="U46" s="163">
        <v>-8.1026528258362163</v>
      </c>
      <c r="V46" s="163">
        <v>3.3678485514067518</v>
      </c>
      <c r="W46" s="163">
        <v>7.9834058484265853</v>
      </c>
      <c r="X46" s="163">
        <f t="shared" si="6"/>
        <v>7.9647676161919208</v>
      </c>
      <c r="Y46" s="163">
        <f t="shared" si="6"/>
        <v>6.005901753167862</v>
      </c>
      <c r="Z46" s="163">
        <f t="shared" si="6"/>
        <v>0.90060586212543114</v>
      </c>
      <c r="AA46" s="163">
        <f t="shared" si="6"/>
        <v>5.0957481337228216</v>
      </c>
      <c r="AB46" s="163">
        <f t="shared" si="6"/>
        <v>6.5858554663372502</v>
      </c>
      <c r="AC46" s="163">
        <f t="shared" si="6"/>
        <v>2.2817819630568579</v>
      </c>
      <c r="AD46" s="163">
        <f t="shared" si="6"/>
        <v>2.3229461756373979</v>
      </c>
      <c r="AE46" s="163">
        <f t="shared" si="6"/>
        <v>2.4224806201550422</v>
      </c>
    </row>
    <row r="47" spans="1:31" ht="15" customHeight="1">
      <c r="A47" s="162" t="s">
        <v>223</v>
      </c>
      <c r="B47" s="163"/>
      <c r="C47" s="163">
        <v>-3.5473083732214263</v>
      </c>
      <c r="D47" s="163">
        <v>-7.0836165873555501</v>
      </c>
      <c r="E47" s="163">
        <v>-4.0678958150424336</v>
      </c>
      <c r="F47" s="163">
        <v>-7.8706528370957898</v>
      </c>
      <c r="G47" s="163">
        <v>1.9370860927152336</v>
      </c>
      <c r="H47" s="163">
        <v>0.15429592333929065</v>
      </c>
      <c r="I47" s="163">
        <v>-8.3272520878942657</v>
      </c>
      <c r="J47" s="163">
        <v>-22.483637006898988</v>
      </c>
      <c r="K47" s="163">
        <v>19.237790963030577</v>
      </c>
      <c r="L47" s="163">
        <v>69.406698564593285</v>
      </c>
      <c r="M47" s="163">
        <v>39.631700841665264</v>
      </c>
      <c r="N47" s="163">
        <v>28.269752012621865</v>
      </c>
      <c r="O47" s="163">
        <v>20.124893556627882</v>
      </c>
      <c r="P47" s="163">
        <v>15.616467128754465</v>
      </c>
      <c r="Q47" s="163">
        <v>9.4036697247706513</v>
      </c>
      <c r="R47" s="163">
        <v>7.9436245511343486</v>
      </c>
      <c r="S47" s="163">
        <v>-4.2419813860472289</v>
      </c>
      <c r="T47" s="163">
        <v>4.9279087513554742</v>
      </c>
      <c r="U47" s="163">
        <v>-12.52392252928118</v>
      </c>
      <c r="V47" s="163">
        <v>9.0137393891660054</v>
      </c>
      <c r="W47" s="163">
        <v>-2.0309865938829574</v>
      </c>
      <c r="X47" s="163">
        <f t="shared" si="6"/>
        <v>22.439364142903969</v>
      </c>
      <c r="Y47" s="163">
        <f t="shared" si="6"/>
        <v>-4.5742011042328841</v>
      </c>
      <c r="Z47" s="163">
        <f t="shared" si="6"/>
        <v>0.48565818079808309</v>
      </c>
      <c r="AA47" s="163">
        <f t="shared" si="6"/>
        <v>0.33500252996702784</v>
      </c>
      <c r="AB47" s="163">
        <f t="shared" si="6"/>
        <v>-1.7894096165550764</v>
      </c>
      <c r="AC47" s="163">
        <f t="shared" si="6"/>
        <v>0.69764147602522542</v>
      </c>
      <c r="AD47" s="163">
        <f t="shared" si="6"/>
        <v>0.89326534200809249</v>
      </c>
      <c r="AE47" s="163">
        <f t="shared" si="6"/>
        <v>1.2408937223326006</v>
      </c>
    </row>
    <row r="48" spans="1:31" ht="15" customHeight="1">
      <c r="A48" s="164" t="s">
        <v>101</v>
      </c>
      <c r="B48" s="164"/>
      <c r="C48" s="164">
        <v>-4.2388269221966226</v>
      </c>
      <c r="D48" s="164">
        <v>-13.252282541149469</v>
      </c>
      <c r="E48" s="164">
        <v>-2.9480915469674187</v>
      </c>
      <c r="F48" s="164">
        <v>-1.6181842269621711</v>
      </c>
      <c r="G48" s="164">
        <v>3.3992535877803931</v>
      </c>
      <c r="H48" s="164">
        <v>14.136076950268844</v>
      </c>
      <c r="I48" s="164">
        <v>-4.4663960747876814</v>
      </c>
      <c r="J48" s="164">
        <v>-20.062449878000919</v>
      </c>
      <c r="K48" s="164">
        <v>14.382377425345254</v>
      </c>
      <c r="L48" s="164">
        <v>25.265456174072071</v>
      </c>
      <c r="M48" s="164">
        <v>18.976253612609128</v>
      </c>
      <c r="N48" s="164">
        <v>20.701442452168692</v>
      </c>
      <c r="O48" s="164">
        <v>15.620818075251307</v>
      </c>
      <c r="P48" s="164">
        <v>14.917231169530297</v>
      </c>
      <c r="Q48" s="164">
        <v>4.3308531320024031</v>
      </c>
      <c r="R48" s="164">
        <v>7.1122818570958231</v>
      </c>
      <c r="S48" s="164">
        <v>-3.6805186820557196</v>
      </c>
      <c r="T48" s="164">
        <v>0.69343701038704353</v>
      </c>
      <c r="U48" s="164">
        <v>-8.7033568650050341</v>
      </c>
      <c r="V48" s="164">
        <v>6.2790954567690846</v>
      </c>
      <c r="W48" s="164">
        <v>6.1427213874205506</v>
      </c>
      <c r="X48" s="164">
        <f t="shared" si="6"/>
        <v>16.475484367349807</v>
      </c>
      <c r="Y48" s="164">
        <f t="shared" si="6"/>
        <v>1.1529800330280864</v>
      </c>
      <c r="Z48" s="164">
        <f t="shared" si="6"/>
        <v>-2.811006560004742</v>
      </c>
      <c r="AA48" s="164">
        <f t="shared" si="6"/>
        <v>3.5532343778633049</v>
      </c>
      <c r="AB48" s="164">
        <f t="shared" si="6"/>
        <v>1.495337025960481</v>
      </c>
      <c r="AC48" s="164">
        <f t="shared" si="6"/>
        <v>3.0616870662900624</v>
      </c>
      <c r="AD48" s="164">
        <f t="shared" si="6"/>
        <v>3.2357751085546624</v>
      </c>
      <c r="AE48" s="164">
        <f t="shared" si="6"/>
        <v>2.7536216050866358</v>
      </c>
    </row>
    <row r="49" spans="2:31" ht="15" customHeight="1">
      <c r="B49" s="137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  <c r="AD49" s="137"/>
      <c r="AE49" s="137"/>
    </row>
    <row r="50" spans="2:31" ht="15" customHeight="1">
      <c r="B50" s="137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  <c r="AA50" s="137"/>
      <c r="AB50" s="137"/>
      <c r="AC50" s="137"/>
      <c r="AD50" s="137"/>
      <c r="AE50" s="137"/>
    </row>
    <row r="51" spans="2:31" ht="15" customHeight="1">
      <c r="B51" s="137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</row>
    <row r="52" spans="2:31" ht="15" customHeight="1"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  <c r="AA52" s="137"/>
      <c r="AB52" s="137"/>
      <c r="AC52" s="137"/>
      <c r="AD52" s="137"/>
      <c r="AE52" s="137"/>
    </row>
    <row r="53" spans="2:31" ht="15" customHeight="1"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</row>
    <row r="54" spans="2:31" ht="15" customHeight="1"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  <c r="AA54" s="137"/>
      <c r="AB54" s="137"/>
      <c r="AC54" s="137"/>
      <c r="AD54" s="137"/>
      <c r="AE54" s="137"/>
    </row>
    <row r="55" spans="2:31" ht="15" customHeight="1"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  <c r="AA55" s="137"/>
      <c r="AB55" s="137"/>
      <c r="AC55" s="137"/>
      <c r="AD55" s="137"/>
      <c r="AE55" s="137"/>
    </row>
    <row r="56" spans="2:31" ht="15" customHeight="1"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</row>
    <row r="57" spans="2:31" ht="15" customHeight="1">
      <c r="B57" s="137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  <c r="AA57" s="137"/>
      <c r="AB57" s="137"/>
      <c r="AC57" s="137"/>
      <c r="AD57" s="137"/>
      <c r="AE57" s="137"/>
    </row>
    <row r="58" spans="2:31" ht="15" customHeight="1">
      <c r="B58" s="138"/>
      <c r="C58" s="138"/>
      <c r="D58" s="138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</row>
    <row r="59" spans="2:31" ht="15" customHeight="1">
      <c r="B59" s="138"/>
      <c r="C59" s="138"/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  <c r="AA59" s="138"/>
      <c r="AB59" s="138"/>
      <c r="AC59" s="138"/>
      <c r="AD59" s="138"/>
      <c r="AE59" s="138"/>
    </row>
  </sheetData>
  <printOptions horizontalCentered="1"/>
  <pageMargins left="0.38" right="0.27" top="0.7" bottom="0.75" header="0.3" footer="0.3"/>
  <pageSetup paperSize="9" firstPageNumber="88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2"/>
  <sheetViews>
    <sheetView topLeftCell="A13" zoomScaleNormal="100" zoomScaleSheetLayoutView="100" workbookViewId="0">
      <pane xSplit="1" topLeftCell="W1" activePane="topRight" state="frozen"/>
      <selection activeCell="P25" sqref="P25"/>
      <selection pane="topRight" activeCell="P25" sqref="P25"/>
    </sheetView>
  </sheetViews>
  <sheetFormatPr defaultColWidth="7.75" defaultRowHeight="15" customHeight="1"/>
  <cols>
    <col min="1" max="1" width="41.875" style="7" customWidth="1"/>
    <col min="2" max="2" width="0.75" style="7" hidden="1" customWidth="1"/>
    <col min="3" max="19" width="7.375" style="7" hidden="1" customWidth="1"/>
    <col min="20" max="23" width="7.25" style="7" hidden="1" customWidth="1"/>
    <col min="24" max="31" width="5.875" style="7" customWidth="1"/>
    <col min="32" max="16384" width="7.75" style="6"/>
  </cols>
  <sheetData>
    <row r="1" spans="1:31" ht="15" customHeight="1">
      <c r="A1" s="154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55"/>
      <c r="Y1" s="155"/>
      <c r="Z1" s="155"/>
      <c r="AA1" s="155"/>
      <c r="AB1" s="155"/>
      <c r="AC1" s="155"/>
      <c r="AD1" s="155"/>
      <c r="AE1" s="155"/>
    </row>
    <row r="2" spans="1:31" ht="15" customHeight="1">
      <c r="A2" s="154" t="s">
        <v>96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155"/>
      <c r="Y2" s="155"/>
      <c r="Z2" s="155"/>
      <c r="AA2" s="155"/>
      <c r="AB2" s="155"/>
      <c r="AC2" s="155"/>
      <c r="AD2" s="155"/>
      <c r="AE2" s="155"/>
    </row>
    <row r="3" spans="1:31" ht="15" customHeight="1">
      <c r="A3" s="9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9"/>
      <c r="R3" s="10"/>
      <c r="S3" s="9"/>
      <c r="T3" s="10"/>
      <c r="U3" s="10"/>
      <c r="V3" s="10"/>
      <c r="W3" s="156"/>
      <c r="X3" s="157"/>
      <c r="Y3" s="157"/>
      <c r="Z3" s="157"/>
      <c r="AA3" s="157"/>
      <c r="AB3" s="157"/>
      <c r="AC3" s="157"/>
      <c r="AD3" s="157"/>
      <c r="AE3" s="157" t="s">
        <v>5</v>
      </c>
    </row>
    <row r="4" spans="1:31" ht="13.5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 t="s">
        <v>12</v>
      </c>
      <c r="AA4" s="13" t="s">
        <v>13</v>
      </c>
      <c r="AB4" s="13" t="s">
        <v>14</v>
      </c>
      <c r="AC4" s="13" t="s">
        <v>15</v>
      </c>
      <c r="AD4" s="13" t="s">
        <v>16</v>
      </c>
      <c r="AE4" s="13" t="s">
        <v>17</v>
      </c>
    </row>
    <row r="5" spans="1:31" ht="15" customHeight="1">
      <c r="A5" s="158" t="s">
        <v>228</v>
      </c>
      <c r="B5" s="159">
        <v>487</v>
      </c>
      <c r="C5" s="159">
        <v>544</v>
      </c>
      <c r="D5" s="159">
        <v>587</v>
      </c>
      <c r="E5" s="159">
        <v>654</v>
      </c>
      <c r="F5" s="159">
        <v>702</v>
      </c>
      <c r="G5" s="159">
        <v>761</v>
      </c>
      <c r="H5" s="159">
        <v>970</v>
      </c>
      <c r="I5" s="159">
        <v>582</v>
      </c>
      <c r="J5" s="159">
        <v>406</v>
      </c>
      <c r="K5" s="159">
        <v>424</v>
      </c>
      <c r="L5" s="159">
        <v>567</v>
      </c>
      <c r="M5" s="159">
        <v>611</v>
      </c>
      <c r="N5" s="159">
        <v>624</v>
      </c>
      <c r="O5" s="159">
        <v>697</v>
      </c>
      <c r="P5" s="159">
        <v>853</v>
      </c>
      <c r="Q5" s="159">
        <v>970</v>
      </c>
      <c r="R5" s="159">
        <v>991</v>
      </c>
      <c r="S5" s="159">
        <v>1007</v>
      </c>
      <c r="T5" s="159">
        <v>1308</v>
      </c>
      <c r="U5" s="159">
        <v>1255</v>
      </c>
      <c r="V5" s="159">
        <v>1392</v>
      </c>
      <c r="W5" s="159">
        <v>1627</v>
      </c>
      <c r="X5" s="159">
        <v>1870</v>
      </c>
      <c r="Y5" s="159">
        <v>2129</v>
      </c>
      <c r="Z5" s="159">
        <v>2020</v>
      </c>
      <c r="AA5" s="159">
        <v>2205</v>
      </c>
      <c r="AB5" s="159">
        <v>2117</v>
      </c>
      <c r="AC5" s="159">
        <v>2138</v>
      </c>
      <c r="AD5" s="159">
        <v>2183</v>
      </c>
      <c r="AE5" s="159">
        <v>2218</v>
      </c>
    </row>
    <row r="6" spans="1:31" ht="15" customHeight="1">
      <c r="A6" s="158" t="s">
        <v>229</v>
      </c>
      <c r="B6" s="159">
        <v>205</v>
      </c>
      <c r="C6" s="159">
        <v>214</v>
      </c>
      <c r="D6" s="159">
        <v>212</v>
      </c>
      <c r="E6" s="159">
        <v>260</v>
      </c>
      <c r="F6" s="159">
        <v>282</v>
      </c>
      <c r="G6" s="159">
        <v>340</v>
      </c>
      <c r="H6" s="159">
        <v>338</v>
      </c>
      <c r="I6" s="159">
        <v>358</v>
      </c>
      <c r="J6" s="159">
        <v>332</v>
      </c>
      <c r="K6" s="159">
        <v>385</v>
      </c>
      <c r="L6" s="159">
        <v>367</v>
      </c>
      <c r="M6" s="159">
        <v>339</v>
      </c>
      <c r="N6" s="159">
        <v>340</v>
      </c>
      <c r="O6" s="159">
        <v>309</v>
      </c>
      <c r="P6" s="159">
        <v>268</v>
      </c>
      <c r="Q6" s="159">
        <v>142</v>
      </c>
      <c r="R6" s="159">
        <v>135</v>
      </c>
      <c r="S6" s="159">
        <v>179</v>
      </c>
      <c r="T6" s="159">
        <v>145</v>
      </c>
      <c r="U6" s="159">
        <v>162</v>
      </c>
      <c r="V6" s="159">
        <v>193</v>
      </c>
      <c r="W6" s="159">
        <v>215</v>
      </c>
      <c r="X6" s="159">
        <v>261</v>
      </c>
      <c r="Y6" s="159">
        <v>267</v>
      </c>
      <c r="Z6" s="159">
        <v>324</v>
      </c>
      <c r="AA6" s="159">
        <v>387</v>
      </c>
      <c r="AB6" s="159">
        <v>415</v>
      </c>
      <c r="AC6" s="159">
        <v>430</v>
      </c>
      <c r="AD6" s="159">
        <v>412</v>
      </c>
      <c r="AE6" s="159">
        <v>376</v>
      </c>
    </row>
    <row r="7" spans="1:31" ht="15" customHeight="1">
      <c r="A7" s="158" t="s">
        <v>230</v>
      </c>
      <c r="B7" s="159">
        <v>3081</v>
      </c>
      <c r="C7" s="159">
        <v>4358</v>
      </c>
      <c r="D7" s="159">
        <v>3478</v>
      </c>
      <c r="E7" s="159">
        <v>4812</v>
      </c>
      <c r="F7" s="159">
        <v>5365</v>
      </c>
      <c r="G7" s="159">
        <v>6651</v>
      </c>
      <c r="H7" s="159">
        <v>10757</v>
      </c>
      <c r="I7" s="159">
        <v>10553</v>
      </c>
      <c r="J7" s="159">
        <v>10608</v>
      </c>
      <c r="K7" s="159">
        <v>11772</v>
      </c>
      <c r="L7" s="159">
        <v>12191</v>
      </c>
      <c r="M7" s="159">
        <v>12459</v>
      </c>
      <c r="N7" s="159">
        <v>12573</v>
      </c>
      <c r="O7" s="159">
        <v>18122</v>
      </c>
      <c r="P7" s="159">
        <v>25640</v>
      </c>
      <c r="Q7" s="159">
        <v>31509</v>
      </c>
      <c r="R7" s="159">
        <v>30515</v>
      </c>
      <c r="S7" s="159">
        <v>22320</v>
      </c>
      <c r="T7" s="159">
        <v>20890</v>
      </c>
      <c r="U7" s="159">
        <v>19800</v>
      </c>
      <c r="V7" s="159">
        <v>26599</v>
      </c>
      <c r="W7" s="159">
        <v>31765</v>
      </c>
      <c r="X7" s="159">
        <v>38184</v>
      </c>
      <c r="Y7" s="159">
        <v>38867</v>
      </c>
      <c r="Z7" s="159">
        <v>38713</v>
      </c>
      <c r="AA7" s="159">
        <v>38570</v>
      </c>
      <c r="AB7" s="159">
        <v>48192</v>
      </c>
      <c r="AC7" s="159">
        <v>57255</v>
      </c>
      <c r="AD7" s="159">
        <v>66911</v>
      </c>
      <c r="AE7" s="159">
        <v>79544</v>
      </c>
    </row>
    <row r="8" spans="1:31" ht="15" customHeight="1">
      <c r="A8" s="158" t="s">
        <v>231</v>
      </c>
      <c r="B8" s="159">
        <v>7642</v>
      </c>
      <c r="C8" s="159">
        <v>7337</v>
      </c>
      <c r="D8" s="159">
        <v>6940</v>
      </c>
      <c r="E8" s="159">
        <v>8859</v>
      </c>
      <c r="F8" s="159">
        <v>9788</v>
      </c>
      <c r="G8" s="159">
        <v>11409</v>
      </c>
      <c r="H8" s="159">
        <v>11764</v>
      </c>
      <c r="I8" s="159">
        <v>12383</v>
      </c>
      <c r="J8" s="159">
        <v>10581</v>
      </c>
      <c r="K8" s="159">
        <v>11448</v>
      </c>
      <c r="L8" s="159">
        <v>11636</v>
      </c>
      <c r="M8" s="159">
        <v>10366</v>
      </c>
      <c r="N8" s="159">
        <v>10304</v>
      </c>
      <c r="O8" s="159">
        <v>10128</v>
      </c>
      <c r="P8" s="159">
        <v>9936</v>
      </c>
      <c r="Q8" s="159">
        <v>11338</v>
      </c>
      <c r="R8" s="159">
        <v>12322</v>
      </c>
      <c r="S8" s="159">
        <v>13991</v>
      </c>
      <c r="T8" s="159">
        <v>15177</v>
      </c>
      <c r="U8" s="159">
        <v>15306</v>
      </c>
      <c r="V8" s="159">
        <v>16332</v>
      </c>
      <c r="W8" s="159">
        <v>17049</v>
      </c>
      <c r="X8" s="159">
        <v>20042</v>
      </c>
      <c r="Y8" s="159">
        <v>24159</v>
      </c>
      <c r="Z8" s="159">
        <v>24583</v>
      </c>
      <c r="AA8" s="159">
        <v>28983</v>
      </c>
      <c r="AB8" s="159">
        <v>30429</v>
      </c>
      <c r="AC8" s="159">
        <v>31247</v>
      </c>
      <c r="AD8" s="159">
        <v>32905</v>
      </c>
      <c r="AE8" s="159">
        <v>34413</v>
      </c>
    </row>
    <row r="9" spans="1:31" s="143" customFormat="1" ht="15" customHeight="1">
      <c r="A9" s="160" t="s">
        <v>101</v>
      </c>
      <c r="B9" s="161">
        <v>11415</v>
      </c>
      <c r="C9" s="161">
        <v>12453</v>
      </c>
      <c r="D9" s="161">
        <v>11217</v>
      </c>
      <c r="E9" s="161">
        <v>14585</v>
      </c>
      <c r="F9" s="161">
        <v>16137</v>
      </c>
      <c r="G9" s="161">
        <v>19161</v>
      </c>
      <c r="H9" s="161">
        <v>23829</v>
      </c>
      <c r="I9" s="161">
        <v>23876</v>
      </c>
      <c r="J9" s="161">
        <v>21927</v>
      </c>
      <c r="K9" s="161">
        <v>24029</v>
      </c>
      <c r="L9" s="161">
        <v>24761</v>
      </c>
      <c r="M9" s="161">
        <v>23775</v>
      </c>
      <c r="N9" s="161">
        <v>23841</v>
      </c>
      <c r="O9" s="161">
        <v>29256</v>
      </c>
      <c r="P9" s="161">
        <v>36697</v>
      </c>
      <c r="Q9" s="161">
        <v>43959</v>
      </c>
      <c r="R9" s="161">
        <v>43963</v>
      </c>
      <c r="S9" s="161">
        <v>37497</v>
      </c>
      <c r="T9" s="161">
        <v>37520</v>
      </c>
      <c r="U9" s="161">
        <v>36523</v>
      </c>
      <c r="V9" s="161">
        <v>44516</v>
      </c>
      <c r="W9" s="161">
        <v>50656</v>
      </c>
      <c r="X9" s="161">
        <v>60357</v>
      </c>
      <c r="Y9" s="161">
        <v>65422</v>
      </c>
      <c r="Z9" s="161">
        <v>65640</v>
      </c>
      <c r="AA9" s="161">
        <v>70145</v>
      </c>
      <c r="AB9" s="161">
        <v>81153</v>
      </c>
      <c r="AC9" s="161">
        <v>91070</v>
      </c>
      <c r="AD9" s="161">
        <v>102411</v>
      </c>
      <c r="AE9" s="161">
        <v>116551</v>
      </c>
    </row>
    <row r="10" spans="1:31" s="144" customFormat="1" ht="15" customHeight="1">
      <c r="A10" s="139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</row>
    <row r="11" spans="1:31" ht="15" customHeight="1">
      <c r="A11" s="154" t="s">
        <v>232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55"/>
      <c r="Y11" s="155"/>
      <c r="Z11" s="155"/>
      <c r="AA11" s="155"/>
      <c r="AB11" s="155"/>
      <c r="AC11" s="155"/>
      <c r="AD11" s="155"/>
      <c r="AE11" s="155"/>
    </row>
    <row r="12" spans="1:31" ht="15" customHeight="1">
      <c r="A12" s="154" t="s">
        <v>91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55"/>
      <c r="Y12" s="155"/>
      <c r="Z12" s="155"/>
      <c r="AA12" s="155"/>
      <c r="AB12" s="155"/>
      <c r="AC12" s="155"/>
      <c r="AD12" s="155"/>
      <c r="AE12" s="155"/>
    </row>
    <row r="13" spans="1:31" ht="15" customHeight="1">
      <c r="A13" s="9" t="s">
        <v>4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10"/>
      <c r="Q13" s="9"/>
      <c r="R13" s="10"/>
      <c r="S13" s="9"/>
      <c r="T13" s="10"/>
      <c r="U13" s="10"/>
      <c r="V13" s="10"/>
      <c r="W13" s="156"/>
      <c r="X13" s="157"/>
      <c r="Y13" s="157"/>
      <c r="Z13" s="157"/>
      <c r="AA13" s="157"/>
      <c r="AB13" s="157"/>
      <c r="AC13" s="157"/>
      <c r="AD13" s="157"/>
      <c r="AE13" s="157" t="s">
        <v>5</v>
      </c>
    </row>
    <row r="14" spans="1:31" ht="13.5">
      <c r="A14" s="11"/>
      <c r="B14" s="12">
        <v>1990</v>
      </c>
      <c r="C14" s="12">
        <v>1991</v>
      </c>
      <c r="D14" s="12">
        <v>1992</v>
      </c>
      <c r="E14" s="12">
        <v>1993</v>
      </c>
      <c r="F14" s="12">
        <v>1994</v>
      </c>
      <c r="G14" s="12">
        <v>1995</v>
      </c>
      <c r="H14" s="12">
        <v>1996</v>
      </c>
      <c r="I14" s="12">
        <v>1997</v>
      </c>
      <c r="J14" s="12">
        <v>1998</v>
      </c>
      <c r="K14" s="12">
        <v>1999</v>
      </c>
      <c r="L14" s="12">
        <v>2000</v>
      </c>
      <c r="M14" s="12">
        <v>2001</v>
      </c>
      <c r="N14" s="12">
        <v>2002</v>
      </c>
      <c r="O14" s="12">
        <v>2003</v>
      </c>
      <c r="P14" s="12">
        <v>2004</v>
      </c>
      <c r="Q14" s="12" t="s">
        <v>6</v>
      </c>
      <c r="R14" s="12" t="s">
        <v>7</v>
      </c>
      <c r="S14" s="12" t="s">
        <v>8</v>
      </c>
      <c r="T14" s="12" t="s">
        <v>9</v>
      </c>
      <c r="U14" s="12">
        <v>2009</v>
      </c>
      <c r="V14" s="13" t="s">
        <v>10</v>
      </c>
      <c r="W14" s="13" t="s">
        <v>11</v>
      </c>
      <c r="X14" s="13">
        <f t="shared" ref="X14:AE14" si="0">X4</f>
        <v>2012</v>
      </c>
      <c r="Y14" s="13">
        <f t="shared" si="0"/>
        <v>2013</v>
      </c>
      <c r="Z14" s="13" t="str">
        <f t="shared" si="0"/>
        <v>2014r</v>
      </c>
      <c r="AA14" s="13" t="str">
        <f t="shared" si="0"/>
        <v>2015r</v>
      </c>
      <c r="AB14" s="13" t="str">
        <f t="shared" si="0"/>
        <v>2016r</v>
      </c>
      <c r="AC14" s="13" t="str">
        <f t="shared" si="0"/>
        <v>2017r</v>
      </c>
      <c r="AD14" s="13" t="str">
        <f t="shared" si="0"/>
        <v>2018r</v>
      </c>
      <c r="AE14" s="13" t="str">
        <f t="shared" si="0"/>
        <v>2019p</v>
      </c>
    </row>
    <row r="15" spans="1:31" ht="15" customHeight="1">
      <c r="A15" s="158" t="s">
        <v>228</v>
      </c>
      <c r="B15" s="159">
        <v>793</v>
      </c>
      <c r="C15" s="159">
        <v>843</v>
      </c>
      <c r="D15" s="159">
        <v>843</v>
      </c>
      <c r="E15" s="159">
        <v>886</v>
      </c>
      <c r="F15" s="159">
        <v>919</v>
      </c>
      <c r="G15" s="159">
        <v>935</v>
      </c>
      <c r="H15" s="159">
        <v>1101</v>
      </c>
      <c r="I15" s="159">
        <v>624</v>
      </c>
      <c r="J15" s="159">
        <v>414</v>
      </c>
      <c r="K15" s="159">
        <v>431</v>
      </c>
      <c r="L15" s="159">
        <v>578</v>
      </c>
      <c r="M15" s="159">
        <v>617</v>
      </c>
      <c r="N15" s="159">
        <v>624</v>
      </c>
      <c r="O15" s="159">
        <v>680</v>
      </c>
      <c r="P15" s="159">
        <v>818</v>
      </c>
      <c r="Q15" s="159">
        <v>930</v>
      </c>
      <c r="R15" s="159">
        <v>952</v>
      </c>
      <c r="S15" s="159">
        <v>966</v>
      </c>
      <c r="T15" s="159">
        <v>1255</v>
      </c>
      <c r="U15" s="159">
        <v>1205</v>
      </c>
      <c r="V15" s="159">
        <v>1340</v>
      </c>
      <c r="W15" s="159">
        <v>1565</v>
      </c>
      <c r="X15" s="159">
        <v>1794</v>
      </c>
      <c r="Y15" s="159">
        <v>2043</v>
      </c>
      <c r="Z15" s="159">
        <v>1932</v>
      </c>
      <c r="AA15" s="159">
        <v>2106</v>
      </c>
      <c r="AB15" s="159">
        <v>2021</v>
      </c>
      <c r="AC15" s="159">
        <v>2040</v>
      </c>
      <c r="AD15" s="159">
        <v>2081</v>
      </c>
      <c r="AE15" s="159">
        <v>2099</v>
      </c>
    </row>
    <row r="16" spans="1:31" ht="15" customHeight="1">
      <c r="A16" s="158" t="s">
        <v>229</v>
      </c>
      <c r="B16" s="159">
        <v>297</v>
      </c>
      <c r="C16" s="159">
        <v>298</v>
      </c>
      <c r="D16" s="159">
        <v>270</v>
      </c>
      <c r="E16" s="159">
        <v>314</v>
      </c>
      <c r="F16" s="159">
        <v>331</v>
      </c>
      <c r="G16" s="159">
        <v>377</v>
      </c>
      <c r="H16" s="159">
        <v>360</v>
      </c>
      <c r="I16" s="159">
        <v>372</v>
      </c>
      <c r="J16" s="159">
        <v>344</v>
      </c>
      <c r="K16" s="159">
        <v>396</v>
      </c>
      <c r="L16" s="159">
        <v>375</v>
      </c>
      <c r="M16" s="159">
        <v>344</v>
      </c>
      <c r="N16" s="159">
        <v>340</v>
      </c>
      <c r="O16" s="159">
        <v>303</v>
      </c>
      <c r="P16" s="159">
        <v>252</v>
      </c>
      <c r="Q16" s="159">
        <v>142</v>
      </c>
      <c r="R16" s="159">
        <v>145</v>
      </c>
      <c r="S16" s="159">
        <v>197</v>
      </c>
      <c r="T16" s="159">
        <v>169</v>
      </c>
      <c r="U16" s="159">
        <v>195</v>
      </c>
      <c r="V16" s="159">
        <v>243</v>
      </c>
      <c r="W16" s="159">
        <v>271</v>
      </c>
      <c r="X16" s="159">
        <v>324</v>
      </c>
      <c r="Y16" s="159">
        <v>325</v>
      </c>
      <c r="Z16" s="159">
        <v>399</v>
      </c>
      <c r="AA16" s="159">
        <v>467</v>
      </c>
      <c r="AB16" s="159">
        <v>498</v>
      </c>
      <c r="AC16" s="159">
        <v>520</v>
      </c>
      <c r="AD16" s="159">
        <v>507</v>
      </c>
      <c r="AE16" s="159">
        <v>461</v>
      </c>
    </row>
    <row r="17" spans="1:31" ht="15" customHeight="1">
      <c r="A17" s="158" t="s">
        <v>230</v>
      </c>
      <c r="B17" s="159">
        <v>4881</v>
      </c>
      <c r="C17" s="159">
        <v>6532</v>
      </c>
      <c r="D17" s="159">
        <v>5009</v>
      </c>
      <c r="E17" s="159">
        <v>6708</v>
      </c>
      <c r="F17" s="159">
        <v>7116</v>
      </c>
      <c r="G17" s="159">
        <v>8341</v>
      </c>
      <c r="H17" s="159">
        <v>12741</v>
      </c>
      <c r="I17" s="159">
        <v>11843</v>
      </c>
      <c r="J17" s="159">
        <v>11014</v>
      </c>
      <c r="K17" s="159">
        <v>12186</v>
      </c>
      <c r="L17" s="159">
        <v>12431</v>
      </c>
      <c r="M17" s="159">
        <v>12527</v>
      </c>
      <c r="N17" s="159">
        <v>12573</v>
      </c>
      <c r="O17" s="159">
        <v>17822</v>
      </c>
      <c r="P17" s="159">
        <v>24575</v>
      </c>
      <c r="Q17" s="159">
        <v>28927</v>
      </c>
      <c r="R17" s="159">
        <v>26772</v>
      </c>
      <c r="S17" s="159">
        <v>19186</v>
      </c>
      <c r="T17" s="159">
        <v>16957</v>
      </c>
      <c r="U17" s="159">
        <v>16019</v>
      </c>
      <c r="V17" s="159">
        <v>20859</v>
      </c>
      <c r="W17" s="159">
        <v>24009</v>
      </c>
      <c r="X17" s="159">
        <v>27995</v>
      </c>
      <c r="Y17" s="159">
        <v>27888</v>
      </c>
      <c r="Z17" s="159">
        <v>27266</v>
      </c>
      <c r="AA17" s="159">
        <v>28561</v>
      </c>
      <c r="AB17" s="159">
        <v>38507</v>
      </c>
      <c r="AC17" s="159">
        <v>45432</v>
      </c>
      <c r="AD17" s="159">
        <v>52542</v>
      </c>
      <c r="AE17" s="159">
        <v>62641</v>
      </c>
    </row>
    <row r="18" spans="1:31" ht="15" customHeight="1">
      <c r="A18" s="158" t="s">
        <v>231</v>
      </c>
      <c r="B18" s="159">
        <v>7165</v>
      </c>
      <c r="C18" s="159">
        <v>6982</v>
      </c>
      <c r="D18" s="159">
        <v>7015</v>
      </c>
      <c r="E18" s="159">
        <v>8873</v>
      </c>
      <c r="F18" s="159">
        <v>9977</v>
      </c>
      <c r="G18" s="159">
        <v>11775</v>
      </c>
      <c r="H18" s="159">
        <v>11770</v>
      </c>
      <c r="I18" s="159">
        <v>12529</v>
      </c>
      <c r="J18" s="159">
        <v>10358</v>
      </c>
      <c r="K18" s="159">
        <v>10901</v>
      </c>
      <c r="L18" s="159">
        <v>11235</v>
      </c>
      <c r="M18" s="159">
        <v>10207</v>
      </c>
      <c r="N18" s="159">
        <v>10304</v>
      </c>
      <c r="O18" s="159">
        <v>10150</v>
      </c>
      <c r="P18" s="159">
        <v>10288</v>
      </c>
      <c r="Q18" s="159">
        <v>12405</v>
      </c>
      <c r="R18" s="159">
        <v>14389</v>
      </c>
      <c r="S18" s="159">
        <v>16709</v>
      </c>
      <c r="T18" s="159">
        <v>19268</v>
      </c>
      <c r="U18" s="159">
        <v>19450</v>
      </c>
      <c r="V18" s="159">
        <v>21708</v>
      </c>
      <c r="W18" s="159">
        <v>23821</v>
      </c>
      <c r="X18" s="159">
        <v>29014</v>
      </c>
      <c r="Y18" s="159">
        <v>36010</v>
      </c>
      <c r="Z18" s="159">
        <v>37706</v>
      </c>
      <c r="AA18" s="159">
        <v>43799</v>
      </c>
      <c r="AB18" s="159">
        <v>46162</v>
      </c>
      <c r="AC18" s="159">
        <v>47862</v>
      </c>
      <c r="AD18" s="159">
        <v>51162</v>
      </c>
      <c r="AE18" s="159">
        <v>54050</v>
      </c>
    </row>
    <row r="19" spans="1:31" ht="15" customHeight="1">
      <c r="A19" s="160" t="s">
        <v>101</v>
      </c>
      <c r="B19" s="161">
        <v>13446</v>
      </c>
      <c r="C19" s="161">
        <v>14481</v>
      </c>
      <c r="D19" s="161">
        <v>13317</v>
      </c>
      <c r="E19" s="161">
        <v>16977</v>
      </c>
      <c r="F19" s="161">
        <v>18645</v>
      </c>
      <c r="G19" s="161">
        <v>21810</v>
      </c>
      <c r="H19" s="161">
        <v>25934</v>
      </c>
      <c r="I19" s="161">
        <v>25490</v>
      </c>
      <c r="J19" s="161">
        <v>22172</v>
      </c>
      <c r="K19" s="161">
        <v>23943</v>
      </c>
      <c r="L19" s="161">
        <v>24653</v>
      </c>
      <c r="M19" s="161">
        <v>23694</v>
      </c>
      <c r="N19" s="161">
        <v>23841</v>
      </c>
      <c r="O19" s="161">
        <v>28955</v>
      </c>
      <c r="P19" s="161">
        <v>35976</v>
      </c>
      <c r="Q19" s="161">
        <v>42433</v>
      </c>
      <c r="R19" s="161">
        <v>41943</v>
      </c>
      <c r="S19" s="161">
        <v>35649</v>
      </c>
      <c r="T19" s="161">
        <v>35484</v>
      </c>
      <c r="U19" s="161">
        <v>34499</v>
      </c>
      <c r="V19" s="161">
        <v>41999</v>
      </c>
      <c r="W19" s="161">
        <v>47530</v>
      </c>
      <c r="X19" s="161">
        <f>'Table5-5.3'!X28</f>
        <v>56228</v>
      </c>
      <c r="Y19" s="161">
        <f>'Table5-5.3'!Y28</f>
        <v>60845</v>
      </c>
      <c r="Z19" s="161">
        <f>'Table5-5.3'!Z28</f>
        <v>61046</v>
      </c>
      <c r="AA19" s="161">
        <f>'Table5-5.3'!AA28</f>
        <v>66670</v>
      </c>
      <c r="AB19" s="161">
        <f>'Table5-5.3'!AB28</f>
        <v>80861</v>
      </c>
      <c r="AC19" s="161">
        <f>'Table5-5.3'!AC28</f>
        <v>90652</v>
      </c>
      <c r="AD19" s="161">
        <f>'Table5-5.3'!AD28</f>
        <v>101746</v>
      </c>
      <c r="AE19" s="161">
        <f>'Table5-5.3'!AE28</f>
        <v>116353</v>
      </c>
    </row>
    <row r="20" spans="1:31" ht="15" customHeight="1">
      <c r="A20" s="131" t="s">
        <v>103</v>
      </c>
    </row>
    <row r="21" spans="1:31" s="144" customFormat="1" ht="15" customHeight="1">
      <c r="A21" s="139"/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</row>
    <row r="22" spans="1:31" ht="15" customHeight="1">
      <c r="A22" s="154" t="s">
        <v>233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55"/>
      <c r="Y22" s="155"/>
      <c r="Z22" s="155"/>
      <c r="AA22" s="155"/>
      <c r="AB22" s="155"/>
      <c r="AC22" s="155"/>
      <c r="AD22" s="155"/>
      <c r="AE22" s="155"/>
    </row>
    <row r="23" spans="1:31" ht="15" customHeight="1">
      <c r="A23" s="154" t="s">
        <v>88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55"/>
      <c r="Y23" s="155"/>
      <c r="Z23" s="155"/>
      <c r="AA23" s="155"/>
      <c r="AB23" s="155"/>
      <c r="AC23" s="155"/>
      <c r="AD23" s="155"/>
      <c r="AE23" s="155"/>
    </row>
    <row r="24" spans="1:31" ht="15" customHeight="1">
      <c r="A24" s="9" t="s">
        <v>4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/>
      <c r="P24" s="10"/>
      <c r="Q24" s="9"/>
      <c r="R24" s="10"/>
      <c r="S24" s="9"/>
      <c r="T24" s="10"/>
      <c r="U24" s="10"/>
      <c r="V24" s="10"/>
      <c r="W24" s="156"/>
      <c r="X24" s="157"/>
      <c r="Y24" s="157"/>
      <c r="Z24" s="157"/>
      <c r="AA24" s="157"/>
      <c r="AB24" s="157"/>
      <c r="AC24" s="157"/>
      <c r="AD24" s="157"/>
      <c r="AE24" s="157"/>
    </row>
    <row r="25" spans="1:31" ht="13.5">
      <c r="A25" s="11"/>
      <c r="B25" s="12">
        <v>1990</v>
      </c>
      <c r="C25" s="12">
        <v>1991</v>
      </c>
      <c r="D25" s="12">
        <v>1992</v>
      </c>
      <c r="E25" s="12">
        <v>1993</v>
      </c>
      <c r="F25" s="12">
        <v>1994</v>
      </c>
      <c r="G25" s="12">
        <v>1995</v>
      </c>
      <c r="H25" s="12">
        <v>1996</v>
      </c>
      <c r="I25" s="12">
        <v>1997</v>
      </c>
      <c r="J25" s="12">
        <v>1998</v>
      </c>
      <c r="K25" s="12">
        <v>1999</v>
      </c>
      <c r="L25" s="12">
        <v>2000</v>
      </c>
      <c r="M25" s="12">
        <v>2001</v>
      </c>
      <c r="N25" s="12">
        <v>2002</v>
      </c>
      <c r="O25" s="12">
        <v>2003</v>
      </c>
      <c r="P25" s="12">
        <v>2004</v>
      </c>
      <c r="Q25" s="12" t="s">
        <v>6</v>
      </c>
      <c r="R25" s="12" t="s">
        <v>7</v>
      </c>
      <c r="S25" s="12" t="s">
        <v>8</v>
      </c>
      <c r="T25" s="12" t="s">
        <v>9</v>
      </c>
      <c r="U25" s="12">
        <v>2009</v>
      </c>
      <c r="V25" s="13" t="s">
        <v>10</v>
      </c>
      <c r="W25" s="13" t="s">
        <v>11</v>
      </c>
      <c r="X25" s="13">
        <f t="shared" ref="X25:AE25" si="1">X4</f>
        <v>2012</v>
      </c>
      <c r="Y25" s="13">
        <f t="shared" si="1"/>
        <v>2013</v>
      </c>
      <c r="Z25" s="13" t="str">
        <f t="shared" si="1"/>
        <v>2014r</v>
      </c>
      <c r="AA25" s="13" t="str">
        <f t="shared" si="1"/>
        <v>2015r</v>
      </c>
      <c r="AB25" s="13" t="str">
        <f t="shared" si="1"/>
        <v>2016r</v>
      </c>
      <c r="AC25" s="13" t="str">
        <f t="shared" si="1"/>
        <v>2017r</v>
      </c>
      <c r="AD25" s="13" t="str">
        <f t="shared" si="1"/>
        <v>2018r</v>
      </c>
      <c r="AE25" s="13" t="str">
        <f t="shared" si="1"/>
        <v>2019p</v>
      </c>
    </row>
    <row r="26" spans="1:31" ht="15" customHeight="1">
      <c r="A26" s="162" t="s">
        <v>228</v>
      </c>
      <c r="B26" s="163">
        <v>127.08333333333336</v>
      </c>
      <c r="C26" s="163">
        <v>135.09615384615387</v>
      </c>
      <c r="D26" s="163">
        <v>135.09615384615387</v>
      </c>
      <c r="E26" s="163">
        <v>141.9871794871795</v>
      </c>
      <c r="F26" s="163">
        <v>147.27564102564105</v>
      </c>
      <c r="G26" s="163">
        <v>149.83974358974359</v>
      </c>
      <c r="H26" s="163">
        <v>176.44230769230768</v>
      </c>
      <c r="I26" s="163">
        <v>99.999999999999986</v>
      </c>
      <c r="J26" s="163">
        <v>66.34615384615384</v>
      </c>
      <c r="K26" s="163">
        <v>69.070512820512818</v>
      </c>
      <c r="L26" s="163">
        <v>92.628205128205124</v>
      </c>
      <c r="M26" s="163">
        <v>98.878205128205124</v>
      </c>
      <c r="N26" s="163">
        <v>100</v>
      </c>
      <c r="O26" s="163">
        <v>108.97435897435898</v>
      </c>
      <c r="P26" s="163">
        <v>131.08974358974359</v>
      </c>
      <c r="Q26" s="163">
        <v>149.03846153846155</v>
      </c>
      <c r="R26" s="163">
        <v>152.5641025641026</v>
      </c>
      <c r="S26" s="163">
        <v>154.80769230769235</v>
      </c>
      <c r="T26" s="163">
        <v>201.12179487179492</v>
      </c>
      <c r="U26" s="163">
        <v>193.10897435897439</v>
      </c>
      <c r="V26" s="163">
        <v>214.74358974358978</v>
      </c>
      <c r="W26" s="163">
        <v>250.8012820512821</v>
      </c>
      <c r="X26" s="163">
        <f>+W26*X15/W15</f>
        <v>287.50000000000006</v>
      </c>
      <c r="Y26" s="163">
        <f t="shared" ref="Y26:AE26" si="2">+X26*Y15/X15</f>
        <v>327.40384615384625</v>
      </c>
      <c r="Z26" s="163">
        <f t="shared" si="2"/>
        <v>309.6153846153847</v>
      </c>
      <c r="AA26" s="163">
        <f t="shared" si="2"/>
        <v>337.50000000000011</v>
      </c>
      <c r="AB26" s="163">
        <f t="shared" si="2"/>
        <v>323.87820512820525</v>
      </c>
      <c r="AC26" s="163">
        <f t="shared" si="2"/>
        <v>326.92307692307708</v>
      </c>
      <c r="AD26" s="163">
        <f t="shared" si="2"/>
        <v>333.49358974358989</v>
      </c>
      <c r="AE26" s="163">
        <f t="shared" si="2"/>
        <v>336.37820512820531</v>
      </c>
    </row>
    <row r="27" spans="1:31" ht="15" customHeight="1">
      <c r="A27" s="162" t="s">
        <v>229</v>
      </c>
      <c r="B27" s="163">
        <v>87.352941176470566</v>
      </c>
      <c r="C27" s="163">
        <v>87.647058823529392</v>
      </c>
      <c r="D27" s="163">
        <v>79.411764705882334</v>
      </c>
      <c r="E27" s="163">
        <v>92.352941176470566</v>
      </c>
      <c r="F27" s="163">
        <v>97.352941176470566</v>
      </c>
      <c r="G27" s="163">
        <v>110.88235294117645</v>
      </c>
      <c r="H27" s="163">
        <v>105.88235294117646</v>
      </c>
      <c r="I27" s="163">
        <v>109.41176470588233</v>
      </c>
      <c r="J27" s="163">
        <v>101.17647058823528</v>
      </c>
      <c r="K27" s="163">
        <v>116.4705882352941</v>
      </c>
      <c r="L27" s="163">
        <v>110.29411764705881</v>
      </c>
      <c r="M27" s="163">
        <v>101.17647058823529</v>
      </c>
      <c r="N27" s="163">
        <v>100</v>
      </c>
      <c r="O27" s="163">
        <v>89.117647058823536</v>
      </c>
      <c r="P27" s="163">
        <v>74.117647058823536</v>
      </c>
      <c r="Q27" s="163">
        <v>41.764705882352949</v>
      </c>
      <c r="R27" s="163">
        <v>42.64705882352942</v>
      </c>
      <c r="S27" s="163">
        <v>57.941176470588246</v>
      </c>
      <c r="T27" s="163">
        <v>49.705882352941188</v>
      </c>
      <c r="U27" s="163">
        <v>57.352941176470601</v>
      </c>
      <c r="V27" s="163">
        <v>71.470588235294144</v>
      </c>
      <c r="W27" s="163">
        <v>79.705882352941202</v>
      </c>
      <c r="X27" s="163">
        <f t="shared" ref="X27:AE30" si="3">+W27*X16/W16</f>
        <v>95.294117647058854</v>
      </c>
      <c r="Y27" s="163">
        <f t="shared" si="3"/>
        <v>95.58823529411768</v>
      </c>
      <c r="Z27" s="163">
        <f t="shared" si="3"/>
        <v>117.35294117647062</v>
      </c>
      <c r="AA27" s="163">
        <f t="shared" si="3"/>
        <v>137.35294117647064</v>
      </c>
      <c r="AB27" s="163">
        <f t="shared" si="3"/>
        <v>146.47058823529417</v>
      </c>
      <c r="AC27" s="163">
        <f t="shared" si="3"/>
        <v>152.94117647058829</v>
      </c>
      <c r="AD27" s="163">
        <f t="shared" si="3"/>
        <v>149.11764705882359</v>
      </c>
      <c r="AE27" s="163">
        <f t="shared" si="3"/>
        <v>135.58823529411771</v>
      </c>
    </row>
    <row r="28" spans="1:31" ht="15" customHeight="1">
      <c r="A28" s="162" t="s">
        <v>230</v>
      </c>
      <c r="B28" s="163">
        <v>38.821283703173464</v>
      </c>
      <c r="C28" s="163">
        <v>51.952596834486599</v>
      </c>
      <c r="D28" s="163">
        <v>39.839338264535115</v>
      </c>
      <c r="E28" s="163">
        <v>53.352421856358866</v>
      </c>
      <c r="F28" s="163">
        <v>56.597470770699118</v>
      </c>
      <c r="G28" s="163">
        <v>66.340571064980509</v>
      </c>
      <c r="H28" s="163">
        <v>101.33619661178716</v>
      </c>
      <c r="I28" s="163">
        <v>94.193907579734343</v>
      </c>
      <c r="J28" s="163">
        <v>87.600413584665546</v>
      </c>
      <c r="K28" s="163">
        <v>96.921975662133136</v>
      </c>
      <c r="L28" s="163">
        <v>98.870595720989414</v>
      </c>
      <c r="M28" s="163">
        <v>99.63413664201066</v>
      </c>
      <c r="N28" s="163">
        <v>100</v>
      </c>
      <c r="O28" s="163">
        <v>141.74819056708822</v>
      </c>
      <c r="P28" s="163">
        <v>195.45852223017579</v>
      </c>
      <c r="Q28" s="163">
        <v>230.07237731647183</v>
      </c>
      <c r="R28" s="163">
        <v>212.93247434979722</v>
      </c>
      <c r="S28" s="163">
        <v>152.59683448659828</v>
      </c>
      <c r="T28" s="163">
        <v>134.86836872663645</v>
      </c>
      <c r="U28" s="163">
        <v>127.40793764415811</v>
      </c>
      <c r="V28" s="163">
        <v>165.90312574564541</v>
      </c>
      <c r="W28" s="163">
        <v>190.95681221665473</v>
      </c>
      <c r="X28" s="163">
        <f t="shared" si="3"/>
        <v>222.65966754155733</v>
      </c>
      <c r="Y28" s="163">
        <f t="shared" si="3"/>
        <v>221.80863755666908</v>
      </c>
      <c r="Z28" s="163">
        <f t="shared" si="3"/>
        <v>216.86152867255234</v>
      </c>
      <c r="AA28" s="163">
        <f t="shared" si="3"/>
        <v>227.16137755507839</v>
      </c>
      <c r="AB28" s="163">
        <f t="shared" si="3"/>
        <v>306.26739839338273</v>
      </c>
      <c r="AC28" s="163">
        <f t="shared" si="3"/>
        <v>361.34574087330003</v>
      </c>
      <c r="AD28" s="163">
        <f t="shared" si="3"/>
        <v>417.89549033643533</v>
      </c>
      <c r="AE28" s="163">
        <f t="shared" si="3"/>
        <v>498.21840451761727</v>
      </c>
    </row>
    <row r="29" spans="1:31" ht="15" customHeight="1">
      <c r="A29" s="162" t="s">
        <v>231</v>
      </c>
      <c r="B29" s="163">
        <v>69.536102484472053</v>
      </c>
      <c r="C29" s="163">
        <v>67.760093167701868</v>
      </c>
      <c r="D29" s="163">
        <v>68.080357142857153</v>
      </c>
      <c r="E29" s="163">
        <v>86.112189440993788</v>
      </c>
      <c r="F29" s="163">
        <v>96.82647515527951</v>
      </c>
      <c r="G29" s="163">
        <v>114.2760093167702</v>
      </c>
      <c r="H29" s="163">
        <v>114.2274844720497</v>
      </c>
      <c r="I29" s="163">
        <v>121.59355590062113</v>
      </c>
      <c r="J29" s="163">
        <v>100.52406832298138</v>
      </c>
      <c r="K29" s="163">
        <v>105.79386645962734</v>
      </c>
      <c r="L29" s="163">
        <v>109.03532608695652</v>
      </c>
      <c r="M29" s="163">
        <v>99.058618012422357</v>
      </c>
      <c r="N29" s="163">
        <v>100</v>
      </c>
      <c r="O29" s="163">
        <v>98.505434782608702</v>
      </c>
      <c r="P29" s="163">
        <v>99.844720496894425</v>
      </c>
      <c r="Q29" s="163">
        <v>120.39013975155281</v>
      </c>
      <c r="R29" s="163">
        <v>139.64479813664599</v>
      </c>
      <c r="S29" s="163">
        <v>162.16032608695656</v>
      </c>
      <c r="T29" s="163">
        <v>186.99534161490686</v>
      </c>
      <c r="U29" s="163">
        <v>188.76164596273296</v>
      </c>
      <c r="V29" s="163">
        <v>210.67546583850935</v>
      </c>
      <c r="W29" s="163">
        <v>231.18206521739137</v>
      </c>
      <c r="X29" s="163">
        <f t="shared" si="3"/>
        <v>281.57996894409945</v>
      </c>
      <c r="Y29" s="163">
        <f t="shared" si="3"/>
        <v>349.47593167701871</v>
      </c>
      <c r="Z29" s="163">
        <f t="shared" si="3"/>
        <v>365.93555900621124</v>
      </c>
      <c r="AA29" s="163">
        <f t="shared" si="3"/>
        <v>425.0679347826088</v>
      </c>
      <c r="AB29" s="163">
        <f t="shared" si="3"/>
        <v>448.00077639751566</v>
      </c>
      <c r="AC29" s="163">
        <f t="shared" si="3"/>
        <v>464.49922360248462</v>
      </c>
      <c r="AD29" s="163">
        <f t="shared" si="3"/>
        <v>496.52562111801257</v>
      </c>
      <c r="AE29" s="163">
        <f t="shared" si="3"/>
        <v>524.55357142857156</v>
      </c>
    </row>
    <row r="30" spans="1:31" ht="15" customHeight="1">
      <c r="A30" s="164" t="s">
        <v>101</v>
      </c>
      <c r="B30" s="164">
        <v>56.398640996602481</v>
      </c>
      <c r="C30" s="164">
        <v>60.739901849754617</v>
      </c>
      <c r="D30" s="164">
        <v>55.857556310557435</v>
      </c>
      <c r="E30" s="164">
        <v>71.209261356486721</v>
      </c>
      <c r="F30" s="164">
        <v>78.205612180697116</v>
      </c>
      <c r="G30" s="164">
        <v>91.48106203598843</v>
      </c>
      <c r="H30" s="164">
        <v>108.77899416970766</v>
      </c>
      <c r="I30" s="164">
        <v>106.91665618052934</v>
      </c>
      <c r="J30" s="164">
        <v>92.999454720859021</v>
      </c>
      <c r="K30" s="164">
        <v>100.42783440291934</v>
      </c>
      <c r="L30" s="164">
        <v>103.40589740363239</v>
      </c>
      <c r="M30" s="164">
        <v>99.383415125204479</v>
      </c>
      <c r="N30" s="164">
        <v>100</v>
      </c>
      <c r="O30" s="164">
        <v>121.45044251499517</v>
      </c>
      <c r="P30" s="164">
        <v>150.8997105826098</v>
      </c>
      <c r="Q30" s="164">
        <v>177.98330606937631</v>
      </c>
      <c r="R30" s="164">
        <v>175.92802315339125</v>
      </c>
      <c r="S30" s="164">
        <v>149.52812382030959</v>
      </c>
      <c r="T30" s="164">
        <v>148.8360387567636</v>
      </c>
      <c r="U30" s="164">
        <v>144.70450065014057</v>
      </c>
      <c r="V30" s="164">
        <v>176.16291262950386</v>
      </c>
      <c r="W30" s="164">
        <v>199.36244285055164</v>
      </c>
      <c r="X30" s="164">
        <f t="shared" si="3"/>
        <v>235.84581183675189</v>
      </c>
      <c r="Y30" s="164">
        <f t="shared" si="3"/>
        <v>255.21161025124795</v>
      </c>
      <c r="Z30" s="164">
        <f t="shared" si="3"/>
        <v>256.0546956922949</v>
      </c>
      <c r="AA30" s="164">
        <f t="shared" si="3"/>
        <v>279.64431022188677</v>
      </c>
      <c r="AB30" s="164">
        <f t="shared" si="3"/>
        <v>339.16782014177267</v>
      </c>
      <c r="AC30" s="164">
        <f t="shared" si="3"/>
        <v>380.23572836709877</v>
      </c>
      <c r="AD30" s="164">
        <f t="shared" si="3"/>
        <v>426.7690113669729</v>
      </c>
      <c r="AE30" s="164">
        <f t="shared" si="3"/>
        <v>488.03741453798085</v>
      </c>
    </row>
    <row r="32" spans="1:31" ht="15" customHeight="1">
      <c r="A32" s="154" t="s">
        <v>234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155"/>
      <c r="Y32" s="155"/>
      <c r="Z32" s="155"/>
      <c r="AA32" s="155"/>
      <c r="AB32" s="155"/>
      <c r="AC32" s="155"/>
      <c r="AD32" s="155"/>
      <c r="AE32" s="155"/>
    </row>
    <row r="33" spans="1:31" ht="15" customHeight="1">
      <c r="A33" s="154" t="s">
        <v>91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55"/>
      <c r="Y33" s="155"/>
      <c r="Z33" s="155"/>
      <c r="AA33" s="155"/>
      <c r="AB33" s="155"/>
      <c r="AC33" s="155"/>
      <c r="AD33" s="155"/>
      <c r="AE33" s="155"/>
    </row>
    <row r="34" spans="1:31" ht="15" customHeight="1">
      <c r="A34" s="9" t="s">
        <v>4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10"/>
      <c r="P34" s="10"/>
      <c r="Q34" s="9"/>
      <c r="R34" s="10"/>
      <c r="S34" s="9"/>
      <c r="T34" s="10"/>
      <c r="U34" s="10"/>
      <c r="V34" s="10"/>
      <c r="W34" s="156"/>
      <c r="X34" s="157"/>
      <c r="Y34" s="157"/>
      <c r="Z34" s="157"/>
      <c r="AA34" s="157"/>
      <c r="AB34" s="157"/>
      <c r="AC34" s="157"/>
      <c r="AD34" s="157"/>
      <c r="AE34" s="157" t="s">
        <v>92</v>
      </c>
    </row>
    <row r="35" spans="1:31" ht="13.5">
      <c r="A35" s="11"/>
      <c r="B35" s="12">
        <v>1990</v>
      </c>
      <c r="C35" s="12">
        <v>1991</v>
      </c>
      <c r="D35" s="12">
        <v>1992</v>
      </c>
      <c r="E35" s="12">
        <v>1993</v>
      </c>
      <c r="F35" s="12">
        <v>1994</v>
      </c>
      <c r="G35" s="12">
        <v>1995</v>
      </c>
      <c r="H35" s="12">
        <v>1996</v>
      </c>
      <c r="I35" s="12">
        <v>1997</v>
      </c>
      <c r="J35" s="12">
        <v>1998</v>
      </c>
      <c r="K35" s="12">
        <v>1999</v>
      </c>
      <c r="L35" s="12">
        <v>2000</v>
      </c>
      <c r="M35" s="12">
        <v>2001</v>
      </c>
      <c r="N35" s="12">
        <v>2002</v>
      </c>
      <c r="O35" s="12">
        <v>2003</v>
      </c>
      <c r="P35" s="12">
        <v>2004</v>
      </c>
      <c r="Q35" s="12" t="s">
        <v>6</v>
      </c>
      <c r="R35" s="12" t="s">
        <v>7</v>
      </c>
      <c r="S35" s="12" t="s">
        <v>8</v>
      </c>
      <c r="T35" s="12" t="s">
        <v>9</v>
      </c>
      <c r="U35" s="12">
        <v>2009</v>
      </c>
      <c r="V35" s="13" t="s">
        <v>10</v>
      </c>
      <c r="W35" s="13" t="s">
        <v>11</v>
      </c>
      <c r="X35" s="13">
        <f t="shared" ref="X35:AE35" si="4">X4</f>
        <v>2012</v>
      </c>
      <c r="Y35" s="13">
        <f t="shared" si="4"/>
        <v>2013</v>
      </c>
      <c r="Z35" s="13" t="str">
        <f t="shared" si="4"/>
        <v>2014r</v>
      </c>
      <c r="AA35" s="13" t="str">
        <f t="shared" si="4"/>
        <v>2015r</v>
      </c>
      <c r="AB35" s="13" t="str">
        <f t="shared" si="4"/>
        <v>2016r</v>
      </c>
      <c r="AC35" s="13" t="str">
        <f t="shared" si="4"/>
        <v>2017r</v>
      </c>
      <c r="AD35" s="13" t="str">
        <f t="shared" si="4"/>
        <v>2018r</v>
      </c>
      <c r="AE35" s="13" t="str">
        <f t="shared" si="4"/>
        <v>2019p</v>
      </c>
    </row>
    <row r="36" spans="1:31" ht="15" customHeight="1">
      <c r="A36" s="162" t="s">
        <v>228</v>
      </c>
      <c r="B36" s="163"/>
      <c r="C36" s="163">
        <v>6.3051702395964639</v>
      </c>
      <c r="D36" s="163">
        <v>0</v>
      </c>
      <c r="E36" s="163">
        <v>5.1008303677342752</v>
      </c>
      <c r="F36" s="163">
        <v>3.7246049661399496</v>
      </c>
      <c r="G36" s="163">
        <v>1.7410228509249208</v>
      </c>
      <c r="H36" s="163">
        <v>17.754010695187162</v>
      </c>
      <c r="I36" s="163">
        <v>-43.324250681198905</v>
      </c>
      <c r="J36" s="163">
        <v>-33.65384615384616</v>
      </c>
      <c r="K36" s="163">
        <v>4.1062801932367137</v>
      </c>
      <c r="L36" s="163">
        <v>34.106728538283079</v>
      </c>
      <c r="M36" s="163">
        <v>6.7474048442906565</v>
      </c>
      <c r="N36" s="163">
        <v>1.134521880064824</v>
      </c>
      <c r="O36" s="163">
        <v>8.9743589743589638</v>
      </c>
      <c r="P36" s="163">
        <v>20.294117647058812</v>
      </c>
      <c r="Q36" s="163">
        <v>13.691931540342296</v>
      </c>
      <c r="R36" s="163">
        <v>2.3655913978494709</v>
      </c>
      <c r="S36" s="163">
        <v>1.470588235294116</v>
      </c>
      <c r="T36" s="165">
        <v>29.917184265010349</v>
      </c>
      <c r="U36" s="165">
        <v>-3.9840637450199097</v>
      </c>
      <c r="V36" s="165">
        <v>11.203319502074692</v>
      </c>
      <c r="W36" s="165">
        <v>16.791044776119406</v>
      </c>
      <c r="X36" s="165">
        <f>+X15/W15*100-100</f>
        <v>14.632587859424916</v>
      </c>
      <c r="Y36" s="167">
        <f t="shared" ref="Y36:AE36" si="5">+Y15/X15*100-100</f>
        <v>13.879598662207357</v>
      </c>
      <c r="Z36" s="167">
        <f t="shared" si="5"/>
        <v>-5.4331864904552134</v>
      </c>
      <c r="AA36" s="167">
        <f t="shared" si="5"/>
        <v>9.0062111801242111</v>
      </c>
      <c r="AB36" s="167">
        <f t="shared" si="5"/>
        <v>-4.0360873694206987</v>
      </c>
      <c r="AC36" s="167">
        <f t="shared" si="5"/>
        <v>0.94012864918357764</v>
      </c>
      <c r="AD36" s="167">
        <f t="shared" si="5"/>
        <v>2.0098039215686185</v>
      </c>
      <c r="AE36" s="167">
        <f t="shared" si="5"/>
        <v>0.86496876501682607</v>
      </c>
    </row>
    <row r="37" spans="1:31" ht="15" customHeight="1">
      <c r="A37" s="162" t="s">
        <v>229</v>
      </c>
      <c r="B37" s="163"/>
      <c r="C37" s="163">
        <v>0.33670033670034627</v>
      </c>
      <c r="D37" s="163">
        <v>-9.3959731543624088</v>
      </c>
      <c r="E37" s="163">
        <v>16.296296296296305</v>
      </c>
      <c r="F37" s="163">
        <v>5.4140127388535149</v>
      </c>
      <c r="G37" s="163">
        <v>13.897280966767369</v>
      </c>
      <c r="H37" s="163">
        <v>-4.5092838196286493</v>
      </c>
      <c r="I37" s="163">
        <v>3.3333333333333428</v>
      </c>
      <c r="J37" s="163">
        <v>-7.5268817204301115</v>
      </c>
      <c r="K37" s="163">
        <v>15.116279069767444</v>
      </c>
      <c r="L37" s="163">
        <v>-5.3030303030302974</v>
      </c>
      <c r="M37" s="163">
        <v>-8.2666666666666657</v>
      </c>
      <c r="N37" s="163">
        <v>-1.1627906976744242</v>
      </c>
      <c r="O37" s="163">
        <v>-10.882352941176464</v>
      </c>
      <c r="P37" s="163">
        <v>-16.831683168316829</v>
      </c>
      <c r="Q37" s="163">
        <v>-43.650793650793652</v>
      </c>
      <c r="R37" s="163">
        <v>2.1126760563380316</v>
      </c>
      <c r="S37" s="163">
        <v>35.862068965517238</v>
      </c>
      <c r="T37" s="165">
        <v>-14.213197969543145</v>
      </c>
      <c r="U37" s="165">
        <v>15.384615384615373</v>
      </c>
      <c r="V37" s="165">
        <v>24.615384615384613</v>
      </c>
      <c r="W37" s="165">
        <v>11.522633744855966</v>
      </c>
      <c r="X37" s="165">
        <f t="shared" ref="X37:AE40" si="6">+X16/W16*100-100</f>
        <v>19.557195571955717</v>
      </c>
      <c r="Y37" s="167">
        <f t="shared" si="6"/>
        <v>0.30864197530864601</v>
      </c>
      <c r="Z37" s="167">
        <f t="shared" si="6"/>
        <v>22.769230769230759</v>
      </c>
      <c r="AA37" s="167">
        <f t="shared" si="6"/>
        <v>17.042606516290732</v>
      </c>
      <c r="AB37" s="167">
        <f t="shared" si="6"/>
        <v>6.6381156316916474</v>
      </c>
      <c r="AC37" s="167">
        <f t="shared" si="6"/>
        <v>4.4176706827309289</v>
      </c>
      <c r="AD37" s="167">
        <f t="shared" si="6"/>
        <v>-2.5</v>
      </c>
      <c r="AE37" s="167">
        <f t="shared" si="6"/>
        <v>-9.0729783037475329</v>
      </c>
    </row>
    <row r="38" spans="1:31" ht="15" customHeight="1">
      <c r="A38" s="162" t="s">
        <v>230</v>
      </c>
      <c r="B38" s="163"/>
      <c r="C38" s="163">
        <v>33.825035853308748</v>
      </c>
      <c r="D38" s="163">
        <v>-23.315982853643604</v>
      </c>
      <c r="E38" s="163">
        <v>33.918945897384702</v>
      </c>
      <c r="F38" s="163">
        <v>6.0822898032200357</v>
      </c>
      <c r="G38" s="163">
        <v>17.214727374929723</v>
      </c>
      <c r="H38" s="163">
        <v>52.751468648843058</v>
      </c>
      <c r="I38" s="163">
        <v>-7.0481123930617713</v>
      </c>
      <c r="J38" s="163">
        <v>-6.9999155619353246</v>
      </c>
      <c r="K38" s="163">
        <v>10.64100236063193</v>
      </c>
      <c r="L38" s="163">
        <v>2.0105038568849523</v>
      </c>
      <c r="M38" s="163">
        <v>0.77226289115918689</v>
      </c>
      <c r="N38" s="163">
        <v>0.36720683324020342</v>
      </c>
      <c r="O38" s="163">
        <v>41.748190567088216</v>
      </c>
      <c r="P38" s="163">
        <v>37.891370216586239</v>
      </c>
      <c r="Q38" s="163">
        <v>17.70905391658188</v>
      </c>
      <c r="R38" s="163">
        <v>-7.4497873958585359</v>
      </c>
      <c r="S38" s="163">
        <v>-28.335574480800844</v>
      </c>
      <c r="T38" s="165">
        <v>-11.617846346294172</v>
      </c>
      <c r="U38" s="165">
        <v>-5.5316388512118806</v>
      </c>
      <c r="V38" s="165">
        <v>30.214120731631198</v>
      </c>
      <c r="W38" s="165">
        <v>15.101395081259895</v>
      </c>
      <c r="X38" s="165">
        <f t="shared" si="6"/>
        <v>16.602107543004706</v>
      </c>
      <c r="Y38" s="167">
        <f t="shared" si="6"/>
        <v>-0.38221110912662937</v>
      </c>
      <c r="Z38" s="167">
        <f t="shared" si="6"/>
        <v>-2.230349971313828</v>
      </c>
      <c r="AA38" s="167">
        <f t="shared" si="6"/>
        <v>4.7495048778698674</v>
      </c>
      <c r="AB38" s="167">
        <f t="shared" si="6"/>
        <v>34.823710654388861</v>
      </c>
      <c r="AC38" s="167">
        <f t="shared" si="6"/>
        <v>17.983743215519254</v>
      </c>
      <c r="AD38" s="167">
        <f t="shared" si="6"/>
        <v>15.649762282091913</v>
      </c>
      <c r="AE38" s="167">
        <f t="shared" si="6"/>
        <v>19.220813825130364</v>
      </c>
    </row>
    <row r="39" spans="1:31" ht="15" customHeight="1">
      <c r="A39" s="162" t="s">
        <v>231</v>
      </c>
      <c r="B39" s="163"/>
      <c r="C39" s="163">
        <v>-2.5540823447313414</v>
      </c>
      <c r="D39" s="163">
        <v>0.47264394156403</v>
      </c>
      <c r="E39" s="163">
        <v>26.486101211689245</v>
      </c>
      <c r="F39" s="163">
        <v>12.442240504902529</v>
      </c>
      <c r="G39" s="163">
        <v>18.021449333466961</v>
      </c>
      <c r="H39" s="163">
        <v>-4.2462845010618366E-2</v>
      </c>
      <c r="I39" s="163">
        <v>6.448598130841134</v>
      </c>
      <c r="J39" s="163">
        <v>-17.32779950514805</v>
      </c>
      <c r="K39" s="163">
        <v>5.2423247731222347</v>
      </c>
      <c r="L39" s="163">
        <v>3.0639390881570563</v>
      </c>
      <c r="M39" s="163">
        <v>-9.1499777481085829</v>
      </c>
      <c r="N39" s="163">
        <v>0.95032820613305091</v>
      </c>
      <c r="O39" s="163">
        <v>-1.4945652173913118</v>
      </c>
      <c r="P39" s="163">
        <v>1.3596059113300356</v>
      </c>
      <c r="Q39" s="163">
        <v>20.577371695178854</v>
      </c>
      <c r="R39" s="163">
        <v>15.993550987505031</v>
      </c>
      <c r="S39" s="163">
        <v>16.123427618319553</v>
      </c>
      <c r="T39" s="165">
        <v>15.315099646896883</v>
      </c>
      <c r="U39" s="165">
        <v>0.94457130994393879</v>
      </c>
      <c r="V39" s="165">
        <v>11.609254498714662</v>
      </c>
      <c r="W39" s="165">
        <v>9.7337387138382212</v>
      </c>
      <c r="X39" s="165">
        <f t="shared" si="6"/>
        <v>21.800092355484651</v>
      </c>
      <c r="Y39" s="167">
        <f t="shared" si="6"/>
        <v>24.11249741504102</v>
      </c>
      <c r="Z39" s="167">
        <f t="shared" si="6"/>
        <v>4.7098028325465151</v>
      </c>
      <c r="AA39" s="167">
        <f t="shared" si="6"/>
        <v>16.159231952474414</v>
      </c>
      <c r="AB39" s="167">
        <f t="shared" si="6"/>
        <v>5.3951003447567132</v>
      </c>
      <c r="AC39" s="167">
        <f t="shared" si="6"/>
        <v>3.6826827260517234</v>
      </c>
      <c r="AD39" s="167">
        <f t="shared" si="6"/>
        <v>6.8948226150181711</v>
      </c>
      <c r="AE39" s="167">
        <f t="shared" si="6"/>
        <v>5.6448145107697059</v>
      </c>
    </row>
    <row r="40" spans="1:31" ht="15" customHeight="1">
      <c r="A40" s="164" t="s">
        <v>101</v>
      </c>
      <c r="B40" s="164"/>
      <c r="C40" s="164">
        <v>7.6974564926372295</v>
      </c>
      <c r="D40" s="164">
        <v>-8.0381189144396075</v>
      </c>
      <c r="E40" s="164">
        <v>27.483667492678521</v>
      </c>
      <c r="F40" s="164">
        <v>9.8250574306414649</v>
      </c>
      <c r="G40" s="164">
        <v>16.975060337892202</v>
      </c>
      <c r="H40" s="164">
        <v>18.908757450710681</v>
      </c>
      <c r="I40" s="164">
        <v>-1.7120382509447012</v>
      </c>
      <c r="J40" s="164">
        <v>-13.016869360533548</v>
      </c>
      <c r="K40" s="164">
        <v>7.9875518672199064</v>
      </c>
      <c r="L40" s="164">
        <v>2.965376101574563</v>
      </c>
      <c r="M40" s="164">
        <v>-3.8899931042875124</v>
      </c>
      <c r="N40" s="164">
        <v>0.62041023043808252</v>
      </c>
      <c r="O40" s="164">
        <v>21.450442514995174</v>
      </c>
      <c r="P40" s="164">
        <v>24.24797098946641</v>
      </c>
      <c r="Q40" s="164">
        <v>17.948076495441413</v>
      </c>
      <c r="R40" s="164">
        <v>-1.1547616242075804</v>
      </c>
      <c r="S40" s="164">
        <v>-15.006079679565119</v>
      </c>
      <c r="T40" s="166">
        <v>-0.4628460826390608</v>
      </c>
      <c r="U40" s="166">
        <v>-2.7758989967309162</v>
      </c>
      <c r="V40" s="166">
        <v>21.739760572770223</v>
      </c>
      <c r="W40" s="166">
        <v>13.169361175266076</v>
      </c>
      <c r="X40" s="166">
        <f t="shared" si="6"/>
        <v>18.300021039343562</v>
      </c>
      <c r="Y40" s="168">
        <f t="shared" si="6"/>
        <v>8.2112114960517886</v>
      </c>
      <c r="Z40" s="168">
        <f t="shared" si="6"/>
        <v>0.33034760456898482</v>
      </c>
      <c r="AA40" s="168">
        <f t="shared" si="6"/>
        <v>9.212724830455727</v>
      </c>
      <c r="AB40" s="168">
        <f t="shared" si="6"/>
        <v>21.285435728213599</v>
      </c>
      <c r="AC40" s="168">
        <f t="shared" si="6"/>
        <v>12.108432989945712</v>
      </c>
      <c r="AD40" s="168">
        <f t="shared" si="6"/>
        <v>12.238009089705699</v>
      </c>
      <c r="AE40" s="168">
        <f t="shared" si="6"/>
        <v>14.356338332710862</v>
      </c>
    </row>
    <row r="42" spans="1:31" ht="15" customHeight="1">
      <c r="B42" s="137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</row>
    <row r="43" spans="1:31" ht="15" customHeight="1"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</row>
    <row r="44" spans="1:31" ht="15" customHeight="1"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</row>
    <row r="45" spans="1:31" ht="15" customHeight="1">
      <c r="B45" s="137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</row>
    <row r="46" spans="1:31" ht="15" customHeight="1">
      <c r="B46" s="137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</row>
    <row r="47" spans="1:31" ht="15" customHeight="1"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</row>
    <row r="48" spans="1:31" ht="15" customHeight="1">
      <c r="B48" s="136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</row>
    <row r="49" spans="2:31" ht="15" customHeight="1"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</row>
    <row r="50" spans="2:31" ht="15" customHeight="1"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  <c r="AC50" s="138"/>
      <c r="AD50" s="138"/>
      <c r="AE50" s="138"/>
    </row>
    <row r="51" spans="2:31" ht="15" customHeight="1"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</row>
    <row r="52" spans="2:31" ht="15" customHeight="1">
      <c r="B52" s="138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  <c r="Z52" s="138"/>
      <c r="AA52" s="138"/>
      <c r="AB52" s="138"/>
      <c r="AC52" s="138"/>
      <c r="AD52" s="138"/>
      <c r="AE52" s="138"/>
    </row>
  </sheetData>
  <printOptions horizontalCentered="1"/>
  <pageMargins left="0.38" right="0.27" top="0.7" bottom="0.75" header="0.3" footer="0.3"/>
  <pageSetup paperSize="9" firstPageNumber="88" orientation="portrait" horizontalDpi="1200" verticalDpi="1200" r:id="rId1"/>
  <rowBreaks count="1" manualBreakCount="1">
    <brk id="40" max="2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3"/>
  <sheetViews>
    <sheetView view="pageBreakPreview" zoomScale="85" zoomScaleNormal="100" zoomScaleSheetLayoutView="85" workbookViewId="0">
      <pane xSplit="1" ySplit="4" topLeftCell="W5" activePane="bottomRight" state="frozen"/>
      <selection activeCell="P25" sqref="P25"/>
      <selection pane="topRight" activeCell="P25" sqref="P25"/>
      <selection pane="bottomLeft" activeCell="P25" sqref="P25"/>
      <selection pane="bottomRight" activeCell="P25" sqref="P25"/>
    </sheetView>
  </sheetViews>
  <sheetFormatPr defaultColWidth="9.125" defaultRowHeight="13.5"/>
  <cols>
    <col min="1" max="1" width="33.75" style="44" bestFit="1" customWidth="1"/>
    <col min="2" max="9" width="6.875" style="44" hidden="1" customWidth="1"/>
    <col min="10" max="22" width="7.25" style="44" hidden="1" customWidth="1"/>
    <col min="23" max="23" width="7.375" style="44" hidden="1" customWidth="1"/>
    <col min="24" max="24" width="7.25" style="44" customWidth="1"/>
    <col min="25" max="30" width="7.375" style="44" customWidth="1"/>
    <col min="31" max="31" width="8.125" style="44" customWidth="1"/>
    <col min="32" max="16384" width="9.125" style="38"/>
  </cols>
  <sheetData>
    <row r="1" spans="1:31" s="7" customFormat="1" ht="15" customHeight="1">
      <c r="A1" s="5" t="s">
        <v>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1" s="7" customFormat="1" ht="15" customHeight="1">
      <c r="A2" s="5" t="s">
        <v>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 s="7" customFormat="1" ht="15" customHeight="1">
      <c r="A3" s="6" t="s">
        <v>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8"/>
      <c r="P3" s="8"/>
      <c r="Q3" s="6"/>
      <c r="R3" s="8"/>
      <c r="S3" s="6"/>
      <c r="T3" s="9"/>
      <c r="U3" s="9"/>
      <c r="V3" s="10"/>
      <c r="W3" s="6"/>
      <c r="X3" s="10"/>
      <c r="Y3" s="10"/>
      <c r="Z3" s="10"/>
      <c r="AA3" s="10"/>
      <c r="AD3" s="10"/>
      <c r="AE3" s="10" t="s">
        <v>5</v>
      </c>
    </row>
    <row r="4" spans="1:31" s="7" customFormat="1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 t="s">
        <v>12</v>
      </c>
      <c r="AA4" s="13" t="s">
        <v>13</v>
      </c>
      <c r="AB4" s="13" t="s">
        <v>14</v>
      </c>
      <c r="AC4" s="13" t="s">
        <v>15</v>
      </c>
      <c r="AD4" s="13" t="s">
        <v>16</v>
      </c>
      <c r="AE4" s="13" t="s">
        <v>17</v>
      </c>
    </row>
    <row r="5" spans="1:31" s="16" customFormat="1" ht="15" customHeight="1">
      <c r="A5" s="14" t="s">
        <v>18</v>
      </c>
      <c r="B5" s="15">
        <v>225984</v>
      </c>
      <c r="C5" s="15">
        <v>266352</v>
      </c>
      <c r="D5" s="15">
        <v>295776</v>
      </c>
      <c r="E5" s="15">
        <v>261917</v>
      </c>
      <c r="F5" s="15">
        <v>318279</v>
      </c>
      <c r="G5" s="15">
        <v>383011</v>
      </c>
      <c r="H5" s="15">
        <v>420417</v>
      </c>
      <c r="I5" s="15">
        <v>426985</v>
      </c>
      <c r="J5" s="15">
        <v>482343</v>
      </c>
      <c r="K5" s="15">
        <v>425959</v>
      </c>
      <c r="L5" s="15">
        <v>430928</v>
      </c>
      <c r="M5" s="15">
        <v>458563</v>
      </c>
      <c r="N5" s="15">
        <v>501502</v>
      </c>
      <c r="O5" s="15">
        <v>596439</v>
      </c>
      <c r="P5" s="15">
        <v>646130</v>
      </c>
      <c r="Q5" s="15">
        <v>700096</v>
      </c>
      <c r="R5" s="15">
        <v>789829</v>
      </c>
      <c r="S5" s="15">
        <v>848424</v>
      </c>
      <c r="T5" s="15">
        <v>977725</v>
      </c>
      <c r="U5" s="15">
        <v>945297</v>
      </c>
      <c r="V5" s="15">
        <v>1137252</v>
      </c>
      <c r="W5" s="15">
        <v>1310673</v>
      </c>
      <c r="X5" s="15">
        <v>1421602</v>
      </c>
      <c r="Y5" s="15">
        <v>1462283</v>
      </c>
      <c r="Z5" s="15">
        <v>1334795</v>
      </c>
      <c r="AA5" s="15">
        <v>1219420</v>
      </c>
      <c r="AB5" s="15">
        <v>1236981</v>
      </c>
      <c r="AC5" s="15">
        <v>1302041</v>
      </c>
      <c r="AD5" s="15">
        <v>1339566</v>
      </c>
      <c r="AE5" s="15">
        <v>1374987</v>
      </c>
    </row>
    <row r="6" spans="1:31" s="7" customFormat="1" ht="15" customHeight="1">
      <c r="A6" s="17" t="s">
        <v>19</v>
      </c>
      <c r="B6" s="18">
        <v>225984</v>
      </c>
      <c r="C6" s="18">
        <v>266352</v>
      </c>
      <c r="D6" s="18">
        <v>295776</v>
      </c>
      <c r="E6" s="18">
        <v>261917</v>
      </c>
      <c r="F6" s="18">
        <v>318279</v>
      </c>
      <c r="G6" s="18">
        <v>383011</v>
      </c>
      <c r="H6" s="18">
        <v>420417</v>
      </c>
      <c r="I6" s="18">
        <v>426985</v>
      </c>
      <c r="J6" s="18">
        <v>482343</v>
      </c>
      <c r="K6" s="18">
        <v>425959</v>
      </c>
      <c r="L6" s="18">
        <v>430928</v>
      </c>
      <c r="M6" s="18">
        <v>458563</v>
      </c>
      <c r="N6" s="18">
        <v>501502</v>
      </c>
      <c r="O6" s="18">
        <v>596439</v>
      </c>
      <c r="P6" s="18">
        <v>646130</v>
      </c>
      <c r="Q6" s="18">
        <v>700096</v>
      </c>
      <c r="R6" s="18">
        <v>789829</v>
      </c>
      <c r="S6" s="18">
        <v>848424</v>
      </c>
      <c r="T6" s="18">
        <v>977725</v>
      </c>
      <c r="U6" s="18">
        <v>945297</v>
      </c>
      <c r="V6" s="18">
        <v>1137252</v>
      </c>
      <c r="W6" s="18">
        <v>1310673</v>
      </c>
      <c r="X6" s="18">
        <v>1421602</v>
      </c>
      <c r="Y6" s="18">
        <v>1462283</v>
      </c>
      <c r="Z6" s="18">
        <v>1334795</v>
      </c>
      <c r="AA6" s="18">
        <v>1219420</v>
      </c>
      <c r="AB6" s="18">
        <v>1236981</v>
      </c>
      <c r="AC6" s="18">
        <v>1302041</v>
      </c>
      <c r="AD6" s="18">
        <v>1339566</v>
      </c>
      <c r="AE6" s="18">
        <v>1374987</v>
      </c>
    </row>
    <row r="7" spans="1:31" s="7" customFormat="1" ht="15" customHeight="1">
      <c r="A7" s="19" t="s">
        <v>20</v>
      </c>
      <c r="B7" s="19">
        <v>2037494</v>
      </c>
      <c r="C7" s="19">
        <v>2317135</v>
      </c>
      <c r="D7" s="19">
        <v>2639863</v>
      </c>
      <c r="E7" s="19">
        <v>3001512</v>
      </c>
      <c r="F7" s="19">
        <v>3370812</v>
      </c>
      <c r="G7" s="19">
        <v>3834601</v>
      </c>
      <c r="H7" s="19">
        <v>4218190</v>
      </c>
      <c r="I7" s="19">
        <v>4283324</v>
      </c>
      <c r="J7" s="19">
        <v>4219210</v>
      </c>
      <c r="K7" s="19">
        <v>4363868</v>
      </c>
      <c r="L7" s="19">
        <v>4638893</v>
      </c>
      <c r="M7" s="19">
        <v>4886441</v>
      </c>
      <c r="N7" s="19">
        <v>5268075</v>
      </c>
      <c r="O7" s="19">
        <v>5720864</v>
      </c>
      <c r="P7" s="19">
        <v>6308151</v>
      </c>
      <c r="Q7" s="19">
        <v>6914317</v>
      </c>
      <c r="R7" s="19">
        <v>7610818</v>
      </c>
      <c r="S7" s="19">
        <v>8227879</v>
      </c>
      <c r="T7" s="19">
        <v>8729204</v>
      </c>
      <c r="U7" s="19">
        <v>8713367</v>
      </c>
      <c r="V7" s="19">
        <v>9670890</v>
      </c>
      <c r="W7" s="19">
        <v>9996234</v>
      </c>
      <c r="X7" s="19">
        <v>10935742</v>
      </c>
      <c r="Y7" s="19">
        <v>11452876</v>
      </c>
      <c r="Z7" s="19">
        <v>11895511</v>
      </c>
      <c r="AA7" s="19">
        <v>12524058</v>
      </c>
      <c r="AB7" s="19">
        <v>13353356</v>
      </c>
      <c r="AC7" s="19">
        <v>14186623</v>
      </c>
      <c r="AD7" s="19">
        <v>15029145</v>
      </c>
      <c r="AE7" s="19">
        <v>15523099</v>
      </c>
    </row>
    <row r="8" spans="1:31" s="22" customFormat="1" ht="15" customHeight="1">
      <c r="A8" s="20" t="s">
        <v>21</v>
      </c>
      <c r="B8" s="21">
        <v>699943</v>
      </c>
      <c r="C8" s="21">
        <v>806027</v>
      </c>
      <c r="D8" s="21">
        <v>880740</v>
      </c>
      <c r="E8" s="21">
        <v>980641</v>
      </c>
      <c r="F8" s="21">
        <v>1095250</v>
      </c>
      <c r="G8" s="21">
        <v>1265410</v>
      </c>
      <c r="H8" s="21">
        <v>1370798</v>
      </c>
      <c r="I8" s="21">
        <v>1455724</v>
      </c>
      <c r="J8" s="21">
        <v>1511478</v>
      </c>
      <c r="K8" s="21">
        <v>1573836</v>
      </c>
      <c r="L8" s="21">
        <v>1706750</v>
      </c>
      <c r="M8" s="21">
        <v>1786331</v>
      </c>
      <c r="N8" s="21">
        <v>1961936</v>
      </c>
      <c r="O8" s="21">
        <v>2219816</v>
      </c>
      <c r="P8" s="21">
        <v>2438818</v>
      </c>
      <c r="Q8" s="21">
        <v>2705293</v>
      </c>
      <c r="R8" s="21">
        <v>3043371</v>
      </c>
      <c r="S8" s="21">
        <v>3315523</v>
      </c>
      <c r="T8" s="21">
        <v>3565314</v>
      </c>
      <c r="U8" s="21">
        <v>3457818</v>
      </c>
      <c r="V8" s="21">
        <v>4012004</v>
      </c>
      <c r="W8" s="21">
        <v>3987898</v>
      </c>
      <c r="X8" s="21">
        <v>4273733</v>
      </c>
      <c r="Y8" s="21">
        <v>4420724</v>
      </c>
      <c r="Z8" s="21">
        <v>4526819</v>
      </c>
      <c r="AA8" s="21">
        <v>4592338</v>
      </c>
      <c r="AB8" s="21">
        <v>4791853</v>
      </c>
      <c r="AC8" s="21">
        <v>5029209</v>
      </c>
      <c r="AD8" s="21">
        <v>5278188</v>
      </c>
      <c r="AE8" s="21">
        <v>5258973</v>
      </c>
    </row>
    <row r="9" spans="1:31" s="7" customFormat="1" ht="15" customHeight="1">
      <c r="A9" s="23" t="s">
        <v>22</v>
      </c>
      <c r="B9" s="18">
        <v>38257</v>
      </c>
      <c r="C9" s="18">
        <v>43817</v>
      </c>
      <c r="D9" s="18">
        <v>47526</v>
      </c>
      <c r="E9" s="18">
        <v>48413</v>
      </c>
      <c r="F9" s="18">
        <v>53965</v>
      </c>
      <c r="G9" s="18">
        <v>57619</v>
      </c>
      <c r="H9" s="18">
        <v>71626</v>
      </c>
      <c r="I9" s="18">
        <v>87970</v>
      </c>
      <c r="J9" s="18">
        <v>89463</v>
      </c>
      <c r="K9" s="18">
        <v>90724</v>
      </c>
      <c r="L9" s="18">
        <v>118757</v>
      </c>
      <c r="M9" s="18">
        <v>127961</v>
      </c>
      <c r="N9" s="18">
        <v>137028</v>
      </c>
      <c r="O9" s="18">
        <v>155302</v>
      </c>
      <c r="P9" s="18">
        <v>175486</v>
      </c>
      <c r="Q9" s="18">
        <v>222127</v>
      </c>
      <c r="R9" s="18">
        <v>265022</v>
      </c>
      <c r="S9" s="18">
        <v>286315</v>
      </c>
      <c r="T9" s="18">
        <v>330615</v>
      </c>
      <c r="U9" s="18">
        <v>326742</v>
      </c>
      <c r="V9" s="18">
        <v>366998</v>
      </c>
      <c r="W9" s="18">
        <v>400576</v>
      </c>
      <c r="X9" s="18">
        <v>483427</v>
      </c>
      <c r="Y9" s="18">
        <v>496562</v>
      </c>
      <c r="Z9" s="18">
        <v>495627</v>
      </c>
      <c r="AA9" s="18">
        <v>431425</v>
      </c>
      <c r="AB9" s="18">
        <v>399753</v>
      </c>
      <c r="AC9" s="18">
        <v>386153</v>
      </c>
      <c r="AD9" s="18">
        <v>416991</v>
      </c>
      <c r="AE9" s="18">
        <v>412917</v>
      </c>
    </row>
    <row r="10" spans="1:31" s="7" customFormat="1" ht="15" customHeight="1">
      <c r="A10" s="23" t="s">
        <v>23</v>
      </c>
      <c r="B10" s="18">
        <v>613600</v>
      </c>
      <c r="C10" s="18">
        <v>708218</v>
      </c>
      <c r="D10" s="18">
        <v>767158</v>
      </c>
      <c r="E10" s="18">
        <v>854190</v>
      </c>
      <c r="F10" s="18">
        <v>955529</v>
      </c>
      <c r="G10" s="18">
        <v>1105356</v>
      </c>
      <c r="H10" s="18">
        <v>1190544</v>
      </c>
      <c r="I10" s="18">
        <v>1246733</v>
      </c>
      <c r="J10" s="18">
        <v>1276371</v>
      </c>
      <c r="K10" s="18">
        <v>1349531</v>
      </c>
      <c r="L10" s="18">
        <v>1438584</v>
      </c>
      <c r="M10" s="18">
        <v>1487342</v>
      </c>
      <c r="N10" s="18">
        <v>1645197</v>
      </c>
      <c r="O10" s="18">
        <v>1868691</v>
      </c>
      <c r="P10" s="18">
        <v>2045878</v>
      </c>
      <c r="Q10" s="18">
        <v>2255014</v>
      </c>
      <c r="R10" s="18">
        <v>2534313</v>
      </c>
      <c r="S10" s="18">
        <v>2776209</v>
      </c>
      <c r="T10" s="18">
        <v>2965926</v>
      </c>
      <c r="U10" s="18">
        <v>2845650</v>
      </c>
      <c r="V10" s="18">
        <v>3343011</v>
      </c>
      <c r="W10" s="18">
        <v>3278536</v>
      </c>
      <c r="X10" s="18">
        <v>3456693</v>
      </c>
      <c r="Y10" s="18">
        <v>3563122</v>
      </c>
      <c r="Z10" s="18">
        <v>3648058</v>
      </c>
      <c r="AA10" s="18">
        <v>3762150</v>
      </c>
      <c r="AB10" s="18">
        <v>3960437</v>
      </c>
      <c r="AC10" s="18">
        <v>4184233</v>
      </c>
      <c r="AD10" s="18">
        <v>4373462</v>
      </c>
      <c r="AE10" s="18">
        <v>4330684</v>
      </c>
    </row>
    <row r="11" spans="1:31" s="7" customFormat="1" ht="15" customHeight="1">
      <c r="A11" s="23" t="s">
        <v>24</v>
      </c>
      <c r="B11" s="18">
        <v>40281</v>
      </c>
      <c r="C11" s="18">
        <v>45570</v>
      </c>
      <c r="D11" s="18">
        <v>57154</v>
      </c>
      <c r="E11" s="18">
        <v>66637</v>
      </c>
      <c r="F11" s="18">
        <v>74411</v>
      </c>
      <c r="G11" s="18">
        <v>89045</v>
      </c>
      <c r="H11" s="18">
        <v>93426</v>
      </c>
      <c r="I11" s="18">
        <v>103145</v>
      </c>
      <c r="J11" s="18">
        <v>125686</v>
      </c>
      <c r="K11" s="18">
        <v>111402</v>
      </c>
      <c r="L11" s="18">
        <v>124542</v>
      </c>
      <c r="M11" s="18">
        <v>144382</v>
      </c>
      <c r="N11" s="18">
        <v>152774</v>
      </c>
      <c r="O11" s="18">
        <v>166922</v>
      </c>
      <c r="P11" s="18">
        <v>186023</v>
      </c>
      <c r="Q11" s="18">
        <v>196241</v>
      </c>
      <c r="R11" s="18">
        <v>214092</v>
      </c>
      <c r="S11" s="18">
        <v>222316</v>
      </c>
      <c r="T11" s="18">
        <v>235681</v>
      </c>
      <c r="U11" s="18">
        <v>249252</v>
      </c>
      <c r="V11" s="24">
        <v>264283</v>
      </c>
      <c r="W11" s="25">
        <v>270494</v>
      </c>
      <c r="X11" s="18">
        <v>291725</v>
      </c>
      <c r="Y11" s="18">
        <v>313431</v>
      </c>
      <c r="Z11" s="18">
        <v>331412</v>
      </c>
      <c r="AA11" s="18">
        <v>343430</v>
      </c>
      <c r="AB11" s="18">
        <v>373038</v>
      </c>
      <c r="AC11" s="18">
        <v>396457</v>
      </c>
      <c r="AD11" s="18">
        <v>422023</v>
      </c>
      <c r="AE11" s="26">
        <v>445875</v>
      </c>
    </row>
    <row r="12" spans="1:31" s="7" customFormat="1">
      <c r="A12" s="23" t="s">
        <v>25</v>
      </c>
      <c r="B12" s="27">
        <v>7805</v>
      </c>
      <c r="C12" s="27">
        <v>8422</v>
      </c>
      <c r="D12" s="27">
        <v>8902</v>
      </c>
      <c r="E12" s="27">
        <v>11401</v>
      </c>
      <c r="F12" s="27">
        <v>11345</v>
      </c>
      <c r="G12" s="27">
        <v>13390</v>
      </c>
      <c r="H12" s="27">
        <v>15202</v>
      </c>
      <c r="I12" s="27">
        <v>17876</v>
      </c>
      <c r="J12" s="27">
        <v>19958</v>
      </c>
      <c r="K12" s="27">
        <v>22179</v>
      </c>
      <c r="L12" s="27">
        <v>24867</v>
      </c>
      <c r="M12" s="27">
        <v>26646</v>
      </c>
      <c r="N12" s="27">
        <v>26937</v>
      </c>
      <c r="O12" s="27">
        <v>28901</v>
      </c>
      <c r="P12" s="27">
        <v>31431</v>
      </c>
      <c r="Q12" s="27">
        <v>31911</v>
      </c>
      <c r="R12" s="27">
        <v>29944</v>
      </c>
      <c r="S12" s="27">
        <v>30683</v>
      </c>
      <c r="T12" s="27">
        <v>33092</v>
      </c>
      <c r="U12" s="27">
        <v>36174</v>
      </c>
      <c r="V12" s="28">
        <v>37712</v>
      </c>
      <c r="W12" s="29"/>
      <c r="X12" s="29"/>
      <c r="Y12" s="29"/>
      <c r="Z12" s="29"/>
      <c r="AA12" s="29"/>
      <c r="AB12" s="29"/>
      <c r="AC12" s="29"/>
      <c r="AD12" s="29"/>
      <c r="AE12" s="29"/>
    </row>
    <row r="13" spans="1:31" s="7" customFormat="1">
      <c r="A13" s="30" t="s">
        <v>26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8"/>
      <c r="W13" s="31">
        <v>38292</v>
      </c>
      <c r="X13" s="27">
        <v>41888</v>
      </c>
      <c r="Y13" s="27">
        <v>47609</v>
      </c>
      <c r="Z13" s="27">
        <v>51722</v>
      </c>
      <c r="AA13" s="27">
        <v>55333</v>
      </c>
      <c r="AB13" s="27">
        <v>58625</v>
      </c>
      <c r="AC13" s="27">
        <v>62366</v>
      </c>
      <c r="AD13" s="27">
        <v>65712</v>
      </c>
      <c r="AE13" s="32">
        <v>69497</v>
      </c>
    </row>
    <row r="14" spans="1:31" s="22" customFormat="1" ht="15" customHeight="1">
      <c r="A14" s="23" t="s">
        <v>27</v>
      </c>
      <c r="B14" s="21">
        <v>1337551</v>
      </c>
      <c r="C14" s="21">
        <v>1511108</v>
      </c>
      <c r="D14" s="21">
        <v>1759123</v>
      </c>
      <c r="E14" s="21">
        <v>2020871</v>
      </c>
      <c r="F14" s="21">
        <v>2275562</v>
      </c>
      <c r="G14" s="21">
        <v>2569191</v>
      </c>
      <c r="H14" s="21">
        <v>2847392</v>
      </c>
      <c r="I14" s="21">
        <v>2827600</v>
      </c>
      <c r="J14" s="21">
        <v>2707732</v>
      </c>
      <c r="K14" s="21">
        <v>2790032</v>
      </c>
      <c r="L14" s="21">
        <v>2932143</v>
      </c>
      <c r="M14" s="21">
        <v>3100110</v>
      </c>
      <c r="N14" s="21">
        <v>3306139</v>
      </c>
      <c r="O14" s="21">
        <v>3501048</v>
      </c>
      <c r="P14" s="21">
        <v>3869333</v>
      </c>
      <c r="Q14" s="21">
        <v>4209024</v>
      </c>
      <c r="R14" s="21">
        <v>4567447</v>
      </c>
      <c r="S14" s="21">
        <v>4912356</v>
      </c>
      <c r="T14" s="21">
        <v>5163890</v>
      </c>
      <c r="U14" s="21">
        <v>5255549</v>
      </c>
      <c r="V14" s="21">
        <v>5658886</v>
      </c>
      <c r="W14" s="21">
        <v>6008336</v>
      </c>
      <c r="X14" s="21">
        <v>6662009</v>
      </c>
      <c r="Y14" s="21">
        <v>7032152</v>
      </c>
      <c r="Z14" s="21">
        <v>7368692</v>
      </c>
      <c r="AA14" s="21">
        <v>7931720</v>
      </c>
      <c r="AB14" s="21">
        <v>8561503</v>
      </c>
      <c r="AC14" s="21">
        <v>9157414</v>
      </c>
      <c r="AD14" s="21">
        <v>9750957</v>
      </c>
      <c r="AE14" s="21">
        <v>10264126</v>
      </c>
    </row>
    <row r="15" spans="1:31" s="7" customFormat="1" ht="15" customHeight="1">
      <c r="A15" s="23" t="s">
        <v>28</v>
      </c>
      <c r="B15" s="18">
        <v>135577</v>
      </c>
      <c r="C15" s="18">
        <v>167842</v>
      </c>
      <c r="D15" s="18">
        <v>187391</v>
      </c>
      <c r="E15" s="18">
        <v>222091</v>
      </c>
      <c r="F15" s="18">
        <v>269535</v>
      </c>
      <c r="G15" s="18">
        <v>306832</v>
      </c>
      <c r="H15" s="18">
        <v>349258</v>
      </c>
      <c r="I15" s="18">
        <v>266582</v>
      </c>
      <c r="J15" s="18">
        <v>186333</v>
      </c>
      <c r="K15" s="18">
        <v>168650</v>
      </c>
      <c r="L15" s="18">
        <v>152323</v>
      </c>
      <c r="M15" s="18">
        <v>155029</v>
      </c>
      <c r="N15" s="18">
        <v>166718</v>
      </c>
      <c r="O15" s="18">
        <v>175591</v>
      </c>
      <c r="P15" s="18">
        <v>197014</v>
      </c>
      <c r="Q15" s="18">
        <v>226654</v>
      </c>
      <c r="R15" s="18">
        <v>245217</v>
      </c>
      <c r="S15" s="18">
        <v>263388</v>
      </c>
      <c r="T15" s="18">
        <v>266944</v>
      </c>
      <c r="U15" s="18">
        <v>271258</v>
      </c>
      <c r="V15" s="18">
        <v>302792</v>
      </c>
      <c r="W15" s="18">
        <v>306622</v>
      </c>
      <c r="X15" s="18">
        <v>340956</v>
      </c>
      <c r="Y15" s="18">
        <v>344786</v>
      </c>
      <c r="Z15" s="18">
        <v>337043</v>
      </c>
      <c r="AA15" s="18">
        <v>379940</v>
      </c>
      <c r="AB15" s="18">
        <v>400376</v>
      </c>
      <c r="AC15" s="18">
        <v>394729</v>
      </c>
      <c r="AD15" s="18">
        <v>410132</v>
      </c>
      <c r="AE15" s="18">
        <v>419070</v>
      </c>
    </row>
    <row r="16" spans="1:31" s="7" customFormat="1">
      <c r="A16" s="33" t="s">
        <v>29</v>
      </c>
      <c r="B16" s="27">
        <v>420525</v>
      </c>
      <c r="C16" s="27">
        <v>461276</v>
      </c>
      <c r="D16" s="27">
        <v>522646</v>
      </c>
      <c r="E16" s="27">
        <v>585704</v>
      </c>
      <c r="F16" s="27">
        <v>659721</v>
      </c>
      <c r="G16" s="27">
        <v>735787</v>
      </c>
      <c r="H16" s="27">
        <v>805256</v>
      </c>
      <c r="I16" s="27">
        <v>844836</v>
      </c>
      <c r="J16" s="27">
        <v>815841</v>
      </c>
      <c r="K16" s="27">
        <v>825179</v>
      </c>
      <c r="L16" s="27">
        <v>845028</v>
      </c>
      <c r="M16" s="27">
        <v>882429</v>
      </c>
      <c r="N16" s="27">
        <v>905557</v>
      </c>
      <c r="O16" s="27">
        <v>948470</v>
      </c>
      <c r="P16" s="27">
        <v>1027698</v>
      </c>
      <c r="Q16" s="27">
        <v>1100217</v>
      </c>
      <c r="R16" s="27">
        <v>1178724</v>
      </c>
      <c r="S16" s="27">
        <v>1265305</v>
      </c>
      <c r="T16" s="27">
        <v>1337532</v>
      </c>
      <c r="U16" s="27">
        <v>1381998</v>
      </c>
      <c r="V16" s="27">
        <v>1516327</v>
      </c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7" customFormat="1">
      <c r="A17" s="30" t="s">
        <v>30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>
        <v>1570715</v>
      </c>
      <c r="X17" s="27">
        <v>1709703</v>
      </c>
      <c r="Y17" s="27">
        <v>1729206</v>
      </c>
      <c r="Z17" s="27">
        <v>1816182</v>
      </c>
      <c r="AA17" s="27">
        <v>1966439</v>
      </c>
      <c r="AB17" s="27">
        <v>2187129</v>
      </c>
      <c r="AC17" s="27">
        <v>2379660</v>
      </c>
      <c r="AD17" s="27">
        <v>2581763</v>
      </c>
      <c r="AE17" s="27">
        <v>2744347</v>
      </c>
    </row>
    <row r="18" spans="1:31" s="7" customFormat="1" ht="15" customHeight="1">
      <c r="A18" s="23" t="s">
        <v>31</v>
      </c>
      <c r="B18" s="18">
        <v>125135</v>
      </c>
      <c r="C18" s="18">
        <v>140772</v>
      </c>
      <c r="D18" s="18">
        <v>165104</v>
      </c>
      <c r="E18" s="18">
        <v>191748</v>
      </c>
      <c r="F18" s="18">
        <v>213222</v>
      </c>
      <c r="G18" s="18">
        <v>233204</v>
      </c>
      <c r="H18" s="18">
        <v>258969</v>
      </c>
      <c r="I18" s="18">
        <v>280909</v>
      </c>
      <c r="J18" s="18">
        <v>296316</v>
      </c>
      <c r="K18" s="18">
        <v>316644</v>
      </c>
      <c r="L18" s="18">
        <v>331214</v>
      </c>
      <c r="M18" s="18">
        <v>352035</v>
      </c>
      <c r="N18" s="18">
        <v>373042</v>
      </c>
      <c r="O18" s="18">
        <v>378882</v>
      </c>
      <c r="P18" s="18">
        <v>417646</v>
      </c>
      <c r="Q18" s="18">
        <v>453362</v>
      </c>
      <c r="R18" s="18">
        <v>504244</v>
      </c>
      <c r="S18" s="18">
        <v>559694</v>
      </c>
      <c r="T18" s="18">
        <v>565720</v>
      </c>
      <c r="U18" s="18">
        <v>578826</v>
      </c>
      <c r="V18" s="18">
        <v>607153</v>
      </c>
      <c r="W18" s="18">
        <v>616470</v>
      </c>
      <c r="X18" s="18">
        <v>666331</v>
      </c>
      <c r="Y18" s="18">
        <v>693603</v>
      </c>
      <c r="Z18" s="18">
        <v>720581</v>
      </c>
      <c r="AA18" s="18">
        <v>779135</v>
      </c>
      <c r="AB18" s="18">
        <v>864556</v>
      </c>
      <c r="AC18" s="18">
        <v>920641</v>
      </c>
      <c r="AD18" s="18">
        <v>956709</v>
      </c>
      <c r="AE18" s="18">
        <v>986056</v>
      </c>
    </row>
    <row r="19" spans="1:31" s="7" customFormat="1" ht="15" customHeight="1">
      <c r="A19" s="23" t="s">
        <v>32</v>
      </c>
      <c r="B19" s="18">
        <v>101127</v>
      </c>
      <c r="C19" s="18">
        <v>112664</v>
      </c>
      <c r="D19" s="18">
        <v>122291</v>
      </c>
      <c r="E19" s="18">
        <v>133819</v>
      </c>
      <c r="F19" s="18">
        <v>140206</v>
      </c>
      <c r="G19" s="18">
        <v>157884</v>
      </c>
      <c r="H19" s="18">
        <v>172939</v>
      </c>
      <c r="I19" s="18">
        <v>172184</v>
      </c>
      <c r="J19" s="18">
        <v>171053</v>
      </c>
      <c r="K19" s="18">
        <v>184937</v>
      </c>
      <c r="L19" s="18">
        <v>199020</v>
      </c>
      <c r="M19" s="18">
        <v>208187</v>
      </c>
      <c r="N19" s="18">
        <v>216851</v>
      </c>
      <c r="O19" s="18">
        <v>214444</v>
      </c>
      <c r="P19" s="18">
        <v>229937</v>
      </c>
      <c r="Q19" s="18">
        <v>231320</v>
      </c>
      <c r="R19" s="18">
        <v>255238</v>
      </c>
      <c r="S19" s="18">
        <v>277778</v>
      </c>
      <c r="T19" s="18">
        <v>298874</v>
      </c>
      <c r="U19" s="18">
        <v>285443</v>
      </c>
      <c r="V19" s="18">
        <v>311910</v>
      </c>
      <c r="W19" s="18">
        <v>349523</v>
      </c>
      <c r="X19" s="18">
        <v>413291</v>
      </c>
      <c r="Y19" s="18">
        <v>472928</v>
      </c>
      <c r="Z19" s="18">
        <v>497777</v>
      </c>
      <c r="AA19" s="18">
        <v>600218</v>
      </c>
      <c r="AB19" s="18">
        <v>696810</v>
      </c>
      <c r="AC19" s="18">
        <v>817326</v>
      </c>
      <c r="AD19" s="18">
        <v>921858</v>
      </c>
      <c r="AE19" s="18">
        <v>1029004</v>
      </c>
    </row>
    <row r="20" spans="1:31" s="7" customFormat="1" ht="15" customHeight="1">
      <c r="A20" s="23" t="s">
        <v>33</v>
      </c>
      <c r="B20" s="18">
        <v>32011</v>
      </c>
      <c r="C20" s="18">
        <v>38770</v>
      </c>
      <c r="D20" s="18">
        <v>47874</v>
      </c>
      <c r="E20" s="18">
        <v>53554</v>
      </c>
      <c r="F20" s="18">
        <v>61723</v>
      </c>
      <c r="G20" s="18">
        <v>75029</v>
      </c>
      <c r="H20" s="18">
        <v>83911</v>
      </c>
      <c r="I20" s="18">
        <v>88048</v>
      </c>
      <c r="J20" s="18">
        <v>86882</v>
      </c>
      <c r="K20" s="18">
        <v>99688</v>
      </c>
      <c r="L20" s="18">
        <v>109637</v>
      </c>
      <c r="M20" s="18">
        <v>131638</v>
      </c>
      <c r="N20" s="18">
        <v>141707</v>
      </c>
      <c r="O20" s="18">
        <v>153528</v>
      </c>
      <c r="P20" s="18">
        <v>169191</v>
      </c>
      <c r="Q20" s="18">
        <v>182144</v>
      </c>
      <c r="R20" s="18">
        <v>191662</v>
      </c>
      <c r="S20" s="18">
        <v>207232</v>
      </c>
      <c r="T20" s="18">
        <v>217975</v>
      </c>
      <c r="U20" s="18">
        <v>208273</v>
      </c>
      <c r="V20" s="18">
        <v>222201</v>
      </c>
      <c r="W20" s="18">
        <v>242816</v>
      </c>
      <c r="X20" s="18">
        <v>265239</v>
      </c>
      <c r="Y20" s="18">
        <v>290854</v>
      </c>
      <c r="Z20" s="18">
        <v>301427</v>
      </c>
      <c r="AA20" s="18">
        <v>327394</v>
      </c>
      <c r="AB20" s="18">
        <v>337483</v>
      </c>
      <c r="AC20" s="18">
        <v>361815</v>
      </c>
      <c r="AD20" s="18">
        <v>386823</v>
      </c>
      <c r="AE20" s="18">
        <v>433002</v>
      </c>
    </row>
    <row r="21" spans="1:31" s="7" customFormat="1" ht="15" customHeight="1">
      <c r="A21" s="23" t="s">
        <v>34</v>
      </c>
      <c r="B21" s="18">
        <v>125104</v>
      </c>
      <c r="C21" s="18">
        <v>145202</v>
      </c>
      <c r="D21" s="18">
        <v>211129</v>
      </c>
      <c r="E21" s="18">
        <v>273040</v>
      </c>
      <c r="F21" s="18">
        <v>326641</v>
      </c>
      <c r="G21" s="18">
        <v>339152</v>
      </c>
      <c r="H21" s="18">
        <v>368592</v>
      </c>
      <c r="I21" s="18">
        <v>300630</v>
      </c>
      <c r="J21" s="18">
        <v>212364</v>
      </c>
      <c r="K21" s="18">
        <v>172121</v>
      </c>
      <c r="L21" s="18">
        <v>193216</v>
      </c>
      <c r="M21" s="18">
        <v>230984</v>
      </c>
      <c r="N21" s="18">
        <v>276618</v>
      </c>
      <c r="O21" s="18">
        <v>317142</v>
      </c>
      <c r="P21" s="18">
        <v>367355</v>
      </c>
      <c r="Q21" s="18">
        <v>417104</v>
      </c>
      <c r="R21" s="18">
        <v>448545</v>
      </c>
      <c r="S21" s="18">
        <v>492920</v>
      </c>
      <c r="T21" s="18">
        <v>523522</v>
      </c>
      <c r="U21" s="18">
        <v>553900</v>
      </c>
      <c r="V21" s="18">
        <v>580532</v>
      </c>
      <c r="W21" s="18">
        <v>644682</v>
      </c>
      <c r="X21" s="18">
        <v>744615</v>
      </c>
      <c r="Y21" s="18">
        <v>871377</v>
      </c>
      <c r="Z21" s="18">
        <v>961263</v>
      </c>
      <c r="AA21" s="18">
        <v>1037966</v>
      </c>
      <c r="AB21" s="18">
        <v>1120954</v>
      </c>
      <c r="AC21" s="18">
        <v>1181246</v>
      </c>
      <c r="AD21" s="18">
        <v>1240452</v>
      </c>
      <c r="AE21" s="18">
        <v>1269567</v>
      </c>
    </row>
    <row r="22" spans="1:31" s="7" customFormat="1" ht="15" customHeight="1">
      <c r="A22" s="23" t="s">
        <v>35</v>
      </c>
      <c r="B22" s="18">
        <v>64807</v>
      </c>
      <c r="C22" s="18">
        <v>74778</v>
      </c>
      <c r="D22" s="18">
        <v>88693</v>
      </c>
      <c r="E22" s="18">
        <v>91367</v>
      </c>
      <c r="F22" s="18">
        <v>91492</v>
      </c>
      <c r="G22" s="18">
        <v>112450</v>
      </c>
      <c r="H22" s="18">
        <v>131347</v>
      </c>
      <c r="I22" s="18">
        <v>149254</v>
      </c>
      <c r="J22" s="18">
        <v>176004</v>
      </c>
      <c r="K22" s="18">
        <v>210373</v>
      </c>
      <c r="L22" s="18">
        <v>216439</v>
      </c>
      <c r="M22" s="18">
        <v>207844</v>
      </c>
      <c r="N22" s="18">
        <v>230042</v>
      </c>
      <c r="O22" s="18">
        <v>240763</v>
      </c>
      <c r="P22" s="18">
        <v>248437</v>
      </c>
      <c r="Q22" s="18">
        <v>258344</v>
      </c>
      <c r="R22" s="18">
        <v>279975</v>
      </c>
      <c r="S22" s="18">
        <v>282989</v>
      </c>
      <c r="T22" s="18">
        <v>286795</v>
      </c>
      <c r="U22" s="18">
        <v>278727</v>
      </c>
      <c r="V22" s="18">
        <v>294125</v>
      </c>
      <c r="W22" s="18">
        <v>306174</v>
      </c>
      <c r="X22" s="18">
        <v>317770</v>
      </c>
      <c r="Y22" s="18">
        <v>319055</v>
      </c>
      <c r="Z22" s="18">
        <v>324590</v>
      </c>
      <c r="AA22" s="18">
        <v>332488</v>
      </c>
      <c r="AB22" s="18">
        <v>354175</v>
      </c>
      <c r="AC22" s="18">
        <v>377355</v>
      </c>
      <c r="AD22" s="18">
        <v>400033</v>
      </c>
      <c r="AE22" s="18">
        <v>417751</v>
      </c>
    </row>
    <row r="23" spans="1:31" s="7" customFormat="1" ht="15" customHeight="1">
      <c r="A23" s="23" t="s">
        <v>36</v>
      </c>
      <c r="B23" s="18">
        <v>28254</v>
      </c>
      <c r="C23" s="18">
        <v>30804</v>
      </c>
      <c r="D23" s="18">
        <v>30899</v>
      </c>
      <c r="E23" s="18">
        <v>39103</v>
      </c>
      <c r="F23" s="18">
        <v>44798</v>
      </c>
      <c r="G23" s="18">
        <v>52794</v>
      </c>
      <c r="H23" s="18">
        <v>60152</v>
      </c>
      <c r="I23" s="18">
        <v>63002</v>
      </c>
      <c r="J23" s="18">
        <v>61326</v>
      </c>
      <c r="K23" s="18">
        <v>66912</v>
      </c>
      <c r="L23" s="18">
        <v>94725</v>
      </c>
      <c r="M23" s="18">
        <v>91508</v>
      </c>
      <c r="N23" s="18">
        <v>97970</v>
      </c>
      <c r="O23" s="18">
        <v>111249</v>
      </c>
      <c r="P23" s="18">
        <v>128707</v>
      </c>
      <c r="Q23" s="18">
        <v>146411</v>
      </c>
      <c r="R23" s="18">
        <v>161725</v>
      </c>
      <c r="S23" s="18">
        <v>181429</v>
      </c>
      <c r="T23" s="18">
        <v>189865</v>
      </c>
      <c r="U23" s="18">
        <v>170202</v>
      </c>
      <c r="V23" s="18">
        <v>195594</v>
      </c>
      <c r="W23" s="18">
        <v>214438</v>
      </c>
      <c r="X23" s="18">
        <v>258785</v>
      </c>
      <c r="Y23" s="18">
        <v>266926</v>
      </c>
      <c r="Z23" s="18">
        <v>267745</v>
      </c>
      <c r="AA23" s="18">
        <v>261390</v>
      </c>
      <c r="AB23" s="18">
        <v>254947</v>
      </c>
      <c r="AC23" s="18">
        <v>274638</v>
      </c>
      <c r="AD23" s="18">
        <v>284809</v>
      </c>
      <c r="AE23" s="18">
        <v>290708</v>
      </c>
    </row>
    <row r="24" spans="1:31" s="7" customFormat="1" ht="15" customHeight="1">
      <c r="A24" s="23" t="s">
        <v>37</v>
      </c>
      <c r="B24" s="18">
        <v>42341</v>
      </c>
      <c r="C24" s="18">
        <v>42915</v>
      </c>
      <c r="D24" s="18">
        <v>38799</v>
      </c>
      <c r="E24" s="18">
        <v>38870</v>
      </c>
      <c r="F24" s="18">
        <v>40306</v>
      </c>
      <c r="G24" s="18">
        <v>44218</v>
      </c>
      <c r="H24" s="18">
        <v>53517</v>
      </c>
      <c r="I24" s="18">
        <v>53930</v>
      </c>
      <c r="J24" s="18">
        <v>46216</v>
      </c>
      <c r="K24" s="18">
        <v>52920</v>
      </c>
      <c r="L24" s="18">
        <v>67183</v>
      </c>
      <c r="M24" s="18">
        <v>79960</v>
      </c>
      <c r="N24" s="18">
        <v>96397</v>
      </c>
      <c r="O24" s="18">
        <v>113041</v>
      </c>
      <c r="P24" s="18">
        <v>132645</v>
      </c>
      <c r="Q24" s="18">
        <v>144197</v>
      </c>
      <c r="R24" s="18">
        <v>161571</v>
      </c>
      <c r="S24" s="18">
        <v>158230</v>
      </c>
      <c r="T24" s="18">
        <v>168793</v>
      </c>
      <c r="U24" s="18">
        <v>155876</v>
      </c>
      <c r="V24" s="18">
        <v>171745</v>
      </c>
      <c r="W24" s="18">
        <v>189205</v>
      </c>
      <c r="X24" s="18">
        <v>227941</v>
      </c>
      <c r="Y24" s="18">
        <v>234426</v>
      </c>
      <c r="Z24" s="18">
        <v>231496</v>
      </c>
      <c r="AA24" s="18">
        <v>237026</v>
      </c>
      <c r="AB24" s="18">
        <v>240493</v>
      </c>
      <c r="AC24" s="18">
        <v>251605</v>
      </c>
      <c r="AD24" s="18">
        <v>262616</v>
      </c>
      <c r="AE24" s="18">
        <v>271102</v>
      </c>
    </row>
    <row r="25" spans="1:31" s="7" customFormat="1" ht="15" customHeight="1">
      <c r="A25" s="23" t="s">
        <v>38</v>
      </c>
      <c r="B25" s="18">
        <v>83965</v>
      </c>
      <c r="C25" s="18">
        <v>96124</v>
      </c>
      <c r="D25" s="18">
        <v>116449</v>
      </c>
      <c r="E25" s="18">
        <v>134404</v>
      </c>
      <c r="F25" s="18">
        <v>148294</v>
      </c>
      <c r="G25" s="18">
        <v>191880</v>
      </c>
      <c r="H25" s="18">
        <v>210201</v>
      </c>
      <c r="I25" s="18">
        <v>232547</v>
      </c>
      <c r="J25" s="18">
        <v>261278</v>
      </c>
      <c r="K25" s="18">
        <v>283147</v>
      </c>
      <c r="L25" s="18">
        <v>300002</v>
      </c>
      <c r="M25" s="18">
        <v>317382</v>
      </c>
      <c r="N25" s="18">
        <v>340609</v>
      </c>
      <c r="O25" s="18">
        <v>359819</v>
      </c>
      <c r="P25" s="18">
        <v>393384</v>
      </c>
      <c r="Q25" s="18">
        <v>437976</v>
      </c>
      <c r="R25" s="18">
        <v>482560</v>
      </c>
      <c r="S25" s="18">
        <v>530042</v>
      </c>
      <c r="T25" s="18">
        <v>577397</v>
      </c>
      <c r="U25" s="18">
        <v>606399</v>
      </c>
      <c r="V25" s="18">
        <v>640207</v>
      </c>
      <c r="W25" s="18"/>
      <c r="X25" s="18"/>
      <c r="Y25" s="18"/>
      <c r="Z25" s="18"/>
      <c r="AA25" s="18"/>
      <c r="AB25" s="18"/>
      <c r="AC25" s="18"/>
      <c r="AD25" s="18"/>
      <c r="AE25" s="18"/>
    </row>
    <row r="26" spans="1:31" s="7" customFormat="1" ht="15" customHeight="1">
      <c r="A26" s="35" t="s">
        <v>39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>
        <v>681051</v>
      </c>
      <c r="X26" s="18">
        <v>732534</v>
      </c>
      <c r="Y26" s="18">
        <v>765985</v>
      </c>
      <c r="Z26" s="18">
        <v>802790</v>
      </c>
      <c r="AA26" s="18">
        <v>843417</v>
      </c>
      <c r="AB26" s="18">
        <v>881905</v>
      </c>
      <c r="AC26" s="18">
        <v>917355</v>
      </c>
      <c r="AD26" s="18">
        <v>957152</v>
      </c>
      <c r="AE26" s="18">
        <v>992934</v>
      </c>
    </row>
    <row r="27" spans="1:31" s="7" customFormat="1" ht="15" customHeight="1">
      <c r="A27" s="23" t="s">
        <v>40</v>
      </c>
      <c r="B27" s="18">
        <v>71086</v>
      </c>
      <c r="C27" s="18">
        <v>80753</v>
      </c>
      <c r="D27" s="18">
        <v>98689</v>
      </c>
      <c r="E27" s="18">
        <v>113906</v>
      </c>
      <c r="F27" s="18">
        <v>124455</v>
      </c>
      <c r="G27" s="18">
        <v>145750</v>
      </c>
      <c r="H27" s="18">
        <v>158607</v>
      </c>
      <c r="I27" s="18">
        <v>173477</v>
      </c>
      <c r="J27" s="18">
        <v>192429</v>
      </c>
      <c r="K27" s="18">
        <v>196426</v>
      </c>
      <c r="L27" s="18">
        <v>203391</v>
      </c>
      <c r="M27" s="18">
        <v>209593</v>
      </c>
      <c r="N27" s="18">
        <v>214706</v>
      </c>
      <c r="O27" s="18">
        <v>227613</v>
      </c>
      <c r="P27" s="18">
        <v>261663</v>
      </c>
      <c r="Q27" s="18">
        <v>289227</v>
      </c>
      <c r="R27" s="18">
        <v>319071</v>
      </c>
      <c r="S27" s="18">
        <v>349615</v>
      </c>
      <c r="T27" s="18">
        <v>372104</v>
      </c>
      <c r="U27" s="18">
        <v>393674</v>
      </c>
      <c r="V27" s="18">
        <v>417863</v>
      </c>
      <c r="W27" s="18">
        <v>454248</v>
      </c>
      <c r="X27" s="18">
        <v>503346</v>
      </c>
      <c r="Y27" s="18">
        <v>528167</v>
      </c>
      <c r="Z27" s="18">
        <v>565146</v>
      </c>
      <c r="AA27" s="18">
        <v>594280</v>
      </c>
      <c r="AB27" s="18">
        <v>612300</v>
      </c>
      <c r="AC27" s="18">
        <v>629952</v>
      </c>
      <c r="AD27" s="18">
        <v>651316</v>
      </c>
      <c r="AE27" s="18">
        <v>672288</v>
      </c>
    </row>
    <row r="28" spans="1:31" s="7" customFormat="1" ht="15" customHeight="1">
      <c r="A28" s="23" t="s">
        <v>41</v>
      </c>
      <c r="B28" s="18">
        <v>41560</v>
      </c>
      <c r="C28" s="18">
        <v>45719</v>
      </c>
      <c r="D28" s="18">
        <v>52026</v>
      </c>
      <c r="E28" s="18">
        <v>57926</v>
      </c>
      <c r="F28" s="18">
        <v>64006</v>
      </c>
      <c r="G28" s="18">
        <v>72663</v>
      </c>
      <c r="H28" s="18">
        <v>80960</v>
      </c>
      <c r="I28" s="18">
        <v>84535</v>
      </c>
      <c r="J28" s="18">
        <v>89843</v>
      </c>
      <c r="K28" s="18">
        <v>96767</v>
      </c>
      <c r="L28" s="18">
        <v>101382</v>
      </c>
      <c r="M28" s="18">
        <v>110048</v>
      </c>
      <c r="N28" s="18">
        <v>119136</v>
      </c>
      <c r="O28" s="18">
        <v>121034</v>
      </c>
      <c r="P28" s="18">
        <v>135682</v>
      </c>
      <c r="Q28" s="18">
        <v>145188</v>
      </c>
      <c r="R28" s="18">
        <v>154862</v>
      </c>
      <c r="S28" s="18">
        <v>163115</v>
      </c>
      <c r="T28" s="18">
        <v>172321</v>
      </c>
      <c r="U28" s="18">
        <v>193354</v>
      </c>
      <c r="V28" s="18">
        <v>206441</v>
      </c>
      <c r="W28" s="18">
        <v>219165</v>
      </c>
      <c r="X28" s="18">
        <v>235802</v>
      </c>
      <c r="Y28" s="18">
        <v>250812</v>
      </c>
      <c r="Z28" s="18">
        <v>270681</v>
      </c>
      <c r="AA28" s="18">
        <v>288404</v>
      </c>
      <c r="AB28" s="18">
        <v>307429</v>
      </c>
      <c r="AC28" s="18">
        <v>328165</v>
      </c>
      <c r="AD28" s="18">
        <v>351180</v>
      </c>
      <c r="AE28" s="18">
        <v>370089</v>
      </c>
    </row>
    <row r="29" spans="1:31" s="7" customFormat="1" ht="15" customHeight="1">
      <c r="A29" s="23" t="s">
        <v>42</v>
      </c>
      <c r="B29" s="18">
        <v>11415</v>
      </c>
      <c r="C29" s="18">
        <v>12453</v>
      </c>
      <c r="D29" s="18">
        <v>11217</v>
      </c>
      <c r="E29" s="18">
        <v>14585</v>
      </c>
      <c r="F29" s="18">
        <v>16137</v>
      </c>
      <c r="G29" s="18">
        <v>19161</v>
      </c>
      <c r="H29" s="18">
        <v>23829</v>
      </c>
      <c r="I29" s="18">
        <v>23876</v>
      </c>
      <c r="J29" s="18">
        <v>21927</v>
      </c>
      <c r="K29" s="18">
        <v>24029</v>
      </c>
      <c r="L29" s="18">
        <v>24761</v>
      </c>
      <c r="M29" s="18">
        <v>23775</v>
      </c>
      <c r="N29" s="18">
        <v>23841</v>
      </c>
      <c r="O29" s="18">
        <v>29256</v>
      </c>
      <c r="P29" s="18">
        <v>36697</v>
      </c>
      <c r="Q29" s="18">
        <v>43959</v>
      </c>
      <c r="R29" s="18">
        <v>43963</v>
      </c>
      <c r="S29" s="18">
        <v>37497</v>
      </c>
      <c r="T29" s="18">
        <v>37520</v>
      </c>
      <c r="U29" s="18">
        <v>36523</v>
      </c>
      <c r="V29" s="18">
        <v>44516</v>
      </c>
      <c r="W29" s="18">
        <v>50656</v>
      </c>
      <c r="X29" s="18">
        <v>60357</v>
      </c>
      <c r="Y29" s="18">
        <v>65422</v>
      </c>
      <c r="Z29" s="18">
        <v>65640</v>
      </c>
      <c r="AA29" s="18">
        <v>70145</v>
      </c>
      <c r="AB29" s="18">
        <v>81153</v>
      </c>
      <c r="AC29" s="18">
        <v>91070</v>
      </c>
      <c r="AD29" s="18">
        <v>102411</v>
      </c>
      <c r="AE29" s="18">
        <v>116551</v>
      </c>
    </row>
    <row r="30" spans="1:31" s="7" customFormat="1" ht="15" customHeight="1">
      <c r="A30" s="23" t="s">
        <v>43</v>
      </c>
      <c r="B30" s="18">
        <v>46224</v>
      </c>
      <c r="C30" s="18">
        <v>51966</v>
      </c>
      <c r="D30" s="18">
        <v>55935</v>
      </c>
      <c r="E30" s="18">
        <v>59740</v>
      </c>
      <c r="F30" s="18">
        <v>63154</v>
      </c>
      <c r="G30" s="18">
        <v>69586</v>
      </c>
      <c r="H30" s="18">
        <v>76163</v>
      </c>
      <c r="I30" s="18">
        <v>78952</v>
      </c>
      <c r="J30" s="18">
        <v>74558</v>
      </c>
      <c r="K30" s="18">
        <v>76970</v>
      </c>
      <c r="L30" s="18">
        <v>76989</v>
      </c>
      <c r="M30" s="18">
        <v>81522</v>
      </c>
      <c r="N30" s="18">
        <v>85338</v>
      </c>
      <c r="O30" s="18">
        <v>90663</v>
      </c>
      <c r="P30" s="18">
        <v>104677</v>
      </c>
      <c r="Q30" s="18">
        <v>115254</v>
      </c>
      <c r="R30" s="18">
        <v>123417</v>
      </c>
      <c r="S30" s="18">
        <v>125118</v>
      </c>
      <c r="T30" s="18">
        <v>131854</v>
      </c>
      <c r="U30" s="18">
        <v>123726</v>
      </c>
      <c r="V30" s="18">
        <v>129574</v>
      </c>
      <c r="W30" s="18">
        <v>142068</v>
      </c>
      <c r="X30" s="18">
        <v>162716</v>
      </c>
      <c r="Y30" s="18">
        <v>175308</v>
      </c>
      <c r="Z30" s="18">
        <v>181557</v>
      </c>
      <c r="AA30" s="18">
        <v>185669</v>
      </c>
      <c r="AB30" s="18">
        <v>193690</v>
      </c>
      <c r="AC30" s="18">
        <v>204434</v>
      </c>
      <c r="AD30" s="18">
        <v>216333</v>
      </c>
      <c r="AE30" s="18">
        <v>223593</v>
      </c>
    </row>
    <row r="31" spans="1:31" s="7" customFormat="1" ht="15" customHeight="1">
      <c r="A31" s="23" t="s">
        <v>44</v>
      </c>
      <c r="B31" s="18">
        <v>8420</v>
      </c>
      <c r="C31" s="18">
        <v>9070</v>
      </c>
      <c r="D31" s="18">
        <v>9981</v>
      </c>
      <c r="E31" s="18">
        <v>11014</v>
      </c>
      <c r="F31" s="18">
        <v>11872</v>
      </c>
      <c r="G31" s="18">
        <v>12801</v>
      </c>
      <c r="H31" s="18">
        <v>13691</v>
      </c>
      <c r="I31" s="18">
        <v>14838</v>
      </c>
      <c r="J31" s="18">
        <v>15362</v>
      </c>
      <c r="K31" s="18">
        <v>15269</v>
      </c>
      <c r="L31" s="18">
        <v>16833</v>
      </c>
      <c r="M31" s="18">
        <v>18176</v>
      </c>
      <c r="N31" s="18">
        <v>17607</v>
      </c>
      <c r="O31" s="18">
        <v>19553</v>
      </c>
      <c r="P31" s="18">
        <v>18600</v>
      </c>
      <c r="Q31" s="18">
        <v>17667</v>
      </c>
      <c r="R31" s="18">
        <v>16673</v>
      </c>
      <c r="S31" s="18">
        <v>18004</v>
      </c>
      <c r="T31" s="18">
        <v>16674</v>
      </c>
      <c r="U31" s="18">
        <v>17370</v>
      </c>
      <c r="V31" s="18">
        <v>17906</v>
      </c>
      <c r="W31" s="18">
        <v>20503</v>
      </c>
      <c r="X31" s="18">
        <v>22623</v>
      </c>
      <c r="Y31" s="18">
        <v>23297</v>
      </c>
      <c r="Z31" s="18">
        <v>24774</v>
      </c>
      <c r="AA31" s="18">
        <v>27809</v>
      </c>
      <c r="AB31" s="18">
        <v>28103</v>
      </c>
      <c r="AC31" s="18">
        <v>27423</v>
      </c>
      <c r="AD31" s="18">
        <v>27370</v>
      </c>
      <c r="AE31" s="18">
        <v>28064</v>
      </c>
    </row>
    <row r="32" spans="1:31" s="16" customFormat="1" ht="15" customHeight="1">
      <c r="A32" s="36" t="s">
        <v>45</v>
      </c>
      <c r="B32" s="36">
        <v>2263478</v>
      </c>
      <c r="C32" s="36">
        <v>2583487</v>
      </c>
      <c r="D32" s="36">
        <v>2935639</v>
      </c>
      <c r="E32" s="36">
        <v>3263429</v>
      </c>
      <c r="F32" s="36">
        <v>3689091</v>
      </c>
      <c r="G32" s="36">
        <v>4217612</v>
      </c>
      <c r="H32" s="36">
        <v>4638607</v>
      </c>
      <c r="I32" s="36">
        <v>4710309</v>
      </c>
      <c r="J32" s="36">
        <v>4701553</v>
      </c>
      <c r="K32" s="36">
        <v>4789827</v>
      </c>
      <c r="L32" s="36">
        <v>5069821</v>
      </c>
      <c r="M32" s="36">
        <v>5345004</v>
      </c>
      <c r="N32" s="36">
        <v>5769577</v>
      </c>
      <c r="O32" s="36">
        <v>6317303</v>
      </c>
      <c r="P32" s="36">
        <v>6954281</v>
      </c>
      <c r="Q32" s="36">
        <v>7614413</v>
      </c>
      <c r="R32" s="36">
        <v>8400647</v>
      </c>
      <c r="S32" s="36">
        <v>9076303</v>
      </c>
      <c r="T32" s="36">
        <v>9706929</v>
      </c>
      <c r="U32" s="36">
        <v>9658664</v>
      </c>
      <c r="V32" s="36">
        <v>10808142</v>
      </c>
      <c r="W32" s="36">
        <v>11306907</v>
      </c>
      <c r="X32" s="36">
        <v>12357344</v>
      </c>
      <c r="Y32" s="36">
        <v>12915159</v>
      </c>
      <c r="Z32" s="36">
        <v>13230306</v>
      </c>
      <c r="AA32" s="36">
        <v>13743478</v>
      </c>
      <c r="AB32" s="36">
        <v>14590337</v>
      </c>
      <c r="AC32" s="36">
        <v>15488664</v>
      </c>
      <c r="AD32" s="37">
        <v>16368711</v>
      </c>
      <c r="AE32" s="37">
        <v>16898086</v>
      </c>
    </row>
    <row r="33" spans="1:31">
      <c r="A33" s="18" t="s">
        <v>46</v>
      </c>
      <c r="B33" s="18">
        <v>-31879</v>
      </c>
      <c r="C33" s="18">
        <v>-38612</v>
      </c>
      <c r="D33" s="18">
        <v>-53538</v>
      </c>
      <c r="E33" s="18">
        <v>-54842</v>
      </c>
      <c r="F33" s="18">
        <v>-65770</v>
      </c>
      <c r="G33" s="18">
        <v>-81529</v>
      </c>
      <c r="H33" s="18">
        <v>-116817</v>
      </c>
      <c r="I33" s="18">
        <v>-140355</v>
      </c>
      <c r="J33" s="18">
        <v>-182476</v>
      </c>
      <c r="K33" s="18">
        <v>-146852</v>
      </c>
      <c r="L33" s="18">
        <v>-99964</v>
      </c>
      <c r="M33" s="18">
        <v>-149477</v>
      </c>
      <c r="N33" s="18">
        <v>-202832</v>
      </c>
      <c r="O33" s="18">
        <v>-258203</v>
      </c>
      <c r="P33" s="18">
        <v>-302148</v>
      </c>
      <c r="Q33" s="18">
        <v>-341440</v>
      </c>
      <c r="R33" s="18">
        <v>-312311</v>
      </c>
      <c r="S33" s="18">
        <v>-308891</v>
      </c>
      <c r="T33" s="18">
        <v>-354003</v>
      </c>
      <c r="U33" s="18">
        <v>-338463</v>
      </c>
      <c r="V33" s="18">
        <v>-452770</v>
      </c>
      <c r="W33" s="18">
        <v>-272710</v>
      </c>
      <c r="X33" s="18">
        <v>-566198</v>
      </c>
      <c r="Y33" s="18">
        <v>-825489</v>
      </c>
      <c r="Z33" s="18">
        <v>-680697</v>
      </c>
      <c r="AA33" s="18">
        <v>-708973</v>
      </c>
      <c r="AB33" s="18">
        <v>-685365</v>
      </c>
      <c r="AC33" s="18">
        <v>-693851</v>
      </c>
      <c r="AD33" s="18">
        <v>-793104</v>
      </c>
      <c r="AE33" s="18">
        <v>-622512</v>
      </c>
    </row>
    <row r="34" spans="1:31" ht="15.75">
      <c r="A34" s="36" t="s">
        <v>47</v>
      </c>
      <c r="B34" s="36">
        <v>2231599</v>
      </c>
      <c r="C34" s="36">
        <v>2544875</v>
      </c>
      <c r="D34" s="36">
        <v>2882101</v>
      </c>
      <c r="E34" s="36">
        <v>3208587</v>
      </c>
      <c r="F34" s="36">
        <v>3623321</v>
      </c>
      <c r="G34" s="36">
        <v>4136083</v>
      </c>
      <c r="H34" s="36">
        <v>4521790</v>
      </c>
      <c r="I34" s="36">
        <v>4569954</v>
      </c>
      <c r="J34" s="36">
        <v>4519077</v>
      </c>
      <c r="K34" s="36">
        <v>4642975</v>
      </c>
      <c r="L34" s="36">
        <v>4969857</v>
      </c>
      <c r="M34" s="36">
        <v>5195527</v>
      </c>
      <c r="N34" s="36">
        <v>5566745</v>
      </c>
      <c r="O34" s="36">
        <v>6059100</v>
      </c>
      <c r="P34" s="36">
        <v>6652133</v>
      </c>
      <c r="Q34" s="36">
        <v>7272973</v>
      </c>
      <c r="R34" s="36">
        <v>8088336</v>
      </c>
      <c r="S34" s="36">
        <v>8767412</v>
      </c>
      <c r="T34" s="36">
        <v>9352926</v>
      </c>
      <c r="U34" s="36">
        <v>9320201</v>
      </c>
      <c r="V34" s="36">
        <v>10355372</v>
      </c>
      <c r="W34" s="36">
        <v>11034197</v>
      </c>
      <c r="X34" s="36">
        <v>11791146</v>
      </c>
      <c r="Y34" s="36">
        <v>12089670</v>
      </c>
      <c r="Z34" s="36">
        <v>12549609</v>
      </c>
      <c r="AA34" s="36">
        <v>13034505</v>
      </c>
      <c r="AB34" s="36">
        <v>13904972</v>
      </c>
      <c r="AC34" s="36">
        <v>14794813</v>
      </c>
      <c r="AD34" s="36">
        <v>15575607</v>
      </c>
      <c r="AE34" s="36">
        <v>16275574</v>
      </c>
    </row>
    <row r="35" spans="1:31">
      <c r="A35" s="18" t="s">
        <v>48</v>
      </c>
      <c r="B35" s="18">
        <v>262942</v>
      </c>
      <c r="C35" s="18">
        <v>302567</v>
      </c>
      <c r="D35" s="18">
        <v>337559</v>
      </c>
      <c r="E35" s="18">
        <v>386458</v>
      </c>
      <c r="F35" s="18">
        <v>450454</v>
      </c>
      <c r="G35" s="18">
        <v>532494</v>
      </c>
      <c r="H35" s="18">
        <v>615226</v>
      </c>
      <c r="I35" s="18">
        <v>731721</v>
      </c>
      <c r="J35" s="18">
        <v>863669</v>
      </c>
      <c r="K35" s="18">
        <v>827614</v>
      </c>
      <c r="L35" s="18">
        <v>909850</v>
      </c>
      <c r="M35" s="18">
        <v>987459</v>
      </c>
      <c r="N35" s="18">
        <v>958867</v>
      </c>
      <c r="O35" s="18">
        <v>976539</v>
      </c>
      <c r="P35" s="18">
        <v>1019111</v>
      </c>
      <c r="Q35" s="18">
        <v>1134099</v>
      </c>
      <c r="R35" s="18">
        <v>1226298</v>
      </c>
      <c r="S35" s="18">
        <v>1289666</v>
      </c>
      <c r="T35" s="18">
        <v>1463103</v>
      </c>
      <c r="U35" s="18">
        <v>1486739</v>
      </c>
      <c r="V35" s="18">
        <v>1590776</v>
      </c>
      <c r="W35" s="18">
        <v>1738526</v>
      </c>
      <c r="X35" s="18">
        <v>1958158</v>
      </c>
      <c r="Y35" s="18">
        <v>2084525</v>
      </c>
      <c r="Z35" s="18">
        <v>2214196</v>
      </c>
      <c r="AA35" s="18">
        <v>2344834</v>
      </c>
      <c r="AB35" s="18">
        <v>2488386</v>
      </c>
      <c r="AC35" s="18">
        <v>2628663</v>
      </c>
      <c r="AD35" s="18">
        <v>2774244</v>
      </c>
      <c r="AE35" s="18">
        <v>2911468</v>
      </c>
    </row>
    <row r="36" spans="1:31">
      <c r="A36" s="36" t="s">
        <v>49</v>
      </c>
      <c r="B36" s="36">
        <v>1968657</v>
      </c>
      <c r="C36" s="36">
        <v>2242308</v>
      </c>
      <c r="D36" s="36">
        <v>2544542</v>
      </c>
      <c r="E36" s="36">
        <v>2822129</v>
      </c>
      <c r="F36" s="36">
        <v>3172867</v>
      </c>
      <c r="G36" s="36">
        <v>3603589</v>
      </c>
      <c r="H36" s="36">
        <v>3906564</v>
      </c>
      <c r="I36" s="36">
        <v>3838233</v>
      </c>
      <c r="J36" s="36">
        <v>3655408</v>
      </c>
      <c r="K36" s="36">
        <v>3815361</v>
      </c>
      <c r="L36" s="36">
        <v>4060007</v>
      </c>
      <c r="M36" s="36">
        <v>4208068</v>
      </c>
      <c r="N36" s="36">
        <v>4607878</v>
      </c>
      <c r="O36" s="36">
        <v>5082561</v>
      </c>
      <c r="P36" s="36">
        <v>5633022</v>
      </c>
      <c r="Q36" s="36">
        <v>6138874</v>
      </c>
      <c r="R36" s="36">
        <v>6862038</v>
      </c>
      <c r="S36" s="36">
        <v>7477746</v>
      </c>
      <c r="T36" s="36">
        <v>7889823</v>
      </c>
      <c r="U36" s="36">
        <v>7833462</v>
      </c>
      <c r="V36" s="36">
        <v>8764596</v>
      </c>
      <c r="W36" s="36">
        <v>9295671</v>
      </c>
      <c r="X36" s="36">
        <v>9832988</v>
      </c>
      <c r="Y36" s="36">
        <v>10005145</v>
      </c>
      <c r="Z36" s="36">
        <v>10335413</v>
      </c>
      <c r="AA36" s="36">
        <v>10689671</v>
      </c>
      <c r="AB36" s="36">
        <v>11416586</v>
      </c>
      <c r="AC36" s="36">
        <v>12166150</v>
      </c>
      <c r="AD36" s="37">
        <v>12801363</v>
      </c>
      <c r="AE36" s="37">
        <v>13364106</v>
      </c>
    </row>
    <row r="37" spans="1:31">
      <c r="A37" s="36" t="s">
        <v>50</v>
      </c>
      <c r="B37" s="36">
        <v>40536</v>
      </c>
      <c r="C37" s="36">
        <v>45768</v>
      </c>
      <c r="D37" s="36">
        <v>51445</v>
      </c>
      <c r="E37" s="36">
        <v>56572</v>
      </c>
      <c r="F37" s="36">
        <v>63260</v>
      </c>
      <c r="G37" s="36">
        <v>71543</v>
      </c>
      <c r="H37" s="36">
        <v>77836</v>
      </c>
      <c r="I37" s="36">
        <v>78186</v>
      </c>
      <c r="J37" s="36">
        <v>77199</v>
      </c>
      <c r="K37" s="36">
        <v>77799</v>
      </c>
      <c r="L37" s="36">
        <v>81459</v>
      </c>
      <c r="M37" s="36">
        <v>85388</v>
      </c>
      <c r="N37" s="36">
        <v>91642</v>
      </c>
      <c r="O37" s="36">
        <v>99766</v>
      </c>
      <c r="P37" s="36">
        <v>109196</v>
      </c>
      <c r="Q37" s="36">
        <v>118877</v>
      </c>
      <c r="R37" s="36">
        <v>130398</v>
      </c>
      <c r="S37" s="36">
        <v>140079</v>
      </c>
      <c r="T37" s="36">
        <v>148952</v>
      </c>
      <c r="U37" s="36">
        <v>147364</v>
      </c>
      <c r="V37" s="36">
        <v>163956</v>
      </c>
      <c r="W37" s="36">
        <v>170467.02045862292</v>
      </c>
      <c r="X37" s="36">
        <v>185159.26220051246</v>
      </c>
      <c r="Y37" s="36">
        <v>192327.2426733381</v>
      </c>
      <c r="Z37" s="36">
        <v>195807.27563343596</v>
      </c>
      <c r="AA37" s="36">
        <v>202151.59003324213</v>
      </c>
      <c r="AB37" s="36">
        <v>213552.54530019613</v>
      </c>
      <c r="AC37" s="36">
        <v>225125.93023255814</v>
      </c>
      <c r="AD37" s="36">
        <v>236860.3904090758</v>
      </c>
      <c r="AE37" s="36">
        <v>243786.85710163746</v>
      </c>
    </row>
    <row r="38" spans="1:31">
      <c r="A38" s="36" t="s">
        <v>51</v>
      </c>
      <c r="B38" s="36">
        <v>39965</v>
      </c>
      <c r="C38" s="36">
        <v>45084</v>
      </c>
      <c r="D38" s="36">
        <v>50506</v>
      </c>
      <c r="E38" s="36">
        <v>55622</v>
      </c>
      <c r="F38" s="36">
        <v>62133</v>
      </c>
      <c r="G38" s="36">
        <v>70160</v>
      </c>
      <c r="H38" s="36">
        <v>75875</v>
      </c>
      <c r="I38" s="36">
        <v>75856</v>
      </c>
      <c r="J38" s="36">
        <v>74202</v>
      </c>
      <c r="K38" s="36">
        <v>75413</v>
      </c>
      <c r="L38" s="36">
        <v>79852</v>
      </c>
      <c r="M38" s="36">
        <v>83000</v>
      </c>
      <c r="N38" s="36">
        <v>88420</v>
      </c>
      <c r="O38" s="36">
        <v>95689</v>
      </c>
      <c r="P38" s="36">
        <v>104452</v>
      </c>
      <c r="Q38" s="36">
        <v>113546</v>
      </c>
      <c r="R38" s="36">
        <v>125550</v>
      </c>
      <c r="S38" s="36">
        <v>135312</v>
      </c>
      <c r="T38" s="36">
        <v>143520</v>
      </c>
      <c r="U38" s="36">
        <v>142200</v>
      </c>
      <c r="V38" s="36">
        <v>157088</v>
      </c>
      <c r="W38" s="36">
        <v>166355.54583967797</v>
      </c>
      <c r="X38" s="36">
        <v>176675.49708566203</v>
      </c>
      <c r="Y38" s="36">
        <v>180034.39957112222</v>
      </c>
      <c r="Z38" s="36">
        <v>185733.02450864317</v>
      </c>
      <c r="AA38" s="36">
        <v>191723.36951725357</v>
      </c>
      <c r="AB38" s="36">
        <v>203521.14984924329</v>
      </c>
      <c r="AC38" s="36">
        <v>215040.88662790699</v>
      </c>
      <c r="AD38" s="36">
        <v>225383.9263750416</v>
      </c>
      <c r="AE38" s="36">
        <v>234805.94387939118</v>
      </c>
    </row>
    <row r="39" spans="1:31">
      <c r="A39" s="39" t="s">
        <v>52</v>
      </c>
      <c r="B39" s="39">
        <v>55839</v>
      </c>
      <c r="C39" s="39">
        <v>56448</v>
      </c>
      <c r="D39" s="39">
        <v>57064</v>
      </c>
      <c r="E39" s="39">
        <v>57686</v>
      </c>
      <c r="F39" s="39">
        <v>58316</v>
      </c>
      <c r="G39" s="39">
        <v>58952</v>
      </c>
      <c r="H39" s="39">
        <v>59595</v>
      </c>
      <c r="I39" s="39">
        <v>60245</v>
      </c>
      <c r="J39" s="39">
        <v>60902</v>
      </c>
      <c r="K39" s="39">
        <v>61567</v>
      </c>
      <c r="L39" s="39">
        <v>62238</v>
      </c>
      <c r="M39" s="39">
        <v>62597</v>
      </c>
      <c r="N39" s="39">
        <v>62958</v>
      </c>
      <c r="O39" s="39">
        <v>63321</v>
      </c>
      <c r="P39" s="39">
        <v>63686</v>
      </c>
      <c r="Q39" s="39">
        <v>64053</v>
      </c>
      <c r="R39" s="39">
        <v>64423</v>
      </c>
      <c r="S39" s="39">
        <v>64794</v>
      </c>
      <c r="T39" s="39">
        <v>65168</v>
      </c>
      <c r="U39" s="39">
        <v>65543</v>
      </c>
      <c r="V39" s="39">
        <v>65921</v>
      </c>
      <c r="W39" s="39">
        <v>66329</v>
      </c>
      <c r="X39" s="39">
        <v>66739</v>
      </c>
      <c r="Y39" s="39">
        <v>67152</v>
      </c>
      <c r="Z39" s="39">
        <v>67568</v>
      </c>
      <c r="AA39" s="39">
        <v>67986</v>
      </c>
      <c r="AB39" s="39">
        <v>68322</v>
      </c>
      <c r="AC39" s="39">
        <v>68800</v>
      </c>
      <c r="AD39" s="39">
        <v>69107</v>
      </c>
      <c r="AE39" s="39">
        <v>69315</v>
      </c>
    </row>
    <row r="40" spans="1:31" ht="15.75">
      <c r="A40" s="40" t="s">
        <v>53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2"/>
      <c r="P40" s="42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</row>
    <row r="41" spans="1:31"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</row>
    <row r="42" spans="1:31"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</row>
    <row r="43" spans="1:31"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</row>
    <row r="44" spans="1:31"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</row>
    <row r="45" spans="1:31"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</row>
    <row r="46" spans="1:31"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</row>
    <row r="47" spans="1:31"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</row>
    <row r="48" spans="1:31"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</row>
    <row r="49" spans="2:31"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</row>
    <row r="50" spans="2:31"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</row>
    <row r="51" spans="2:31"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</row>
    <row r="52" spans="2:31"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</row>
    <row r="53" spans="2:31"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</row>
    <row r="54" spans="2:31"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</row>
    <row r="55" spans="2:31"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</row>
    <row r="56" spans="2:31"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</row>
    <row r="57" spans="2:31"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</row>
    <row r="58" spans="2:31"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</row>
    <row r="59" spans="2:31"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</row>
    <row r="60" spans="2:31"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</row>
    <row r="61" spans="2:31">
      <c r="B61" s="45"/>
    </row>
    <row r="62" spans="2:31">
      <c r="B62" s="45"/>
    </row>
    <row r="63" spans="2:31">
      <c r="B63" s="45"/>
    </row>
  </sheetData>
  <printOptions horizontalCentered="1"/>
  <pageMargins left="0.16" right="0.16" top="0.7" bottom="0.75" header="0.3" footer="0.3"/>
  <pageSetup paperSize="9" firstPageNumber="88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topLeftCell="A10" zoomScaleNormal="100" zoomScaleSheetLayoutView="100" workbookViewId="0">
      <pane xSplit="1" topLeftCell="W1" activePane="topRight" state="frozen"/>
      <selection activeCell="P25" sqref="P25"/>
      <selection pane="topRight" activeCell="P25" sqref="P25"/>
    </sheetView>
  </sheetViews>
  <sheetFormatPr defaultColWidth="7.75" defaultRowHeight="15" customHeight="1"/>
  <cols>
    <col min="1" max="1" width="41.875" style="7" customWidth="1"/>
    <col min="2" max="2" width="6.625" style="7" hidden="1" customWidth="1"/>
    <col min="3" max="19" width="7.375" style="7" hidden="1" customWidth="1"/>
    <col min="20" max="23" width="7.25" style="7" hidden="1" customWidth="1"/>
    <col min="24" max="31" width="6" style="7" customWidth="1"/>
    <col min="32" max="16384" width="7.75" style="6"/>
  </cols>
  <sheetData>
    <row r="1" spans="1:31" ht="15" customHeight="1">
      <c r="A1" s="154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55"/>
      <c r="Y1" s="155"/>
      <c r="Z1" s="155"/>
      <c r="AA1" s="155"/>
      <c r="AB1" s="155"/>
      <c r="AC1" s="155"/>
      <c r="AD1" s="155"/>
      <c r="AE1" s="155"/>
    </row>
    <row r="2" spans="1:31" ht="15" customHeight="1">
      <c r="A2" s="154" t="s">
        <v>96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155"/>
      <c r="Y2" s="155"/>
      <c r="Z2" s="155"/>
      <c r="AA2" s="155"/>
      <c r="AB2" s="155"/>
      <c r="AC2" s="155"/>
      <c r="AD2" s="155"/>
      <c r="AE2" s="155"/>
    </row>
    <row r="3" spans="1:31" ht="15" customHeight="1">
      <c r="A3" s="9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9"/>
      <c r="R3" s="10"/>
      <c r="S3" s="9"/>
      <c r="T3" s="10"/>
      <c r="U3" s="10"/>
      <c r="V3" s="10"/>
      <c r="W3" s="156"/>
      <c r="X3" s="157"/>
      <c r="Y3" s="157"/>
      <c r="Z3" s="157"/>
      <c r="AA3" s="157"/>
      <c r="AB3" s="157"/>
      <c r="AC3" s="157"/>
      <c r="AD3" s="157"/>
      <c r="AE3" s="157" t="s">
        <v>5</v>
      </c>
    </row>
    <row r="4" spans="1:31" ht="13.5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 t="s">
        <v>12</v>
      </c>
      <c r="AA4" s="13" t="s">
        <v>13</v>
      </c>
      <c r="AB4" s="13" t="s">
        <v>14</v>
      </c>
      <c r="AC4" s="13" t="s">
        <v>15</v>
      </c>
      <c r="AD4" s="13" t="s">
        <v>16</v>
      </c>
      <c r="AE4" s="13" t="s">
        <v>17</v>
      </c>
    </row>
    <row r="5" spans="1:31" ht="15" customHeight="1">
      <c r="A5" s="158" t="s">
        <v>236</v>
      </c>
      <c r="B5" s="159">
        <v>3563</v>
      </c>
      <c r="C5" s="159">
        <v>3747</v>
      </c>
      <c r="D5" s="159">
        <v>3953</v>
      </c>
      <c r="E5" s="159">
        <v>4184</v>
      </c>
      <c r="F5" s="159">
        <v>4444</v>
      </c>
      <c r="G5" s="159">
        <v>4737</v>
      </c>
      <c r="H5" s="159">
        <v>5071</v>
      </c>
      <c r="I5" s="159">
        <v>5458</v>
      </c>
      <c r="J5" s="159">
        <v>5891</v>
      </c>
      <c r="K5" s="159">
        <v>6386</v>
      </c>
      <c r="L5" s="159">
        <v>6914</v>
      </c>
      <c r="M5" s="159">
        <v>7594</v>
      </c>
      <c r="N5" s="159">
        <v>8557</v>
      </c>
      <c r="O5" s="159">
        <v>9553</v>
      </c>
      <c r="P5" s="159">
        <v>10811</v>
      </c>
      <c r="Q5" s="159">
        <v>12382</v>
      </c>
      <c r="R5" s="159">
        <v>14316</v>
      </c>
      <c r="S5" s="159">
        <v>16725</v>
      </c>
      <c r="T5" s="159">
        <v>18492</v>
      </c>
      <c r="U5" s="159">
        <v>21533</v>
      </c>
      <c r="V5" s="159">
        <v>18662</v>
      </c>
      <c r="W5" s="159">
        <v>20652</v>
      </c>
      <c r="X5" s="159">
        <v>25008</v>
      </c>
      <c r="Y5" s="159">
        <v>27297</v>
      </c>
      <c r="Z5" s="159">
        <v>28086</v>
      </c>
      <c r="AA5" s="159">
        <v>28759</v>
      </c>
      <c r="AB5" s="159">
        <v>29155</v>
      </c>
      <c r="AC5" s="159">
        <v>30280</v>
      </c>
      <c r="AD5" s="159">
        <v>31797</v>
      </c>
      <c r="AE5" s="159">
        <v>31984</v>
      </c>
    </row>
    <row r="6" spans="1:31" ht="15" customHeight="1">
      <c r="A6" s="158" t="s">
        <v>237</v>
      </c>
      <c r="B6" s="159">
        <v>9442</v>
      </c>
      <c r="C6" s="159">
        <v>11009</v>
      </c>
      <c r="D6" s="159">
        <v>12393</v>
      </c>
      <c r="E6" s="159">
        <v>13912</v>
      </c>
      <c r="F6" s="159">
        <v>15791</v>
      </c>
      <c r="G6" s="159">
        <v>17818</v>
      </c>
      <c r="H6" s="159">
        <v>19947</v>
      </c>
      <c r="I6" s="159">
        <v>21176</v>
      </c>
      <c r="J6" s="159">
        <v>22433</v>
      </c>
      <c r="K6" s="159">
        <v>23227</v>
      </c>
      <c r="L6" s="159">
        <v>24125</v>
      </c>
      <c r="M6" s="159">
        <v>26976</v>
      </c>
      <c r="N6" s="159">
        <v>26773</v>
      </c>
      <c r="O6" s="159">
        <v>27807</v>
      </c>
      <c r="P6" s="159">
        <v>32221</v>
      </c>
      <c r="Q6" s="159">
        <v>38274</v>
      </c>
      <c r="R6" s="159">
        <v>44346</v>
      </c>
      <c r="S6" s="159">
        <v>50135</v>
      </c>
      <c r="T6" s="159">
        <v>55739</v>
      </c>
      <c r="U6" s="159">
        <v>52707</v>
      </c>
      <c r="V6" s="159">
        <v>57846</v>
      </c>
      <c r="W6" s="159">
        <v>64789</v>
      </c>
      <c r="X6" s="159">
        <v>75152</v>
      </c>
      <c r="Y6" s="159">
        <v>79556</v>
      </c>
      <c r="Z6" s="159">
        <v>82241</v>
      </c>
      <c r="AA6" s="159">
        <v>83900</v>
      </c>
      <c r="AB6" s="159">
        <v>88027</v>
      </c>
      <c r="AC6" s="159">
        <v>94195</v>
      </c>
      <c r="AD6" s="159">
        <v>99539</v>
      </c>
      <c r="AE6" s="159">
        <v>104395</v>
      </c>
    </row>
    <row r="7" spans="1:31" ht="15" customHeight="1">
      <c r="A7" s="158" t="s">
        <v>238</v>
      </c>
      <c r="B7" s="159">
        <v>33219</v>
      </c>
      <c r="C7" s="159">
        <v>37210</v>
      </c>
      <c r="D7" s="159">
        <v>39589</v>
      </c>
      <c r="E7" s="159">
        <v>41644</v>
      </c>
      <c r="F7" s="159">
        <v>42919</v>
      </c>
      <c r="G7" s="159">
        <v>47031</v>
      </c>
      <c r="H7" s="159">
        <v>51145</v>
      </c>
      <c r="I7" s="159">
        <v>52318</v>
      </c>
      <c r="J7" s="159">
        <v>46234</v>
      </c>
      <c r="K7" s="159">
        <v>47357</v>
      </c>
      <c r="L7" s="159">
        <v>45950</v>
      </c>
      <c r="M7" s="159">
        <v>46952</v>
      </c>
      <c r="N7" s="159">
        <v>50008</v>
      </c>
      <c r="O7" s="159">
        <v>53303</v>
      </c>
      <c r="P7" s="159">
        <v>61645</v>
      </c>
      <c r="Q7" s="159">
        <v>64598</v>
      </c>
      <c r="R7" s="159">
        <v>64755</v>
      </c>
      <c r="S7" s="159">
        <v>58258</v>
      </c>
      <c r="T7" s="159">
        <v>57623</v>
      </c>
      <c r="U7" s="159">
        <v>49486</v>
      </c>
      <c r="V7" s="159">
        <v>53066</v>
      </c>
      <c r="W7" s="159">
        <v>56627</v>
      </c>
      <c r="X7" s="159">
        <v>62556</v>
      </c>
      <c r="Y7" s="159">
        <v>68455</v>
      </c>
      <c r="Z7" s="159">
        <v>71230</v>
      </c>
      <c r="AA7" s="159">
        <v>73010</v>
      </c>
      <c r="AB7" s="159">
        <v>76508</v>
      </c>
      <c r="AC7" s="159">
        <v>79959</v>
      </c>
      <c r="AD7" s="159">
        <v>84997</v>
      </c>
      <c r="AE7" s="159">
        <v>87214</v>
      </c>
    </row>
    <row r="8" spans="1:31" s="143" customFormat="1" ht="15" customHeight="1">
      <c r="A8" s="160" t="s">
        <v>101</v>
      </c>
      <c r="B8" s="161">
        <v>46224</v>
      </c>
      <c r="C8" s="161">
        <v>51966</v>
      </c>
      <c r="D8" s="161">
        <v>55935</v>
      </c>
      <c r="E8" s="161">
        <v>59740</v>
      </c>
      <c r="F8" s="161">
        <v>63154</v>
      </c>
      <c r="G8" s="161">
        <v>69586</v>
      </c>
      <c r="H8" s="161">
        <v>76163</v>
      </c>
      <c r="I8" s="161">
        <v>78952</v>
      </c>
      <c r="J8" s="161">
        <v>74558</v>
      </c>
      <c r="K8" s="161">
        <v>76970</v>
      </c>
      <c r="L8" s="161">
        <v>76989</v>
      </c>
      <c r="M8" s="161">
        <v>81522</v>
      </c>
      <c r="N8" s="161">
        <v>85338</v>
      </c>
      <c r="O8" s="161">
        <v>90663</v>
      </c>
      <c r="P8" s="161">
        <v>104677</v>
      </c>
      <c r="Q8" s="161">
        <v>115254</v>
      </c>
      <c r="R8" s="161">
        <v>123417</v>
      </c>
      <c r="S8" s="161">
        <v>125118</v>
      </c>
      <c r="T8" s="161">
        <v>131854</v>
      </c>
      <c r="U8" s="161">
        <v>123726</v>
      </c>
      <c r="V8" s="161">
        <v>129574</v>
      </c>
      <c r="W8" s="161">
        <v>142068</v>
      </c>
      <c r="X8" s="161">
        <v>162716</v>
      </c>
      <c r="Y8" s="161">
        <v>175308</v>
      </c>
      <c r="Z8" s="161">
        <v>181557</v>
      </c>
      <c r="AA8" s="161">
        <v>185669</v>
      </c>
      <c r="AB8" s="161">
        <v>193690</v>
      </c>
      <c r="AC8" s="161">
        <v>204434</v>
      </c>
      <c r="AD8" s="161">
        <v>216333</v>
      </c>
      <c r="AE8" s="161">
        <v>223593</v>
      </c>
    </row>
    <row r="9" spans="1:31" s="144" customFormat="1" ht="15" customHeight="1">
      <c r="A9" s="139"/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  <c r="Z9" s="133"/>
      <c r="AA9" s="133"/>
      <c r="AB9" s="133"/>
      <c r="AC9" s="133"/>
      <c r="AD9" s="133"/>
      <c r="AE9" s="133"/>
    </row>
    <row r="10" spans="1:31" ht="15" customHeight="1">
      <c r="A10" s="154" t="s">
        <v>239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55"/>
      <c r="Y10" s="155"/>
      <c r="Z10" s="155"/>
      <c r="AA10" s="155"/>
      <c r="AB10" s="155"/>
      <c r="AC10" s="155"/>
      <c r="AD10" s="155"/>
      <c r="AE10" s="155"/>
    </row>
    <row r="11" spans="1:31" ht="15" customHeight="1">
      <c r="A11" s="154" t="s">
        <v>91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55"/>
      <c r="Y11" s="155"/>
      <c r="Z11" s="155"/>
      <c r="AA11" s="155"/>
      <c r="AB11" s="155"/>
      <c r="AC11" s="155"/>
      <c r="AD11" s="155"/>
      <c r="AE11" s="155"/>
    </row>
    <row r="12" spans="1:31" ht="15" customHeight="1">
      <c r="A12" s="9" t="s">
        <v>4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10"/>
      <c r="Q12" s="9"/>
      <c r="R12" s="10"/>
      <c r="S12" s="9"/>
      <c r="T12" s="10"/>
      <c r="U12" s="10"/>
      <c r="V12" s="10"/>
      <c r="W12" s="156"/>
      <c r="X12" s="157"/>
      <c r="Y12" s="157"/>
      <c r="Z12" s="157"/>
      <c r="AA12" s="157"/>
      <c r="AB12" s="157"/>
      <c r="AC12" s="157"/>
      <c r="AD12" s="157"/>
      <c r="AE12" s="157" t="s">
        <v>5</v>
      </c>
    </row>
    <row r="13" spans="1:31" ht="13.5">
      <c r="A13" s="11"/>
      <c r="B13" s="12">
        <v>1990</v>
      </c>
      <c r="C13" s="12">
        <v>1991</v>
      </c>
      <c r="D13" s="12">
        <v>1992</v>
      </c>
      <c r="E13" s="12">
        <v>1993</v>
      </c>
      <c r="F13" s="12">
        <v>1994</v>
      </c>
      <c r="G13" s="12">
        <v>1995</v>
      </c>
      <c r="H13" s="12">
        <v>1996</v>
      </c>
      <c r="I13" s="12">
        <v>1997</v>
      </c>
      <c r="J13" s="12">
        <v>1998</v>
      </c>
      <c r="K13" s="12">
        <v>1999</v>
      </c>
      <c r="L13" s="12">
        <v>2000</v>
      </c>
      <c r="M13" s="12">
        <v>2001</v>
      </c>
      <c r="N13" s="12">
        <v>2002</v>
      </c>
      <c r="O13" s="12">
        <v>2003</v>
      </c>
      <c r="P13" s="12">
        <v>2004</v>
      </c>
      <c r="Q13" s="12" t="s">
        <v>6</v>
      </c>
      <c r="R13" s="12" t="s">
        <v>7</v>
      </c>
      <c r="S13" s="12" t="s">
        <v>8</v>
      </c>
      <c r="T13" s="12" t="s">
        <v>9</v>
      </c>
      <c r="U13" s="12">
        <v>2009</v>
      </c>
      <c r="V13" s="13" t="s">
        <v>10</v>
      </c>
      <c r="W13" s="13" t="s">
        <v>11</v>
      </c>
      <c r="X13" s="13">
        <f t="shared" ref="X13:AE13" si="0">X4</f>
        <v>2012</v>
      </c>
      <c r="Y13" s="13">
        <f t="shared" si="0"/>
        <v>2013</v>
      </c>
      <c r="Z13" s="13" t="str">
        <f t="shared" si="0"/>
        <v>2014r</v>
      </c>
      <c r="AA13" s="13" t="str">
        <f t="shared" si="0"/>
        <v>2015r</v>
      </c>
      <c r="AB13" s="13" t="str">
        <f t="shared" si="0"/>
        <v>2016r</v>
      </c>
      <c r="AC13" s="13" t="str">
        <f t="shared" si="0"/>
        <v>2017r</v>
      </c>
      <c r="AD13" s="13" t="str">
        <f t="shared" si="0"/>
        <v>2018r</v>
      </c>
      <c r="AE13" s="13" t="str">
        <f t="shared" si="0"/>
        <v>2019p</v>
      </c>
    </row>
    <row r="14" spans="1:31" ht="15" customHeight="1">
      <c r="A14" s="158" t="s">
        <v>236</v>
      </c>
      <c r="B14" s="159">
        <v>5683</v>
      </c>
      <c r="C14" s="159">
        <v>5654</v>
      </c>
      <c r="D14" s="159">
        <v>5729</v>
      </c>
      <c r="E14" s="159">
        <v>5868</v>
      </c>
      <c r="F14" s="159">
        <v>5930</v>
      </c>
      <c r="G14" s="159">
        <v>5975</v>
      </c>
      <c r="H14" s="159">
        <v>6038</v>
      </c>
      <c r="I14" s="159">
        <v>6151</v>
      </c>
      <c r="J14" s="159">
        <v>6142</v>
      </c>
      <c r="K14" s="159">
        <v>6638</v>
      </c>
      <c r="L14" s="159">
        <v>7078</v>
      </c>
      <c r="M14" s="159">
        <v>7647</v>
      </c>
      <c r="N14" s="159">
        <v>8557</v>
      </c>
      <c r="O14" s="159">
        <v>9385</v>
      </c>
      <c r="P14" s="159">
        <v>10339</v>
      </c>
      <c r="Q14" s="159">
        <v>11328</v>
      </c>
      <c r="R14" s="159">
        <v>12512</v>
      </c>
      <c r="S14" s="159">
        <v>14299</v>
      </c>
      <c r="T14" s="159">
        <v>14920</v>
      </c>
      <c r="U14" s="159">
        <v>17369</v>
      </c>
      <c r="V14" s="159">
        <v>14605</v>
      </c>
      <c r="W14" s="159">
        <v>15565</v>
      </c>
      <c r="X14" s="159">
        <v>18297</v>
      </c>
      <c r="Y14" s="159">
        <v>19540</v>
      </c>
      <c r="Z14" s="159">
        <v>19735</v>
      </c>
      <c r="AA14" s="159">
        <v>20395</v>
      </c>
      <c r="AB14" s="159">
        <v>20634</v>
      </c>
      <c r="AC14" s="159">
        <v>21288</v>
      </c>
      <c r="AD14" s="159">
        <v>22118</v>
      </c>
      <c r="AE14" s="159">
        <v>22093</v>
      </c>
    </row>
    <row r="15" spans="1:31" ht="15" customHeight="1">
      <c r="A15" s="158" t="s">
        <v>237</v>
      </c>
      <c r="B15" s="159">
        <v>14820</v>
      </c>
      <c r="C15" s="159">
        <v>16382</v>
      </c>
      <c r="D15" s="159">
        <v>17675</v>
      </c>
      <c r="E15" s="159">
        <v>19232</v>
      </c>
      <c r="F15" s="159">
        <v>20790</v>
      </c>
      <c r="G15" s="159">
        <v>22229</v>
      </c>
      <c r="H15" s="159">
        <v>23510</v>
      </c>
      <c r="I15" s="159">
        <v>23602</v>
      </c>
      <c r="J15" s="159">
        <v>23147</v>
      </c>
      <c r="K15" s="159">
        <v>23922</v>
      </c>
      <c r="L15" s="159">
        <v>24520</v>
      </c>
      <c r="M15" s="159">
        <v>27104</v>
      </c>
      <c r="N15" s="159">
        <v>26773</v>
      </c>
      <c r="O15" s="159">
        <v>27366</v>
      </c>
      <c r="P15" s="159">
        <v>30927</v>
      </c>
      <c r="Q15" s="159">
        <v>35186</v>
      </c>
      <c r="R15" s="159">
        <v>39011</v>
      </c>
      <c r="S15" s="159">
        <v>43236</v>
      </c>
      <c r="T15" s="159">
        <v>45380</v>
      </c>
      <c r="U15" s="159">
        <v>42710</v>
      </c>
      <c r="V15" s="159">
        <v>46257</v>
      </c>
      <c r="W15" s="159">
        <v>51039</v>
      </c>
      <c r="X15" s="159">
        <v>58005</v>
      </c>
      <c r="Y15" s="159">
        <v>60469</v>
      </c>
      <c r="Z15" s="159">
        <v>61927</v>
      </c>
      <c r="AA15" s="159">
        <v>64176</v>
      </c>
      <c r="AB15" s="159">
        <v>67661</v>
      </c>
      <c r="AC15" s="159">
        <v>72047</v>
      </c>
      <c r="AD15" s="159">
        <v>74674</v>
      </c>
      <c r="AE15" s="159">
        <v>78429</v>
      </c>
    </row>
    <row r="16" spans="1:31" ht="15" customHeight="1">
      <c r="A16" s="158" t="s">
        <v>238</v>
      </c>
      <c r="B16" s="159">
        <v>52839</v>
      </c>
      <c r="C16" s="159">
        <v>55723</v>
      </c>
      <c r="D16" s="159">
        <v>56617</v>
      </c>
      <c r="E16" s="159">
        <v>57577</v>
      </c>
      <c r="F16" s="159">
        <v>56240</v>
      </c>
      <c r="G16" s="159">
        <v>58486</v>
      </c>
      <c r="H16" s="159">
        <v>60233</v>
      </c>
      <c r="I16" s="159">
        <v>58661</v>
      </c>
      <c r="J16" s="159">
        <v>48000</v>
      </c>
      <c r="K16" s="159">
        <v>48540</v>
      </c>
      <c r="L16" s="159">
        <v>46570</v>
      </c>
      <c r="M16" s="159">
        <v>47175</v>
      </c>
      <c r="N16" s="159">
        <v>50008</v>
      </c>
      <c r="O16" s="159">
        <v>52493</v>
      </c>
      <c r="P16" s="159">
        <v>59406</v>
      </c>
      <c r="Q16" s="159">
        <v>59963</v>
      </c>
      <c r="R16" s="159">
        <v>57981</v>
      </c>
      <c r="S16" s="159">
        <v>51105</v>
      </c>
      <c r="T16" s="159">
        <v>48097</v>
      </c>
      <c r="U16" s="159">
        <v>41338</v>
      </c>
      <c r="V16" s="159">
        <v>43143</v>
      </c>
      <c r="W16" s="159">
        <v>44705</v>
      </c>
      <c r="X16" s="159">
        <v>48309</v>
      </c>
      <c r="Y16" s="159">
        <v>51953</v>
      </c>
      <c r="Z16" s="159">
        <v>53278</v>
      </c>
      <c r="AA16" s="159">
        <v>54492</v>
      </c>
      <c r="AB16" s="159">
        <v>56211</v>
      </c>
      <c r="AC16" s="159">
        <v>58199</v>
      </c>
      <c r="AD16" s="159">
        <v>61087</v>
      </c>
      <c r="AE16" s="159">
        <v>62195</v>
      </c>
    </row>
    <row r="17" spans="1:31" ht="15" customHeight="1">
      <c r="A17" s="160" t="s">
        <v>101</v>
      </c>
      <c r="B17" s="161">
        <v>73331</v>
      </c>
      <c r="C17" s="161">
        <v>77757</v>
      </c>
      <c r="D17" s="161">
        <v>80025</v>
      </c>
      <c r="E17" s="161">
        <v>82685</v>
      </c>
      <c r="F17" s="161">
        <v>82967</v>
      </c>
      <c r="G17" s="161">
        <v>86699</v>
      </c>
      <c r="H17" s="161">
        <v>89791</v>
      </c>
      <c r="I17" s="161">
        <v>88421</v>
      </c>
      <c r="J17" s="161">
        <v>77307</v>
      </c>
      <c r="K17" s="161">
        <v>79118</v>
      </c>
      <c r="L17" s="161">
        <v>78174</v>
      </c>
      <c r="M17" s="161">
        <v>81926</v>
      </c>
      <c r="N17" s="161">
        <v>85338</v>
      </c>
      <c r="O17" s="161">
        <v>89244</v>
      </c>
      <c r="P17" s="161">
        <v>100671</v>
      </c>
      <c r="Q17" s="161">
        <v>106489</v>
      </c>
      <c r="R17" s="161">
        <v>109557</v>
      </c>
      <c r="S17" s="161">
        <v>108819</v>
      </c>
      <c r="T17" s="161">
        <v>108630</v>
      </c>
      <c r="U17" s="161">
        <v>101756</v>
      </c>
      <c r="V17" s="161">
        <v>104315</v>
      </c>
      <c r="W17" s="161">
        <v>111664</v>
      </c>
      <c r="X17" s="161">
        <f>'Table5-5.3'!X29</f>
        <v>125052</v>
      </c>
      <c r="Y17" s="161">
        <f>'Table5-5.3'!Y29</f>
        <v>132434</v>
      </c>
      <c r="Z17" s="161">
        <f>'Table5-5.3'!Z29</f>
        <v>135403</v>
      </c>
      <c r="AA17" s="161">
        <f>'Table5-5.3'!AA29</f>
        <v>139542</v>
      </c>
      <c r="AB17" s="161">
        <f>'Table5-5.3'!AB29</f>
        <v>144950</v>
      </c>
      <c r="AC17" s="161">
        <f>'Table5-5.3'!AC29</f>
        <v>151937</v>
      </c>
      <c r="AD17" s="161">
        <f>'Table5-5.3'!AD29</f>
        <v>158319</v>
      </c>
      <c r="AE17" s="161">
        <f>'Table5-5.3'!AE29</f>
        <v>163082</v>
      </c>
    </row>
    <row r="18" spans="1:31" ht="15" customHeight="1">
      <c r="A18" s="131" t="s">
        <v>103</v>
      </c>
    </row>
    <row r="19" spans="1:31" s="144" customFormat="1" ht="15" customHeight="1">
      <c r="A19" s="139"/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</row>
    <row r="20" spans="1:31" ht="15" customHeight="1">
      <c r="A20" s="154" t="s">
        <v>240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55"/>
      <c r="Y20" s="155"/>
      <c r="Z20" s="155"/>
      <c r="AA20" s="155"/>
      <c r="AB20" s="155"/>
      <c r="AC20" s="155"/>
      <c r="AD20" s="155"/>
      <c r="AE20" s="155"/>
    </row>
    <row r="21" spans="1:31" ht="15" customHeight="1">
      <c r="A21" s="154" t="s">
        <v>88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55"/>
      <c r="Y21" s="155"/>
      <c r="Z21" s="155"/>
      <c r="AA21" s="155"/>
      <c r="AB21" s="155"/>
      <c r="AC21" s="155"/>
      <c r="AD21" s="155"/>
      <c r="AE21" s="155"/>
    </row>
    <row r="22" spans="1:31" ht="15" customHeight="1">
      <c r="A22" s="9" t="s">
        <v>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/>
      <c r="P22" s="10"/>
      <c r="Q22" s="9"/>
      <c r="R22" s="10"/>
      <c r="S22" s="9"/>
      <c r="T22" s="10"/>
      <c r="U22" s="10"/>
      <c r="V22" s="10"/>
      <c r="W22" s="156"/>
      <c r="X22" s="157"/>
      <c r="Y22" s="157"/>
      <c r="Z22" s="157"/>
      <c r="AA22" s="157"/>
      <c r="AB22" s="157"/>
      <c r="AC22" s="157"/>
      <c r="AD22" s="157"/>
      <c r="AE22" s="157"/>
    </row>
    <row r="23" spans="1:31" ht="13.5">
      <c r="A23" s="11"/>
      <c r="B23" s="12">
        <v>1990</v>
      </c>
      <c r="C23" s="12">
        <v>1991</v>
      </c>
      <c r="D23" s="12">
        <v>1992</v>
      </c>
      <c r="E23" s="12">
        <v>1993</v>
      </c>
      <c r="F23" s="12">
        <v>1994</v>
      </c>
      <c r="G23" s="12">
        <v>1995</v>
      </c>
      <c r="H23" s="12">
        <v>1996</v>
      </c>
      <c r="I23" s="12">
        <v>1997</v>
      </c>
      <c r="J23" s="12">
        <v>1998</v>
      </c>
      <c r="K23" s="12">
        <v>1999</v>
      </c>
      <c r="L23" s="12">
        <v>2000</v>
      </c>
      <c r="M23" s="12">
        <v>2001</v>
      </c>
      <c r="N23" s="12">
        <v>2002</v>
      </c>
      <c r="O23" s="12">
        <v>2003</v>
      </c>
      <c r="P23" s="12">
        <v>2004</v>
      </c>
      <c r="Q23" s="12" t="s">
        <v>6</v>
      </c>
      <c r="R23" s="12" t="s">
        <v>7</v>
      </c>
      <c r="S23" s="12" t="s">
        <v>8</v>
      </c>
      <c r="T23" s="12" t="s">
        <v>9</v>
      </c>
      <c r="U23" s="12">
        <v>2009</v>
      </c>
      <c r="V23" s="13" t="s">
        <v>10</v>
      </c>
      <c r="W23" s="13" t="s">
        <v>11</v>
      </c>
      <c r="X23" s="13">
        <f t="shared" ref="X23:AE23" si="1">X4</f>
        <v>2012</v>
      </c>
      <c r="Y23" s="13">
        <f t="shared" si="1"/>
        <v>2013</v>
      </c>
      <c r="Z23" s="13" t="str">
        <f t="shared" si="1"/>
        <v>2014r</v>
      </c>
      <c r="AA23" s="13" t="str">
        <f t="shared" si="1"/>
        <v>2015r</v>
      </c>
      <c r="AB23" s="13" t="str">
        <f t="shared" si="1"/>
        <v>2016r</v>
      </c>
      <c r="AC23" s="13" t="str">
        <f t="shared" si="1"/>
        <v>2017r</v>
      </c>
      <c r="AD23" s="13" t="str">
        <f t="shared" si="1"/>
        <v>2018r</v>
      </c>
      <c r="AE23" s="13" t="str">
        <f t="shared" si="1"/>
        <v>2019p</v>
      </c>
    </row>
    <row r="24" spans="1:31" ht="15" customHeight="1">
      <c r="A24" s="162" t="s">
        <v>236</v>
      </c>
      <c r="B24" s="163">
        <v>66.41346266214795</v>
      </c>
      <c r="C24" s="163">
        <v>66.074558840715198</v>
      </c>
      <c r="D24" s="163">
        <v>66.951034240972291</v>
      </c>
      <c r="E24" s="163">
        <v>68.575435316115446</v>
      </c>
      <c r="F24" s="163">
        <v>69.299988313661316</v>
      </c>
      <c r="G24" s="163">
        <v>69.825873553815583</v>
      </c>
      <c r="H24" s="163">
        <v>70.562112890031543</v>
      </c>
      <c r="I24" s="163">
        <v>71.88266915975224</v>
      </c>
      <c r="J24" s="163">
        <v>71.777492111721386</v>
      </c>
      <c r="K24" s="163">
        <v>77.573916092088339</v>
      </c>
      <c r="L24" s="163">
        <v>82.715905106929995</v>
      </c>
      <c r="M24" s="163">
        <v>89.365431810213863</v>
      </c>
      <c r="N24" s="163">
        <v>100</v>
      </c>
      <c r="O24" s="163">
        <v>109.67628841883838</v>
      </c>
      <c r="P24" s="163">
        <v>120.8250555101087</v>
      </c>
      <c r="Q24" s="163">
        <v>132.38284445483231</v>
      </c>
      <c r="R24" s="163">
        <v>146.2194694402244</v>
      </c>
      <c r="S24" s="163">
        <v>167.10295664368357</v>
      </c>
      <c r="T24" s="163">
        <v>174.36017295781235</v>
      </c>
      <c r="U24" s="163">
        <v>202.9800163608742</v>
      </c>
      <c r="V24" s="163">
        <v>170.67897627673256</v>
      </c>
      <c r="W24" s="163">
        <v>181.89786140002343</v>
      </c>
      <c r="X24" s="163">
        <f>+W24*X14/W14</f>
        <v>213.82493864672205</v>
      </c>
      <c r="Y24" s="163">
        <f t="shared" ref="Y24:AE24" si="2">+X24*Y14/X14</f>
        <v>228.35105761364971</v>
      </c>
      <c r="Z24" s="163">
        <f t="shared" si="2"/>
        <v>230.62989365431815</v>
      </c>
      <c r="AA24" s="163">
        <f t="shared" si="2"/>
        <v>238.34287717658063</v>
      </c>
      <c r="AB24" s="163">
        <f t="shared" si="2"/>
        <v>241.13591211873327</v>
      </c>
      <c r="AC24" s="163">
        <f t="shared" si="2"/>
        <v>248.77877760897516</v>
      </c>
      <c r="AD24" s="163">
        <f t="shared" si="2"/>
        <v>258.47843870515374</v>
      </c>
      <c r="AE24" s="163">
        <f t="shared" si="2"/>
        <v>258.18628023840137</v>
      </c>
    </row>
    <row r="25" spans="1:31" ht="15" customHeight="1">
      <c r="A25" s="162" t="s">
        <v>237</v>
      </c>
      <c r="B25" s="163">
        <v>55.354274829118886</v>
      </c>
      <c r="C25" s="163">
        <v>61.188510813132638</v>
      </c>
      <c r="D25" s="163">
        <v>66.018003212191388</v>
      </c>
      <c r="E25" s="163">
        <v>71.83356366488627</v>
      </c>
      <c r="F25" s="163">
        <v>77.652859223844928</v>
      </c>
      <c r="G25" s="163">
        <v>83.027677137414571</v>
      </c>
      <c r="H25" s="163">
        <v>87.812348261308045</v>
      </c>
      <c r="I25" s="163">
        <v>88.155978037575181</v>
      </c>
      <c r="J25" s="163">
        <v>86.456504687558365</v>
      </c>
      <c r="K25" s="163">
        <v>89.351212041982606</v>
      </c>
      <c r="L25" s="163">
        <v>91.584805587718975</v>
      </c>
      <c r="M25" s="163">
        <v>101.23632017330893</v>
      </c>
      <c r="N25" s="163">
        <v>100</v>
      </c>
      <c r="O25" s="163">
        <v>102.21491801441751</v>
      </c>
      <c r="P25" s="163">
        <v>115.51563141971388</v>
      </c>
      <c r="Q25" s="163">
        <v>131.42344899712396</v>
      </c>
      <c r="R25" s="163">
        <v>145.71023045605645</v>
      </c>
      <c r="S25" s="163">
        <v>161.49105442049824</v>
      </c>
      <c r="T25" s="163">
        <v>169.49912225002799</v>
      </c>
      <c r="U25" s="163">
        <v>159.52638852575353</v>
      </c>
      <c r="V25" s="163">
        <v>172.7748104433571</v>
      </c>
      <c r="W25" s="163">
        <v>190.63608859672055</v>
      </c>
      <c r="X25" s="163">
        <f t="shared" ref="X25:AE27" si="3">+W25*X15/W15</f>
        <v>216.65483883016469</v>
      </c>
      <c r="Y25" s="163">
        <f t="shared" si="3"/>
        <v>225.85814066410188</v>
      </c>
      <c r="Z25" s="163">
        <f t="shared" si="3"/>
        <v>231.3039255966832</v>
      </c>
      <c r="AA25" s="163">
        <f t="shared" si="3"/>
        <v>239.70417958390914</v>
      </c>
      <c r="AB25" s="163">
        <f t="shared" si="3"/>
        <v>252.72102491315874</v>
      </c>
      <c r="AC25" s="163">
        <f t="shared" si="3"/>
        <v>269.10320098606803</v>
      </c>
      <c r="AD25" s="163">
        <f t="shared" si="3"/>
        <v>278.91532514100027</v>
      </c>
      <c r="AE25" s="163">
        <f t="shared" si="3"/>
        <v>292.94064916146863</v>
      </c>
    </row>
    <row r="26" spans="1:31" ht="15" customHeight="1">
      <c r="A26" s="162" t="s">
        <v>238</v>
      </c>
      <c r="B26" s="163">
        <v>105.661094224924</v>
      </c>
      <c r="C26" s="163">
        <v>111.42817149256118</v>
      </c>
      <c r="D26" s="163">
        <v>113.21588545832665</v>
      </c>
      <c r="E26" s="163">
        <v>115.13557830747079</v>
      </c>
      <c r="F26" s="163">
        <v>112.46200607902735</v>
      </c>
      <c r="G26" s="163">
        <v>116.95328747400416</v>
      </c>
      <c r="H26" s="163">
        <v>120.44672852343625</v>
      </c>
      <c r="I26" s="163">
        <v>117.30323148296273</v>
      </c>
      <c r="J26" s="163">
        <v>95.984642457206846</v>
      </c>
      <c r="K26" s="163">
        <v>97.064469684850422</v>
      </c>
      <c r="L26" s="163">
        <v>93.12509998400256</v>
      </c>
      <c r="M26" s="163">
        <v>94.334906414973602</v>
      </c>
      <c r="N26" s="163">
        <v>100</v>
      </c>
      <c r="O26" s="163">
        <v>104.96920492721165</v>
      </c>
      <c r="P26" s="163">
        <v>118.79299312110062</v>
      </c>
      <c r="Q26" s="163">
        <v>119.90681490961445</v>
      </c>
      <c r="R26" s="163">
        <v>115.94344904815229</v>
      </c>
      <c r="S26" s="163">
        <v>102.19364901615741</v>
      </c>
      <c r="T26" s="163">
        <v>96.178611422172452</v>
      </c>
      <c r="U26" s="163">
        <v>82.662773956167015</v>
      </c>
      <c r="V26" s="163">
        <v>86.272196448568224</v>
      </c>
      <c r="W26" s="163">
        <v>89.395696688529839</v>
      </c>
      <c r="X26" s="163">
        <f t="shared" si="3"/>
        <v>96.602543593025132</v>
      </c>
      <c r="Y26" s="163">
        <f t="shared" si="3"/>
        <v>103.88937769956809</v>
      </c>
      <c r="Z26" s="163">
        <f t="shared" si="3"/>
        <v>106.53895376739723</v>
      </c>
      <c r="AA26" s="163">
        <f t="shared" si="3"/>
        <v>108.96656534954408</v>
      </c>
      <c r="AB26" s="163">
        <f t="shared" si="3"/>
        <v>112.4040153575428</v>
      </c>
      <c r="AC26" s="163">
        <f t="shared" si="3"/>
        <v>116.37937929931212</v>
      </c>
      <c r="AD26" s="163">
        <f t="shared" si="3"/>
        <v>122.15445528715406</v>
      </c>
      <c r="AE26" s="163">
        <f t="shared" si="3"/>
        <v>124.37010078387459</v>
      </c>
    </row>
    <row r="27" spans="1:31" ht="15" customHeight="1">
      <c r="A27" s="164" t="s">
        <v>101</v>
      </c>
      <c r="B27" s="164">
        <v>85.930066324497901</v>
      </c>
      <c r="C27" s="164">
        <v>91.116501441327443</v>
      </c>
      <c r="D27" s="164">
        <v>93.774168600154695</v>
      </c>
      <c r="E27" s="164">
        <v>96.891185638285421</v>
      </c>
      <c r="F27" s="164">
        <v>97.221636316763949</v>
      </c>
      <c r="G27" s="164">
        <v>101.59483465747969</v>
      </c>
      <c r="H27" s="164">
        <v>105.21807401157751</v>
      </c>
      <c r="I27" s="164">
        <v>103.61269305584852</v>
      </c>
      <c r="J27" s="164">
        <v>90.589186528861717</v>
      </c>
      <c r="K27" s="164">
        <v>92.711336098807109</v>
      </c>
      <c r="L27" s="164">
        <v>91.605146593545669</v>
      </c>
      <c r="M27" s="164">
        <v>96.001781152593225</v>
      </c>
      <c r="N27" s="164">
        <v>100</v>
      </c>
      <c r="O27" s="164">
        <v>104.57709344020249</v>
      </c>
      <c r="P27" s="164">
        <v>117.96737678408212</v>
      </c>
      <c r="Q27" s="164">
        <v>124.78497269680565</v>
      </c>
      <c r="R27" s="164">
        <v>128.38008858890529</v>
      </c>
      <c r="S27" s="164">
        <v>127.51529213246151</v>
      </c>
      <c r="T27" s="164">
        <v>127.29381986922591</v>
      </c>
      <c r="U27" s="164">
        <v>119.23879162858283</v>
      </c>
      <c r="V27" s="164">
        <v>122.23745576413792</v>
      </c>
      <c r="W27" s="164">
        <v>130.84909419016151</v>
      </c>
      <c r="X27" s="164">
        <f t="shared" si="3"/>
        <v>146.53729874147513</v>
      </c>
      <c r="Y27" s="164">
        <f t="shared" si="3"/>
        <v>155.1876069277462</v>
      </c>
      <c r="Z27" s="164">
        <f t="shared" si="3"/>
        <v>158.6667135391034</v>
      </c>
      <c r="AA27" s="164">
        <f t="shared" si="3"/>
        <v>163.51683892287147</v>
      </c>
      <c r="AB27" s="164">
        <f t="shared" si="3"/>
        <v>169.8539923597929</v>
      </c>
      <c r="AC27" s="164">
        <f t="shared" si="3"/>
        <v>178.04143523401072</v>
      </c>
      <c r="AD27" s="164">
        <f t="shared" si="3"/>
        <v>185.51993250369128</v>
      </c>
      <c r="AE27" s="164">
        <f t="shared" si="3"/>
        <v>191.10126789941182</v>
      </c>
    </row>
    <row r="29" spans="1:31" ht="15" customHeight="1">
      <c r="A29" s="154" t="s">
        <v>241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55"/>
      <c r="Y29" s="155"/>
      <c r="Z29" s="155"/>
      <c r="AA29" s="155"/>
      <c r="AB29" s="155"/>
      <c r="AC29" s="155"/>
      <c r="AD29" s="155"/>
      <c r="AE29" s="155"/>
    </row>
    <row r="30" spans="1:31" ht="15" customHeight="1">
      <c r="A30" s="154" t="s">
        <v>91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55"/>
      <c r="Y30" s="155"/>
      <c r="Z30" s="155"/>
      <c r="AA30" s="155"/>
      <c r="AB30" s="155"/>
      <c r="AC30" s="155"/>
      <c r="AD30" s="155"/>
      <c r="AE30" s="155"/>
    </row>
    <row r="31" spans="1:31" ht="15" customHeight="1">
      <c r="A31" s="9" t="s">
        <v>4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0"/>
      <c r="P31" s="10"/>
      <c r="Q31" s="9"/>
      <c r="R31" s="10"/>
      <c r="S31" s="9"/>
      <c r="T31" s="10"/>
      <c r="U31" s="10"/>
      <c r="V31" s="10"/>
      <c r="W31" s="156"/>
      <c r="X31" s="157"/>
      <c r="Y31" s="157"/>
      <c r="Z31" s="157"/>
      <c r="AA31" s="157"/>
      <c r="AB31" s="157"/>
      <c r="AC31" s="157"/>
      <c r="AD31" s="157"/>
      <c r="AE31" s="157" t="s">
        <v>92</v>
      </c>
    </row>
    <row r="32" spans="1:31" ht="13.5">
      <c r="A32" s="11"/>
      <c r="B32" s="12">
        <v>1990</v>
      </c>
      <c r="C32" s="12">
        <v>1991</v>
      </c>
      <c r="D32" s="12">
        <v>1992</v>
      </c>
      <c r="E32" s="12">
        <v>1993</v>
      </c>
      <c r="F32" s="12">
        <v>1994</v>
      </c>
      <c r="G32" s="12">
        <v>1995</v>
      </c>
      <c r="H32" s="12">
        <v>1996</v>
      </c>
      <c r="I32" s="12">
        <v>1997</v>
      </c>
      <c r="J32" s="12">
        <v>1998</v>
      </c>
      <c r="K32" s="12">
        <v>1999</v>
      </c>
      <c r="L32" s="12">
        <v>2000</v>
      </c>
      <c r="M32" s="12">
        <v>2001</v>
      </c>
      <c r="N32" s="12">
        <v>2002</v>
      </c>
      <c r="O32" s="12">
        <v>2003</v>
      </c>
      <c r="P32" s="12">
        <v>2004</v>
      </c>
      <c r="Q32" s="12" t="s">
        <v>6</v>
      </c>
      <c r="R32" s="12" t="s">
        <v>7</v>
      </c>
      <c r="S32" s="12" t="s">
        <v>8</v>
      </c>
      <c r="T32" s="12" t="s">
        <v>9</v>
      </c>
      <c r="U32" s="12">
        <v>2009</v>
      </c>
      <c r="V32" s="13" t="s">
        <v>10</v>
      </c>
      <c r="W32" s="13" t="s">
        <v>11</v>
      </c>
      <c r="X32" s="13">
        <f t="shared" ref="X32:AE32" si="4">X4</f>
        <v>2012</v>
      </c>
      <c r="Y32" s="13">
        <f t="shared" si="4"/>
        <v>2013</v>
      </c>
      <c r="Z32" s="13" t="str">
        <f t="shared" si="4"/>
        <v>2014r</v>
      </c>
      <c r="AA32" s="13" t="str">
        <f t="shared" si="4"/>
        <v>2015r</v>
      </c>
      <c r="AB32" s="13" t="str">
        <f t="shared" si="4"/>
        <v>2016r</v>
      </c>
      <c r="AC32" s="13" t="str">
        <f t="shared" si="4"/>
        <v>2017r</v>
      </c>
      <c r="AD32" s="13" t="str">
        <f t="shared" si="4"/>
        <v>2018r</v>
      </c>
      <c r="AE32" s="13" t="str">
        <f t="shared" si="4"/>
        <v>2019p</v>
      </c>
    </row>
    <row r="33" spans="1:31" ht="15" customHeight="1">
      <c r="A33" s="162" t="s">
        <v>236</v>
      </c>
      <c r="B33" s="163"/>
      <c r="C33" s="163">
        <v>-0.51029385887734691</v>
      </c>
      <c r="D33" s="163">
        <v>1.3264945171559788</v>
      </c>
      <c r="E33" s="163">
        <v>2.4262524000698136</v>
      </c>
      <c r="F33" s="163">
        <v>1.0565780504430791</v>
      </c>
      <c r="G33" s="163">
        <v>0.75885328836425003</v>
      </c>
      <c r="H33" s="163">
        <v>1.0543933054393335</v>
      </c>
      <c r="I33" s="163">
        <v>1.8714806227227569</v>
      </c>
      <c r="J33" s="163">
        <v>-0.14631767192327061</v>
      </c>
      <c r="K33" s="163">
        <v>8.0755454249430159</v>
      </c>
      <c r="L33" s="163">
        <v>6.628502561012354</v>
      </c>
      <c r="M33" s="163">
        <v>8.0389940661203667</v>
      </c>
      <c r="N33" s="163">
        <v>11.900091539165686</v>
      </c>
      <c r="O33" s="163">
        <v>9.6762884188383822</v>
      </c>
      <c r="P33" s="163">
        <v>10.165157165689934</v>
      </c>
      <c r="Q33" s="163">
        <v>9.5657220234065079</v>
      </c>
      <c r="R33" s="163">
        <v>10.451977401129952</v>
      </c>
      <c r="S33" s="163">
        <v>14.282289002557548</v>
      </c>
      <c r="T33" s="163">
        <v>4.3429610462270034</v>
      </c>
      <c r="U33" s="163">
        <v>16.414209115281508</v>
      </c>
      <c r="V33" s="163">
        <v>-15.913408946974499</v>
      </c>
      <c r="W33" s="163">
        <v>6.5730914070523738</v>
      </c>
      <c r="X33" s="163">
        <f>+X14/W14*100-100</f>
        <v>17.552200449726968</v>
      </c>
      <c r="Y33" s="163">
        <f t="shared" ref="Y33:AE33" si="5">+Y14/X14*100-100</f>
        <v>6.7934634093020634</v>
      </c>
      <c r="Z33" s="163">
        <f t="shared" si="5"/>
        <v>0.99795291709314426</v>
      </c>
      <c r="AA33" s="163">
        <f t="shared" si="5"/>
        <v>3.3443121357993277</v>
      </c>
      <c r="AB33" s="163">
        <f t="shared" si="5"/>
        <v>1.1718558470213338</v>
      </c>
      <c r="AC33" s="163">
        <f t="shared" si="5"/>
        <v>3.1695260250072579</v>
      </c>
      <c r="AD33" s="163">
        <f t="shared" si="5"/>
        <v>3.8989101841413003</v>
      </c>
      <c r="AE33" s="163">
        <f t="shared" si="5"/>
        <v>-0.11303011122163298</v>
      </c>
    </row>
    <row r="34" spans="1:31" ht="15" customHeight="1">
      <c r="A34" s="162" t="s">
        <v>237</v>
      </c>
      <c r="B34" s="163"/>
      <c r="C34" s="163">
        <v>10.539811066126845</v>
      </c>
      <c r="D34" s="163">
        <v>7.8928091808082144</v>
      </c>
      <c r="E34" s="163">
        <v>8.8090523338048001</v>
      </c>
      <c r="F34" s="163">
        <v>8.1010815307820394</v>
      </c>
      <c r="G34" s="163">
        <v>6.9215969215969295</v>
      </c>
      <c r="H34" s="163">
        <v>5.7627423635790933</v>
      </c>
      <c r="I34" s="163">
        <v>0.39132284134410611</v>
      </c>
      <c r="J34" s="163">
        <v>-1.9278027285823214</v>
      </c>
      <c r="K34" s="163">
        <v>3.3481660690370347</v>
      </c>
      <c r="L34" s="163">
        <v>2.4997909873756328</v>
      </c>
      <c r="M34" s="163">
        <v>10.538336052202297</v>
      </c>
      <c r="N34" s="163">
        <v>-1.221221959858326</v>
      </c>
      <c r="O34" s="163">
        <v>2.2149180144175062</v>
      </c>
      <c r="P34" s="163">
        <v>13.01249725937295</v>
      </c>
      <c r="Q34" s="163">
        <v>13.771138487405835</v>
      </c>
      <c r="R34" s="163">
        <v>10.870800886716296</v>
      </c>
      <c r="S34" s="163">
        <v>10.830278639358127</v>
      </c>
      <c r="T34" s="163">
        <v>4.9588306041261916</v>
      </c>
      <c r="U34" s="163">
        <v>-5.8836491846628434</v>
      </c>
      <c r="V34" s="163">
        <v>8.3048466401311174</v>
      </c>
      <c r="W34" s="163">
        <v>10.337894805110579</v>
      </c>
      <c r="X34" s="163">
        <f t="shared" ref="X34:AE36" si="6">+X15/W15*100-100</f>
        <v>13.648386527949214</v>
      </c>
      <c r="Y34" s="163">
        <f t="shared" si="6"/>
        <v>4.2479096629600974</v>
      </c>
      <c r="Z34" s="163">
        <f t="shared" si="6"/>
        <v>2.4111528221071978</v>
      </c>
      <c r="AA34" s="163">
        <f t="shared" si="6"/>
        <v>3.6316953832738648</v>
      </c>
      <c r="AB34" s="163">
        <f t="shared" si="6"/>
        <v>5.4303789578658694</v>
      </c>
      <c r="AC34" s="163">
        <f t="shared" si="6"/>
        <v>6.4823162530852443</v>
      </c>
      <c r="AD34" s="163">
        <f t="shared" si="6"/>
        <v>3.6462309325856666</v>
      </c>
      <c r="AE34" s="163">
        <f t="shared" si="6"/>
        <v>5.0285239842515495</v>
      </c>
    </row>
    <row r="35" spans="1:31" ht="15" customHeight="1">
      <c r="A35" s="162" t="s">
        <v>238</v>
      </c>
      <c r="B35" s="163"/>
      <c r="C35" s="163">
        <v>5.4580896686159832</v>
      </c>
      <c r="D35" s="163">
        <v>1.6043644455610746</v>
      </c>
      <c r="E35" s="163">
        <v>1.6956037939134916</v>
      </c>
      <c r="F35" s="163">
        <v>-2.3221077860951453</v>
      </c>
      <c r="G35" s="163">
        <v>3.9935988620199083</v>
      </c>
      <c r="H35" s="163">
        <v>2.9870396334165576</v>
      </c>
      <c r="I35" s="163">
        <v>-2.6098650241561927</v>
      </c>
      <c r="J35" s="163">
        <v>-18.173914525834874</v>
      </c>
      <c r="K35" s="163">
        <v>1.125</v>
      </c>
      <c r="L35" s="163">
        <v>-4.0585084466419374</v>
      </c>
      <c r="M35" s="163">
        <v>1.2991196048958642</v>
      </c>
      <c r="N35" s="163">
        <v>6.0052994170641085</v>
      </c>
      <c r="O35" s="163">
        <v>4.9692049272116492</v>
      </c>
      <c r="P35" s="163">
        <v>13.169374964280948</v>
      </c>
      <c r="Q35" s="163">
        <v>0.9376157290509326</v>
      </c>
      <c r="R35" s="163">
        <v>-3.3053716458482825</v>
      </c>
      <c r="S35" s="163">
        <v>-11.859057277383968</v>
      </c>
      <c r="T35" s="163">
        <v>-5.8859211427453317</v>
      </c>
      <c r="U35" s="163">
        <v>-14.052851529201405</v>
      </c>
      <c r="V35" s="163">
        <v>4.3664424984275882</v>
      </c>
      <c r="W35" s="163">
        <v>3.6205178128549278</v>
      </c>
      <c r="X35" s="163">
        <f t="shared" si="6"/>
        <v>8.0617380606196321</v>
      </c>
      <c r="Y35" s="163">
        <f t="shared" si="6"/>
        <v>7.5431079094992555</v>
      </c>
      <c r="Z35" s="163">
        <f t="shared" si="6"/>
        <v>2.5503820761072546</v>
      </c>
      <c r="AA35" s="163">
        <f t="shared" si="6"/>
        <v>2.2786140620894173</v>
      </c>
      <c r="AB35" s="163">
        <f t="shared" si="6"/>
        <v>3.154591499669678</v>
      </c>
      <c r="AC35" s="163">
        <f t="shared" si="6"/>
        <v>3.5366743164149312</v>
      </c>
      <c r="AD35" s="163">
        <f t="shared" si="6"/>
        <v>4.9622845753363407</v>
      </c>
      <c r="AE35" s="163">
        <f t="shared" si="6"/>
        <v>1.8138065382159851</v>
      </c>
    </row>
    <row r="36" spans="1:31" ht="15" customHeight="1">
      <c r="A36" s="164" t="s">
        <v>101</v>
      </c>
      <c r="B36" s="164"/>
      <c r="C36" s="164">
        <v>6.0356465887550996</v>
      </c>
      <c r="D36" s="164">
        <v>2.9167791967282568</v>
      </c>
      <c r="E36" s="164">
        <v>3.3239612621055841</v>
      </c>
      <c r="F36" s="164">
        <v>0.3410533954163526</v>
      </c>
      <c r="G36" s="164">
        <v>4.4981739727843575</v>
      </c>
      <c r="H36" s="164">
        <v>3.5663617804126915</v>
      </c>
      <c r="I36" s="164">
        <v>-1.5257653885133209</v>
      </c>
      <c r="J36" s="164">
        <v>-12.569412243697769</v>
      </c>
      <c r="K36" s="164">
        <v>2.3426080432561065</v>
      </c>
      <c r="L36" s="164">
        <v>-1.19315452867869</v>
      </c>
      <c r="M36" s="164">
        <v>4.7995497224140991</v>
      </c>
      <c r="N36" s="164">
        <v>4.1647340282694216</v>
      </c>
      <c r="O36" s="164">
        <v>4.5770934402024892</v>
      </c>
      <c r="P36" s="164">
        <v>12.80422213258035</v>
      </c>
      <c r="Q36" s="164">
        <v>5.7792214242433175</v>
      </c>
      <c r="R36" s="164">
        <v>2.8810487468189194</v>
      </c>
      <c r="S36" s="164">
        <v>-0.67362195021769367</v>
      </c>
      <c r="T36" s="164">
        <v>-0.1736829046398185</v>
      </c>
      <c r="U36" s="164">
        <v>-6.3279020528399172</v>
      </c>
      <c r="V36" s="164">
        <v>2.5148394197885153</v>
      </c>
      <c r="W36" s="164">
        <v>7.045007908737972</v>
      </c>
      <c r="X36" s="164">
        <f t="shared" si="6"/>
        <v>11.989540048717572</v>
      </c>
      <c r="Y36" s="164">
        <f t="shared" si="6"/>
        <v>5.9031442919745416</v>
      </c>
      <c r="Z36" s="164">
        <f t="shared" si="6"/>
        <v>2.2418714227464278</v>
      </c>
      <c r="AA36" s="164">
        <f t="shared" si="6"/>
        <v>3.0568008094355292</v>
      </c>
      <c r="AB36" s="164">
        <f t="shared" si="6"/>
        <v>3.8755356810136021</v>
      </c>
      <c r="AC36" s="164">
        <f t="shared" si="6"/>
        <v>4.8202828561572915</v>
      </c>
      <c r="AD36" s="164">
        <f t="shared" si="6"/>
        <v>4.2004251762243712</v>
      </c>
      <c r="AE36" s="164">
        <f t="shared" si="6"/>
        <v>3.0084828731864235</v>
      </c>
    </row>
    <row r="38" spans="1:31" ht="15" customHeight="1">
      <c r="B38" s="13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</row>
    <row r="39" spans="1:31" ht="15" customHeight="1"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</row>
    <row r="40" spans="1:31" ht="15" customHeight="1"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</row>
    <row r="41" spans="1:31" ht="15" customHeight="1"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</row>
    <row r="42" spans="1:31" ht="15" customHeight="1">
      <c r="B42" s="137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</row>
    <row r="43" spans="1:31" ht="15" customHeight="1"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</row>
    <row r="44" spans="1:31" ht="15" customHeight="1"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</row>
    <row r="45" spans="1:31" ht="15" customHeight="1"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</row>
    <row r="46" spans="1:31" ht="15" customHeight="1">
      <c r="B46" s="138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</row>
    <row r="47" spans="1:31" ht="15" customHeight="1">
      <c r="B47" s="138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  <c r="AC47" s="138"/>
      <c r="AD47" s="138"/>
      <c r="AE47" s="138"/>
    </row>
    <row r="48" spans="1:31" ht="15" customHeight="1"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</row>
  </sheetData>
  <printOptions horizontalCentered="1"/>
  <pageMargins left="0.38" right="0.24" top="0.7" bottom="0.75" header="0.3" footer="0.3"/>
  <pageSetup paperSize="9" firstPageNumber="88" orientation="portrait" horizontalDpi="1200" verticalDpi="1200" r:id="rId1"/>
  <rowBreaks count="1" manualBreakCount="1">
    <brk id="36" max="2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90"/>
  <sheetViews>
    <sheetView zoomScaleNormal="100" zoomScaleSheetLayoutView="100" workbookViewId="0">
      <pane xSplit="1" ySplit="4" topLeftCell="B5" activePane="bottomRight" state="frozen"/>
      <selection activeCell="P25" sqref="P25"/>
      <selection pane="topRight" activeCell="P25" sqref="P25"/>
      <selection pane="bottomLeft" activeCell="P25" sqref="P25"/>
      <selection pane="bottomRight" activeCell="P25" sqref="P25"/>
    </sheetView>
  </sheetViews>
  <sheetFormatPr defaultColWidth="9.125" defaultRowHeight="13.5"/>
  <cols>
    <col min="1" max="1" width="42" style="44" customWidth="1"/>
    <col min="2" max="9" width="6.875" style="44" hidden="1" customWidth="1"/>
    <col min="10" max="14" width="7.25" style="44" hidden="1" customWidth="1"/>
    <col min="15" max="15" width="6.375" style="44" hidden="1" customWidth="1"/>
    <col min="16" max="23" width="7.25" style="44" hidden="1" customWidth="1"/>
    <col min="24" max="24" width="7.25" style="44" customWidth="1"/>
    <col min="25" max="31" width="8" style="44" customWidth="1"/>
    <col min="32" max="16384" width="9.125" style="60"/>
  </cols>
  <sheetData>
    <row r="1" spans="1:31" s="46" customFormat="1">
      <c r="A1" s="5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1" s="46" customFormat="1">
      <c r="A2" s="5" t="s">
        <v>55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 s="46" customFormat="1">
      <c r="A3" s="6" t="s">
        <v>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8"/>
      <c r="P3" s="8"/>
      <c r="Q3" s="6"/>
      <c r="R3" s="8"/>
      <c r="S3" s="6"/>
      <c r="T3" s="9"/>
      <c r="U3" s="9"/>
      <c r="V3" s="10"/>
      <c r="W3" s="6"/>
      <c r="X3" s="10"/>
      <c r="Y3" s="10"/>
      <c r="Z3" s="10"/>
      <c r="AA3" s="10"/>
      <c r="AB3" s="10"/>
      <c r="AE3" s="47" t="s">
        <v>5</v>
      </c>
    </row>
    <row r="4" spans="1:31" s="46" customFormat="1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 t="s">
        <v>12</v>
      </c>
      <c r="AA4" s="13" t="s">
        <v>13</v>
      </c>
      <c r="AB4" s="13" t="s">
        <v>14</v>
      </c>
      <c r="AC4" s="13" t="s">
        <v>15</v>
      </c>
      <c r="AD4" s="13" t="s">
        <v>16</v>
      </c>
      <c r="AE4" s="13" t="s">
        <v>17</v>
      </c>
    </row>
    <row r="5" spans="1:31" s="50" customFormat="1">
      <c r="A5" s="48" t="s">
        <v>18</v>
      </c>
      <c r="B5" s="49">
        <v>225348</v>
      </c>
      <c r="C5" s="49">
        <v>265761</v>
      </c>
      <c r="D5" s="49">
        <v>295893</v>
      </c>
      <c r="E5" s="49">
        <v>262294</v>
      </c>
      <c r="F5" s="49">
        <v>317839</v>
      </c>
      <c r="G5" s="49">
        <v>382640</v>
      </c>
      <c r="H5" s="49">
        <v>420089</v>
      </c>
      <c r="I5" s="49">
        <v>426671</v>
      </c>
      <c r="J5" s="49">
        <v>482396</v>
      </c>
      <c r="K5" s="49">
        <v>426124</v>
      </c>
      <c r="L5" s="49">
        <v>430927</v>
      </c>
      <c r="M5" s="49">
        <v>458678</v>
      </c>
      <c r="N5" s="49">
        <v>500828</v>
      </c>
      <c r="O5" s="49">
        <v>595999</v>
      </c>
      <c r="P5" s="49">
        <v>646298</v>
      </c>
      <c r="Q5" s="49">
        <v>699119</v>
      </c>
      <c r="R5" s="49">
        <v>788807</v>
      </c>
      <c r="S5" s="49">
        <v>849364</v>
      </c>
      <c r="T5" s="49">
        <v>982082</v>
      </c>
      <c r="U5" s="49">
        <v>944437</v>
      </c>
      <c r="V5" s="49">
        <v>1138880</v>
      </c>
      <c r="W5" s="49">
        <v>1320175</v>
      </c>
      <c r="X5" s="49">
        <v>1432087</v>
      </c>
      <c r="Y5" s="49">
        <v>1473403</v>
      </c>
      <c r="Z5" s="49">
        <v>1350216</v>
      </c>
      <c r="AA5" s="49">
        <v>1231908</v>
      </c>
      <c r="AB5" s="49">
        <v>1249157</v>
      </c>
      <c r="AC5" s="49">
        <v>1307451</v>
      </c>
      <c r="AD5" s="49">
        <v>1342781</v>
      </c>
      <c r="AE5" s="49">
        <v>1380873</v>
      </c>
    </row>
    <row r="6" spans="1:31" s="46" customFormat="1">
      <c r="A6" s="51" t="s">
        <v>19</v>
      </c>
      <c r="B6" s="21">
        <v>225348</v>
      </c>
      <c r="C6" s="21">
        <v>265761</v>
      </c>
      <c r="D6" s="21">
        <v>295893</v>
      </c>
      <c r="E6" s="21">
        <v>262294</v>
      </c>
      <c r="F6" s="21">
        <v>317839</v>
      </c>
      <c r="G6" s="21">
        <v>382640</v>
      </c>
      <c r="H6" s="21">
        <v>420089</v>
      </c>
      <c r="I6" s="21">
        <v>426671</v>
      </c>
      <c r="J6" s="21">
        <v>482396</v>
      </c>
      <c r="K6" s="21">
        <v>426124</v>
      </c>
      <c r="L6" s="21">
        <v>430927</v>
      </c>
      <c r="M6" s="21">
        <v>458678</v>
      </c>
      <c r="N6" s="21">
        <v>500828</v>
      </c>
      <c r="O6" s="21">
        <v>595999</v>
      </c>
      <c r="P6" s="21">
        <v>646298</v>
      </c>
      <c r="Q6" s="21">
        <v>699119</v>
      </c>
      <c r="R6" s="21">
        <v>788807</v>
      </c>
      <c r="S6" s="21">
        <v>849364</v>
      </c>
      <c r="T6" s="21">
        <v>982082</v>
      </c>
      <c r="U6" s="21">
        <v>944437</v>
      </c>
      <c r="V6" s="21">
        <v>1138880</v>
      </c>
      <c r="W6" s="21">
        <v>1320175</v>
      </c>
      <c r="X6" s="21">
        <v>1432087</v>
      </c>
      <c r="Y6" s="21">
        <v>1473403</v>
      </c>
      <c r="Z6" s="21">
        <v>1350216</v>
      </c>
      <c r="AA6" s="21">
        <v>1231908</v>
      </c>
      <c r="AB6" s="21">
        <v>1249157</v>
      </c>
      <c r="AC6" s="21">
        <v>1307451</v>
      </c>
      <c r="AD6" s="21">
        <v>1342781</v>
      </c>
      <c r="AE6" s="21">
        <v>1380873</v>
      </c>
    </row>
    <row r="7" spans="1:31" s="53" customFormat="1">
      <c r="A7" s="52" t="s">
        <v>20</v>
      </c>
      <c r="B7" s="49">
        <v>1745846</v>
      </c>
      <c r="C7" s="49">
        <v>1992988</v>
      </c>
      <c r="D7" s="49">
        <v>2300181</v>
      </c>
      <c r="E7" s="49">
        <v>2620475</v>
      </c>
      <c r="F7" s="49">
        <v>2934210</v>
      </c>
      <c r="G7" s="49">
        <v>3344411</v>
      </c>
      <c r="H7" s="49">
        <v>3666256</v>
      </c>
      <c r="I7" s="49">
        <v>3750052</v>
      </c>
      <c r="J7" s="49">
        <v>3750179</v>
      </c>
      <c r="K7" s="49">
        <v>3896570</v>
      </c>
      <c r="L7" s="49">
        <v>4161704</v>
      </c>
      <c r="M7" s="49">
        <v>4377623</v>
      </c>
      <c r="N7" s="49">
        <v>4686274</v>
      </c>
      <c r="O7" s="49">
        <v>5042144</v>
      </c>
      <c r="P7" s="49">
        <v>5607206</v>
      </c>
      <c r="Q7" s="49">
        <v>6133722</v>
      </c>
      <c r="R7" s="49">
        <v>6739300</v>
      </c>
      <c r="S7" s="49">
        <v>7344393</v>
      </c>
      <c r="T7" s="49">
        <v>7858119</v>
      </c>
      <c r="U7" s="49">
        <v>7803616</v>
      </c>
      <c r="V7" s="49">
        <v>8557787</v>
      </c>
      <c r="W7" s="49">
        <v>8879594</v>
      </c>
      <c r="X7" s="49">
        <v>9640702</v>
      </c>
      <c r="Y7" s="49">
        <v>10101879</v>
      </c>
      <c r="Z7" s="49">
        <v>10609969</v>
      </c>
      <c r="AA7" s="49">
        <v>11107930</v>
      </c>
      <c r="AB7" s="49">
        <v>11887638</v>
      </c>
      <c r="AC7" s="49">
        <v>12654745</v>
      </c>
      <c r="AD7" s="49">
        <v>13389808</v>
      </c>
      <c r="AE7" s="49">
        <v>13865291</v>
      </c>
    </row>
    <row r="8" spans="1:31" s="55" customFormat="1">
      <c r="A8" s="54" t="s">
        <v>21</v>
      </c>
      <c r="B8" s="21">
        <v>589403</v>
      </c>
      <c r="C8" s="21">
        <v>671677</v>
      </c>
      <c r="D8" s="21">
        <v>748612</v>
      </c>
      <c r="E8" s="21">
        <v>830925</v>
      </c>
      <c r="F8" s="21">
        <v>916654</v>
      </c>
      <c r="G8" s="21">
        <v>1055662</v>
      </c>
      <c r="H8" s="21">
        <v>1134504</v>
      </c>
      <c r="I8" s="21">
        <v>1196173</v>
      </c>
      <c r="J8" s="21">
        <v>1264619</v>
      </c>
      <c r="K8" s="21">
        <v>1320035</v>
      </c>
      <c r="L8" s="21">
        <v>1454080</v>
      </c>
      <c r="M8" s="21">
        <v>1506275</v>
      </c>
      <c r="N8" s="21">
        <v>1642333</v>
      </c>
      <c r="O8" s="21">
        <v>1870310</v>
      </c>
      <c r="P8" s="21">
        <v>2099351</v>
      </c>
      <c r="Q8" s="21">
        <v>2328242</v>
      </c>
      <c r="R8" s="21">
        <v>2583718</v>
      </c>
      <c r="S8" s="21">
        <v>2848573</v>
      </c>
      <c r="T8" s="21">
        <v>3116946</v>
      </c>
      <c r="U8" s="21">
        <v>2943335</v>
      </c>
      <c r="V8" s="21">
        <v>3389275</v>
      </c>
      <c r="W8" s="21">
        <v>3439054</v>
      </c>
      <c r="X8" s="21">
        <v>3649058</v>
      </c>
      <c r="Y8" s="21">
        <v>3758625</v>
      </c>
      <c r="Z8" s="21">
        <v>3929076</v>
      </c>
      <c r="AA8" s="21">
        <v>3886163</v>
      </c>
      <c r="AB8" s="21">
        <v>4069772</v>
      </c>
      <c r="AC8" s="21">
        <v>4294179</v>
      </c>
      <c r="AD8" s="21">
        <v>4478222</v>
      </c>
      <c r="AE8" s="21">
        <v>4438019</v>
      </c>
    </row>
    <row r="9" spans="1:31" s="46" customFormat="1">
      <c r="A9" s="56" t="s">
        <v>56</v>
      </c>
      <c r="B9" s="21">
        <v>32418</v>
      </c>
      <c r="C9" s="21">
        <v>37012</v>
      </c>
      <c r="D9" s="21">
        <v>41212</v>
      </c>
      <c r="E9" s="21">
        <v>41873</v>
      </c>
      <c r="F9" s="21">
        <v>46812</v>
      </c>
      <c r="G9" s="21">
        <v>49494</v>
      </c>
      <c r="H9" s="21">
        <v>62058</v>
      </c>
      <c r="I9" s="21">
        <v>77084</v>
      </c>
      <c r="J9" s="21">
        <v>75594</v>
      </c>
      <c r="K9" s="21">
        <v>78557</v>
      </c>
      <c r="L9" s="21">
        <v>100390</v>
      </c>
      <c r="M9" s="21">
        <v>109198</v>
      </c>
      <c r="N9" s="21">
        <v>117798</v>
      </c>
      <c r="O9" s="21">
        <v>132268</v>
      </c>
      <c r="P9" s="21">
        <v>149365</v>
      </c>
      <c r="Q9" s="21">
        <v>184595</v>
      </c>
      <c r="R9" s="21">
        <v>219399</v>
      </c>
      <c r="S9" s="21">
        <v>243090</v>
      </c>
      <c r="T9" s="21">
        <v>269615</v>
      </c>
      <c r="U9" s="21">
        <v>279079</v>
      </c>
      <c r="V9" s="21">
        <v>309233</v>
      </c>
      <c r="W9" s="21">
        <v>333316</v>
      </c>
      <c r="X9" s="21">
        <v>404734</v>
      </c>
      <c r="Y9" s="21">
        <v>409178</v>
      </c>
      <c r="Z9" s="21">
        <v>413451</v>
      </c>
      <c r="AA9" s="21">
        <v>364614</v>
      </c>
      <c r="AB9" s="21">
        <v>339761</v>
      </c>
      <c r="AC9" s="21">
        <v>327469</v>
      </c>
      <c r="AD9" s="21">
        <v>352793</v>
      </c>
      <c r="AE9" s="21">
        <v>346690</v>
      </c>
    </row>
    <row r="10" spans="1:31" s="46" customFormat="1">
      <c r="A10" s="56" t="s">
        <v>57</v>
      </c>
      <c r="B10" s="21">
        <v>514181</v>
      </c>
      <c r="C10" s="21">
        <v>587038</v>
      </c>
      <c r="D10" s="21">
        <v>645768</v>
      </c>
      <c r="E10" s="21">
        <v>715342</v>
      </c>
      <c r="F10" s="21">
        <v>789440</v>
      </c>
      <c r="G10" s="21">
        <v>909698</v>
      </c>
      <c r="H10" s="21">
        <v>968408</v>
      </c>
      <c r="I10" s="21">
        <v>1004948</v>
      </c>
      <c r="J10" s="21">
        <v>1051704</v>
      </c>
      <c r="K10" s="21">
        <v>1116820</v>
      </c>
      <c r="L10" s="21">
        <v>1216310</v>
      </c>
      <c r="M10" s="21">
        <v>1238512</v>
      </c>
      <c r="N10" s="21">
        <v>1360091</v>
      </c>
      <c r="O10" s="21">
        <v>1561612</v>
      </c>
      <c r="P10" s="21">
        <v>1750424</v>
      </c>
      <c r="Q10" s="21">
        <v>1936619</v>
      </c>
      <c r="R10" s="21">
        <v>2145509</v>
      </c>
      <c r="S10" s="21">
        <v>2376069</v>
      </c>
      <c r="T10" s="21">
        <v>2601951</v>
      </c>
      <c r="U10" s="21">
        <v>2400392</v>
      </c>
      <c r="V10" s="21">
        <v>2807841</v>
      </c>
      <c r="W10" s="21">
        <v>2828043</v>
      </c>
      <c r="X10" s="21">
        <v>2948468</v>
      </c>
      <c r="Y10" s="21">
        <v>3028467</v>
      </c>
      <c r="Z10" s="21">
        <v>3171404</v>
      </c>
      <c r="AA10" s="21">
        <v>3156421</v>
      </c>
      <c r="AB10" s="21">
        <v>3329918</v>
      </c>
      <c r="AC10" s="21">
        <v>3540236</v>
      </c>
      <c r="AD10" s="21">
        <v>3673989</v>
      </c>
      <c r="AE10" s="21">
        <v>3610140</v>
      </c>
    </row>
    <row r="11" spans="1:31" s="46" customFormat="1">
      <c r="A11" s="56" t="s">
        <v>58</v>
      </c>
      <c r="B11" s="21">
        <v>35478</v>
      </c>
      <c r="C11" s="21">
        <v>40184</v>
      </c>
      <c r="D11" s="21">
        <v>53255</v>
      </c>
      <c r="E11" s="21">
        <v>62888</v>
      </c>
      <c r="F11" s="21">
        <v>69782</v>
      </c>
      <c r="G11" s="21">
        <v>83621</v>
      </c>
      <c r="H11" s="21">
        <v>89542</v>
      </c>
      <c r="I11" s="21">
        <v>97081</v>
      </c>
      <c r="J11" s="21">
        <v>118477</v>
      </c>
      <c r="K11" s="21">
        <v>103687</v>
      </c>
      <c r="L11" s="21">
        <v>113787</v>
      </c>
      <c r="M11" s="21">
        <v>133105</v>
      </c>
      <c r="N11" s="21">
        <v>138901</v>
      </c>
      <c r="O11" s="21">
        <v>149151</v>
      </c>
      <c r="P11" s="21">
        <v>169647</v>
      </c>
      <c r="Q11" s="21">
        <v>176531</v>
      </c>
      <c r="R11" s="21">
        <v>190034</v>
      </c>
      <c r="S11" s="21">
        <v>199869</v>
      </c>
      <c r="T11" s="21">
        <v>213621</v>
      </c>
      <c r="U11" s="21">
        <v>228883</v>
      </c>
      <c r="V11" s="21">
        <v>236428</v>
      </c>
      <c r="W11" s="21">
        <v>240413</v>
      </c>
      <c r="X11" s="21">
        <v>255634</v>
      </c>
      <c r="Y11" s="21">
        <v>275402</v>
      </c>
      <c r="Z11" s="21">
        <v>294216</v>
      </c>
      <c r="AA11" s="21">
        <v>311475</v>
      </c>
      <c r="AB11" s="21">
        <v>343285</v>
      </c>
      <c r="AC11" s="21">
        <v>366288</v>
      </c>
      <c r="AD11" s="21">
        <v>388154</v>
      </c>
      <c r="AE11" s="21">
        <v>414019</v>
      </c>
    </row>
    <row r="12" spans="1:31" s="46" customFormat="1">
      <c r="A12" s="56" t="s">
        <v>59</v>
      </c>
      <c r="B12" s="21">
        <v>7326</v>
      </c>
      <c r="C12" s="21">
        <v>7443</v>
      </c>
      <c r="D12" s="21">
        <v>8377</v>
      </c>
      <c r="E12" s="21">
        <v>10822</v>
      </c>
      <c r="F12" s="21">
        <v>10620</v>
      </c>
      <c r="G12" s="21">
        <v>12849</v>
      </c>
      <c r="H12" s="21">
        <v>14496</v>
      </c>
      <c r="I12" s="21">
        <v>17060</v>
      </c>
      <c r="J12" s="21">
        <v>18844</v>
      </c>
      <c r="K12" s="21">
        <v>20971</v>
      </c>
      <c r="L12" s="21">
        <v>23593</v>
      </c>
      <c r="M12" s="21">
        <v>25460</v>
      </c>
      <c r="N12" s="21">
        <v>25543</v>
      </c>
      <c r="O12" s="21">
        <v>27279</v>
      </c>
      <c r="P12" s="21">
        <v>29915</v>
      </c>
      <c r="Q12" s="21">
        <v>30497</v>
      </c>
      <c r="R12" s="21">
        <v>28776</v>
      </c>
      <c r="S12" s="21">
        <v>29545</v>
      </c>
      <c r="T12" s="21">
        <v>31759</v>
      </c>
      <c r="U12" s="21">
        <v>34981</v>
      </c>
      <c r="V12" s="21">
        <v>35773</v>
      </c>
      <c r="W12" s="21">
        <v>37282</v>
      </c>
      <c r="X12" s="21">
        <v>40222</v>
      </c>
      <c r="Y12" s="21">
        <v>45578</v>
      </c>
      <c r="Z12" s="21">
        <v>50005</v>
      </c>
      <c r="AA12" s="21">
        <v>53653</v>
      </c>
      <c r="AB12" s="21">
        <v>56808</v>
      </c>
      <c r="AC12" s="21">
        <v>60186</v>
      </c>
      <c r="AD12" s="21">
        <v>63286</v>
      </c>
      <c r="AE12" s="21">
        <v>67170</v>
      </c>
    </row>
    <row r="13" spans="1:31" s="55" customFormat="1">
      <c r="A13" s="54" t="s">
        <v>27</v>
      </c>
      <c r="B13" s="21">
        <v>1156443</v>
      </c>
      <c r="C13" s="21">
        <v>1321311</v>
      </c>
      <c r="D13" s="21">
        <v>1551569</v>
      </c>
      <c r="E13" s="21">
        <v>1789550</v>
      </c>
      <c r="F13" s="21">
        <v>2017556</v>
      </c>
      <c r="G13" s="21">
        <v>2288749</v>
      </c>
      <c r="H13" s="21">
        <v>2531752</v>
      </c>
      <c r="I13" s="21">
        <v>2553879</v>
      </c>
      <c r="J13" s="21">
        <v>2485560</v>
      </c>
      <c r="K13" s="21">
        <v>2576535</v>
      </c>
      <c r="L13" s="21">
        <v>2707624</v>
      </c>
      <c r="M13" s="21">
        <v>2871348</v>
      </c>
      <c r="N13" s="21">
        <v>3043941</v>
      </c>
      <c r="O13" s="21">
        <v>3171834</v>
      </c>
      <c r="P13" s="21">
        <v>3507855</v>
      </c>
      <c r="Q13" s="21">
        <v>3805480</v>
      </c>
      <c r="R13" s="21">
        <v>4155582</v>
      </c>
      <c r="S13" s="21">
        <v>4495820</v>
      </c>
      <c r="T13" s="21">
        <v>4741173</v>
      </c>
      <c r="U13" s="21">
        <v>4860281</v>
      </c>
      <c r="V13" s="21">
        <v>5168512</v>
      </c>
      <c r="W13" s="21">
        <v>5440540</v>
      </c>
      <c r="X13" s="21">
        <v>5991644</v>
      </c>
      <c r="Y13" s="21">
        <v>6343254</v>
      </c>
      <c r="Z13" s="21">
        <v>6680893</v>
      </c>
      <c r="AA13" s="21">
        <v>7221767</v>
      </c>
      <c r="AB13" s="21">
        <v>7817866</v>
      </c>
      <c r="AC13" s="21">
        <v>8360566</v>
      </c>
      <c r="AD13" s="21">
        <v>8911586</v>
      </c>
      <c r="AE13" s="21">
        <v>9427272</v>
      </c>
    </row>
    <row r="14" spans="1:31" s="46" customFormat="1">
      <c r="A14" s="56" t="s">
        <v>60</v>
      </c>
      <c r="B14" s="21">
        <v>125592</v>
      </c>
      <c r="C14" s="21">
        <v>156430</v>
      </c>
      <c r="D14" s="21">
        <v>178270</v>
      </c>
      <c r="E14" s="21">
        <v>213037</v>
      </c>
      <c r="F14" s="21">
        <v>258629</v>
      </c>
      <c r="G14" s="21">
        <v>294214</v>
      </c>
      <c r="H14" s="21">
        <v>333297</v>
      </c>
      <c r="I14" s="21">
        <v>252785</v>
      </c>
      <c r="J14" s="21">
        <v>176368</v>
      </c>
      <c r="K14" s="21">
        <v>158481</v>
      </c>
      <c r="L14" s="21">
        <v>144613</v>
      </c>
      <c r="M14" s="21">
        <v>148155</v>
      </c>
      <c r="N14" s="21">
        <v>158375</v>
      </c>
      <c r="O14" s="21">
        <v>166116</v>
      </c>
      <c r="P14" s="21">
        <v>185303</v>
      </c>
      <c r="Q14" s="21">
        <v>211716</v>
      </c>
      <c r="R14" s="21">
        <v>228404</v>
      </c>
      <c r="S14" s="21">
        <v>246585</v>
      </c>
      <c r="T14" s="21">
        <v>249913</v>
      </c>
      <c r="U14" s="21">
        <v>252715</v>
      </c>
      <c r="V14" s="21">
        <v>284324</v>
      </c>
      <c r="W14" s="21">
        <v>284213</v>
      </c>
      <c r="X14" s="21">
        <v>311791</v>
      </c>
      <c r="Y14" s="21">
        <v>316566</v>
      </c>
      <c r="Z14" s="21">
        <v>304563</v>
      </c>
      <c r="AA14" s="21">
        <v>346034</v>
      </c>
      <c r="AB14" s="21">
        <v>364174</v>
      </c>
      <c r="AC14" s="21">
        <v>357251</v>
      </c>
      <c r="AD14" s="21">
        <v>370811</v>
      </c>
      <c r="AE14" s="21">
        <v>380078</v>
      </c>
    </row>
    <row r="15" spans="1:31" s="46" customFormat="1">
      <c r="A15" s="56" t="s">
        <v>61</v>
      </c>
      <c r="B15" s="21">
        <v>288303</v>
      </c>
      <c r="C15" s="21">
        <v>322838</v>
      </c>
      <c r="D15" s="21">
        <v>376807</v>
      </c>
      <c r="E15" s="21">
        <v>421380</v>
      </c>
      <c r="F15" s="21">
        <v>482004</v>
      </c>
      <c r="G15" s="21">
        <v>545382</v>
      </c>
      <c r="H15" s="21">
        <v>600376</v>
      </c>
      <c r="I15" s="21">
        <v>683021</v>
      </c>
      <c r="J15" s="21">
        <v>694204</v>
      </c>
      <c r="K15" s="21">
        <v>698931</v>
      </c>
      <c r="L15" s="21">
        <v>700195</v>
      </c>
      <c r="M15" s="21">
        <v>728878</v>
      </c>
      <c r="N15" s="21">
        <v>728383</v>
      </c>
      <c r="O15" s="21">
        <v>738032</v>
      </c>
      <c r="P15" s="21">
        <v>814679</v>
      </c>
      <c r="Q15" s="21">
        <v>868342</v>
      </c>
      <c r="R15" s="21">
        <v>947538</v>
      </c>
      <c r="S15" s="21">
        <v>1026971</v>
      </c>
      <c r="T15" s="21">
        <v>1092946</v>
      </c>
      <c r="U15" s="21">
        <v>1146164</v>
      </c>
      <c r="V15" s="21">
        <v>1224166</v>
      </c>
      <c r="W15" s="21">
        <v>1233603</v>
      </c>
      <c r="X15" s="21">
        <v>1287403</v>
      </c>
      <c r="Y15" s="21">
        <v>1339604</v>
      </c>
      <c r="Z15" s="21">
        <v>1429304</v>
      </c>
      <c r="AA15" s="21">
        <v>1572302</v>
      </c>
      <c r="AB15" s="21">
        <v>1766249</v>
      </c>
      <c r="AC15" s="21">
        <v>1936216</v>
      </c>
      <c r="AD15" s="21">
        <v>2121835</v>
      </c>
      <c r="AE15" s="21">
        <v>2285823</v>
      </c>
    </row>
    <row r="16" spans="1:31" s="46" customFormat="1">
      <c r="A16" s="56" t="s">
        <v>62</v>
      </c>
      <c r="B16" s="21">
        <v>123769</v>
      </c>
      <c r="C16" s="21">
        <v>139788</v>
      </c>
      <c r="D16" s="21">
        <v>163895</v>
      </c>
      <c r="E16" s="21">
        <v>189725</v>
      </c>
      <c r="F16" s="21">
        <v>211541</v>
      </c>
      <c r="G16" s="21">
        <v>231769</v>
      </c>
      <c r="H16" s="21">
        <v>257480</v>
      </c>
      <c r="I16" s="21">
        <v>278446</v>
      </c>
      <c r="J16" s="21">
        <v>293743</v>
      </c>
      <c r="K16" s="21">
        <v>314065</v>
      </c>
      <c r="L16" s="21">
        <v>328812</v>
      </c>
      <c r="M16" s="21">
        <v>349006</v>
      </c>
      <c r="N16" s="21">
        <v>370948</v>
      </c>
      <c r="O16" s="21">
        <v>376283</v>
      </c>
      <c r="P16" s="21">
        <v>412962</v>
      </c>
      <c r="Q16" s="21">
        <v>448105</v>
      </c>
      <c r="R16" s="21">
        <v>498779</v>
      </c>
      <c r="S16" s="21">
        <v>554078</v>
      </c>
      <c r="T16" s="21">
        <v>558455</v>
      </c>
      <c r="U16" s="21">
        <v>573463</v>
      </c>
      <c r="V16" s="21">
        <v>599260</v>
      </c>
      <c r="W16" s="21">
        <v>607285</v>
      </c>
      <c r="X16" s="21">
        <v>655375</v>
      </c>
      <c r="Y16" s="21">
        <v>680226</v>
      </c>
      <c r="Z16" s="21">
        <v>710558</v>
      </c>
      <c r="AA16" s="21">
        <v>769473</v>
      </c>
      <c r="AB16" s="21">
        <v>851658</v>
      </c>
      <c r="AC16" s="21">
        <v>904046</v>
      </c>
      <c r="AD16" s="21">
        <v>941105</v>
      </c>
      <c r="AE16" s="21">
        <v>970642</v>
      </c>
    </row>
    <row r="17" spans="1:31" s="46" customFormat="1">
      <c r="A17" s="56" t="s">
        <v>63</v>
      </c>
      <c r="B17" s="21">
        <v>98890</v>
      </c>
      <c r="C17" s="21">
        <v>110118</v>
      </c>
      <c r="D17" s="21">
        <v>120158</v>
      </c>
      <c r="E17" s="21">
        <v>131681</v>
      </c>
      <c r="F17" s="21">
        <v>137621</v>
      </c>
      <c r="G17" s="21">
        <v>154955</v>
      </c>
      <c r="H17" s="21">
        <v>168665</v>
      </c>
      <c r="I17" s="21">
        <v>168019</v>
      </c>
      <c r="J17" s="21">
        <v>166413</v>
      </c>
      <c r="K17" s="21">
        <v>180222</v>
      </c>
      <c r="L17" s="21">
        <v>193814</v>
      </c>
      <c r="M17" s="21">
        <v>203539</v>
      </c>
      <c r="N17" s="21">
        <v>211403</v>
      </c>
      <c r="O17" s="21">
        <v>208734</v>
      </c>
      <c r="P17" s="21">
        <v>223005</v>
      </c>
      <c r="Q17" s="21">
        <v>224322</v>
      </c>
      <c r="R17" s="21">
        <v>247450</v>
      </c>
      <c r="S17" s="21">
        <v>268988</v>
      </c>
      <c r="T17" s="21">
        <v>289580</v>
      </c>
      <c r="U17" s="21">
        <v>277346</v>
      </c>
      <c r="V17" s="21">
        <v>302372</v>
      </c>
      <c r="W17" s="21">
        <v>337783</v>
      </c>
      <c r="X17" s="21">
        <v>402049</v>
      </c>
      <c r="Y17" s="21">
        <v>458667</v>
      </c>
      <c r="Z17" s="21">
        <v>484520</v>
      </c>
      <c r="AA17" s="21">
        <v>585837</v>
      </c>
      <c r="AB17" s="21">
        <v>680951</v>
      </c>
      <c r="AC17" s="21">
        <v>798458</v>
      </c>
      <c r="AD17" s="21">
        <v>901528</v>
      </c>
      <c r="AE17" s="21">
        <v>1009465</v>
      </c>
    </row>
    <row r="18" spans="1:31" s="46" customFormat="1">
      <c r="A18" s="56" t="s">
        <v>64</v>
      </c>
      <c r="B18" s="21">
        <v>31729</v>
      </c>
      <c r="C18" s="21">
        <v>38548</v>
      </c>
      <c r="D18" s="21">
        <v>47513</v>
      </c>
      <c r="E18" s="21">
        <v>53024</v>
      </c>
      <c r="F18" s="21">
        <v>61186</v>
      </c>
      <c r="G18" s="21">
        <v>74739</v>
      </c>
      <c r="H18" s="21">
        <v>83397</v>
      </c>
      <c r="I18" s="21">
        <v>87539</v>
      </c>
      <c r="J18" s="21">
        <v>86095</v>
      </c>
      <c r="K18" s="21">
        <v>98941</v>
      </c>
      <c r="L18" s="21">
        <v>107866</v>
      </c>
      <c r="M18" s="21">
        <v>127632</v>
      </c>
      <c r="N18" s="21">
        <v>136900</v>
      </c>
      <c r="O18" s="21">
        <v>147537</v>
      </c>
      <c r="P18" s="21">
        <v>163521</v>
      </c>
      <c r="Q18" s="21">
        <v>161699</v>
      </c>
      <c r="R18" s="21">
        <v>166750</v>
      </c>
      <c r="S18" s="21">
        <v>196098</v>
      </c>
      <c r="T18" s="21">
        <v>199506</v>
      </c>
      <c r="U18" s="21">
        <v>193543</v>
      </c>
      <c r="V18" s="21">
        <v>203028</v>
      </c>
      <c r="W18" s="21">
        <v>227787</v>
      </c>
      <c r="X18" s="21">
        <v>251529</v>
      </c>
      <c r="Y18" s="21">
        <v>265039</v>
      </c>
      <c r="Z18" s="21">
        <v>285132</v>
      </c>
      <c r="AA18" s="21">
        <v>307382</v>
      </c>
      <c r="AB18" s="21">
        <v>323425</v>
      </c>
      <c r="AC18" s="21">
        <v>345691</v>
      </c>
      <c r="AD18" s="21">
        <v>366129</v>
      </c>
      <c r="AE18" s="21">
        <v>411462</v>
      </c>
    </row>
    <row r="19" spans="1:31" s="46" customFormat="1" ht="15" customHeight="1">
      <c r="A19" s="56" t="s">
        <v>65</v>
      </c>
      <c r="B19" s="21">
        <v>115895</v>
      </c>
      <c r="C19" s="21">
        <v>136811</v>
      </c>
      <c r="D19" s="21">
        <v>188443</v>
      </c>
      <c r="E19" s="21">
        <v>245686</v>
      </c>
      <c r="F19" s="21">
        <v>292411</v>
      </c>
      <c r="G19" s="21">
        <v>310762</v>
      </c>
      <c r="H19" s="21">
        <v>338161</v>
      </c>
      <c r="I19" s="21">
        <v>272700</v>
      </c>
      <c r="J19" s="21">
        <v>188215</v>
      </c>
      <c r="K19" s="21">
        <v>151395</v>
      </c>
      <c r="L19" s="21">
        <v>178613</v>
      </c>
      <c r="M19" s="21">
        <v>218709</v>
      </c>
      <c r="N19" s="21">
        <v>262435</v>
      </c>
      <c r="O19" s="21">
        <v>294980</v>
      </c>
      <c r="P19" s="21">
        <v>339231</v>
      </c>
      <c r="Q19" s="21">
        <v>378405</v>
      </c>
      <c r="R19" s="21">
        <v>417973</v>
      </c>
      <c r="S19" s="21">
        <v>460051</v>
      </c>
      <c r="T19" s="21">
        <v>493662</v>
      </c>
      <c r="U19" s="21">
        <v>525296</v>
      </c>
      <c r="V19" s="21">
        <v>550611</v>
      </c>
      <c r="W19" s="21">
        <v>608095</v>
      </c>
      <c r="X19" s="21">
        <v>702801</v>
      </c>
      <c r="Y19" s="21">
        <v>821296</v>
      </c>
      <c r="Z19" s="21">
        <v>916512</v>
      </c>
      <c r="AA19" s="21">
        <v>984873</v>
      </c>
      <c r="AB19" s="21">
        <v>1067757</v>
      </c>
      <c r="AC19" s="21">
        <v>1127188</v>
      </c>
      <c r="AD19" s="21">
        <v>1184599</v>
      </c>
      <c r="AE19" s="21">
        <v>1210372</v>
      </c>
    </row>
    <row r="20" spans="1:31" s="46" customFormat="1" ht="15" customHeight="1">
      <c r="A20" s="56" t="s">
        <v>66</v>
      </c>
      <c r="B20" s="21">
        <v>56201</v>
      </c>
      <c r="C20" s="21">
        <v>65546</v>
      </c>
      <c r="D20" s="21">
        <v>79495</v>
      </c>
      <c r="E20" s="21">
        <v>81908</v>
      </c>
      <c r="F20" s="21">
        <v>80501</v>
      </c>
      <c r="G20" s="21">
        <v>91125</v>
      </c>
      <c r="H20" s="21">
        <v>104023</v>
      </c>
      <c r="I20" s="21">
        <v>121907</v>
      </c>
      <c r="J20" s="21">
        <v>153111</v>
      </c>
      <c r="K20" s="21">
        <v>193625</v>
      </c>
      <c r="L20" s="21">
        <v>199816</v>
      </c>
      <c r="M20" s="21">
        <v>188934</v>
      </c>
      <c r="N20" s="21">
        <v>210341</v>
      </c>
      <c r="O20" s="21">
        <v>212845</v>
      </c>
      <c r="P20" s="21">
        <v>216120</v>
      </c>
      <c r="Q20" s="21">
        <v>224443</v>
      </c>
      <c r="R20" s="21">
        <v>245595</v>
      </c>
      <c r="S20" s="21">
        <v>250126</v>
      </c>
      <c r="T20" s="21">
        <v>264690</v>
      </c>
      <c r="U20" s="21">
        <v>258273</v>
      </c>
      <c r="V20" s="21">
        <v>251662</v>
      </c>
      <c r="W20" s="21">
        <v>250267</v>
      </c>
      <c r="X20" s="21">
        <v>254284</v>
      </c>
      <c r="Y20" s="21">
        <v>245462</v>
      </c>
      <c r="Z20" s="21">
        <v>239352</v>
      </c>
      <c r="AA20" s="21">
        <v>254946</v>
      </c>
      <c r="AB20" s="21">
        <v>277512</v>
      </c>
      <c r="AC20" s="21">
        <v>288657</v>
      </c>
      <c r="AD20" s="21">
        <v>304026</v>
      </c>
      <c r="AE20" s="21">
        <v>324807</v>
      </c>
    </row>
    <row r="21" spans="1:31" s="46" customFormat="1" ht="15" customHeight="1">
      <c r="A21" s="56" t="s">
        <v>67</v>
      </c>
      <c r="B21" s="21">
        <v>21370</v>
      </c>
      <c r="C21" s="21">
        <v>23286</v>
      </c>
      <c r="D21" s="21">
        <v>24088</v>
      </c>
      <c r="E21" s="21">
        <v>32074</v>
      </c>
      <c r="F21" s="21">
        <v>36583</v>
      </c>
      <c r="G21" s="21">
        <v>42965</v>
      </c>
      <c r="H21" s="21">
        <v>46327</v>
      </c>
      <c r="I21" s="21">
        <v>50793</v>
      </c>
      <c r="J21" s="21">
        <v>50355</v>
      </c>
      <c r="K21" s="21">
        <v>57764</v>
      </c>
      <c r="L21" s="21">
        <v>86074</v>
      </c>
      <c r="M21" s="21">
        <v>83373</v>
      </c>
      <c r="N21" s="21">
        <v>88423</v>
      </c>
      <c r="O21" s="21">
        <v>99526</v>
      </c>
      <c r="P21" s="21">
        <v>114734</v>
      </c>
      <c r="Q21" s="21">
        <v>129966</v>
      </c>
      <c r="R21" s="21">
        <v>143600</v>
      </c>
      <c r="S21" s="21">
        <v>160929</v>
      </c>
      <c r="T21" s="21">
        <v>169306</v>
      </c>
      <c r="U21" s="21">
        <v>149741</v>
      </c>
      <c r="V21" s="21">
        <v>172204</v>
      </c>
      <c r="W21" s="21">
        <v>186879</v>
      </c>
      <c r="X21" s="21">
        <v>229623</v>
      </c>
      <c r="Y21" s="21">
        <v>236284</v>
      </c>
      <c r="Z21" s="21">
        <v>233252</v>
      </c>
      <c r="AA21" s="21">
        <v>224870</v>
      </c>
      <c r="AB21" s="21">
        <v>219995</v>
      </c>
      <c r="AC21" s="21">
        <v>238257</v>
      </c>
      <c r="AD21" s="21">
        <v>247588</v>
      </c>
      <c r="AE21" s="21">
        <v>254701</v>
      </c>
    </row>
    <row r="22" spans="1:31" s="46" customFormat="1" ht="15" customHeight="1">
      <c r="A22" s="56" t="s">
        <v>68</v>
      </c>
      <c r="B22" s="21">
        <v>40440</v>
      </c>
      <c r="C22" s="21">
        <v>40839</v>
      </c>
      <c r="D22" s="21">
        <v>36918</v>
      </c>
      <c r="E22" s="21">
        <v>36929</v>
      </c>
      <c r="F22" s="21">
        <v>38038</v>
      </c>
      <c r="G22" s="21">
        <v>41504</v>
      </c>
      <c r="H22" s="21">
        <v>47983</v>
      </c>
      <c r="I22" s="21">
        <v>44622</v>
      </c>
      <c r="J22" s="21">
        <v>37819</v>
      </c>
      <c r="K22" s="21">
        <v>43442</v>
      </c>
      <c r="L22" s="21">
        <v>59398</v>
      </c>
      <c r="M22" s="21">
        <v>71978</v>
      </c>
      <c r="N22" s="21">
        <v>86950</v>
      </c>
      <c r="O22" s="21">
        <v>99307</v>
      </c>
      <c r="P22" s="21">
        <v>113115</v>
      </c>
      <c r="Q22" s="21">
        <v>123259</v>
      </c>
      <c r="R22" s="21">
        <v>135235</v>
      </c>
      <c r="S22" s="21">
        <v>126889</v>
      </c>
      <c r="T22" s="21">
        <v>134940</v>
      </c>
      <c r="U22" s="21">
        <v>124633</v>
      </c>
      <c r="V22" s="21">
        <v>137021</v>
      </c>
      <c r="W22" s="21">
        <v>151453</v>
      </c>
      <c r="X22" s="21">
        <v>183924</v>
      </c>
      <c r="Y22" s="21">
        <v>184700</v>
      </c>
      <c r="Z22" s="21">
        <v>177327</v>
      </c>
      <c r="AA22" s="21">
        <v>178761</v>
      </c>
      <c r="AB22" s="21">
        <v>186266</v>
      </c>
      <c r="AC22" s="21">
        <v>197606</v>
      </c>
      <c r="AD22" s="21">
        <v>207356</v>
      </c>
      <c r="AE22" s="21">
        <v>219344</v>
      </c>
    </row>
    <row r="23" spans="1:31" s="46" customFormat="1" ht="15" customHeight="1">
      <c r="A23" s="56" t="s">
        <v>69</v>
      </c>
      <c r="B23" s="21">
        <v>83965</v>
      </c>
      <c r="C23" s="21">
        <v>96124</v>
      </c>
      <c r="D23" s="21">
        <v>116449</v>
      </c>
      <c r="E23" s="21">
        <v>134404</v>
      </c>
      <c r="F23" s="21">
        <v>148294</v>
      </c>
      <c r="G23" s="21">
        <v>191880</v>
      </c>
      <c r="H23" s="21">
        <v>210201</v>
      </c>
      <c r="I23" s="21">
        <v>232547</v>
      </c>
      <c r="J23" s="21">
        <v>261278</v>
      </c>
      <c r="K23" s="21">
        <v>283147</v>
      </c>
      <c r="L23" s="21">
        <v>300002</v>
      </c>
      <c r="M23" s="21">
        <v>317382</v>
      </c>
      <c r="N23" s="21">
        <v>340609</v>
      </c>
      <c r="O23" s="21">
        <v>359819</v>
      </c>
      <c r="P23" s="21">
        <v>393384</v>
      </c>
      <c r="Q23" s="21">
        <v>437976</v>
      </c>
      <c r="R23" s="21">
        <v>482560</v>
      </c>
      <c r="S23" s="21">
        <v>530042</v>
      </c>
      <c r="T23" s="21">
        <v>577397</v>
      </c>
      <c r="U23" s="21">
        <v>606399</v>
      </c>
      <c r="V23" s="21">
        <v>640207</v>
      </c>
      <c r="W23" s="21">
        <v>681051</v>
      </c>
      <c r="X23" s="21">
        <v>732534</v>
      </c>
      <c r="Y23" s="21">
        <v>765985</v>
      </c>
      <c r="Z23" s="21">
        <v>802790</v>
      </c>
      <c r="AA23" s="21">
        <v>843417</v>
      </c>
      <c r="AB23" s="21">
        <v>881905</v>
      </c>
      <c r="AC23" s="21">
        <v>917355</v>
      </c>
      <c r="AD23" s="21">
        <v>957152</v>
      </c>
      <c r="AE23" s="21">
        <v>992934</v>
      </c>
    </row>
    <row r="24" spans="1:31" s="46" customFormat="1" ht="15" customHeight="1">
      <c r="A24" s="56" t="s">
        <v>70</v>
      </c>
      <c r="B24" s="21">
        <v>72373</v>
      </c>
      <c r="C24" s="21">
        <v>82385</v>
      </c>
      <c r="D24" s="21">
        <v>100167</v>
      </c>
      <c r="E24" s="21">
        <v>116405</v>
      </c>
      <c r="F24" s="21">
        <v>127230</v>
      </c>
      <c r="G24" s="21">
        <v>148947</v>
      </c>
      <c r="H24" s="21">
        <v>161651</v>
      </c>
      <c r="I24" s="21">
        <v>175934</v>
      </c>
      <c r="J24" s="21">
        <v>195095</v>
      </c>
      <c r="K24" s="21">
        <v>200672</v>
      </c>
      <c r="L24" s="21">
        <v>207714</v>
      </c>
      <c r="M24" s="21">
        <v>214575</v>
      </c>
      <c r="N24" s="21">
        <v>220356</v>
      </c>
      <c r="O24" s="21">
        <v>236626</v>
      </c>
      <c r="P24" s="21">
        <v>271361</v>
      </c>
      <c r="Q24" s="21">
        <v>300987</v>
      </c>
      <c r="R24" s="21">
        <v>330532</v>
      </c>
      <c r="S24" s="21">
        <v>363311</v>
      </c>
      <c r="T24" s="21">
        <v>383217</v>
      </c>
      <c r="U24" s="21">
        <v>410952</v>
      </c>
      <c r="V24" s="21">
        <v>437451</v>
      </c>
      <c r="W24" s="21">
        <v>473843</v>
      </c>
      <c r="X24" s="21">
        <v>524395</v>
      </c>
      <c r="Y24" s="21">
        <v>552668</v>
      </c>
      <c r="Z24" s="21">
        <v>592437</v>
      </c>
      <c r="AA24" s="21">
        <v>620754</v>
      </c>
      <c r="AB24" s="21">
        <v>636274</v>
      </c>
      <c r="AC24" s="21">
        <v>653939</v>
      </c>
      <c r="AD24" s="21">
        <v>675823</v>
      </c>
      <c r="AE24" s="21">
        <v>696639</v>
      </c>
    </row>
    <row r="25" spans="1:31" s="46" customFormat="1" ht="15" customHeight="1">
      <c r="A25" s="56" t="s">
        <v>71</v>
      </c>
      <c r="B25" s="21">
        <v>41267</v>
      </c>
      <c r="C25" s="21">
        <v>45386</v>
      </c>
      <c r="D25" s="21">
        <v>51544</v>
      </c>
      <c r="E25" s="21">
        <v>57566</v>
      </c>
      <c r="F25" s="21">
        <v>63584</v>
      </c>
      <c r="G25" s="21">
        <v>72395</v>
      </c>
      <c r="H25" s="21">
        <v>80582</v>
      </c>
      <c r="I25" s="21">
        <v>84080</v>
      </c>
      <c r="J25" s="21">
        <v>89368</v>
      </c>
      <c r="K25" s="21">
        <v>96279</v>
      </c>
      <c r="L25" s="21">
        <v>100788</v>
      </c>
      <c r="M25" s="21">
        <v>109516</v>
      </c>
      <c r="N25" s="21">
        <v>118533</v>
      </c>
      <c r="O25" s="21">
        <v>120320</v>
      </c>
      <c r="P25" s="21">
        <v>135045</v>
      </c>
      <c r="Q25" s="21">
        <v>144496</v>
      </c>
      <c r="R25" s="21">
        <v>154131</v>
      </c>
      <c r="S25" s="21">
        <v>162122</v>
      </c>
      <c r="T25" s="21">
        <v>171224</v>
      </c>
      <c r="U25" s="21">
        <v>192208</v>
      </c>
      <c r="V25" s="21">
        <v>205274</v>
      </c>
      <c r="W25" s="21">
        <v>217864</v>
      </c>
      <c r="X25" s="21">
        <v>234416</v>
      </c>
      <c r="Y25" s="21">
        <v>249362</v>
      </c>
      <c r="Z25" s="21">
        <v>269170</v>
      </c>
      <c r="AA25" s="21">
        <v>286849</v>
      </c>
      <c r="AB25" s="21">
        <v>305716</v>
      </c>
      <c r="AC25" s="21">
        <v>326304</v>
      </c>
      <c r="AD25" s="21">
        <v>349011</v>
      </c>
      <c r="AE25" s="21">
        <v>367819</v>
      </c>
    </row>
    <row r="26" spans="1:31" s="46" customFormat="1" ht="15" customHeight="1">
      <c r="A26" s="56" t="s">
        <v>72</v>
      </c>
      <c r="B26" s="21">
        <v>6848</v>
      </c>
      <c r="C26" s="21">
        <v>7465</v>
      </c>
      <c r="D26" s="21">
        <v>6698</v>
      </c>
      <c r="E26" s="21">
        <v>9922</v>
      </c>
      <c r="F26" s="21">
        <v>10687</v>
      </c>
      <c r="G26" s="21">
        <v>12640</v>
      </c>
      <c r="H26" s="21">
        <v>17112</v>
      </c>
      <c r="I26" s="21">
        <v>16913</v>
      </c>
      <c r="J26" s="21">
        <v>12390</v>
      </c>
      <c r="K26" s="21">
        <v>15011</v>
      </c>
      <c r="L26" s="21">
        <v>13051</v>
      </c>
      <c r="M26" s="21">
        <v>17040</v>
      </c>
      <c r="N26" s="21">
        <v>15552</v>
      </c>
      <c r="O26" s="21">
        <v>10337</v>
      </c>
      <c r="P26" s="21">
        <v>12418</v>
      </c>
      <c r="Q26" s="21">
        <v>32020</v>
      </c>
      <c r="R26" s="21">
        <v>32647</v>
      </c>
      <c r="S26" s="21">
        <v>20622</v>
      </c>
      <c r="T26" s="21">
        <v>21591</v>
      </c>
      <c r="U26" s="21">
        <v>20647</v>
      </c>
      <c r="V26" s="21">
        <v>26978</v>
      </c>
      <c r="W26" s="21">
        <v>32083</v>
      </c>
      <c r="X26" s="21">
        <v>41262</v>
      </c>
      <c r="Y26" s="21">
        <v>48681</v>
      </c>
      <c r="Z26" s="21">
        <v>48812</v>
      </c>
      <c r="AA26" s="21">
        <v>52891</v>
      </c>
      <c r="AB26" s="21">
        <v>55260</v>
      </c>
      <c r="AC26" s="21">
        <v>59808</v>
      </c>
      <c r="AD26" s="21">
        <v>65815</v>
      </c>
      <c r="AE26" s="21">
        <v>77158</v>
      </c>
    </row>
    <row r="27" spans="1:31" s="46" customFormat="1" ht="15" customHeight="1">
      <c r="A27" s="56" t="s">
        <v>73</v>
      </c>
      <c r="B27" s="21">
        <v>41381</v>
      </c>
      <c r="C27" s="21">
        <v>46677</v>
      </c>
      <c r="D27" s="21">
        <v>51143</v>
      </c>
      <c r="E27" s="21">
        <v>54795</v>
      </c>
      <c r="F27" s="21">
        <v>57375</v>
      </c>
      <c r="G27" s="21">
        <v>62671</v>
      </c>
      <c r="H27" s="21">
        <v>68806</v>
      </c>
      <c r="I27" s="21">
        <v>69735</v>
      </c>
      <c r="J27" s="21">
        <v>65744</v>
      </c>
      <c r="K27" s="21">
        <v>69291</v>
      </c>
      <c r="L27" s="21">
        <v>70035</v>
      </c>
      <c r="M27" s="21">
        <v>74455</v>
      </c>
      <c r="N27" s="21">
        <v>77126</v>
      </c>
      <c r="O27" s="21">
        <v>81819</v>
      </c>
      <c r="P27" s="21">
        <v>94377</v>
      </c>
      <c r="Q27" s="21">
        <v>102077</v>
      </c>
      <c r="R27" s="21">
        <v>107715</v>
      </c>
      <c r="S27" s="21">
        <v>111004</v>
      </c>
      <c r="T27" s="21">
        <v>118072</v>
      </c>
      <c r="U27" s="21">
        <v>111531</v>
      </c>
      <c r="V27" s="21">
        <v>116048</v>
      </c>
      <c r="W27" s="21">
        <v>127831</v>
      </c>
      <c r="X27" s="21">
        <v>157635</v>
      </c>
      <c r="Y27" s="21">
        <v>155417</v>
      </c>
      <c r="Z27" s="21">
        <v>162390</v>
      </c>
      <c r="AA27" s="21">
        <v>165569</v>
      </c>
      <c r="AB27" s="21">
        <v>172621</v>
      </c>
      <c r="AC27" s="21">
        <v>182367</v>
      </c>
      <c r="AD27" s="21">
        <v>191438</v>
      </c>
      <c r="AE27" s="21">
        <v>197964</v>
      </c>
    </row>
    <row r="28" spans="1:31" s="46" customFormat="1" ht="15" customHeight="1">
      <c r="A28" s="57" t="s">
        <v>74</v>
      </c>
      <c r="B28" s="21">
        <v>8420</v>
      </c>
      <c r="C28" s="21">
        <v>9070</v>
      </c>
      <c r="D28" s="21">
        <v>9981</v>
      </c>
      <c r="E28" s="21">
        <v>11014</v>
      </c>
      <c r="F28" s="58">
        <v>11872</v>
      </c>
      <c r="G28" s="58">
        <v>12801</v>
      </c>
      <c r="H28" s="58">
        <v>13691</v>
      </c>
      <c r="I28" s="58">
        <v>14838</v>
      </c>
      <c r="J28" s="58">
        <v>15362</v>
      </c>
      <c r="K28" s="58">
        <v>15269</v>
      </c>
      <c r="L28" s="58">
        <v>16833</v>
      </c>
      <c r="M28" s="58">
        <v>18176</v>
      </c>
      <c r="N28" s="58">
        <v>17607</v>
      </c>
      <c r="O28" s="58">
        <v>19553</v>
      </c>
      <c r="P28" s="58">
        <v>18600</v>
      </c>
      <c r="Q28" s="58">
        <v>17667</v>
      </c>
      <c r="R28" s="58">
        <v>16673</v>
      </c>
      <c r="S28" s="58">
        <v>18004</v>
      </c>
      <c r="T28" s="58">
        <v>16674</v>
      </c>
      <c r="U28" s="58">
        <v>17370</v>
      </c>
      <c r="V28" s="58">
        <v>17906</v>
      </c>
      <c r="W28" s="58">
        <v>20503</v>
      </c>
      <c r="X28" s="58">
        <v>22623</v>
      </c>
      <c r="Y28" s="58">
        <v>23297</v>
      </c>
      <c r="Z28" s="58">
        <v>24774</v>
      </c>
      <c r="AA28" s="58">
        <v>27809</v>
      </c>
      <c r="AB28" s="58">
        <v>28103</v>
      </c>
      <c r="AC28" s="58">
        <v>27423</v>
      </c>
      <c r="AD28" s="58">
        <v>27370</v>
      </c>
      <c r="AE28" s="58">
        <v>28064</v>
      </c>
    </row>
    <row r="29" spans="1:31">
      <c r="A29" s="59" t="s">
        <v>75</v>
      </c>
      <c r="B29" s="59">
        <v>1971194</v>
      </c>
      <c r="C29" s="59">
        <v>2258749</v>
      </c>
      <c r="D29" s="59">
        <v>2596074</v>
      </c>
      <c r="E29" s="59">
        <v>2882769</v>
      </c>
      <c r="F29" s="59">
        <v>3252049</v>
      </c>
      <c r="G29" s="59">
        <v>3727051</v>
      </c>
      <c r="H29" s="59">
        <v>4086345</v>
      </c>
      <c r="I29" s="59">
        <v>4176723</v>
      </c>
      <c r="J29" s="59">
        <v>4232575</v>
      </c>
      <c r="K29" s="59">
        <v>4322694</v>
      </c>
      <c r="L29" s="59">
        <v>4592631</v>
      </c>
      <c r="M29" s="59">
        <v>4836301</v>
      </c>
      <c r="N29" s="59">
        <v>5187102</v>
      </c>
      <c r="O29" s="59">
        <v>5638143</v>
      </c>
      <c r="P29" s="59">
        <v>6253504</v>
      </c>
      <c r="Q29" s="59">
        <v>6832841</v>
      </c>
      <c r="R29" s="59">
        <v>7528107</v>
      </c>
      <c r="S29" s="59">
        <v>8193757</v>
      </c>
      <c r="T29" s="59">
        <v>8840201</v>
      </c>
      <c r="U29" s="59">
        <v>8748053</v>
      </c>
      <c r="V29" s="59">
        <v>9696667</v>
      </c>
      <c r="W29" s="59">
        <v>10199769</v>
      </c>
      <c r="X29" s="59">
        <v>11072789</v>
      </c>
      <c r="Y29" s="59">
        <v>11575282</v>
      </c>
      <c r="Z29" s="59">
        <v>11960185</v>
      </c>
      <c r="AA29" s="59">
        <v>12339838</v>
      </c>
      <c r="AB29" s="59">
        <v>13136795</v>
      </c>
      <c r="AC29" s="59">
        <v>13962196</v>
      </c>
      <c r="AD29" s="59">
        <v>14732589</v>
      </c>
      <c r="AE29" s="59">
        <v>15246164</v>
      </c>
    </row>
    <row r="30" spans="1:31"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pans="1:31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pans="1:31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pans="1:31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pans="1:31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pans="1:31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pans="1:31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pans="1:31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pans="1:31">
      <c r="A38" s="6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pans="1:31">
      <c r="A39" s="6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pans="1:31">
      <c r="A40" s="6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pans="1:31">
      <c r="A41" s="6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pans="1:31">
      <c r="A42" s="6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pans="1:31">
      <c r="A43" s="6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pans="1:31">
      <c r="A44" s="6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pans="1:31">
      <c r="A45" s="6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pans="1:31">
      <c r="A46" s="6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pans="1:31">
      <c r="A47" s="6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pans="1:31">
      <c r="A48" s="60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</row>
    <row r="49" spans="1:31">
      <c r="A49" s="60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</row>
    <row r="50" spans="1:31">
      <c r="A50" s="60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</row>
    <row r="51" spans="1:31">
      <c r="A51" s="60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</row>
    <row r="52" spans="1:31">
      <c r="A52" s="60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</row>
    <row r="53" spans="1:31">
      <c r="A53" s="60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</row>
    <row r="54" spans="1:31">
      <c r="A54" s="60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</row>
    <row r="55" spans="1:31">
      <c r="A55" s="60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</row>
    <row r="56" spans="1:31">
      <c r="A56" s="60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</row>
    <row r="57" spans="1:31">
      <c r="A57" s="60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</row>
    <row r="58" spans="1:31">
      <c r="A58" s="60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</row>
    <row r="59" spans="1:31">
      <c r="A59" s="60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</row>
    <row r="60" spans="1:31">
      <c r="A60" s="60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</row>
    <row r="61" spans="1:31">
      <c r="A61" s="60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</row>
    <row r="62" spans="1:31">
      <c r="A62" s="60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</row>
    <row r="63" spans="1:31">
      <c r="A63" s="60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</row>
    <row r="64" spans="1:31">
      <c r="A64" s="60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</row>
    <row r="65" spans="1:31">
      <c r="A65" s="60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</row>
    <row r="66" spans="1:31">
      <c r="A66" s="60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</row>
    <row r="67" spans="1:31">
      <c r="A67" s="60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</row>
    <row r="68" spans="1:31">
      <c r="A68" s="60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</row>
    <row r="69" spans="1:31">
      <c r="A69" s="60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</row>
    <row r="70" spans="1:31">
      <c r="A70" s="60"/>
      <c r="B70" s="45"/>
    </row>
    <row r="71" spans="1:31">
      <c r="A71" s="60"/>
      <c r="B71" s="45"/>
    </row>
    <row r="72" spans="1:31">
      <c r="A72" s="60"/>
      <c r="B72" s="45"/>
    </row>
    <row r="73" spans="1:31">
      <c r="A73" s="60"/>
    </row>
    <row r="74" spans="1:31">
      <c r="A74" s="60"/>
    </row>
    <row r="75" spans="1:31">
      <c r="A75" s="60"/>
    </row>
    <row r="76" spans="1:31">
      <c r="A76" s="60"/>
    </row>
    <row r="77" spans="1:31">
      <c r="A77" s="60"/>
    </row>
    <row r="78" spans="1:31">
      <c r="A78" s="60"/>
    </row>
    <row r="79" spans="1:31">
      <c r="A79" s="60"/>
    </row>
    <row r="80" spans="1:31">
      <c r="A80" s="60"/>
    </row>
    <row r="81" spans="1:31">
      <c r="A81" s="60"/>
    </row>
    <row r="82" spans="1:31">
      <c r="A82" s="60"/>
    </row>
    <row r="83" spans="1:31">
      <c r="A83" s="60"/>
    </row>
    <row r="84" spans="1:31">
      <c r="A84" s="60"/>
    </row>
    <row r="85" spans="1:31">
      <c r="A85" s="60"/>
    </row>
    <row r="86" spans="1:31">
      <c r="A86" s="60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</row>
    <row r="87" spans="1:31">
      <c r="A87" s="60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</row>
    <row r="88" spans="1:31">
      <c r="A88" s="60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</row>
    <row r="89" spans="1:31">
      <c r="A89" s="60"/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</row>
    <row r="90" spans="1:31">
      <c r="A90" s="60"/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</row>
    <row r="91" spans="1:31">
      <c r="A91" s="60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</row>
    <row r="92" spans="1:31">
      <c r="A92" s="60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</row>
    <row r="93" spans="1:31">
      <c r="A93" s="60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</row>
    <row r="94" spans="1:31">
      <c r="A94" s="60"/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</row>
    <row r="95" spans="1:31">
      <c r="A95" s="60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</row>
    <row r="96" spans="1:31">
      <c r="A96" s="60"/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</row>
    <row r="97" spans="1:31">
      <c r="A97" s="60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</row>
    <row r="98" spans="1:31">
      <c r="A98" s="60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</row>
    <row r="99" spans="1:31">
      <c r="A99" s="60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0"/>
      <c r="AE99" s="60"/>
    </row>
    <row r="100" spans="1:31">
      <c r="A100" s="60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</row>
    <row r="101" spans="1:31">
      <c r="A101" s="60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</row>
    <row r="102" spans="1:31">
      <c r="A102" s="60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</row>
    <row r="103" spans="1:31">
      <c r="A103" s="60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</row>
    <row r="104" spans="1:31">
      <c r="A104" s="60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</row>
    <row r="105" spans="1:31">
      <c r="A105" s="60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</row>
    <row r="106" spans="1:31">
      <c r="A106" s="60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</row>
    <row r="107" spans="1:31">
      <c r="A107" s="60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</row>
    <row r="108" spans="1:31">
      <c r="A108" s="60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  <c r="AE108" s="60"/>
    </row>
    <row r="109" spans="1:31">
      <c r="A109" s="60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60"/>
      <c r="AD109" s="60"/>
      <c r="AE109" s="60"/>
    </row>
    <row r="110" spans="1:31">
      <c r="A110" s="60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</row>
    <row r="111" spans="1:31">
      <c r="A111" s="60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  <c r="AC111" s="60"/>
      <c r="AD111" s="60"/>
      <c r="AE111" s="60"/>
    </row>
    <row r="112" spans="1:31">
      <c r="A112" s="60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  <c r="AE112" s="60"/>
    </row>
    <row r="113" spans="1:31">
      <c r="A113" s="60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  <c r="AD113" s="60"/>
      <c r="AE113" s="60"/>
    </row>
    <row r="114" spans="1:31">
      <c r="A114" s="60"/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60"/>
      <c r="AD114" s="60"/>
      <c r="AE114" s="60"/>
    </row>
    <row r="115" spans="1:31">
      <c r="A115" s="60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  <c r="AA115" s="60"/>
      <c r="AB115" s="60"/>
      <c r="AC115" s="60"/>
      <c r="AD115" s="60"/>
      <c r="AE115" s="60"/>
    </row>
    <row r="116" spans="1:31">
      <c r="A116" s="60"/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  <c r="AA116" s="60"/>
      <c r="AB116" s="60"/>
      <c r="AC116" s="60"/>
      <c r="AD116" s="60"/>
      <c r="AE116" s="60"/>
    </row>
    <row r="117" spans="1:31">
      <c r="A117" s="60"/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  <c r="AC117" s="60"/>
      <c r="AD117" s="60"/>
      <c r="AE117" s="60"/>
    </row>
    <row r="118" spans="1:31">
      <c r="A118" s="60"/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  <c r="AC118" s="60"/>
      <c r="AD118" s="60"/>
      <c r="AE118" s="60"/>
    </row>
    <row r="119" spans="1:31">
      <c r="A119" s="60"/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  <c r="AA119" s="60"/>
      <c r="AB119" s="60"/>
      <c r="AC119" s="60"/>
      <c r="AD119" s="60"/>
      <c r="AE119" s="60"/>
    </row>
    <row r="120" spans="1:31">
      <c r="A120" s="60"/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  <c r="AC120" s="60"/>
      <c r="AD120" s="60"/>
      <c r="AE120" s="60"/>
    </row>
    <row r="121" spans="1:31">
      <c r="A121" s="60"/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  <c r="AA121" s="60"/>
      <c r="AB121" s="60"/>
      <c r="AC121" s="60"/>
      <c r="AD121" s="60"/>
      <c r="AE121" s="60"/>
    </row>
    <row r="122" spans="1:31">
      <c r="A122" s="60"/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  <c r="AC122" s="60"/>
      <c r="AD122" s="60"/>
      <c r="AE122" s="60"/>
    </row>
    <row r="123" spans="1:31">
      <c r="A123" s="60"/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  <c r="AD123" s="60"/>
      <c r="AE123" s="60"/>
    </row>
    <row r="124" spans="1:31">
      <c r="A124" s="60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  <c r="AC124" s="60"/>
      <c r="AD124" s="60"/>
      <c r="AE124" s="60"/>
    </row>
    <row r="125" spans="1:31">
      <c r="A125" s="60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  <c r="AD125" s="60"/>
      <c r="AE125" s="60"/>
    </row>
    <row r="126" spans="1:31">
      <c r="A126" s="60"/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  <c r="AD126" s="60"/>
      <c r="AE126" s="60"/>
    </row>
    <row r="127" spans="1:31">
      <c r="A127" s="60"/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  <c r="AE127" s="60"/>
    </row>
    <row r="128" spans="1:31">
      <c r="A128" s="60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  <c r="AC128" s="60"/>
      <c r="AD128" s="60"/>
      <c r="AE128" s="60"/>
    </row>
    <row r="129" spans="1:31">
      <c r="A129" s="60"/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  <c r="AC129" s="60"/>
      <c r="AD129" s="60"/>
      <c r="AE129" s="60"/>
    </row>
    <row r="130" spans="1:31">
      <c r="A130" s="60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60"/>
      <c r="AD130" s="60"/>
      <c r="AE130" s="60"/>
    </row>
    <row r="131" spans="1:31">
      <c r="A131" s="60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  <c r="AC131" s="60"/>
      <c r="AD131" s="60"/>
      <c r="AE131" s="60"/>
    </row>
    <row r="132" spans="1:31">
      <c r="A132" s="60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  <c r="AB132" s="60"/>
      <c r="AC132" s="60"/>
      <c r="AD132" s="60"/>
      <c r="AE132" s="60"/>
    </row>
    <row r="133" spans="1:31">
      <c r="A133" s="60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  <c r="AC133" s="60"/>
      <c r="AD133" s="60"/>
      <c r="AE133" s="60"/>
    </row>
    <row r="134" spans="1:31">
      <c r="A134" s="60"/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  <c r="AA134" s="60"/>
      <c r="AB134" s="60"/>
      <c r="AC134" s="60"/>
      <c r="AD134" s="60"/>
      <c r="AE134" s="60"/>
    </row>
    <row r="135" spans="1:31">
      <c r="A135" s="60"/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  <c r="AA135" s="60"/>
      <c r="AB135" s="60"/>
      <c r="AC135" s="60"/>
      <c r="AD135" s="60"/>
      <c r="AE135" s="60"/>
    </row>
    <row r="136" spans="1:31">
      <c r="A136" s="60"/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  <c r="AC136" s="60"/>
      <c r="AD136" s="60"/>
      <c r="AE136" s="60"/>
    </row>
    <row r="137" spans="1:31">
      <c r="A137" s="60"/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  <c r="AA137" s="60"/>
      <c r="AB137" s="60"/>
      <c r="AC137" s="60"/>
      <c r="AD137" s="60"/>
      <c r="AE137" s="60"/>
    </row>
    <row r="138" spans="1:31">
      <c r="A138" s="60"/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  <c r="AA138" s="60"/>
      <c r="AB138" s="60"/>
      <c r="AC138" s="60"/>
      <c r="AD138" s="60"/>
      <c r="AE138" s="60"/>
    </row>
    <row r="139" spans="1:31">
      <c r="A139" s="60"/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  <c r="AA139" s="60"/>
      <c r="AB139" s="60"/>
      <c r="AC139" s="60"/>
      <c r="AD139" s="60"/>
      <c r="AE139" s="60"/>
    </row>
    <row r="140" spans="1:31">
      <c r="A140" s="60"/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  <c r="AC140" s="60"/>
      <c r="AD140" s="60"/>
      <c r="AE140" s="60"/>
    </row>
    <row r="141" spans="1:31">
      <c r="A141" s="60"/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  <c r="AA141" s="60"/>
      <c r="AB141" s="60"/>
      <c r="AC141" s="60"/>
      <c r="AD141" s="60"/>
      <c r="AE141" s="60"/>
    </row>
    <row r="142" spans="1:31">
      <c r="A142" s="60"/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  <c r="AC142" s="60"/>
      <c r="AD142" s="60"/>
      <c r="AE142" s="60"/>
    </row>
    <row r="143" spans="1:31">
      <c r="A143" s="60"/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  <c r="AC143" s="60"/>
      <c r="AD143" s="60"/>
      <c r="AE143" s="60"/>
    </row>
    <row r="144" spans="1:31">
      <c r="A144" s="60"/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  <c r="AC144" s="60"/>
      <c r="AD144" s="60"/>
      <c r="AE144" s="60"/>
    </row>
    <row r="145" spans="1:31">
      <c r="A145" s="60"/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</row>
    <row r="146" spans="1:31">
      <c r="A146" s="60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  <c r="AC146" s="60"/>
      <c r="AD146" s="60"/>
      <c r="AE146" s="60"/>
    </row>
    <row r="147" spans="1:31">
      <c r="A147" s="60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  <c r="AD147" s="60"/>
      <c r="AE147" s="60"/>
    </row>
    <row r="148" spans="1:31">
      <c r="A148" s="60"/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  <c r="AC148" s="60"/>
      <c r="AD148" s="60"/>
      <c r="AE148" s="60"/>
    </row>
    <row r="149" spans="1:31">
      <c r="A149" s="60"/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  <c r="AC149" s="60"/>
      <c r="AD149" s="60"/>
      <c r="AE149" s="60"/>
    </row>
    <row r="150" spans="1:31">
      <c r="A150" s="60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  <c r="AA150" s="60"/>
      <c r="AB150" s="60"/>
      <c r="AC150" s="60"/>
      <c r="AD150" s="60"/>
      <c r="AE150" s="60"/>
    </row>
    <row r="151" spans="1:31">
      <c r="A151" s="60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</row>
    <row r="152" spans="1:31">
      <c r="A152" s="60"/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</row>
    <row r="153" spans="1:31">
      <c r="A153" s="60"/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  <c r="AA153" s="60"/>
      <c r="AB153" s="60"/>
      <c r="AC153" s="60"/>
      <c r="AD153" s="60"/>
      <c r="AE153" s="60"/>
    </row>
    <row r="154" spans="1:31">
      <c r="A154" s="60"/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  <c r="AA154" s="60"/>
      <c r="AB154" s="60"/>
      <c r="AC154" s="60"/>
      <c r="AD154" s="60"/>
      <c r="AE154" s="60"/>
    </row>
    <row r="155" spans="1:31">
      <c r="A155" s="60"/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  <c r="AA155" s="60"/>
      <c r="AB155" s="60"/>
      <c r="AC155" s="60"/>
      <c r="AD155" s="60"/>
      <c r="AE155" s="60"/>
    </row>
    <row r="156" spans="1:31">
      <c r="A156" s="60"/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60"/>
      <c r="AE156" s="60"/>
    </row>
    <row r="157" spans="1:31">
      <c r="A157" s="60"/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  <c r="AD157" s="60"/>
      <c r="AE157" s="60"/>
    </row>
    <row r="158" spans="1:31">
      <c r="A158" s="60"/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  <c r="AA158" s="60"/>
      <c r="AB158" s="60"/>
      <c r="AC158" s="60"/>
      <c r="AD158" s="60"/>
      <c r="AE158" s="60"/>
    </row>
    <row r="159" spans="1:31">
      <c r="A159" s="60"/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</row>
    <row r="160" spans="1:31">
      <c r="A160" s="60"/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</row>
    <row r="161" spans="1:31">
      <c r="A161" s="60"/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  <c r="AA161" s="60"/>
      <c r="AB161" s="60"/>
      <c r="AC161" s="60"/>
      <c r="AD161" s="60"/>
      <c r="AE161" s="60"/>
    </row>
    <row r="162" spans="1:31">
      <c r="A162" s="60"/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  <c r="AA162" s="60"/>
      <c r="AB162" s="60"/>
      <c r="AC162" s="60"/>
      <c r="AD162" s="60"/>
      <c r="AE162" s="60"/>
    </row>
    <row r="163" spans="1:31">
      <c r="A163" s="60"/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  <c r="AC163" s="60"/>
      <c r="AD163" s="60"/>
      <c r="AE163" s="60"/>
    </row>
    <row r="164" spans="1:31">
      <c r="A164" s="60"/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  <c r="AB164" s="60"/>
      <c r="AC164" s="60"/>
      <c r="AD164" s="60"/>
      <c r="AE164" s="60"/>
    </row>
    <row r="165" spans="1:31">
      <c r="A165" s="60"/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  <c r="AA165" s="60"/>
      <c r="AB165" s="60"/>
      <c r="AC165" s="60"/>
      <c r="AD165" s="60"/>
      <c r="AE165" s="60"/>
    </row>
    <row r="166" spans="1:31">
      <c r="A166" s="60"/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  <c r="AC166" s="60"/>
      <c r="AD166" s="60"/>
      <c r="AE166" s="60"/>
    </row>
    <row r="167" spans="1:31">
      <c r="A167" s="60"/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  <c r="AC167" s="60"/>
      <c r="AD167" s="60"/>
      <c r="AE167" s="60"/>
    </row>
    <row r="168" spans="1:31">
      <c r="A168" s="60"/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  <c r="AA168" s="60"/>
      <c r="AB168" s="60"/>
      <c r="AC168" s="60"/>
      <c r="AD168" s="60"/>
      <c r="AE168" s="60"/>
    </row>
    <row r="169" spans="1:31">
      <c r="A169" s="60"/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  <c r="AA169" s="60"/>
      <c r="AB169" s="60"/>
      <c r="AC169" s="60"/>
      <c r="AD169" s="60"/>
      <c r="AE169" s="60"/>
    </row>
    <row r="170" spans="1:31">
      <c r="A170" s="60"/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  <c r="AA170" s="60"/>
      <c r="AB170" s="60"/>
      <c r="AC170" s="60"/>
      <c r="AD170" s="60"/>
      <c r="AE170" s="60"/>
    </row>
    <row r="171" spans="1:31">
      <c r="A171" s="60"/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  <c r="AA171" s="60"/>
      <c r="AB171" s="60"/>
      <c r="AC171" s="60"/>
      <c r="AD171" s="60"/>
      <c r="AE171" s="60"/>
    </row>
    <row r="172" spans="1:31">
      <c r="A172" s="60"/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  <c r="AA172" s="60"/>
      <c r="AB172" s="60"/>
      <c r="AC172" s="60"/>
      <c r="AD172" s="60"/>
      <c r="AE172" s="60"/>
    </row>
    <row r="173" spans="1:31">
      <c r="A173" s="60"/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  <c r="AA173" s="60"/>
      <c r="AB173" s="60"/>
      <c r="AC173" s="60"/>
      <c r="AD173" s="60"/>
      <c r="AE173" s="60"/>
    </row>
    <row r="174" spans="1:31">
      <c r="A174" s="60"/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</row>
    <row r="175" spans="1:31">
      <c r="A175" s="60"/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</row>
    <row r="176" spans="1:31">
      <c r="A176" s="60"/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  <c r="AA176" s="60"/>
      <c r="AB176" s="60"/>
      <c r="AC176" s="60"/>
      <c r="AD176" s="60"/>
      <c r="AE176" s="60"/>
    </row>
    <row r="177" spans="1:31">
      <c r="A177" s="60"/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  <c r="AA177" s="60"/>
      <c r="AB177" s="60"/>
      <c r="AC177" s="60"/>
      <c r="AD177" s="60"/>
      <c r="AE177" s="60"/>
    </row>
    <row r="178" spans="1:31">
      <c r="A178" s="60"/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  <c r="AA178" s="60"/>
      <c r="AB178" s="60"/>
      <c r="AC178" s="60"/>
      <c r="AD178" s="60"/>
      <c r="AE178" s="60"/>
    </row>
    <row r="179" spans="1:31">
      <c r="A179" s="60"/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  <c r="AA179" s="60"/>
      <c r="AB179" s="60"/>
      <c r="AC179" s="60"/>
      <c r="AD179" s="60"/>
      <c r="AE179" s="60"/>
    </row>
    <row r="180" spans="1:31">
      <c r="A180" s="60"/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  <c r="AA180" s="60"/>
      <c r="AB180" s="60"/>
      <c r="AC180" s="60"/>
      <c r="AD180" s="60"/>
      <c r="AE180" s="60"/>
    </row>
    <row r="181" spans="1:31">
      <c r="A181" s="60"/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  <c r="AA181" s="60"/>
      <c r="AB181" s="60"/>
      <c r="AC181" s="60"/>
      <c r="AD181" s="60"/>
      <c r="AE181" s="60"/>
    </row>
    <row r="182" spans="1:31">
      <c r="A182" s="60"/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  <c r="AA182" s="60"/>
      <c r="AB182" s="60"/>
      <c r="AC182" s="60"/>
      <c r="AD182" s="60"/>
      <c r="AE182" s="60"/>
    </row>
    <row r="183" spans="1:31">
      <c r="A183" s="60"/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  <c r="AA183" s="60"/>
      <c r="AB183" s="60"/>
      <c r="AC183" s="60"/>
      <c r="AD183" s="60"/>
      <c r="AE183" s="60"/>
    </row>
    <row r="184" spans="1:31">
      <c r="A184" s="60"/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  <c r="AA184" s="60"/>
      <c r="AB184" s="60"/>
      <c r="AC184" s="60"/>
      <c r="AD184" s="60"/>
      <c r="AE184" s="60"/>
    </row>
    <row r="185" spans="1:31">
      <c r="A185" s="60"/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  <c r="AA185" s="60"/>
      <c r="AB185" s="60"/>
      <c r="AC185" s="60"/>
      <c r="AD185" s="60"/>
      <c r="AE185" s="60"/>
    </row>
    <row r="186" spans="1:31">
      <c r="A186" s="60"/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  <c r="AD186" s="60"/>
      <c r="AE186" s="60"/>
    </row>
    <row r="187" spans="1:31">
      <c r="A187" s="60"/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  <c r="AA187" s="60"/>
      <c r="AB187" s="60"/>
      <c r="AC187" s="60"/>
      <c r="AD187" s="60"/>
      <c r="AE187" s="60"/>
    </row>
    <row r="188" spans="1:31">
      <c r="A188" s="60"/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  <c r="AA188" s="60"/>
      <c r="AB188" s="60"/>
      <c r="AC188" s="60"/>
      <c r="AD188" s="60"/>
      <c r="AE188" s="60"/>
    </row>
    <row r="189" spans="1:31">
      <c r="A189" s="60"/>
      <c r="B189" s="60"/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  <c r="AA189" s="60"/>
      <c r="AB189" s="60"/>
      <c r="AC189" s="60"/>
      <c r="AD189" s="60"/>
      <c r="AE189" s="60"/>
    </row>
    <row r="190" spans="1:31">
      <c r="A190" s="60"/>
      <c r="B190" s="60"/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  <c r="AA190" s="60"/>
      <c r="AB190" s="60"/>
      <c r="AC190" s="60"/>
      <c r="AD190" s="60"/>
      <c r="AE190" s="60"/>
    </row>
    <row r="191" spans="1:31">
      <c r="A191" s="60"/>
      <c r="B191" s="60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</row>
    <row r="192" spans="1:31">
      <c r="A192" s="60"/>
      <c r="B192" s="60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</row>
    <row r="193" spans="1:31">
      <c r="A193" s="60"/>
      <c r="B193" s="60"/>
      <c r="C193" s="60"/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  <c r="AA193" s="60"/>
      <c r="AB193" s="60"/>
      <c r="AC193" s="60"/>
      <c r="AD193" s="60"/>
      <c r="AE193" s="60"/>
    </row>
    <row r="194" spans="1:31">
      <c r="A194" s="60"/>
      <c r="B194" s="60"/>
      <c r="C194" s="60"/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  <c r="AA194" s="60"/>
      <c r="AB194" s="60"/>
      <c r="AC194" s="60"/>
      <c r="AD194" s="60"/>
      <c r="AE194" s="60"/>
    </row>
    <row r="195" spans="1:31">
      <c r="A195" s="60"/>
      <c r="B195" s="60"/>
      <c r="C195" s="60"/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  <c r="AA195" s="60"/>
      <c r="AB195" s="60"/>
      <c r="AC195" s="60"/>
      <c r="AD195" s="60"/>
      <c r="AE195" s="60"/>
    </row>
    <row r="196" spans="1:31">
      <c r="A196" s="60"/>
      <c r="B196" s="60"/>
      <c r="C196" s="60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  <c r="AA196" s="60"/>
      <c r="AB196" s="60"/>
      <c r="AC196" s="60"/>
      <c r="AD196" s="60"/>
      <c r="AE196" s="60"/>
    </row>
    <row r="197" spans="1:31">
      <c r="A197" s="60"/>
      <c r="B197" s="60"/>
      <c r="C197" s="60"/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  <c r="AA197" s="60"/>
      <c r="AB197" s="60"/>
      <c r="AC197" s="60"/>
      <c r="AD197" s="60"/>
      <c r="AE197" s="60"/>
    </row>
    <row r="198" spans="1:31">
      <c r="A198" s="60"/>
      <c r="B198" s="60"/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  <c r="AA198" s="60"/>
      <c r="AB198" s="60"/>
      <c r="AC198" s="60"/>
      <c r="AD198" s="60"/>
      <c r="AE198" s="60"/>
    </row>
    <row r="199" spans="1:31">
      <c r="A199" s="60"/>
      <c r="B199" s="60"/>
      <c r="C199" s="60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  <c r="AA199" s="60"/>
      <c r="AB199" s="60"/>
      <c r="AC199" s="60"/>
      <c r="AD199" s="60"/>
      <c r="AE199" s="60"/>
    </row>
    <row r="200" spans="1:31">
      <c r="A200" s="60"/>
      <c r="B200" s="60"/>
      <c r="C200" s="60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  <c r="AA200" s="60"/>
      <c r="AB200" s="60"/>
      <c r="AC200" s="60"/>
      <c r="AD200" s="60"/>
      <c r="AE200" s="60"/>
    </row>
    <row r="201" spans="1:31">
      <c r="A201" s="60"/>
      <c r="B201" s="60"/>
      <c r="C201" s="60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  <c r="AA201" s="60"/>
      <c r="AB201" s="60"/>
      <c r="AC201" s="60"/>
      <c r="AD201" s="60"/>
      <c r="AE201" s="60"/>
    </row>
    <row r="202" spans="1:31">
      <c r="A202" s="60"/>
      <c r="B202" s="60"/>
      <c r="C202" s="60"/>
      <c r="D202" s="60"/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  <c r="AA202" s="60"/>
      <c r="AB202" s="60"/>
      <c r="AC202" s="60"/>
      <c r="AD202" s="60"/>
      <c r="AE202" s="60"/>
    </row>
    <row r="203" spans="1:31">
      <c r="A203" s="60"/>
      <c r="B203" s="60"/>
      <c r="C203" s="60"/>
      <c r="D203" s="60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  <c r="AA203" s="60"/>
      <c r="AB203" s="60"/>
      <c r="AC203" s="60"/>
      <c r="AD203" s="60"/>
      <c r="AE203" s="60"/>
    </row>
    <row r="204" spans="1:31">
      <c r="A204" s="60"/>
      <c r="B204" s="60"/>
      <c r="C204" s="60"/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  <c r="AA204" s="60"/>
      <c r="AB204" s="60"/>
      <c r="AC204" s="60"/>
      <c r="AD204" s="60"/>
      <c r="AE204" s="60"/>
    </row>
    <row r="205" spans="1:31">
      <c r="A205" s="60"/>
      <c r="B205" s="60"/>
      <c r="C205" s="60"/>
      <c r="D205" s="60"/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  <c r="AA205" s="60"/>
      <c r="AB205" s="60"/>
      <c r="AC205" s="60"/>
      <c r="AD205" s="60"/>
      <c r="AE205" s="60"/>
    </row>
    <row r="206" spans="1:31">
      <c r="A206" s="60"/>
      <c r="B206" s="60"/>
      <c r="C206" s="60"/>
      <c r="D206" s="60"/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  <c r="AA206" s="60"/>
      <c r="AB206" s="60"/>
      <c r="AC206" s="60"/>
      <c r="AD206" s="60"/>
      <c r="AE206" s="60"/>
    </row>
    <row r="207" spans="1:31">
      <c r="A207" s="60"/>
      <c r="B207" s="60"/>
      <c r="C207" s="60"/>
      <c r="D207" s="60"/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  <c r="AA207" s="60"/>
      <c r="AB207" s="60"/>
      <c r="AC207" s="60"/>
      <c r="AD207" s="60"/>
      <c r="AE207" s="60"/>
    </row>
    <row r="208" spans="1:31">
      <c r="A208" s="60"/>
      <c r="B208" s="60"/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  <c r="Z208" s="60"/>
      <c r="AA208" s="60"/>
      <c r="AB208" s="60"/>
      <c r="AC208" s="60"/>
      <c r="AD208" s="60"/>
      <c r="AE208" s="60"/>
    </row>
    <row r="209" spans="1:31">
      <c r="A209" s="60"/>
      <c r="B209" s="60"/>
      <c r="C209" s="60"/>
      <c r="D209" s="60"/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  <c r="AA209" s="60"/>
      <c r="AB209" s="60"/>
      <c r="AC209" s="60"/>
      <c r="AD209" s="60"/>
      <c r="AE209" s="60"/>
    </row>
    <row r="210" spans="1:31">
      <c r="A210" s="60"/>
      <c r="B210" s="60"/>
      <c r="C210" s="60"/>
      <c r="D210" s="60"/>
      <c r="E210" s="60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  <c r="AA210" s="60"/>
      <c r="AB210" s="60"/>
      <c r="AC210" s="60"/>
      <c r="AD210" s="60"/>
      <c r="AE210" s="60"/>
    </row>
    <row r="211" spans="1:31">
      <c r="A211" s="60"/>
      <c r="B211" s="60"/>
      <c r="C211" s="60"/>
      <c r="D211" s="60"/>
      <c r="E211" s="60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  <c r="AA211" s="60"/>
      <c r="AB211" s="60"/>
      <c r="AC211" s="60"/>
      <c r="AD211" s="60"/>
      <c r="AE211" s="60"/>
    </row>
    <row r="212" spans="1:31">
      <c r="A212" s="60"/>
      <c r="B212" s="60"/>
      <c r="C212" s="60"/>
      <c r="D212" s="60"/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  <c r="Z212" s="60"/>
      <c r="AA212" s="60"/>
      <c r="AB212" s="60"/>
      <c r="AC212" s="60"/>
      <c r="AD212" s="60"/>
      <c r="AE212" s="60"/>
    </row>
    <row r="213" spans="1:31">
      <c r="A213" s="60"/>
      <c r="B213" s="60"/>
      <c r="C213" s="60"/>
      <c r="D213" s="60"/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  <c r="AA213" s="60"/>
      <c r="AB213" s="60"/>
      <c r="AC213" s="60"/>
      <c r="AD213" s="60"/>
      <c r="AE213" s="60"/>
    </row>
    <row r="214" spans="1:31">
      <c r="A214" s="60"/>
      <c r="B214" s="60"/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  <c r="AA214" s="60"/>
      <c r="AB214" s="60"/>
      <c r="AC214" s="60"/>
      <c r="AD214" s="60"/>
      <c r="AE214" s="60"/>
    </row>
    <row r="215" spans="1:31">
      <c r="A215" s="60"/>
      <c r="B215" s="60"/>
      <c r="C215" s="60"/>
      <c r="D215" s="60"/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  <c r="Z215" s="60"/>
      <c r="AA215" s="60"/>
      <c r="AB215" s="60"/>
      <c r="AC215" s="60"/>
      <c r="AD215" s="60"/>
      <c r="AE215" s="60"/>
    </row>
    <row r="216" spans="1:31">
      <c r="A216" s="60"/>
      <c r="B216" s="60"/>
      <c r="C216" s="60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  <c r="AA216" s="60"/>
      <c r="AB216" s="60"/>
      <c r="AC216" s="60"/>
      <c r="AD216" s="60"/>
      <c r="AE216" s="60"/>
    </row>
    <row r="217" spans="1:31">
      <c r="A217" s="60"/>
      <c r="B217" s="60"/>
      <c r="C217" s="60"/>
      <c r="D217" s="60"/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  <c r="AA217" s="60"/>
      <c r="AB217" s="60"/>
      <c r="AC217" s="60"/>
      <c r="AD217" s="60"/>
      <c r="AE217" s="60"/>
    </row>
    <row r="218" spans="1:31">
      <c r="A218" s="60"/>
      <c r="B218" s="60"/>
      <c r="C218" s="60"/>
      <c r="D218" s="60"/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  <c r="AA218" s="60"/>
      <c r="AB218" s="60"/>
      <c r="AC218" s="60"/>
      <c r="AD218" s="60"/>
      <c r="AE218" s="60"/>
    </row>
    <row r="219" spans="1:31">
      <c r="A219" s="60"/>
      <c r="B219" s="60"/>
      <c r="C219" s="60"/>
      <c r="D219" s="60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  <c r="AA219" s="60"/>
      <c r="AB219" s="60"/>
      <c r="AC219" s="60"/>
      <c r="AD219" s="60"/>
      <c r="AE219" s="60"/>
    </row>
    <row r="220" spans="1:31">
      <c r="A220" s="60"/>
      <c r="B220" s="60"/>
      <c r="C220" s="60"/>
      <c r="D220" s="60"/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  <c r="AA220" s="60"/>
      <c r="AB220" s="60"/>
      <c r="AC220" s="60"/>
      <c r="AD220" s="60"/>
      <c r="AE220" s="60"/>
    </row>
    <row r="221" spans="1:31">
      <c r="A221" s="60"/>
      <c r="B221" s="60"/>
      <c r="C221" s="60"/>
      <c r="D221" s="60"/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  <c r="AA221" s="60"/>
      <c r="AB221" s="60"/>
      <c r="AC221" s="60"/>
      <c r="AD221" s="60"/>
      <c r="AE221" s="60"/>
    </row>
    <row r="222" spans="1:31">
      <c r="A222" s="60"/>
      <c r="B222" s="60"/>
      <c r="C222" s="60"/>
      <c r="D222" s="60"/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  <c r="Z222" s="60"/>
      <c r="AA222" s="60"/>
      <c r="AB222" s="60"/>
      <c r="AC222" s="60"/>
      <c r="AD222" s="60"/>
      <c r="AE222" s="60"/>
    </row>
    <row r="223" spans="1:31">
      <c r="A223" s="60"/>
      <c r="B223" s="60"/>
      <c r="C223" s="60"/>
      <c r="D223" s="60"/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60"/>
      <c r="AA223" s="60"/>
      <c r="AB223" s="60"/>
      <c r="AC223" s="60"/>
      <c r="AD223" s="60"/>
      <c r="AE223" s="60"/>
    </row>
    <row r="224" spans="1:31">
      <c r="A224" s="60"/>
      <c r="B224" s="60"/>
      <c r="C224" s="60"/>
      <c r="D224" s="60"/>
      <c r="E224" s="60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60"/>
      <c r="Z224" s="60"/>
      <c r="AA224" s="60"/>
      <c r="AB224" s="60"/>
      <c r="AC224" s="60"/>
      <c r="AD224" s="60"/>
      <c r="AE224" s="60"/>
    </row>
    <row r="225" spans="1:31">
      <c r="A225" s="60"/>
      <c r="B225" s="60"/>
      <c r="C225" s="60"/>
      <c r="D225" s="60"/>
      <c r="E225" s="60"/>
      <c r="F225" s="60"/>
      <c r="G225" s="60"/>
      <c r="H225" s="60"/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  <c r="Y225" s="60"/>
      <c r="Z225" s="60"/>
      <c r="AA225" s="60"/>
      <c r="AB225" s="60"/>
      <c r="AC225" s="60"/>
      <c r="AD225" s="60"/>
      <c r="AE225" s="60"/>
    </row>
    <row r="226" spans="1:31">
      <c r="A226" s="60"/>
      <c r="B226" s="60"/>
      <c r="C226" s="60"/>
      <c r="D226" s="60"/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  <c r="Z226" s="60"/>
      <c r="AA226" s="60"/>
      <c r="AB226" s="60"/>
      <c r="AC226" s="60"/>
      <c r="AD226" s="60"/>
      <c r="AE226" s="60"/>
    </row>
    <row r="227" spans="1:31">
      <c r="A227" s="60"/>
      <c r="B227" s="60"/>
      <c r="C227" s="60"/>
      <c r="D227" s="60"/>
      <c r="E227" s="60"/>
      <c r="F227" s="60"/>
      <c r="G227" s="60"/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  <c r="Z227" s="60"/>
      <c r="AA227" s="60"/>
      <c r="AB227" s="60"/>
      <c r="AC227" s="60"/>
      <c r="AD227" s="60"/>
      <c r="AE227" s="60"/>
    </row>
    <row r="228" spans="1:31">
      <c r="A228" s="60"/>
      <c r="B228" s="60"/>
      <c r="C228" s="60"/>
      <c r="D228" s="60"/>
      <c r="E228" s="60"/>
      <c r="F228" s="60"/>
      <c r="G228" s="60"/>
      <c r="H228" s="60"/>
      <c r="I228" s="60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  <c r="W228" s="60"/>
      <c r="X228" s="60"/>
      <c r="Y228" s="60"/>
      <c r="Z228" s="60"/>
      <c r="AA228" s="60"/>
      <c r="AB228" s="60"/>
      <c r="AC228" s="60"/>
      <c r="AD228" s="60"/>
      <c r="AE228" s="60"/>
    </row>
    <row r="229" spans="1:31">
      <c r="A229" s="60"/>
      <c r="B229" s="60"/>
      <c r="C229" s="60"/>
      <c r="D229" s="60"/>
      <c r="E229" s="60"/>
      <c r="F229" s="60"/>
      <c r="G229" s="60"/>
      <c r="H229" s="60"/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  <c r="W229" s="60"/>
      <c r="X229" s="60"/>
      <c r="Y229" s="60"/>
      <c r="Z229" s="60"/>
      <c r="AA229" s="60"/>
      <c r="AB229" s="60"/>
      <c r="AC229" s="60"/>
      <c r="AD229" s="60"/>
      <c r="AE229" s="60"/>
    </row>
    <row r="230" spans="1:31">
      <c r="A230" s="60"/>
      <c r="B230" s="60"/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  <c r="Z230" s="60"/>
      <c r="AA230" s="60"/>
      <c r="AB230" s="60"/>
      <c r="AC230" s="60"/>
      <c r="AD230" s="60"/>
      <c r="AE230" s="60"/>
    </row>
    <row r="231" spans="1:31">
      <c r="A231" s="60"/>
      <c r="B231" s="60"/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  <c r="Z231" s="60"/>
      <c r="AA231" s="60"/>
      <c r="AB231" s="60"/>
      <c r="AC231" s="60"/>
      <c r="AD231" s="60"/>
      <c r="AE231" s="60"/>
    </row>
    <row r="232" spans="1:31">
      <c r="A232" s="60"/>
      <c r="B232" s="60"/>
      <c r="C232" s="60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  <c r="Z232" s="60"/>
      <c r="AA232" s="60"/>
      <c r="AB232" s="60"/>
      <c r="AC232" s="60"/>
      <c r="AD232" s="60"/>
      <c r="AE232" s="60"/>
    </row>
    <row r="233" spans="1:31">
      <c r="A233" s="60"/>
      <c r="B233" s="60"/>
      <c r="C233" s="60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</row>
    <row r="234" spans="1:31">
      <c r="A234" s="60"/>
      <c r="B234" s="60"/>
      <c r="C234" s="60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  <c r="AA234" s="60"/>
      <c r="AB234" s="60"/>
      <c r="AC234" s="60"/>
      <c r="AD234" s="60"/>
      <c r="AE234" s="60"/>
    </row>
    <row r="235" spans="1:31">
      <c r="A235" s="60"/>
      <c r="B235" s="60"/>
      <c r="C235" s="60"/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  <c r="AA235" s="60"/>
      <c r="AB235" s="60"/>
      <c r="AC235" s="60"/>
      <c r="AD235" s="60"/>
      <c r="AE235" s="60"/>
    </row>
    <row r="236" spans="1:31">
      <c r="A236" s="60"/>
      <c r="B236" s="60"/>
      <c r="C236" s="60"/>
      <c r="D236" s="60"/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  <c r="AA236" s="60"/>
      <c r="AB236" s="60"/>
      <c r="AC236" s="60"/>
      <c r="AD236" s="60"/>
      <c r="AE236" s="60"/>
    </row>
    <row r="237" spans="1:31">
      <c r="A237" s="60"/>
      <c r="B237" s="60"/>
      <c r="C237" s="60"/>
      <c r="D237" s="60"/>
      <c r="E237" s="60"/>
      <c r="F237" s="60"/>
      <c r="G237" s="60"/>
      <c r="H237" s="60"/>
      <c r="I237" s="60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60"/>
      <c r="Z237" s="60"/>
      <c r="AA237" s="60"/>
      <c r="AB237" s="60"/>
      <c r="AC237" s="60"/>
      <c r="AD237" s="60"/>
      <c r="AE237" s="60"/>
    </row>
    <row r="238" spans="1:31">
      <c r="A238" s="60"/>
      <c r="B238" s="60"/>
      <c r="C238" s="60"/>
      <c r="D238" s="60"/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  <c r="Z238" s="60"/>
      <c r="AA238" s="60"/>
      <c r="AB238" s="60"/>
      <c r="AC238" s="60"/>
      <c r="AD238" s="60"/>
      <c r="AE238" s="60"/>
    </row>
    <row r="239" spans="1:31">
      <c r="A239" s="60"/>
      <c r="B239" s="60"/>
      <c r="C239" s="60"/>
      <c r="D239" s="60"/>
      <c r="E239" s="60"/>
      <c r="F239" s="60"/>
      <c r="G239" s="60"/>
      <c r="H239" s="60"/>
      <c r="I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60"/>
      <c r="Z239" s="60"/>
      <c r="AA239" s="60"/>
      <c r="AB239" s="60"/>
      <c r="AC239" s="60"/>
      <c r="AD239" s="60"/>
      <c r="AE239" s="60"/>
    </row>
    <row r="240" spans="1:31">
      <c r="A240" s="60"/>
      <c r="B240" s="60"/>
      <c r="C240" s="60"/>
      <c r="D240" s="60"/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60"/>
      <c r="Z240" s="60"/>
      <c r="AA240" s="60"/>
      <c r="AB240" s="60"/>
      <c r="AC240" s="60"/>
      <c r="AD240" s="60"/>
      <c r="AE240" s="60"/>
    </row>
    <row r="241" spans="1:31">
      <c r="A241" s="60"/>
      <c r="B241" s="60"/>
      <c r="C241" s="60"/>
      <c r="D241" s="60"/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  <c r="Y241" s="60"/>
      <c r="Z241" s="60"/>
      <c r="AA241" s="60"/>
      <c r="AB241" s="60"/>
      <c r="AC241" s="60"/>
      <c r="AD241" s="60"/>
      <c r="AE241" s="60"/>
    </row>
    <row r="242" spans="1:31">
      <c r="A242" s="60"/>
      <c r="B242" s="60"/>
      <c r="C242" s="60"/>
      <c r="D242" s="60"/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60"/>
      <c r="Z242" s="60"/>
      <c r="AA242" s="60"/>
      <c r="AB242" s="60"/>
      <c r="AC242" s="60"/>
      <c r="AD242" s="60"/>
      <c r="AE242" s="60"/>
    </row>
    <row r="243" spans="1:31">
      <c r="A243" s="60"/>
      <c r="B243" s="60"/>
      <c r="C243" s="60"/>
      <c r="D243" s="60"/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  <c r="Y243" s="60"/>
      <c r="Z243" s="60"/>
      <c r="AA243" s="60"/>
      <c r="AB243" s="60"/>
      <c r="AC243" s="60"/>
      <c r="AD243" s="60"/>
      <c r="AE243" s="60"/>
    </row>
    <row r="244" spans="1:31">
      <c r="A244" s="60"/>
      <c r="B244" s="60"/>
      <c r="C244" s="60"/>
      <c r="D244" s="60"/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60"/>
      <c r="Z244" s="60"/>
      <c r="AA244" s="60"/>
      <c r="AB244" s="60"/>
      <c r="AC244" s="60"/>
      <c r="AD244" s="60"/>
      <c r="AE244" s="60"/>
    </row>
    <row r="245" spans="1:31">
      <c r="A245" s="60"/>
      <c r="B245" s="60"/>
      <c r="C245" s="60"/>
      <c r="D245" s="60"/>
      <c r="E245" s="60"/>
      <c r="F245" s="60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  <c r="Y245" s="60"/>
      <c r="Z245" s="60"/>
      <c r="AA245" s="60"/>
      <c r="AB245" s="60"/>
      <c r="AC245" s="60"/>
      <c r="AD245" s="60"/>
      <c r="AE245" s="60"/>
    </row>
    <row r="246" spans="1:31">
      <c r="A246" s="60"/>
      <c r="B246" s="60"/>
      <c r="C246" s="60"/>
      <c r="D246" s="60"/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0"/>
      <c r="V246" s="60"/>
      <c r="W246" s="60"/>
      <c r="X246" s="60"/>
      <c r="Y246" s="60"/>
      <c r="Z246" s="60"/>
      <c r="AA246" s="60"/>
      <c r="AB246" s="60"/>
      <c r="AC246" s="60"/>
      <c r="AD246" s="60"/>
      <c r="AE246" s="60"/>
    </row>
    <row r="247" spans="1:31">
      <c r="A247" s="60"/>
      <c r="B247" s="60"/>
      <c r="C247" s="60"/>
      <c r="D247" s="60"/>
      <c r="E247" s="60"/>
      <c r="F247" s="60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60"/>
      <c r="U247" s="60"/>
      <c r="V247" s="60"/>
      <c r="W247" s="60"/>
      <c r="X247" s="60"/>
      <c r="Y247" s="60"/>
      <c r="Z247" s="60"/>
      <c r="AA247" s="60"/>
      <c r="AB247" s="60"/>
      <c r="AC247" s="60"/>
      <c r="AD247" s="60"/>
      <c r="AE247" s="60"/>
    </row>
    <row r="248" spans="1:31">
      <c r="A248" s="60"/>
      <c r="B248" s="60"/>
      <c r="C248" s="60"/>
      <c r="D248" s="60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  <c r="U248" s="60"/>
      <c r="V248" s="60"/>
      <c r="W248" s="60"/>
      <c r="X248" s="60"/>
      <c r="Y248" s="60"/>
      <c r="Z248" s="60"/>
      <c r="AA248" s="60"/>
      <c r="AB248" s="60"/>
      <c r="AC248" s="60"/>
      <c r="AD248" s="60"/>
      <c r="AE248" s="60"/>
    </row>
    <row r="249" spans="1:31">
      <c r="A249" s="60"/>
      <c r="B249" s="60"/>
      <c r="C249" s="60"/>
      <c r="D249" s="60"/>
      <c r="E249" s="60"/>
      <c r="F249" s="60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  <c r="U249" s="60"/>
      <c r="V249" s="60"/>
      <c r="W249" s="60"/>
      <c r="X249" s="60"/>
      <c r="Y249" s="60"/>
      <c r="Z249" s="60"/>
      <c r="AA249" s="60"/>
      <c r="AB249" s="60"/>
      <c r="AC249" s="60"/>
      <c r="AD249" s="60"/>
      <c r="AE249" s="60"/>
    </row>
    <row r="250" spans="1:31">
      <c r="A250" s="60"/>
      <c r="B250" s="60"/>
      <c r="C250" s="60"/>
      <c r="D250" s="60"/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  <c r="W250" s="60"/>
      <c r="X250" s="60"/>
      <c r="Y250" s="60"/>
      <c r="Z250" s="60"/>
      <c r="AA250" s="60"/>
      <c r="AB250" s="60"/>
      <c r="AC250" s="60"/>
      <c r="AD250" s="60"/>
      <c r="AE250" s="60"/>
    </row>
    <row r="251" spans="1:31">
      <c r="A251" s="60"/>
      <c r="B251" s="60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  <c r="U251" s="60"/>
      <c r="V251" s="60"/>
      <c r="W251" s="60"/>
      <c r="X251" s="60"/>
      <c r="Y251" s="60"/>
      <c r="Z251" s="60"/>
      <c r="AA251" s="60"/>
      <c r="AB251" s="60"/>
      <c r="AC251" s="60"/>
      <c r="AD251" s="60"/>
      <c r="AE251" s="60"/>
    </row>
    <row r="252" spans="1:31">
      <c r="A252" s="60"/>
      <c r="B252" s="60"/>
      <c r="C252" s="60"/>
      <c r="D252" s="60"/>
      <c r="E252" s="60"/>
      <c r="F252" s="60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  <c r="U252" s="60"/>
      <c r="V252" s="60"/>
      <c r="W252" s="60"/>
      <c r="X252" s="60"/>
      <c r="Y252" s="60"/>
      <c r="Z252" s="60"/>
      <c r="AA252" s="60"/>
      <c r="AB252" s="60"/>
      <c r="AC252" s="60"/>
      <c r="AD252" s="60"/>
      <c r="AE252" s="60"/>
    </row>
    <row r="253" spans="1:31">
      <c r="A253" s="60"/>
      <c r="B253" s="60"/>
      <c r="C253" s="60"/>
      <c r="D253" s="60"/>
      <c r="E253" s="60"/>
      <c r="F253" s="60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  <c r="U253" s="60"/>
      <c r="V253" s="60"/>
      <c r="W253" s="60"/>
      <c r="X253" s="60"/>
      <c r="Y253" s="60"/>
      <c r="Z253" s="60"/>
      <c r="AA253" s="60"/>
      <c r="AB253" s="60"/>
      <c r="AC253" s="60"/>
      <c r="AD253" s="60"/>
      <c r="AE253" s="60"/>
    </row>
    <row r="254" spans="1:31">
      <c r="A254" s="60"/>
      <c r="B254" s="60"/>
      <c r="C254" s="60"/>
      <c r="D254" s="60"/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  <c r="W254" s="60"/>
      <c r="X254" s="60"/>
      <c r="Y254" s="60"/>
      <c r="Z254" s="60"/>
      <c r="AA254" s="60"/>
      <c r="AB254" s="60"/>
      <c r="AC254" s="60"/>
      <c r="AD254" s="60"/>
      <c r="AE254" s="60"/>
    </row>
    <row r="255" spans="1:31">
      <c r="A255" s="60"/>
      <c r="B255" s="60"/>
      <c r="C255" s="60"/>
      <c r="D255" s="60"/>
      <c r="E255" s="60"/>
      <c r="F255" s="60"/>
      <c r="G255" s="60"/>
      <c r="H255" s="60"/>
      <c r="I255" s="60"/>
      <c r="J255" s="60"/>
      <c r="K255" s="60"/>
      <c r="L255" s="60"/>
      <c r="M255" s="60"/>
      <c r="N255" s="60"/>
      <c r="O255" s="60"/>
      <c r="P255" s="60"/>
      <c r="Q255" s="60"/>
      <c r="R255" s="60"/>
      <c r="S255" s="60"/>
      <c r="T255" s="60"/>
      <c r="U255" s="60"/>
      <c r="V255" s="60"/>
      <c r="W255" s="60"/>
      <c r="X255" s="60"/>
      <c r="Y255" s="60"/>
      <c r="Z255" s="60"/>
      <c r="AA255" s="60"/>
      <c r="AB255" s="60"/>
      <c r="AC255" s="60"/>
      <c r="AD255" s="60"/>
      <c r="AE255" s="60"/>
    </row>
    <row r="256" spans="1:31">
      <c r="A256" s="60"/>
      <c r="B256" s="60"/>
      <c r="C256" s="60"/>
      <c r="D256" s="60"/>
      <c r="E256" s="60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  <c r="U256" s="60"/>
      <c r="V256" s="60"/>
      <c r="W256" s="60"/>
      <c r="X256" s="60"/>
      <c r="Y256" s="60"/>
      <c r="Z256" s="60"/>
      <c r="AA256" s="60"/>
      <c r="AB256" s="60"/>
      <c r="AC256" s="60"/>
      <c r="AD256" s="60"/>
      <c r="AE256" s="60"/>
    </row>
    <row r="257" spans="1:31">
      <c r="A257" s="60"/>
      <c r="B257" s="60"/>
      <c r="C257" s="60"/>
      <c r="D257" s="60"/>
      <c r="E257" s="60"/>
      <c r="F257" s="60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60"/>
      <c r="U257" s="60"/>
      <c r="V257" s="60"/>
      <c r="W257" s="60"/>
      <c r="X257" s="60"/>
      <c r="Y257" s="60"/>
      <c r="Z257" s="60"/>
      <c r="AA257" s="60"/>
      <c r="AB257" s="60"/>
      <c r="AC257" s="60"/>
      <c r="AD257" s="60"/>
      <c r="AE257" s="60"/>
    </row>
    <row r="258" spans="1:31">
      <c r="A258" s="60"/>
      <c r="B258" s="60"/>
      <c r="C258" s="60"/>
      <c r="D258" s="60"/>
      <c r="E258" s="60"/>
      <c r="F258" s="60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/>
      <c r="U258" s="60"/>
      <c r="V258" s="60"/>
      <c r="W258" s="60"/>
      <c r="X258" s="60"/>
      <c r="Y258" s="60"/>
      <c r="Z258" s="60"/>
      <c r="AA258" s="60"/>
      <c r="AB258" s="60"/>
      <c r="AC258" s="60"/>
      <c r="AD258" s="60"/>
      <c r="AE258" s="60"/>
    </row>
    <row r="259" spans="1:31">
      <c r="A259" s="60"/>
      <c r="B259" s="60"/>
      <c r="C259" s="60"/>
      <c r="D259" s="60"/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60"/>
      <c r="U259" s="60"/>
      <c r="V259" s="60"/>
      <c r="W259" s="60"/>
      <c r="X259" s="60"/>
      <c r="Y259" s="60"/>
      <c r="Z259" s="60"/>
      <c r="AA259" s="60"/>
      <c r="AB259" s="60"/>
      <c r="AC259" s="60"/>
      <c r="AD259" s="60"/>
      <c r="AE259" s="60"/>
    </row>
    <row r="260" spans="1:31">
      <c r="A260" s="60"/>
      <c r="B260" s="60"/>
      <c r="C260" s="60"/>
      <c r="D260" s="60"/>
      <c r="E260" s="60"/>
      <c r="F260" s="60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  <c r="U260" s="60"/>
      <c r="V260" s="60"/>
      <c r="W260" s="60"/>
      <c r="X260" s="60"/>
      <c r="Y260" s="60"/>
      <c r="Z260" s="60"/>
      <c r="AA260" s="60"/>
      <c r="AB260" s="60"/>
      <c r="AC260" s="60"/>
      <c r="AD260" s="60"/>
      <c r="AE260" s="60"/>
    </row>
    <row r="261" spans="1:31">
      <c r="A261" s="60"/>
      <c r="B261" s="60"/>
      <c r="C261" s="60"/>
      <c r="D261" s="60"/>
      <c r="E261" s="60"/>
      <c r="F261" s="60"/>
      <c r="G261" s="60"/>
      <c r="H261" s="60"/>
      <c r="I261" s="60"/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60"/>
      <c r="U261" s="60"/>
      <c r="V261" s="60"/>
      <c r="W261" s="60"/>
      <c r="X261" s="60"/>
      <c r="Y261" s="60"/>
      <c r="Z261" s="60"/>
      <c r="AA261" s="60"/>
      <c r="AB261" s="60"/>
      <c r="AC261" s="60"/>
      <c r="AD261" s="60"/>
      <c r="AE261" s="60"/>
    </row>
    <row r="262" spans="1:31">
      <c r="A262" s="60"/>
      <c r="B262" s="60"/>
      <c r="C262" s="60"/>
      <c r="D262" s="60"/>
      <c r="E262" s="60"/>
      <c r="F262" s="60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  <c r="U262" s="60"/>
      <c r="V262" s="60"/>
      <c r="W262" s="60"/>
      <c r="X262" s="60"/>
      <c r="Y262" s="60"/>
      <c r="Z262" s="60"/>
      <c r="AA262" s="60"/>
      <c r="AB262" s="60"/>
      <c r="AC262" s="60"/>
      <c r="AD262" s="60"/>
      <c r="AE262" s="60"/>
    </row>
    <row r="263" spans="1:31">
      <c r="A263" s="60"/>
      <c r="B263" s="60"/>
      <c r="C263" s="60"/>
      <c r="D263" s="60"/>
      <c r="E263" s="60"/>
      <c r="F263" s="60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  <c r="U263" s="60"/>
      <c r="V263" s="60"/>
      <c r="W263" s="60"/>
      <c r="X263" s="60"/>
      <c r="Y263" s="60"/>
      <c r="Z263" s="60"/>
      <c r="AA263" s="60"/>
      <c r="AB263" s="60"/>
      <c r="AC263" s="60"/>
      <c r="AD263" s="60"/>
      <c r="AE263" s="60"/>
    </row>
    <row r="264" spans="1:31">
      <c r="A264" s="60"/>
      <c r="B264" s="60"/>
      <c r="C264" s="60"/>
      <c r="D264" s="60"/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  <c r="U264" s="60"/>
      <c r="V264" s="60"/>
      <c r="W264" s="60"/>
      <c r="X264" s="60"/>
      <c r="Y264" s="60"/>
      <c r="Z264" s="60"/>
      <c r="AA264" s="60"/>
      <c r="AB264" s="60"/>
      <c r="AC264" s="60"/>
      <c r="AD264" s="60"/>
      <c r="AE264" s="60"/>
    </row>
    <row r="265" spans="1:31">
      <c r="A265" s="60"/>
      <c r="B265" s="60"/>
      <c r="C265" s="60"/>
      <c r="D265" s="60"/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60"/>
      <c r="U265" s="60"/>
      <c r="V265" s="60"/>
      <c r="W265" s="60"/>
      <c r="X265" s="60"/>
      <c r="Y265" s="60"/>
      <c r="Z265" s="60"/>
      <c r="AA265" s="60"/>
      <c r="AB265" s="60"/>
      <c r="AC265" s="60"/>
      <c r="AD265" s="60"/>
      <c r="AE265" s="60"/>
    </row>
    <row r="266" spans="1:31">
      <c r="A266" s="60"/>
      <c r="B266" s="60"/>
      <c r="C266" s="60"/>
      <c r="D266" s="60"/>
      <c r="E266" s="60"/>
      <c r="F266" s="60"/>
      <c r="G266" s="60"/>
      <c r="H266" s="60"/>
      <c r="I266" s="60"/>
      <c r="J266" s="60"/>
      <c r="K266" s="60"/>
      <c r="L266" s="60"/>
      <c r="M266" s="60"/>
      <c r="N266" s="60"/>
      <c r="O266" s="60"/>
      <c r="P266" s="60"/>
      <c r="Q266" s="60"/>
      <c r="R266" s="60"/>
      <c r="S266" s="60"/>
      <c r="T266" s="60"/>
      <c r="U266" s="60"/>
      <c r="V266" s="60"/>
      <c r="W266" s="60"/>
      <c r="X266" s="60"/>
      <c r="Y266" s="60"/>
      <c r="Z266" s="60"/>
      <c r="AA266" s="60"/>
      <c r="AB266" s="60"/>
      <c r="AC266" s="60"/>
      <c r="AD266" s="60"/>
      <c r="AE266" s="60"/>
    </row>
    <row r="267" spans="1:31">
      <c r="A267" s="60"/>
      <c r="B267" s="60"/>
      <c r="C267" s="60"/>
      <c r="D267" s="60"/>
      <c r="E267" s="60"/>
      <c r="F267" s="60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0"/>
      <c r="U267" s="60"/>
      <c r="V267" s="60"/>
      <c r="W267" s="60"/>
      <c r="X267" s="60"/>
      <c r="Y267" s="60"/>
      <c r="Z267" s="60"/>
      <c r="AA267" s="60"/>
      <c r="AB267" s="60"/>
      <c r="AC267" s="60"/>
      <c r="AD267" s="60"/>
      <c r="AE267" s="60"/>
    </row>
    <row r="268" spans="1:31">
      <c r="A268" s="60"/>
      <c r="B268" s="60"/>
      <c r="C268" s="60"/>
      <c r="D268" s="60"/>
      <c r="E268" s="60"/>
      <c r="F268" s="60"/>
      <c r="G268" s="60"/>
      <c r="H268" s="60"/>
      <c r="I268" s="60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60"/>
      <c r="U268" s="60"/>
      <c r="V268" s="60"/>
      <c r="W268" s="60"/>
      <c r="X268" s="60"/>
      <c r="Y268" s="60"/>
      <c r="Z268" s="60"/>
      <c r="AA268" s="60"/>
      <c r="AB268" s="60"/>
      <c r="AC268" s="60"/>
      <c r="AD268" s="60"/>
      <c r="AE268" s="60"/>
    </row>
    <row r="269" spans="1:31">
      <c r="A269" s="60"/>
      <c r="B269" s="60"/>
      <c r="C269" s="60"/>
      <c r="D269" s="60"/>
      <c r="E269" s="60"/>
      <c r="F269" s="60"/>
      <c r="G269" s="60"/>
      <c r="H269" s="60"/>
      <c r="I269" s="60"/>
      <c r="J269" s="60"/>
      <c r="K269" s="60"/>
      <c r="L269" s="60"/>
      <c r="M269" s="60"/>
      <c r="N269" s="60"/>
      <c r="O269" s="60"/>
      <c r="P269" s="60"/>
      <c r="Q269" s="60"/>
      <c r="R269" s="60"/>
      <c r="S269" s="60"/>
      <c r="T269" s="60"/>
      <c r="U269" s="60"/>
      <c r="V269" s="60"/>
      <c r="W269" s="60"/>
      <c r="X269" s="60"/>
      <c r="Y269" s="60"/>
      <c r="Z269" s="60"/>
      <c r="AA269" s="60"/>
      <c r="AB269" s="60"/>
      <c r="AC269" s="60"/>
      <c r="AD269" s="60"/>
      <c r="AE269" s="60"/>
    </row>
    <row r="270" spans="1:31">
      <c r="A270" s="60"/>
      <c r="B270" s="60"/>
      <c r="C270" s="60"/>
      <c r="D270" s="60"/>
      <c r="E270" s="60"/>
      <c r="F270" s="60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60"/>
      <c r="U270" s="60"/>
      <c r="V270" s="60"/>
      <c r="W270" s="60"/>
      <c r="X270" s="60"/>
      <c r="Y270" s="60"/>
      <c r="Z270" s="60"/>
      <c r="AA270" s="60"/>
      <c r="AB270" s="60"/>
      <c r="AC270" s="60"/>
      <c r="AD270" s="60"/>
      <c r="AE270" s="60"/>
    </row>
    <row r="271" spans="1:31">
      <c r="A271" s="60"/>
      <c r="B271" s="60"/>
      <c r="C271" s="60"/>
      <c r="D271" s="60"/>
      <c r="E271" s="60"/>
      <c r="F271" s="60"/>
      <c r="G271" s="60"/>
      <c r="H271" s="60"/>
      <c r="I271" s="60"/>
      <c r="J271" s="60"/>
      <c r="K271" s="60"/>
      <c r="L271" s="60"/>
      <c r="M271" s="60"/>
      <c r="N271" s="60"/>
      <c r="O271" s="60"/>
      <c r="P271" s="60"/>
      <c r="Q271" s="60"/>
      <c r="R271" s="60"/>
      <c r="S271" s="60"/>
      <c r="T271" s="60"/>
      <c r="U271" s="60"/>
      <c r="V271" s="60"/>
      <c r="W271" s="60"/>
      <c r="X271" s="60"/>
      <c r="Y271" s="60"/>
      <c r="Z271" s="60"/>
      <c r="AA271" s="60"/>
      <c r="AB271" s="60"/>
      <c r="AC271" s="60"/>
      <c r="AD271" s="60"/>
      <c r="AE271" s="60"/>
    </row>
    <row r="272" spans="1:31">
      <c r="A272" s="60"/>
      <c r="B272" s="60"/>
      <c r="C272" s="60"/>
      <c r="D272" s="60"/>
      <c r="E272" s="60"/>
      <c r="F272" s="60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0"/>
      <c r="W272" s="60"/>
      <c r="X272" s="60"/>
      <c r="Y272" s="60"/>
      <c r="Z272" s="60"/>
      <c r="AA272" s="60"/>
      <c r="AB272" s="60"/>
      <c r="AC272" s="60"/>
      <c r="AD272" s="60"/>
      <c r="AE272" s="60"/>
    </row>
    <row r="273" spans="1:31">
      <c r="A273" s="60"/>
      <c r="B273" s="60"/>
      <c r="C273" s="60"/>
      <c r="D273" s="60"/>
      <c r="E273" s="60"/>
      <c r="F273" s="60"/>
      <c r="G273" s="60"/>
      <c r="H273" s="60"/>
      <c r="I273" s="60"/>
      <c r="J273" s="60"/>
      <c r="K273" s="60"/>
      <c r="L273" s="60"/>
      <c r="M273" s="60"/>
      <c r="N273" s="60"/>
      <c r="O273" s="60"/>
      <c r="P273" s="60"/>
      <c r="Q273" s="60"/>
      <c r="R273" s="60"/>
      <c r="S273" s="60"/>
      <c r="T273" s="60"/>
      <c r="U273" s="60"/>
      <c r="V273" s="60"/>
      <c r="W273" s="60"/>
      <c r="X273" s="60"/>
      <c r="Y273" s="60"/>
      <c r="Z273" s="60"/>
      <c r="AA273" s="60"/>
      <c r="AB273" s="60"/>
      <c r="AC273" s="60"/>
      <c r="AD273" s="60"/>
      <c r="AE273" s="60"/>
    </row>
    <row r="274" spans="1:31">
      <c r="A274" s="60"/>
      <c r="B274" s="60"/>
      <c r="C274" s="60"/>
      <c r="D274" s="60"/>
      <c r="E274" s="60"/>
      <c r="F274" s="60"/>
      <c r="G274" s="60"/>
      <c r="H274" s="60"/>
      <c r="I274" s="60"/>
      <c r="J274" s="60"/>
      <c r="K274" s="60"/>
      <c r="L274" s="60"/>
      <c r="M274" s="60"/>
      <c r="N274" s="60"/>
      <c r="O274" s="60"/>
      <c r="P274" s="60"/>
      <c r="Q274" s="60"/>
      <c r="R274" s="60"/>
      <c r="S274" s="60"/>
      <c r="T274" s="60"/>
      <c r="U274" s="60"/>
      <c r="V274" s="60"/>
      <c r="W274" s="60"/>
      <c r="X274" s="60"/>
      <c r="Y274" s="60"/>
      <c r="Z274" s="60"/>
      <c r="AA274" s="60"/>
      <c r="AB274" s="60"/>
      <c r="AC274" s="60"/>
      <c r="AD274" s="60"/>
      <c r="AE274" s="60"/>
    </row>
    <row r="275" spans="1:31">
      <c r="A275" s="60"/>
      <c r="B275" s="60"/>
      <c r="C275" s="60"/>
      <c r="D275" s="60"/>
      <c r="E275" s="60"/>
      <c r="F275" s="60"/>
      <c r="G275" s="60"/>
      <c r="H275" s="60"/>
      <c r="I275" s="60"/>
      <c r="J275" s="60"/>
      <c r="K275" s="60"/>
      <c r="L275" s="60"/>
      <c r="M275" s="60"/>
      <c r="N275" s="60"/>
      <c r="O275" s="60"/>
      <c r="P275" s="60"/>
      <c r="Q275" s="60"/>
      <c r="R275" s="60"/>
      <c r="S275" s="60"/>
      <c r="T275" s="60"/>
      <c r="U275" s="60"/>
      <c r="V275" s="60"/>
      <c r="W275" s="60"/>
      <c r="X275" s="60"/>
      <c r="Y275" s="60"/>
      <c r="Z275" s="60"/>
      <c r="AA275" s="60"/>
      <c r="AB275" s="60"/>
      <c r="AC275" s="60"/>
      <c r="AD275" s="60"/>
      <c r="AE275" s="60"/>
    </row>
    <row r="276" spans="1:31">
      <c r="A276" s="60"/>
      <c r="B276" s="60"/>
      <c r="C276" s="60"/>
      <c r="D276" s="60"/>
      <c r="E276" s="60"/>
      <c r="F276" s="60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0"/>
      <c r="R276" s="60"/>
      <c r="S276" s="60"/>
      <c r="T276" s="60"/>
      <c r="U276" s="60"/>
      <c r="V276" s="60"/>
      <c r="W276" s="60"/>
      <c r="X276" s="60"/>
      <c r="Y276" s="60"/>
      <c r="Z276" s="60"/>
      <c r="AA276" s="60"/>
      <c r="AB276" s="60"/>
      <c r="AC276" s="60"/>
      <c r="AD276" s="60"/>
      <c r="AE276" s="60"/>
    </row>
    <row r="277" spans="1:31">
      <c r="A277" s="60"/>
      <c r="B277" s="60"/>
      <c r="C277" s="60"/>
      <c r="D277" s="60"/>
      <c r="E277" s="60"/>
      <c r="F277" s="60"/>
      <c r="G277" s="60"/>
      <c r="H277" s="60"/>
      <c r="I277" s="60"/>
      <c r="J277" s="60"/>
      <c r="K277" s="60"/>
      <c r="L277" s="60"/>
      <c r="M277" s="60"/>
      <c r="N277" s="60"/>
      <c r="O277" s="60"/>
      <c r="P277" s="60"/>
      <c r="Q277" s="60"/>
      <c r="R277" s="60"/>
      <c r="S277" s="60"/>
      <c r="T277" s="60"/>
      <c r="U277" s="60"/>
      <c r="V277" s="60"/>
      <c r="W277" s="60"/>
      <c r="X277" s="60"/>
      <c r="Y277" s="60"/>
      <c r="Z277" s="60"/>
      <c r="AA277" s="60"/>
      <c r="AB277" s="60"/>
      <c r="AC277" s="60"/>
      <c r="AD277" s="60"/>
      <c r="AE277" s="60"/>
    </row>
    <row r="278" spans="1:31">
      <c r="A278" s="60"/>
      <c r="B278" s="60"/>
      <c r="C278" s="60"/>
      <c r="D278" s="60"/>
      <c r="E278" s="60"/>
      <c r="F278" s="60"/>
      <c r="G278" s="60"/>
      <c r="H278" s="60"/>
      <c r="I278" s="60"/>
      <c r="J278" s="60"/>
      <c r="K278" s="60"/>
      <c r="L278" s="60"/>
      <c r="M278" s="60"/>
      <c r="N278" s="60"/>
      <c r="O278" s="60"/>
      <c r="P278" s="60"/>
      <c r="Q278" s="60"/>
      <c r="R278" s="60"/>
      <c r="S278" s="60"/>
      <c r="T278" s="60"/>
      <c r="U278" s="60"/>
      <c r="V278" s="60"/>
      <c r="W278" s="60"/>
      <c r="X278" s="60"/>
      <c r="Y278" s="60"/>
      <c r="Z278" s="60"/>
      <c r="AA278" s="60"/>
      <c r="AB278" s="60"/>
      <c r="AC278" s="60"/>
      <c r="AD278" s="60"/>
      <c r="AE278" s="60"/>
    </row>
    <row r="279" spans="1:31">
      <c r="A279" s="60"/>
      <c r="B279" s="60"/>
      <c r="C279" s="60"/>
      <c r="D279" s="60"/>
      <c r="E279" s="60"/>
      <c r="F279" s="60"/>
      <c r="G279" s="60"/>
      <c r="H279" s="60"/>
      <c r="I279" s="60"/>
      <c r="J279" s="60"/>
      <c r="K279" s="60"/>
      <c r="L279" s="60"/>
      <c r="M279" s="60"/>
      <c r="N279" s="60"/>
      <c r="O279" s="60"/>
      <c r="P279" s="60"/>
      <c r="Q279" s="60"/>
      <c r="R279" s="60"/>
      <c r="S279" s="60"/>
      <c r="T279" s="60"/>
      <c r="U279" s="60"/>
      <c r="V279" s="60"/>
      <c r="W279" s="60"/>
      <c r="X279" s="60"/>
      <c r="Y279" s="60"/>
      <c r="Z279" s="60"/>
      <c r="AA279" s="60"/>
      <c r="AB279" s="60"/>
      <c r="AC279" s="60"/>
      <c r="AD279" s="60"/>
      <c r="AE279" s="60"/>
    </row>
    <row r="280" spans="1:31">
      <c r="A280" s="60"/>
      <c r="B280" s="60"/>
      <c r="C280" s="60"/>
      <c r="D280" s="60"/>
      <c r="E280" s="60"/>
      <c r="F280" s="60"/>
      <c r="G280" s="60"/>
      <c r="H280" s="60"/>
      <c r="I280" s="60"/>
      <c r="J280" s="60"/>
      <c r="K280" s="60"/>
      <c r="L280" s="60"/>
      <c r="M280" s="60"/>
      <c r="N280" s="60"/>
      <c r="O280" s="60"/>
      <c r="P280" s="60"/>
      <c r="Q280" s="60"/>
      <c r="R280" s="60"/>
      <c r="S280" s="60"/>
      <c r="T280" s="60"/>
      <c r="U280" s="60"/>
      <c r="V280" s="60"/>
      <c r="W280" s="60"/>
      <c r="X280" s="60"/>
      <c r="Y280" s="60"/>
      <c r="Z280" s="60"/>
      <c r="AA280" s="60"/>
      <c r="AB280" s="60"/>
      <c r="AC280" s="60"/>
      <c r="AD280" s="60"/>
      <c r="AE280" s="60"/>
    </row>
    <row r="281" spans="1:31">
      <c r="A281" s="60"/>
      <c r="B281" s="60"/>
      <c r="C281" s="60"/>
      <c r="D281" s="60"/>
      <c r="E281" s="60"/>
      <c r="F281" s="60"/>
      <c r="G281" s="60"/>
      <c r="H281" s="60"/>
      <c r="I281" s="60"/>
      <c r="J281" s="60"/>
      <c r="K281" s="60"/>
      <c r="L281" s="60"/>
      <c r="M281" s="60"/>
      <c r="N281" s="60"/>
      <c r="O281" s="60"/>
      <c r="P281" s="60"/>
      <c r="Q281" s="60"/>
      <c r="R281" s="60"/>
      <c r="S281" s="60"/>
      <c r="T281" s="60"/>
      <c r="U281" s="60"/>
      <c r="V281" s="60"/>
      <c r="W281" s="60"/>
      <c r="X281" s="60"/>
      <c r="Y281" s="60"/>
      <c r="Z281" s="60"/>
      <c r="AA281" s="60"/>
      <c r="AB281" s="60"/>
      <c r="AC281" s="60"/>
      <c r="AD281" s="60"/>
      <c r="AE281" s="60"/>
    </row>
    <row r="282" spans="1:31">
      <c r="A282" s="60"/>
      <c r="B282" s="60"/>
      <c r="C282" s="60"/>
      <c r="D282" s="60"/>
      <c r="E282" s="60"/>
      <c r="F282" s="60"/>
      <c r="G282" s="60"/>
      <c r="H282" s="60"/>
      <c r="I282" s="60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60"/>
      <c r="U282" s="60"/>
      <c r="V282" s="60"/>
      <c r="W282" s="60"/>
      <c r="X282" s="60"/>
      <c r="Y282" s="60"/>
      <c r="Z282" s="60"/>
      <c r="AA282" s="60"/>
      <c r="AB282" s="60"/>
      <c r="AC282" s="60"/>
      <c r="AD282" s="60"/>
      <c r="AE282" s="60"/>
    </row>
    <row r="283" spans="1:31">
      <c r="A283" s="60"/>
      <c r="B283" s="60"/>
      <c r="C283" s="60"/>
      <c r="D283" s="60"/>
      <c r="E283" s="60"/>
      <c r="F283" s="60"/>
      <c r="G283" s="60"/>
      <c r="H283" s="60"/>
      <c r="I283" s="60"/>
      <c r="J283" s="60"/>
      <c r="K283" s="60"/>
      <c r="L283" s="60"/>
      <c r="M283" s="60"/>
      <c r="N283" s="60"/>
      <c r="O283" s="60"/>
      <c r="P283" s="60"/>
      <c r="Q283" s="60"/>
      <c r="R283" s="60"/>
      <c r="S283" s="60"/>
      <c r="T283" s="60"/>
      <c r="U283" s="60"/>
      <c r="V283" s="60"/>
      <c r="W283" s="60"/>
      <c r="X283" s="60"/>
      <c r="Y283" s="60"/>
      <c r="Z283" s="60"/>
      <c r="AA283" s="60"/>
      <c r="AB283" s="60"/>
      <c r="AC283" s="60"/>
      <c r="AD283" s="60"/>
      <c r="AE283" s="60"/>
    </row>
    <row r="284" spans="1:31">
      <c r="A284" s="60"/>
      <c r="B284" s="60"/>
      <c r="C284" s="60"/>
      <c r="D284" s="60"/>
      <c r="E284" s="60"/>
      <c r="F284" s="60"/>
      <c r="G284" s="60"/>
      <c r="H284" s="60"/>
      <c r="I284" s="60"/>
      <c r="J284" s="60"/>
      <c r="K284" s="60"/>
      <c r="L284" s="60"/>
      <c r="M284" s="60"/>
      <c r="N284" s="60"/>
      <c r="O284" s="60"/>
      <c r="P284" s="60"/>
      <c r="Q284" s="60"/>
      <c r="R284" s="60"/>
      <c r="S284" s="60"/>
      <c r="T284" s="60"/>
      <c r="U284" s="60"/>
      <c r="V284" s="60"/>
      <c r="W284" s="60"/>
      <c r="X284" s="60"/>
      <c r="Y284" s="60"/>
      <c r="Z284" s="60"/>
      <c r="AA284" s="60"/>
      <c r="AB284" s="60"/>
      <c r="AC284" s="60"/>
      <c r="AD284" s="60"/>
      <c r="AE284" s="60"/>
    </row>
    <row r="285" spans="1:31">
      <c r="A285" s="60"/>
      <c r="B285" s="60"/>
      <c r="C285" s="60"/>
      <c r="D285" s="60"/>
      <c r="E285" s="60"/>
      <c r="F285" s="60"/>
      <c r="G285" s="60"/>
      <c r="H285" s="60"/>
      <c r="I285" s="60"/>
      <c r="J285" s="60"/>
      <c r="K285" s="60"/>
      <c r="L285" s="60"/>
      <c r="M285" s="60"/>
      <c r="N285" s="60"/>
      <c r="O285" s="60"/>
      <c r="P285" s="60"/>
      <c r="Q285" s="60"/>
      <c r="R285" s="60"/>
      <c r="S285" s="60"/>
      <c r="T285" s="60"/>
      <c r="U285" s="60"/>
      <c r="V285" s="60"/>
      <c r="W285" s="60"/>
      <c r="X285" s="60"/>
      <c r="Y285" s="60"/>
      <c r="Z285" s="60"/>
      <c r="AA285" s="60"/>
      <c r="AB285" s="60"/>
      <c r="AC285" s="60"/>
      <c r="AD285" s="60"/>
      <c r="AE285" s="60"/>
    </row>
    <row r="286" spans="1:31">
      <c r="A286" s="60"/>
      <c r="B286" s="60"/>
      <c r="C286" s="60"/>
      <c r="D286" s="60"/>
      <c r="E286" s="60"/>
      <c r="F286" s="60"/>
      <c r="G286" s="60"/>
      <c r="H286" s="60"/>
      <c r="I286" s="60"/>
      <c r="J286" s="60"/>
      <c r="K286" s="60"/>
      <c r="L286" s="60"/>
      <c r="M286" s="60"/>
      <c r="N286" s="60"/>
      <c r="O286" s="60"/>
      <c r="P286" s="60"/>
      <c r="Q286" s="60"/>
      <c r="R286" s="60"/>
      <c r="S286" s="60"/>
      <c r="T286" s="60"/>
      <c r="U286" s="60"/>
      <c r="V286" s="60"/>
      <c r="W286" s="60"/>
      <c r="X286" s="60"/>
      <c r="Y286" s="60"/>
      <c r="Z286" s="60"/>
      <c r="AA286" s="60"/>
      <c r="AB286" s="60"/>
      <c r="AC286" s="60"/>
      <c r="AD286" s="60"/>
      <c r="AE286" s="60"/>
    </row>
    <row r="287" spans="1:31">
      <c r="A287" s="60"/>
      <c r="B287" s="60"/>
      <c r="C287" s="60"/>
      <c r="D287" s="60"/>
      <c r="E287" s="60"/>
      <c r="F287" s="60"/>
      <c r="G287" s="60"/>
      <c r="H287" s="60"/>
      <c r="I287" s="60"/>
      <c r="J287" s="60"/>
      <c r="K287" s="60"/>
      <c r="L287" s="60"/>
      <c r="M287" s="60"/>
      <c r="N287" s="60"/>
      <c r="O287" s="60"/>
      <c r="P287" s="60"/>
      <c r="Q287" s="60"/>
      <c r="R287" s="60"/>
      <c r="S287" s="60"/>
      <c r="T287" s="60"/>
      <c r="U287" s="60"/>
      <c r="V287" s="60"/>
      <c r="W287" s="60"/>
      <c r="X287" s="60"/>
      <c r="Y287" s="60"/>
      <c r="Z287" s="60"/>
      <c r="AA287" s="60"/>
      <c r="AB287" s="60"/>
      <c r="AC287" s="60"/>
      <c r="AD287" s="60"/>
      <c r="AE287" s="60"/>
    </row>
    <row r="288" spans="1:31">
      <c r="A288" s="60"/>
      <c r="B288" s="60"/>
      <c r="C288" s="60"/>
      <c r="D288" s="60"/>
      <c r="E288" s="60"/>
      <c r="F288" s="60"/>
      <c r="G288" s="60"/>
      <c r="H288" s="60"/>
      <c r="I288" s="60"/>
      <c r="J288" s="60"/>
      <c r="K288" s="60"/>
      <c r="L288" s="60"/>
      <c r="M288" s="60"/>
      <c r="N288" s="60"/>
      <c r="O288" s="60"/>
      <c r="P288" s="60"/>
      <c r="Q288" s="60"/>
      <c r="R288" s="60"/>
      <c r="S288" s="60"/>
      <c r="T288" s="60"/>
      <c r="U288" s="60"/>
      <c r="V288" s="60"/>
      <c r="W288" s="60"/>
      <c r="X288" s="60"/>
      <c r="Y288" s="60"/>
      <c r="Z288" s="60"/>
      <c r="AA288" s="60"/>
      <c r="AB288" s="60"/>
      <c r="AC288" s="60"/>
      <c r="AD288" s="60"/>
      <c r="AE288" s="60"/>
    </row>
    <row r="289" spans="1:31">
      <c r="A289" s="60"/>
      <c r="B289" s="60"/>
      <c r="C289" s="60"/>
      <c r="D289" s="60"/>
      <c r="E289" s="60"/>
      <c r="F289" s="60"/>
      <c r="G289" s="60"/>
      <c r="H289" s="60"/>
      <c r="I289" s="60"/>
      <c r="J289" s="60"/>
      <c r="K289" s="60"/>
      <c r="L289" s="60"/>
      <c r="M289" s="60"/>
      <c r="N289" s="60"/>
      <c r="O289" s="60"/>
      <c r="P289" s="60"/>
      <c r="Q289" s="60"/>
      <c r="R289" s="60"/>
      <c r="S289" s="60"/>
      <c r="T289" s="60"/>
      <c r="U289" s="60"/>
      <c r="V289" s="60"/>
      <c r="W289" s="60"/>
      <c r="X289" s="60"/>
      <c r="Y289" s="60"/>
      <c r="Z289" s="60"/>
      <c r="AA289" s="60"/>
      <c r="AB289" s="60"/>
      <c r="AC289" s="60"/>
      <c r="AD289" s="60"/>
      <c r="AE289" s="60"/>
    </row>
    <row r="290" spans="1:31">
      <c r="A290" s="60"/>
      <c r="B290" s="60"/>
      <c r="C290" s="60"/>
      <c r="D290" s="60"/>
      <c r="E290" s="60"/>
      <c r="F290" s="60"/>
      <c r="G290" s="60"/>
      <c r="H290" s="60"/>
      <c r="I290" s="60"/>
      <c r="J290" s="60"/>
      <c r="K290" s="60"/>
      <c r="L290" s="60"/>
      <c r="M290" s="60"/>
      <c r="N290" s="60"/>
      <c r="O290" s="60"/>
      <c r="P290" s="60"/>
      <c r="Q290" s="60"/>
      <c r="R290" s="60"/>
      <c r="S290" s="60"/>
      <c r="T290" s="60"/>
      <c r="U290" s="60"/>
      <c r="V290" s="60"/>
      <c r="W290" s="60"/>
      <c r="X290" s="60"/>
      <c r="Y290" s="60"/>
      <c r="Z290" s="60"/>
      <c r="AA290" s="60"/>
      <c r="AB290" s="60"/>
      <c r="AC290" s="60"/>
      <c r="AD290" s="60"/>
      <c r="AE290" s="60"/>
    </row>
    <row r="291" spans="1:31">
      <c r="A291" s="60"/>
      <c r="B291" s="60"/>
      <c r="C291" s="60"/>
      <c r="D291" s="60"/>
      <c r="E291" s="60"/>
      <c r="F291" s="60"/>
      <c r="G291" s="60"/>
      <c r="H291" s="60"/>
      <c r="I291" s="60"/>
      <c r="J291" s="60"/>
      <c r="K291" s="60"/>
      <c r="L291" s="60"/>
      <c r="M291" s="60"/>
      <c r="N291" s="60"/>
      <c r="O291" s="60"/>
      <c r="P291" s="60"/>
      <c r="Q291" s="60"/>
      <c r="R291" s="60"/>
      <c r="S291" s="60"/>
      <c r="T291" s="60"/>
      <c r="U291" s="60"/>
      <c r="V291" s="60"/>
      <c r="W291" s="60"/>
      <c r="X291" s="60"/>
      <c r="Y291" s="60"/>
      <c r="Z291" s="60"/>
      <c r="AA291" s="60"/>
      <c r="AB291" s="60"/>
      <c r="AC291" s="60"/>
      <c r="AD291" s="60"/>
      <c r="AE291" s="60"/>
    </row>
    <row r="292" spans="1:31">
      <c r="A292" s="60"/>
      <c r="B292" s="60"/>
      <c r="C292" s="60"/>
      <c r="D292" s="60"/>
      <c r="E292" s="60"/>
      <c r="F292" s="60"/>
      <c r="G292" s="60"/>
      <c r="H292" s="60"/>
      <c r="I292" s="60"/>
      <c r="J292" s="60"/>
      <c r="K292" s="60"/>
      <c r="L292" s="60"/>
      <c r="M292" s="60"/>
      <c r="N292" s="60"/>
      <c r="O292" s="60"/>
      <c r="P292" s="60"/>
      <c r="Q292" s="60"/>
      <c r="R292" s="60"/>
      <c r="S292" s="60"/>
      <c r="T292" s="60"/>
      <c r="U292" s="60"/>
      <c r="V292" s="60"/>
      <c r="W292" s="60"/>
      <c r="X292" s="60"/>
      <c r="Y292" s="60"/>
      <c r="Z292" s="60"/>
      <c r="AA292" s="60"/>
      <c r="AB292" s="60"/>
      <c r="AC292" s="60"/>
      <c r="AD292" s="60"/>
      <c r="AE292" s="60"/>
    </row>
    <row r="293" spans="1:31">
      <c r="A293" s="60"/>
      <c r="B293" s="60"/>
      <c r="C293" s="60"/>
      <c r="D293" s="60"/>
      <c r="E293" s="60"/>
      <c r="F293" s="60"/>
      <c r="G293" s="60"/>
      <c r="H293" s="60"/>
      <c r="I293" s="60"/>
      <c r="J293" s="60"/>
      <c r="K293" s="60"/>
      <c r="L293" s="60"/>
      <c r="M293" s="60"/>
      <c r="N293" s="60"/>
      <c r="O293" s="60"/>
      <c r="P293" s="60"/>
      <c r="Q293" s="60"/>
      <c r="R293" s="60"/>
      <c r="S293" s="60"/>
      <c r="T293" s="60"/>
      <c r="U293" s="60"/>
      <c r="V293" s="60"/>
      <c r="W293" s="60"/>
      <c r="X293" s="60"/>
      <c r="Y293" s="60"/>
      <c r="Z293" s="60"/>
      <c r="AA293" s="60"/>
      <c r="AB293" s="60"/>
      <c r="AC293" s="60"/>
      <c r="AD293" s="60"/>
      <c r="AE293" s="60"/>
    </row>
    <row r="294" spans="1:31">
      <c r="A294" s="60"/>
      <c r="B294" s="60"/>
      <c r="C294" s="60"/>
      <c r="D294" s="60"/>
      <c r="E294" s="60"/>
      <c r="F294" s="60"/>
      <c r="G294" s="60"/>
      <c r="H294" s="60"/>
      <c r="I294" s="60"/>
      <c r="J294" s="60"/>
      <c r="K294" s="60"/>
      <c r="L294" s="60"/>
      <c r="M294" s="60"/>
      <c r="N294" s="60"/>
      <c r="O294" s="60"/>
      <c r="P294" s="60"/>
      <c r="Q294" s="60"/>
      <c r="R294" s="60"/>
      <c r="S294" s="60"/>
      <c r="T294" s="60"/>
      <c r="U294" s="60"/>
      <c r="V294" s="60"/>
      <c r="W294" s="60"/>
      <c r="X294" s="60"/>
      <c r="Y294" s="60"/>
      <c r="Z294" s="60"/>
      <c r="AA294" s="60"/>
      <c r="AB294" s="60"/>
      <c r="AC294" s="60"/>
      <c r="AD294" s="60"/>
      <c r="AE294" s="60"/>
    </row>
    <row r="295" spans="1:31">
      <c r="A295" s="60"/>
      <c r="B295" s="60"/>
      <c r="C295" s="60"/>
      <c r="D295" s="60"/>
      <c r="E295" s="60"/>
      <c r="F295" s="60"/>
      <c r="G295" s="60"/>
      <c r="H295" s="60"/>
      <c r="I295" s="60"/>
      <c r="J295" s="60"/>
      <c r="K295" s="60"/>
      <c r="L295" s="60"/>
      <c r="M295" s="60"/>
      <c r="N295" s="60"/>
      <c r="O295" s="60"/>
      <c r="P295" s="60"/>
      <c r="Q295" s="60"/>
      <c r="R295" s="60"/>
      <c r="S295" s="60"/>
      <c r="T295" s="60"/>
      <c r="U295" s="60"/>
      <c r="V295" s="60"/>
      <c r="W295" s="60"/>
      <c r="X295" s="60"/>
      <c r="Y295" s="60"/>
      <c r="Z295" s="60"/>
      <c r="AA295" s="60"/>
      <c r="AB295" s="60"/>
      <c r="AC295" s="60"/>
      <c r="AD295" s="60"/>
      <c r="AE295" s="60"/>
    </row>
    <row r="296" spans="1:31">
      <c r="A296" s="60"/>
      <c r="B296" s="60"/>
      <c r="C296" s="60"/>
      <c r="D296" s="60"/>
      <c r="E296" s="60"/>
      <c r="F296" s="60"/>
      <c r="G296" s="60"/>
      <c r="H296" s="60"/>
      <c r="I296" s="60"/>
      <c r="J296" s="60"/>
      <c r="K296" s="60"/>
      <c r="L296" s="60"/>
      <c r="M296" s="60"/>
      <c r="N296" s="60"/>
      <c r="O296" s="60"/>
      <c r="P296" s="60"/>
      <c r="Q296" s="60"/>
      <c r="R296" s="60"/>
      <c r="S296" s="60"/>
      <c r="T296" s="60"/>
      <c r="U296" s="60"/>
      <c r="V296" s="60"/>
      <c r="W296" s="60"/>
      <c r="X296" s="60"/>
      <c r="Y296" s="60"/>
      <c r="Z296" s="60"/>
      <c r="AA296" s="60"/>
      <c r="AB296" s="60"/>
      <c r="AC296" s="60"/>
      <c r="AD296" s="60"/>
      <c r="AE296" s="60"/>
    </row>
    <row r="297" spans="1:31">
      <c r="A297" s="60"/>
      <c r="B297" s="60"/>
      <c r="C297" s="60"/>
      <c r="D297" s="60"/>
      <c r="E297" s="60"/>
      <c r="F297" s="60"/>
      <c r="G297" s="60"/>
      <c r="H297" s="60"/>
      <c r="I297" s="60"/>
      <c r="J297" s="60"/>
      <c r="K297" s="60"/>
      <c r="L297" s="60"/>
      <c r="M297" s="60"/>
      <c r="N297" s="60"/>
      <c r="O297" s="60"/>
      <c r="P297" s="60"/>
      <c r="Q297" s="60"/>
      <c r="R297" s="60"/>
      <c r="S297" s="60"/>
      <c r="T297" s="60"/>
      <c r="U297" s="60"/>
      <c r="V297" s="60"/>
      <c r="W297" s="60"/>
      <c r="X297" s="60"/>
      <c r="Y297" s="60"/>
      <c r="Z297" s="60"/>
      <c r="AA297" s="60"/>
      <c r="AB297" s="60"/>
      <c r="AC297" s="60"/>
      <c r="AD297" s="60"/>
      <c r="AE297" s="60"/>
    </row>
    <row r="298" spans="1:31">
      <c r="A298" s="60"/>
      <c r="B298" s="60"/>
      <c r="C298" s="60"/>
      <c r="D298" s="60"/>
      <c r="E298" s="60"/>
      <c r="F298" s="60"/>
      <c r="G298" s="60"/>
      <c r="H298" s="60"/>
      <c r="I298" s="60"/>
      <c r="J298" s="60"/>
      <c r="K298" s="60"/>
      <c r="L298" s="60"/>
      <c r="M298" s="60"/>
      <c r="N298" s="60"/>
      <c r="O298" s="60"/>
      <c r="P298" s="60"/>
      <c r="Q298" s="60"/>
      <c r="R298" s="60"/>
      <c r="S298" s="60"/>
      <c r="T298" s="60"/>
      <c r="U298" s="60"/>
      <c r="V298" s="60"/>
      <c r="W298" s="60"/>
      <c r="X298" s="60"/>
      <c r="Y298" s="60"/>
      <c r="Z298" s="60"/>
      <c r="AA298" s="60"/>
      <c r="AB298" s="60"/>
      <c r="AC298" s="60"/>
      <c r="AD298" s="60"/>
      <c r="AE298" s="60"/>
    </row>
    <row r="299" spans="1:31">
      <c r="A299" s="60"/>
      <c r="B299" s="60"/>
      <c r="C299" s="60"/>
      <c r="D299" s="60"/>
      <c r="E299" s="60"/>
      <c r="F299" s="60"/>
      <c r="G299" s="60"/>
      <c r="H299" s="60"/>
      <c r="I299" s="60"/>
      <c r="J299" s="60"/>
      <c r="K299" s="60"/>
      <c r="L299" s="60"/>
      <c r="M299" s="60"/>
      <c r="N299" s="60"/>
      <c r="O299" s="60"/>
      <c r="P299" s="60"/>
      <c r="Q299" s="60"/>
      <c r="R299" s="60"/>
      <c r="S299" s="60"/>
      <c r="T299" s="60"/>
      <c r="U299" s="60"/>
      <c r="V299" s="60"/>
      <c r="W299" s="60"/>
      <c r="X299" s="60"/>
      <c r="Y299" s="60"/>
      <c r="Z299" s="60"/>
      <c r="AA299" s="60"/>
      <c r="AB299" s="60"/>
      <c r="AC299" s="60"/>
      <c r="AD299" s="60"/>
      <c r="AE299" s="60"/>
    </row>
    <row r="300" spans="1:31">
      <c r="A300" s="60"/>
      <c r="B300" s="60"/>
      <c r="C300" s="60"/>
      <c r="D300" s="60"/>
      <c r="E300" s="60"/>
      <c r="F300" s="60"/>
      <c r="G300" s="60"/>
      <c r="H300" s="60"/>
      <c r="I300" s="60"/>
      <c r="J300" s="60"/>
      <c r="K300" s="60"/>
      <c r="L300" s="60"/>
      <c r="M300" s="60"/>
      <c r="N300" s="60"/>
      <c r="O300" s="60"/>
      <c r="P300" s="60"/>
      <c r="Q300" s="60"/>
      <c r="R300" s="60"/>
      <c r="S300" s="60"/>
      <c r="T300" s="60"/>
      <c r="U300" s="60"/>
      <c r="V300" s="60"/>
      <c r="W300" s="60"/>
      <c r="X300" s="60"/>
      <c r="Y300" s="60"/>
      <c r="Z300" s="60"/>
      <c r="AA300" s="60"/>
      <c r="AB300" s="60"/>
      <c r="AC300" s="60"/>
      <c r="AD300" s="60"/>
      <c r="AE300" s="60"/>
    </row>
    <row r="301" spans="1:31">
      <c r="A301" s="60"/>
      <c r="B301" s="60"/>
      <c r="C301" s="60"/>
      <c r="D301" s="60"/>
      <c r="E301" s="60"/>
      <c r="F301" s="60"/>
      <c r="G301" s="60"/>
      <c r="H301" s="60"/>
      <c r="I301" s="60"/>
      <c r="J301" s="60"/>
      <c r="K301" s="60"/>
      <c r="L301" s="60"/>
      <c r="M301" s="60"/>
      <c r="N301" s="60"/>
      <c r="O301" s="60"/>
      <c r="P301" s="60"/>
      <c r="Q301" s="60"/>
      <c r="R301" s="60"/>
      <c r="S301" s="60"/>
      <c r="T301" s="60"/>
      <c r="U301" s="60"/>
      <c r="V301" s="60"/>
      <c r="W301" s="60"/>
      <c r="X301" s="60"/>
      <c r="Y301" s="60"/>
      <c r="Z301" s="60"/>
      <c r="AA301" s="60"/>
      <c r="AB301" s="60"/>
      <c r="AC301" s="60"/>
      <c r="AD301" s="60"/>
      <c r="AE301" s="60"/>
    </row>
    <row r="302" spans="1:31">
      <c r="A302" s="60"/>
      <c r="B302" s="60"/>
      <c r="C302" s="60"/>
      <c r="D302" s="60"/>
      <c r="E302" s="60"/>
      <c r="F302" s="60"/>
      <c r="G302" s="60"/>
      <c r="H302" s="60"/>
      <c r="I302" s="60"/>
      <c r="J302" s="60"/>
      <c r="K302" s="60"/>
      <c r="L302" s="60"/>
      <c r="M302" s="60"/>
      <c r="N302" s="60"/>
      <c r="O302" s="60"/>
      <c r="P302" s="60"/>
      <c r="Q302" s="60"/>
      <c r="R302" s="60"/>
      <c r="S302" s="60"/>
      <c r="T302" s="60"/>
      <c r="U302" s="60"/>
      <c r="V302" s="60"/>
      <c r="W302" s="60"/>
      <c r="X302" s="60"/>
      <c r="Y302" s="60"/>
      <c r="Z302" s="60"/>
      <c r="AA302" s="60"/>
      <c r="AB302" s="60"/>
      <c r="AC302" s="60"/>
      <c r="AD302" s="60"/>
      <c r="AE302" s="60"/>
    </row>
    <row r="303" spans="1:31">
      <c r="A303" s="60"/>
      <c r="B303" s="60"/>
      <c r="C303" s="60"/>
      <c r="D303" s="60"/>
      <c r="E303" s="60"/>
      <c r="F303" s="60"/>
      <c r="G303" s="60"/>
      <c r="H303" s="60"/>
      <c r="I303" s="60"/>
      <c r="J303" s="60"/>
      <c r="K303" s="60"/>
      <c r="L303" s="60"/>
      <c r="M303" s="60"/>
      <c r="N303" s="60"/>
      <c r="O303" s="60"/>
      <c r="P303" s="60"/>
      <c r="Q303" s="60"/>
      <c r="R303" s="60"/>
      <c r="S303" s="60"/>
      <c r="T303" s="60"/>
      <c r="U303" s="60"/>
      <c r="V303" s="60"/>
      <c r="W303" s="60"/>
      <c r="X303" s="60"/>
      <c r="Y303" s="60"/>
      <c r="Z303" s="60"/>
      <c r="AA303" s="60"/>
      <c r="AB303" s="60"/>
      <c r="AC303" s="60"/>
      <c r="AD303" s="60"/>
      <c r="AE303" s="60"/>
    </row>
    <row r="304" spans="1:31">
      <c r="A304" s="60"/>
      <c r="B304" s="60"/>
      <c r="C304" s="60"/>
      <c r="D304" s="60"/>
      <c r="E304" s="60"/>
      <c r="F304" s="60"/>
      <c r="G304" s="60"/>
      <c r="H304" s="60"/>
      <c r="I304" s="60"/>
      <c r="J304" s="60"/>
      <c r="K304" s="60"/>
      <c r="L304" s="60"/>
      <c r="M304" s="60"/>
      <c r="N304" s="60"/>
      <c r="O304" s="60"/>
      <c r="P304" s="60"/>
      <c r="Q304" s="60"/>
      <c r="R304" s="60"/>
      <c r="S304" s="60"/>
      <c r="T304" s="60"/>
      <c r="U304" s="60"/>
      <c r="V304" s="60"/>
      <c r="W304" s="60"/>
      <c r="X304" s="60"/>
      <c r="Y304" s="60"/>
      <c r="Z304" s="60"/>
      <c r="AA304" s="60"/>
      <c r="AB304" s="60"/>
      <c r="AC304" s="60"/>
      <c r="AD304" s="60"/>
      <c r="AE304" s="60"/>
    </row>
    <row r="305" spans="1:31">
      <c r="A305" s="60"/>
      <c r="B305" s="60"/>
      <c r="C305" s="60"/>
      <c r="D305" s="60"/>
      <c r="E305" s="60"/>
      <c r="F305" s="60"/>
      <c r="G305" s="60"/>
      <c r="H305" s="60"/>
      <c r="I305" s="60"/>
      <c r="J305" s="60"/>
      <c r="K305" s="60"/>
      <c r="L305" s="60"/>
      <c r="M305" s="60"/>
      <c r="N305" s="60"/>
      <c r="O305" s="60"/>
      <c r="P305" s="60"/>
      <c r="Q305" s="60"/>
      <c r="R305" s="60"/>
      <c r="S305" s="60"/>
      <c r="T305" s="60"/>
      <c r="U305" s="60"/>
      <c r="V305" s="60"/>
      <c r="W305" s="60"/>
      <c r="X305" s="60"/>
      <c r="Y305" s="60"/>
      <c r="Z305" s="60"/>
      <c r="AA305" s="60"/>
      <c r="AB305" s="60"/>
      <c r="AC305" s="60"/>
      <c r="AD305" s="60"/>
      <c r="AE305" s="60"/>
    </row>
    <row r="306" spans="1:31">
      <c r="A306" s="60"/>
      <c r="B306" s="60"/>
      <c r="C306" s="60"/>
      <c r="D306" s="60"/>
      <c r="E306" s="60"/>
      <c r="F306" s="60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0"/>
      <c r="R306" s="60"/>
      <c r="S306" s="60"/>
      <c r="T306" s="60"/>
      <c r="U306" s="60"/>
      <c r="V306" s="60"/>
      <c r="W306" s="60"/>
      <c r="X306" s="60"/>
      <c r="Y306" s="60"/>
      <c r="Z306" s="60"/>
      <c r="AA306" s="60"/>
      <c r="AB306" s="60"/>
      <c r="AC306" s="60"/>
      <c r="AD306" s="60"/>
      <c r="AE306" s="60"/>
    </row>
    <row r="307" spans="1:31">
      <c r="A307" s="60"/>
      <c r="B307" s="60"/>
      <c r="C307" s="60"/>
      <c r="D307" s="60"/>
      <c r="E307" s="60"/>
      <c r="F307" s="60"/>
      <c r="G307" s="60"/>
      <c r="H307" s="60"/>
      <c r="I307" s="60"/>
      <c r="J307" s="60"/>
      <c r="K307" s="60"/>
      <c r="L307" s="60"/>
      <c r="M307" s="60"/>
      <c r="N307" s="60"/>
      <c r="O307" s="60"/>
      <c r="P307" s="60"/>
      <c r="Q307" s="60"/>
      <c r="R307" s="60"/>
      <c r="S307" s="60"/>
      <c r="T307" s="60"/>
      <c r="U307" s="60"/>
      <c r="V307" s="60"/>
      <c r="W307" s="60"/>
      <c r="X307" s="60"/>
      <c r="Y307" s="60"/>
      <c r="Z307" s="60"/>
      <c r="AA307" s="60"/>
      <c r="AB307" s="60"/>
      <c r="AC307" s="60"/>
      <c r="AD307" s="60"/>
      <c r="AE307" s="60"/>
    </row>
    <row r="308" spans="1:31">
      <c r="A308" s="60"/>
      <c r="B308" s="60"/>
      <c r="C308" s="60"/>
      <c r="D308" s="60"/>
      <c r="E308" s="60"/>
      <c r="F308" s="60"/>
      <c r="G308" s="60"/>
      <c r="H308" s="60"/>
      <c r="I308" s="60"/>
      <c r="J308" s="60"/>
      <c r="K308" s="60"/>
      <c r="L308" s="60"/>
      <c r="M308" s="60"/>
      <c r="N308" s="60"/>
      <c r="O308" s="60"/>
      <c r="P308" s="60"/>
      <c r="Q308" s="60"/>
      <c r="R308" s="60"/>
      <c r="S308" s="60"/>
      <c r="T308" s="60"/>
      <c r="U308" s="60"/>
      <c r="V308" s="60"/>
      <c r="W308" s="60"/>
      <c r="X308" s="60"/>
      <c r="Y308" s="60"/>
      <c r="Z308" s="60"/>
      <c r="AA308" s="60"/>
      <c r="AB308" s="60"/>
      <c r="AC308" s="60"/>
      <c r="AD308" s="60"/>
      <c r="AE308" s="60"/>
    </row>
    <row r="309" spans="1:31">
      <c r="A309" s="60"/>
      <c r="B309" s="60"/>
      <c r="C309" s="60"/>
      <c r="D309" s="60"/>
      <c r="E309" s="60"/>
      <c r="F309" s="60"/>
      <c r="G309" s="60"/>
      <c r="H309" s="60"/>
      <c r="I309" s="60"/>
      <c r="J309" s="60"/>
      <c r="K309" s="60"/>
      <c r="L309" s="60"/>
      <c r="M309" s="60"/>
      <c r="N309" s="60"/>
      <c r="O309" s="60"/>
      <c r="P309" s="60"/>
      <c r="Q309" s="60"/>
      <c r="R309" s="60"/>
      <c r="S309" s="60"/>
      <c r="T309" s="60"/>
      <c r="U309" s="60"/>
      <c r="V309" s="60"/>
      <c r="W309" s="60"/>
      <c r="X309" s="60"/>
      <c r="Y309" s="60"/>
      <c r="Z309" s="60"/>
      <c r="AA309" s="60"/>
      <c r="AB309" s="60"/>
      <c r="AC309" s="60"/>
      <c r="AD309" s="60"/>
      <c r="AE309" s="60"/>
    </row>
    <row r="310" spans="1:31">
      <c r="A310" s="60"/>
      <c r="B310" s="60"/>
      <c r="C310" s="60"/>
      <c r="D310" s="60"/>
      <c r="E310" s="60"/>
      <c r="F310" s="60"/>
      <c r="G310" s="60"/>
      <c r="H310" s="60"/>
      <c r="I310" s="60"/>
      <c r="J310" s="60"/>
      <c r="K310" s="60"/>
      <c r="L310" s="60"/>
      <c r="M310" s="60"/>
      <c r="N310" s="60"/>
      <c r="O310" s="60"/>
      <c r="P310" s="60"/>
      <c r="Q310" s="60"/>
      <c r="R310" s="60"/>
      <c r="S310" s="60"/>
      <c r="T310" s="60"/>
      <c r="U310" s="60"/>
      <c r="V310" s="60"/>
      <c r="W310" s="60"/>
      <c r="X310" s="60"/>
      <c r="Y310" s="60"/>
      <c r="Z310" s="60"/>
      <c r="AA310" s="60"/>
      <c r="AB310" s="60"/>
      <c r="AC310" s="60"/>
      <c r="AD310" s="60"/>
      <c r="AE310" s="60"/>
    </row>
    <row r="311" spans="1:31">
      <c r="A311" s="60"/>
      <c r="B311" s="60"/>
      <c r="C311" s="60"/>
      <c r="D311" s="60"/>
      <c r="E311" s="60"/>
      <c r="F311" s="60"/>
      <c r="G311" s="60"/>
      <c r="H311" s="60"/>
      <c r="I311" s="60"/>
      <c r="J311" s="60"/>
      <c r="K311" s="60"/>
      <c r="L311" s="60"/>
      <c r="M311" s="60"/>
      <c r="N311" s="60"/>
      <c r="O311" s="60"/>
      <c r="P311" s="60"/>
      <c r="Q311" s="60"/>
      <c r="R311" s="60"/>
      <c r="S311" s="60"/>
      <c r="T311" s="60"/>
      <c r="U311" s="60"/>
      <c r="V311" s="60"/>
      <c r="W311" s="60"/>
      <c r="X311" s="60"/>
      <c r="Y311" s="60"/>
      <c r="Z311" s="60"/>
      <c r="AA311" s="60"/>
      <c r="AB311" s="60"/>
      <c r="AC311" s="60"/>
      <c r="AD311" s="60"/>
      <c r="AE311" s="60"/>
    </row>
    <row r="312" spans="1:31">
      <c r="A312" s="60"/>
      <c r="B312" s="60"/>
      <c r="C312" s="60"/>
      <c r="D312" s="60"/>
      <c r="E312" s="60"/>
      <c r="F312" s="60"/>
      <c r="G312" s="60"/>
      <c r="H312" s="60"/>
      <c r="I312" s="60"/>
      <c r="J312" s="60"/>
      <c r="K312" s="60"/>
      <c r="L312" s="60"/>
      <c r="M312" s="60"/>
      <c r="N312" s="60"/>
      <c r="O312" s="60"/>
      <c r="P312" s="60"/>
      <c r="Q312" s="60"/>
      <c r="R312" s="60"/>
      <c r="S312" s="60"/>
      <c r="T312" s="60"/>
      <c r="U312" s="60"/>
      <c r="V312" s="60"/>
      <c r="W312" s="60"/>
      <c r="X312" s="60"/>
      <c r="Y312" s="60"/>
      <c r="Z312" s="60"/>
      <c r="AA312" s="60"/>
      <c r="AB312" s="60"/>
      <c r="AC312" s="60"/>
      <c r="AD312" s="60"/>
      <c r="AE312" s="60"/>
    </row>
    <row r="313" spans="1:31">
      <c r="A313" s="60"/>
      <c r="B313" s="60"/>
      <c r="C313" s="60"/>
      <c r="D313" s="60"/>
      <c r="E313" s="60"/>
      <c r="F313" s="60"/>
      <c r="G313" s="60"/>
      <c r="H313" s="60"/>
      <c r="I313" s="60"/>
      <c r="J313" s="60"/>
      <c r="K313" s="60"/>
      <c r="L313" s="60"/>
      <c r="M313" s="60"/>
      <c r="N313" s="60"/>
      <c r="O313" s="60"/>
      <c r="P313" s="60"/>
      <c r="Q313" s="60"/>
      <c r="R313" s="60"/>
      <c r="S313" s="60"/>
      <c r="T313" s="60"/>
      <c r="U313" s="60"/>
      <c r="V313" s="60"/>
      <c r="W313" s="60"/>
      <c r="X313" s="60"/>
      <c r="Y313" s="60"/>
      <c r="Z313" s="60"/>
      <c r="AA313" s="60"/>
      <c r="AB313" s="60"/>
      <c r="AC313" s="60"/>
      <c r="AD313" s="60"/>
      <c r="AE313" s="60"/>
    </row>
    <row r="314" spans="1:31">
      <c r="A314" s="60"/>
      <c r="B314" s="60"/>
      <c r="C314" s="60"/>
      <c r="D314" s="60"/>
      <c r="E314" s="60"/>
      <c r="F314" s="60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60"/>
      <c r="U314" s="60"/>
      <c r="V314" s="60"/>
      <c r="W314" s="60"/>
      <c r="X314" s="60"/>
      <c r="Y314" s="60"/>
      <c r="Z314" s="60"/>
      <c r="AA314" s="60"/>
      <c r="AB314" s="60"/>
      <c r="AC314" s="60"/>
      <c r="AD314" s="60"/>
      <c r="AE314" s="60"/>
    </row>
    <row r="315" spans="1:31">
      <c r="A315" s="60"/>
      <c r="B315" s="60"/>
      <c r="C315" s="60"/>
      <c r="D315" s="60"/>
      <c r="E315" s="60"/>
      <c r="F315" s="60"/>
      <c r="G315" s="60"/>
      <c r="H315" s="60"/>
      <c r="I315" s="60"/>
      <c r="J315" s="60"/>
      <c r="K315" s="60"/>
      <c r="L315" s="60"/>
      <c r="M315" s="60"/>
      <c r="N315" s="60"/>
      <c r="O315" s="60"/>
      <c r="P315" s="60"/>
      <c r="Q315" s="60"/>
      <c r="R315" s="60"/>
      <c r="S315" s="60"/>
      <c r="T315" s="60"/>
      <c r="U315" s="60"/>
      <c r="V315" s="60"/>
      <c r="W315" s="60"/>
      <c r="X315" s="60"/>
      <c r="Y315" s="60"/>
      <c r="Z315" s="60"/>
      <c r="AA315" s="60"/>
      <c r="AB315" s="60"/>
      <c r="AC315" s="60"/>
      <c r="AD315" s="60"/>
      <c r="AE315" s="60"/>
    </row>
    <row r="316" spans="1:31">
      <c r="A316" s="60"/>
      <c r="B316" s="60"/>
      <c r="C316" s="60"/>
      <c r="D316" s="60"/>
      <c r="E316" s="60"/>
      <c r="F316" s="60"/>
      <c r="G316" s="60"/>
      <c r="H316" s="60"/>
      <c r="I316" s="60"/>
      <c r="J316" s="60"/>
      <c r="K316" s="60"/>
      <c r="L316" s="60"/>
      <c r="M316" s="60"/>
      <c r="N316" s="60"/>
      <c r="O316" s="60"/>
      <c r="P316" s="60"/>
      <c r="Q316" s="60"/>
      <c r="R316" s="60"/>
      <c r="S316" s="60"/>
      <c r="T316" s="60"/>
      <c r="U316" s="60"/>
      <c r="V316" s="60"/>
      <c r="W316" s="60"/>
      <c r="X316" s="60"/>
      <c r="Y316" s="60"/>
      <c r="Z316" s="60"/>
      <c r="AA316" s="60"/>
      <c r="AB316" s="60"/>
      <c r="AC316" s="60"/>
      <c r="AD316" s="60"/>
      <c r="AE316" s="60"/>
    </row>
    <row r="317" spans="1:31">
      <c r="A317" s="60"/>
      <c r="B317" s="60"/>
      <c r="C317" s="60"/>
      <c r="D317" s="60"/>
      <c r="E317" s="60"/>
      <c r="F317" s="60"/>
      <c r="G317" s="60"/>
      <c r="H317" s="60"/>
      <c r="I317" s="60"/>
      <c r="J317" s="60"/>
      <c r="K317" s="60"/>
      <c r="L317" s="60"/>
      <c r="M317" s="60"/>
      <c r="N317" s="60"/>
      <c r="O317" s="60"/>
      <c r="P317" s="60"/>
      <c r="Q317" s="60"/>
      <c r="R317" s="60"/>
      <c r="S317" s="60"/>
      <c r="T317" s="60"/>
      <c r="U317" s="60"/>
      <c r="V317" s="60"/>
      <c r="W317" s="60"/>
      <c r="X317" s="60"/>
      <c r="Y317" s="60"/>
      <c r="Z317" s="60"/>
      <c r="AA317" s="60"/>
      <c r="AB317" s="60"/>
      <c r="AC317" s="60"/>
      <c r="AD317" s="60"/>
      <c r="AE317" s="60"/>
    </row>
    <row r="318" spans="1:31">
      <c r="A318" s="60"/>
      <c r="B318" s="60"/>
      <c r="C318" s="60"/>
      <c r="D318" s="60"/>
      <c r="E318" s="60"/>
      <c r="F318" s="60"/>
      <c r="G318" s="60"/>
      <c r="H318" s="60"/>
      <c r="I318" s="60"/>
      <c r="J318" s="60"/>
      <c r="K318" s="60"/>
      <c r="L318" s="60"/>
      <c r="M318" s="60"/>
      <c r="N318" s="60"/>
      <c r="O318" s="60"/>
      <c r="P318" s="60"/>
      <c r="Q318" s="60"/>
      <c r="R318" s="60"/>
      <c r="S318" s="60"/>
      <c r="T318" s="60"/>
      <c r="U318" s="60"/>
      <c r="V318" s="60"/>
      <c r="W318" s="60"/>
      <c r="X318" s="60"/>
      <c r="Y318" s="60"/>
      <c r="Z318" s="60"/>
      <c r="AA318" s="60"/>
      <c r="AB318" s="60"/>
      <c r="AC318" s="60"/>
      <c r="AD318" s="60"/>
      <c r="AE318" s="60"/>
    </row>
    <row r="319" spans="1:31">
      <c r="A319" s="60"/>
      <c r="B319" s="60"/>
      <c r="C319" s="60"/>
      <c r="D319" s="60"/>
      <c r="E319" s="60"/>
      <c r="F319" s="60"/>
      <c r="G319" s="60"/>
      <c r="H319" s="60"/>
      <c r="I319" s="60"/>
      <c r="J319" s="60"/>
      <c r="K319" s="60"/>
      <c r="L319" s="60"/>
      <c r="M319" s="60"/>
      <c r="N319" s="60"/>
      <c r="O319" s="60"/>
      <c r="P319" s="60"/>
      <c r="Q319" s="60"/>
      <c r="R319" s="60"/>
      <c r="S319" s="60"/>
      <c r="T319" s="60"/>
      <c r="U319" s="60"/>
      <c r="V319" s="60"/>
      <c r="W319" s="60"/>
      <c r="X319" s="60"/>
      <c r="Y319" s="60"/>
      <c r="Z319" s="60"/>
      <c r="AA319" s="60"/>
      <c r="AB319" s="60"/>
      <c r="AC319" s="60"/>
      <c r="AD319" s="60"/>
      <c r="AE319" s="60"/>
    </row>
    <row r="320" spans="1:31">
      <c r="A320" s="60"/>
      <c r="B320" s="60"/>
      <c r="C320" s="60"/>
      <c r="D320" s="60"/>
      <c r="E320" s="60"/>
      <c r="F320" s="60"/>
      <c r="G320" s="60"/>
      <c r="H320" s="60"/>
      <c r="I320" s="60"/>
      <c r="J320" s="60"/>
      <c r="K320" s="60"/>
      <c r="L320" s="60"/>
      <c r="M320" s="60"/>
      <c r="N320" s="60"/>
      <c r="O320" s="60"/>
      <c r="P320" s="60"/>
      <c r="Q320" s="60"/>
      <c r="R320" s="60"/>
      <c r="S320" s="60"/>
      <c r="T320" s="60"/>
      <c r="U320" s="60"/>
      <c r="V320" s="60"/>
      <c r="W320" s="60"/>
      <c r="X320" s="60"/>
      <c r="Y320" s="60"/>
      <c r="Z320" s="60"/>
      <c r="AA320" s="60"/>
      <c r="AB320" s="60"/>
      <c r="AC320" s="60"/>
      <c r="AD320" s="60"/>
      <c r="AE320" s="60"/>
    </row>
    <row r="321" spans="1:31">
      <c r="A321" s="60"/>
      <c r="B321" s="60"/>
      <c r="C321" s="60"/>
      <c r="D321" s="60"/>
      <c r="E321" s="60"/>
      <c r="F321" s="60"/>
      <c r="G321" s="60"/>
      <c r="H321" s="60"/>
      <c r="I321" s="60"/>
      <c r="J321" s="60"/>
      <c r="K321" s="60"/>
      <c r="L321" s="60"/>
      <c r="M321" s="60"/>
      <c r="N321" s="60"/>
      <c r="O321" s="60"/>
      <c r="P321" s="60"/>
      <c r="Q321" s="60"/>
      <c r="R321" s="60"/>
      <c r="S321" s="60"/>
      <c r="T321" s="60"/>
      <c r="U321" s="60"/>
      <c r="V321" s="60"/>
      <c r="W321" s="60"/>
      <c r="X321" s="60"/>
      <c r="Y321" s="60"/>
      <c r="Z321" s="60"/>
      <c r="AA321" s="60"/>
      <c r="AB321" s="60"/>
      <c r="AC321" s="60"/>
      <c r="AD321" s="60"/>
      <c r="AE321" s="60"/>
    </row>
    <row r="322" spans="1:31">
      <c r="A322" s="60"/>
      <c r="B322" s="60"/>
      <c r="C322" s="60"/>
      <c r="D322" s="60"/>
      <c r="E322" s="60"/>
      <c r="F322" s="60"/>
      <c r="G322" s="60"/>
      <c r="H322" s="60"/>
      <c r="I322" s="60"/>
      <c r="J322" s="60"/>
      <c r="K322" s="60"/>
      <c r="L322" s="60"/>
      <c r="M322" s="60"/>
      <c r="N322" s="60"/>
      <c r="O322" s="60"/>
      <c r="P322" s="60"/>
      <c r="Q322" s="60"/>
      <c r="R322" s="60"/>
      <c r="S322" s="60"/>
      <c r="T322" s="60"/>
      <c r="U322" s="60"/>
      <c r="V322" s="60"/>
      <c r="W322" s="60"/>
      <c r="X322" s="60"/>
      <c r="Y322" s="60"/>
      <c r="Z322" s="60"/>
      <c r="AA322" s="60"/>
      <c r="AB322" s="60"/>
      <c r="AC322" s="60"/>
      <c r="AD322" s="60"/>
      <c r="AE322" s="60"/>
    </row>
    <row r="323" spans="1:31">
      <c r="A323" s="60"/>
      <c r="B323" s="60"/>
      <c r="C323" s="60"/>
      <c r="D323" s="60"/>
      <c r="E323" s="60"/>
      <c r="F323" s="60"/>
      <c r="G323" s="60"/>
      <c r="H323" s="60"/>
      <c r="I323" s="60"/>
      <c r="J323" s="60"/>
      <c r="K323" s="60"/>
      <c r="L323" s="60"/>
      <c r="M323" s="60"/>
      <c r="N323" s="60"/>
      <c r="O323" s="60"/>
      <c r="P323" s="60"/>
      <c r="Q323" s="60"/>
      <c r="R323" s="60"/>
      <c r="S323" s="60"/>
      <c r="T323" s="60"/>
      <c r="U323" s="60"/>
      <c r="V323" s="60"/>
      <c r="W323" s="60"/>
      <c r="X323" s="60"/>
      <c r="Y323" s="60"/>
      <c r="Z323" s="60"/>
      <c r="AA323" s="60"/>
      <c r="AB323" s="60"/>
      <c r="AC323" s="60"/>
      <c r="AD323" s="60"/>
      <c r="AE323" s="60"/>
    </row>
    <row r="324" spans="1:31">
      <c r="A324" s="60"/>
      <c r="B324" s="60"/>
      <c r="C324" s="60"/>
      <c r="D324" s="60"/>
      <c r="E324" s="60"/>
      <c r="F324" s="60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60"/>
      <c r="R324" s="60"/>
      <c r="S324" s="60"/>
      <c r="T324" s="60"/>
      <c r="U324" s="60"/>
      <c r="V324" s="60"/>
      <c r="W324" s="60"/>
      <c r="X324" s="60"/>
      <c r="Y324" s="60"/>
      <c r="Z324" s="60"/>
      <c r="AA324" s="60"/>
      <c r="AB324" s="60"/>
      <c r="AC324" s="60"/>
      <c r="AD324" s="60"/>
      <c r="AE324" s="60"/>
    </row>
    <row r="325" spans="1:31">
      <c r="A325" s="60"/>
      <c r="B325" s="60"/>
      <c r="C325" s="60"/>
      <c r="D325" s="60"/>
      <c r="E325" s="60"/>
      <c r="F325" s="60"/>
      <c r="G325" s="60"/>
      <c r="H325" s="60"/>
      <c r="I325" s="60"/>
      <c r="J325" s="60"/>
      <c r="K325" s="60"/>
      <c r="L325" s="60"/>
      <c r="M325" s="60"/>
      <c r="N325" s="60"/>
      <c r="O325" s="60"/>
      <c r="P325" s="60"/>
      <c r="Q325" s="60"/>
      <c r="R325" s="60"/>
      <c r="S325" s="60"/>
      <c r="T325" s="60"/>
      <c r="U325" s="60"/>
      <c r="V325" s="60"/>
      <c r="W325" s="60"/>
      <c r="X325" s="60"/>
      <c r="Y325" s="60"/>
      <c r="Z325" s="60"/>
      <c r="AA325" s="60"/>
      <c r="AB325" s="60"/>
      <c r="AC325" s="60"/>
      <c r="AD325" s="60"/>
      <c r="AE325" s="60"/>
    </row>
    <row r="326" spans="1:31">
      <c r="A326" s="60"/>
      <c r="B326" s="60"/>
      <c r="C326" s="60"/>
      <c r="D326" s="60"/>
      <c r="E326" s="60"/>
      <c r="F326" s="60"/>
      <c r="G326" s="60"/>
      <c r="H326" s="60"/>
      <c r="I326" s="60"/>
      <c r="J326" s="60"/>
      <c r="K326" s="60"/>
      <c r="L326" s="60"/>
      <c r="M326" s="60"/>
      <c r="N326" s="60"/>
      <c r="O326" s="60"/>
      <c r="P326" s="60"/>
      <c r="Q326" s="60"/>
      <c r="R326" s="60"/>
      <c r="S326" s="60"/>
      <c r="T326" s="60"/>
      <c r="U326" s="60"/>
      <c r="V326" s="60"/>
      <c r="W326" s="60"/>
      <c r="X326" s="60"/>
      <c r="Y326" s="60"/>
      <c r="Z326" s="60"/>
      <c r="AA326" s="60"/>
      <c r="AB326" s="60"/>
      <c r="AC326" s="60"/>
      <c r="AD326" s="60"/>
      <c r="AE326" s="60"/>
    </row>
    <row r="327" spans="1:31">
      <c r="A327" s="60"/>
      <c r="B327" s="60"/>
      <c r="C327" s="60"/>
      <c r="D327" s="60"/>
      <c r="E327" s="60"/>
      <c r="F327" s="60"/>
      <c r="G327" s="60"/>
      <c r="H327" s="60"/>
      <c r="I327" s="60"/>
      <c r="J327" s="60"/>
      <c r="K327" s="60"/>
      <c r="L327" s="60"/>
      <c r="M327" s="60"/>
      <c r="N327" s="60"/>
      <c r="O327" s="60"/>
      <c r="P327" s="60"/>
      <c r="Q327" s="60"/>
      <c r="R327" s="60"/>
      <c r="S327" s="60"/>
      <c r="T327" s="60"/>
      <c r="U327" s="60"/>
      <c r="V327" s="60"/>
      <c r="W327" s="60"/>
      <c r="X327" s="60"/>
      <c r="Y327" s="60"/>
      <c r="Z327" s="60"/>
      <c r="AA327" s="60"/>
      <c r="AB327" s="60"/>
      <c r="AC327" s="60"/>
      <c r="AD327" s="60"/>
      <c r="AE327" s="60"/>
    </row>
    <row r="328" spans="1:31">
      <c r="A328" s="60"/>
      <c r="B328" s="60"/>
      <c r="C328" s="60"/>
      <c r="D328" s="60"/>
      <c r="E328" s="60"/>
      <c r="F328" s="60"/>
      <c r="G328" s="60"/>
      <c r="H328" s="60"/>
      <c r="I328" s="60"/>
      <c r="J328" s="60"/>
      <c r="K328" s="60"/>
      <c r="L328" s="60"/>
      <c r="M328" s="60"/>
      <c r="N328" s="60"/>
      <c r="O328" s="60"/>
      <c r="P328" s="60"/>
      <c r="Q328" s="60"/>
      <c r="R328" s="60"/>
      <c r="S328" s="60"/>
      <c r="T328" s="60"/>
      <c r="U328" s="60"/>
      <c r="V328" s="60"/>
      <c r="W328" s="60"/>
      <c r="X328" s="60"/>
      <c r="Y328" s="60"/>
      <c r="Z328" s="60"/>
      <c r="AA328" s="60"/>
      <c r="AB328" s="60"/>
      <c r="AC328" s="60"/>
      <c r="AD328" s="60"/>
      <c r="AE328" s="60"/>
    </row>
    <row r="329" spans="1:31">
      <c r="A329" s="60"/>
      <c r="B329" s="60"/>
      <c r="C329" s="60"/>
      <c r="D329" s="60"/>
      <c r="E329" s="60"/>
      <c r="F329" s="60"/>
      <c r="G329" s="60"/>
      <c r="H329" s="60"/>
      <c r="I329" s="60"/>
      <c r="J329" s="60"/>
      <c r="K329" s="60"/>
      <c r="L329" s="60"/>
      <c r="M329" s="60"/>
      <c r="N329" s="60"/>
      <c r="O329" s="60"/>
      <c r="P329" s="60"/>
      <c r="Q329" s="60"/>
      <c r="R329" s="60"/>
      <c r="S329" s="60"/>
      <c r="T329" s="60"/>
      <c r="U329" s="60"/>
      <c r="V329" s="60"/>
      <c r="W329" s="60"/>
      <c r="X329" s="60"/>
      <c r="Y329" s="60"/>
      <c r="Z329" s="60"/>
      <c r="AA329" s="60"/>
      <c r="AB329" s="60"/>
      <c r="AC329" s="60"/>
      <c r="AD329" s="60"/>
      <c r="AE329" s="60"/>
    </row>
    <row r="330" spans="1:31">
      <c r="A330" s="60"/>
      <c r="B330" s="60"/>
      <c r="C330" s="60"/>
      <c r="D330" s="60"/>
      <c r="E330" s="60"/>
      <c r="F330" s="60"/>
      <c r="G330" s="60"/>
      <c r="H330" s="60"/>
      <c r="I330" s="60"/>
      <c r="J330" s="60"/>
      <c r="K330" s="60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  <c r="W330" s="60"/>
      <c r="X330" s="60"/>
      <c r="Y330" s="60"/>
      <c r="Z330" s="60"/>
      <c r="AA330" s="60"/>
      <c r="AB330" s="60"/>
      <c r="AC330" s="60"/>
      <c r="AD330" s="60"/>
      <c r="AE330" s="60"/>
    </row>
    <row r="331" spans="1:31">
      <c r="A331" s="60"/>
      <c r="B331" s="60"/>
      <c r="C331" s="60"/>
      <c r="D331" s="60"/>
      <c r="E331" s="60"/>
      <c r="F331" s="60"/>
      <c r="G331" s="60"/>
      <c r="H331" s="60"/>
      <c r="I331" s="60"/>
      <c r="J331" s="60"/>
      <c r="K331" s="60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60"/>
      <c r="X331" s="60"/>
      <c r="Y331" s="60"/>
      <c r="Z331" s="60"/>
      <c r="AA331" s="60"/>
      <c r="AB331" s="60"/>
      <c r="AC331" s="60"/>
      <c r="AD331" s="60"/>
      <c r="AE331" s="60"/>
    </row>
    <row r="332" spans="1:31">
      <c r="A332" s="60"/>
      <c r="B332" s="60"/>
      <c r="C332" s="60"/>
      <c r="D332" s="60"/>
      <c r="E332" s="60"/>
      <c r="F332" s="60"/>
      <c r="G332" s="60"/>
      <c r="H332" s="60"/>
      <c r="I332" s="60"/>
      <c r="J332" s="60"/>
      <c r="K332" s="60"/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  <c r="W332" s="60"/>
      <c r="X332" s="60"/>
      <c r="Y332" s="60"/>
      <c r="Z332" s="60"/>
      <c r="AA332" s="60"/>
      <c r="AB332" s="60"/>
      <c r="AC332" s="60"/>
      <c r="AD332" s="60"/>
      <c r="AE332" s="60"/>
    </row>
    <row r="333" spans="1:31">
      <c r="A333" s="60"/>
      <c r="B333" s="60"/>
      <c r="C333" s="60"/>
      <c r="D333" s="60"/>
      <c r="E333" s="60"/>
      <c r="F333" s="60"/>
      <c r="G333" s="60"/>
      <c r="H333" s="60"/>
      <c r="I333" s="60"/>
      <c r="J333" s="60"/>
      <c r="K333" s="60"/>
      <c r="L333" s="60"/>
      <c r="M333" s="60"/>
      <c r="N333" s="60"/>
      <c r="O333" s="60"/>
      <c r="P333" s="60"/>
      <c r="Q333" s="60"/>
      <c r="R333" s="60"/>
      <c r="S333" s="60"/>
      <c r="T333" s="60"/>
      <c r="U333" s="60"/>
      <c r="V333" s="60"/>
      <c r="W333" s="60"/>
      <c r="X333" s="60"/>
      <c r="Y333" s="60"/>
      <c r="Z333" s="60"/>
      <c r="AA333" s="60"/>
      <c r="AB333" s="60"/>
      <c r="AC333" s="60"/>
      <c r="AD333" s="60"/>
      <c r="AE333" s="60"/>
    </row>
    <row r="334" spans="1:31">
      <c r="A334" s="60"/>
      <c r="B334" s="60"/>
      <c r="C334" s="60"/>
      <c r="D334" s="60"/>
      <c r="E334" s="60"/>
      <c r="F334" s="60"/>
      <c r="G334" s="60"/>
      <c r="H334" s="60"/>
      <c r="I334" s="60"/>
      <c r="J334" s="60"/>
      <c r="K334" s="60"/>
      <c r="L334" s="60"/>
      <c r="M334" s="60"/>
      <c r="N334" s="60"/>
      <c r="O334" s="60"/>
      <c r="P334" s="60"/>
      <c r="Q334" s="60"/>
      <c r="R334" s="60"/>
      <c r="S334" s="60"/>
      <c r="T334" s="60"/>
      <c r="U334" s="60"/>
      <c r="V334" s="60"/>
      <c r="W334" s="60"/>
      <c r="X334" s="60"/>
      <c r="Y334" s="60"/>
      <c r="Z334" s="60"/>
      <c r="AA334" s="60"/>
      <c r="AB334" s="60"/>
      <c r="AC334" s="60"/>
      <c r="AD334" s="60"/>
      <c r="AE334" s="60"/>
    </row>
    <row r="335" spans="1:31">
      <c r="A335" s="60"/>
      <c r="B335" s="60"/>
      <c r="C335" s="60"/>
      <c r="D335" s="60"/>
      <c r="E335" s="60"/>
      <c r="F335" s="60"/>
      <c r="G335" s="60"/>
      <c r="H335" s="60"/>
      <c r="I335" s="60"/>
      <c r="J335" s="60"/>
      <c r="K335" s="60"/>
      <c r="L335" s="60"/>
      <c r="M335" s="60"/>
      <c r="N335" s="60"/>
      <c r="O335" s="60"/>
      <c r="P335" s="60"/>
      <c r="Q335" s="60"/>
      <c r="R335" s="60"/>
      <c r="S335" s="60"/>
      <c r="T335" s="60"/>
      <c r="U335" s="60"/>
      <c r="V335" s="60"/>
      <c r="W335" s="60"/>
      <c r="X335" s="60"/>
      <c r="Y335" s="60"/>
      <c r="Z335" s="60"/>
      <c r="AA335" s="60"/>
      <c r="AB335" s="60"/>
      <c r="AC335" s="60"/>
      <c r="AD335" s="60"/>
      <c r="AE335" s="60"/>
    </row>
    <row r="336" spans="1:31">
      <c r="A336" s="60"/>
      <c r="B336" s="60"/>
      <c r="C336" s="60"/>
      <c r="D336" s="60"/>
      <c r="E336" s="60"/>
      <c r="F336" s="60"/>
      <c r="G336" s="60"/>
      <c r="H336" s="60"/>
      <c r="I336" s="60"/>
      <c r="J336" s="60"/>
      <c r="K336" s="60"/>
      <c r="L336" s="60"/>
      <c r="M336" s="60"/>
      <c r="N336" s="60"/>
      <c r="O336" s="60"/>
      <c r="P336" s="60"/>
      <c r="Q336" s="60"/>
      <c r="R336" s="60"/>
      <c r="S336" s="60"/>
      <c r="T336" s="60"/>
      <c r="U336" s="60"/>
      <c r="V336" s="60"/>
      <c r="W336" s="60"/>
      <c r="X336" s="60"/>
      <c r="Y336" s="60"/>
      <c r="Z336" s="60"/>
      <c r="AA336" s="60"/>
      <c r="AB336" s="60"/>
      <c r="AC336" s="60"/>
      <c r="AD336" s="60"/>
      <c r="AE336" s="60"/>
    </row>
    <row r="337" spans="1:31">
      <c r="A337" s="60"/>
      <c r="B337" s="60"/>
      <c r="C337" s="60"/>
      <c r="D337" s="60"/>
      <c r="E337" s="60"/>
      <c r="F337" s="60"/>
      <c r="G337" s="60"/>
      <c r="H337" s="60"/>
      <c r="I337" s="60"/>
      <c r="J337" s="60"/>
      <c r="K337" s="60"/>
      <c r="L337" s="60"/>
      <c r="M337" s="60"/>
      <c r="N337" s="60"/>
      <c r="O337" s="60"/>
      <c r="P337" s="60"/>
      <c r="Q337" s="60"/>
      <c r="R337" s="60"/>
      <c r="S337" s="60"/>
      <c r="T337" s="60"/>
      <c r="U337" s="60"/>
      <c r="V337" s="60"/>
      <c r="W337" s="60"/>
      <c r="X337" s="60"/>
      <c r="Y337" s="60"/>
      <c r="Z337" s="60"/>
      <c r="AA337" s="60"/>
      <c r="AB337" s="60"/>
      <c r="AC337" s="60"/>
      <c r="AD337" s="60"/>
      <c r="AE337" s="60"/>
    </row>
    <row r="338" spans="1:31">
      <c r="A338" s="60"/>
      <c r="B338" s="60"/>
      <c r="C338" s="60"/>
      <c r="D338" s="60"/>
      <c r="E338" s="60"/>
      <c r="F338" s="60"/>
      <c r="G338" s="60"/>
      <c r="H338" s="60"/>
      <c r="I338" s="60"/>
      <c r="J338" s="60"/>
      <c r="K338" s="60"/>
      <c r="L338" s="60"/>
      <c r="M338" s="60"/>
      <c r="N338" s="60"/>
      <c r="O338" s="60"/>
      <c r="P338" s="60"/>
      <c r="Q338" s="60"/>
      <c r="R338" s="60"/>
      <c r="S338" s="60"/>
      <c r="T338" s="60"/>
      <c r="U338" s="60"/>
      <c r="V338" s="60"/>
      <c r="W338" s="60"/>
      <c r="X338" s="60"/>
      <c r="Y338" s="60"/>
      <c r="Z338" s="60"/>
      <c r="AA338" s="60"/>
      <c r="AB338" s="60"/>
      <c r="AC338" s="60"/>
      <c r="AD338" s="60"/>
      <c r="AE338" s="60"/>
    </row>
    <row r="339" spans="1:31">
      <c r="A339" s="60"/>
      <c r="B339" s="60"/>
      <c r="C339" s="60"/>
      <c r="D339" s="60"/>
      <c r="E339" s="60"/>
      <c r="F339" s="60"/>
      <c r="G339" s="60"/>
      <c r="H339" s="60"/>
      <c r="I339" s="60"/>
      <c r="J339" s="60"/>
      <c r="K339" s="60"/>
      <c r="L339" s="60"/>
      <c r="M339" s="60"/>
      <c r="N339" s="60"/>
      <c r="O339" s="60"/>
      <c r="P339" s="60"/>
      <c r="Q339" s="60"/>
      <c r="R339" s="60"/>
      <c r="S339" s="60"/>
      <c r="T339" s="60"/>
      <c r="U339" s="60"/>
      <c r="V339" s="60"/>
      <c r="W339" s="60"/>
      <c r="X339" s="60"/>
      <c r="Y339" s="60"/>
      <c r="Z339" s="60"/>
      <c r="AA339" s="60"/>
      <c r="AB339" s="60"/>
      <c r="AC339" s="60"/>
      <c r="AD339" s="60"/>
      <c r="AE339" s="60"/>
    </row>
    <row r="340" spans="1:31">
      <c r="A340" s="60"/>
      <c r="B340" s="60"/>
      <c r="C340" s="60"/>
      <c r="D340" s="60"/>
      <c r="E340" s="60"/>
      <c r="F340" s="60"/>
      <c r="G340" s="60"/>
      <c r="H340" s="60"/>
      <c r="I340" s="60"/>
      <c r="J340" s="60"/>
      <c r="K340" s="60"/>
      <c r="L340" s="60"/>
      <c r="M340" s="60"/>
      <c r="N340" s="60"/>
      <c r="O340" s="60"/>
      <c r="P340" s="60"/>
      <c r="Q340" s="60"/>
      <c r="R340" s="60"/>
      <c r="S340" s="60"/>
      <c r="T340" s="60"/>
      <c r="U340" s="60"/>
      <c r="V340" s="60"/>
      <c r="W340" s="60"/>
      <c r="X340" s="60"/>
      <c r="Y340" s="60"/>
      <c r="Z340" s="60"/>
      <c r="AA340" s="60"/>
      <c r="AB340" s="60"/>
      <c r="AC340" s="60"/>
      <c r="AD340" s="60"/>
      <c r="AE340" s="60"/>
    </row>
    <row r="341" spans="1:31">
      <c r="A341" s="60"/>
      <c r="B341" s="60"/>
      <c r="C341" s="60"/>
      <c r="D341" s="60"/>
      <c r="E341" s="60"/>
      <c r="F341" s="60"/>
      <c r="G341" s="60"/>
      <c r="H341" s="60"/>
      <c r="I341" s="60"/>
      <c r="J341" s="60"/>
      <c r="K341" s="60"/>
      <c r="L341" s="60"/>
      <c r="M341" s="60"/>
      <c r="N341" s="60"/>
      <c r="O341" s="60"/>
      <c r="P341" s="60"/>
      <c r="Q341" s="60"/>
      <c r="R341" s="60"/>
      <c r="S341" s="60"/>
      <c r="T341" s="60"/>
      <c r="U341" s="60"/>
      <c r="V341" s="60"/>
      <c r="W341" s="60"/>
      <c r="X341" s="60"/>
      <c r="Y341" s="60"/>
      <c r="Z341" s="60"/>
      <c r="AA341" s="60"/>
      <c r="AB341" s="60"/>
      <c r="AC341" s="60"/>
      <c r="AD341" s="60"/>
      <c r="AE341" s="60"/>
    </row>
    <row r="342" spans="1:31">
      <c r="A342" s="60"/>
      <c r="B342" s="60"/>
      <c r="C342" s="60"/>
      <c r="D342" s="60"/>
      <c r="E342" s="60"/>
      <c r="F342" s="60"/>
      <c r="G342" s="60"/>
      <c r="H342" s="60"/>
      <c r="I342" s="60"/>
      <c r="J342" s="60"/>
      <c r="K342" s="60"/>
      <c r="L342" s="60"/>
      <c r="M342" s="60"/>
      <c r="N342" s="60"/>
      <c r="O342" s="60"/>
      <c r="P342" s="60"/>
      <c r="Q342" s="60"/>
      <c r="R342" s="60"/>
      <c r="S342" s="60"/>
      <c r="T342" s="60"/>
      <c r="U342" s="60"/>
      <c r="V342" s="60"/>
      <c r="W342" s="60"/>
      <c r="X342" s="60"/>
      <c r="Y342" s="60"/>
      <c r="Z342" s="60"/>
      <c r="AA342" s="60"/>
      <c r="AB342" s="60"/>
      <c r="AC342" s="60"/>
      <c r="AD342" s="60"/>
      <c r="AE342" s="60"/>
    </row>
    <row r="343" spans="1:31">
      <c r="A343" s="60"/>
      <c r="B343" s="60"/>
      <c r="C343" s="60"/>
      <c r="D343" s="60"/>
      <c r="E343" s="60"/>
      <c r="F343" s="60"/>
      <c r="G343" s="60"/>
      <c r="H343" s="60"/>
      <c r="I343" s="60"/>
      <c r="J343" s="60"/>
      <c r="K343" s="60"/>
      <c r="L343" s="60"/>
      <c r="M343" s="60"/>
      <c r="N343" s="60"/>
      <c r="O343" s="60"/>
      <c r="P343" s="60"/>
      <c r="Q343" s="60"/>
      <c r="R343" s="60"/>
      <c r="S343" s="60"/>
      <c r="T343" s="60"/>
      <c r="U343" s="60"/>
      <c r="V343" s="60"/>
      <c r="W343" s="60"/>
      <c r="X343" s="60"/>
      <c r="Y343" s="60"/>
      <c r="Z343" s="60"/>
      <c r="AA343" s="60"/>
      <c r="AB343" s="60"/>
      <c r="AC343" s="60"/>
      <c r="AD343" s="60"/>
      <c r="AE343" s="60"/>
    </row>
    <row r="344" spans="1:31">
      <c r="A344" s="60"/>
      <c r="B344" s="60"/>
      <c r="C344" s="60"/>
      <c r="D344" s="60"/>
      <c r="E344" s="60"/>
      <c r="F344" s="60"/>
      <c r="G344" s="60"/>
      <c r="H344" s="60"/>
      <c r="I344" s="60"/>
      <c r="J344" s="60"/>
      <c r="K344" s="60"/>
      <c r="L344" s="60"/>
      <c r="M344" s="60"/>
      <c r="N344" s="60"/>
      <c r="O344" s="60"/>
      <c r="P344" s="60"/>
      <c r="Q344" s="60"/>
      <c r="R344" s="60"/>
      <c r="S344" s="60"/>
      <c r="T344" s="60"/>
      <c r="U344" s="60"/>
      <c r="V344" s="60"/>
      <c r="W344" s="60"/>
      <c r="X344" s="60"/>
      <c r="Y344" s="60"/>
      <c r="Z344" s="60"/>
      <c r="AA344" s="60"/>
      <c r="AB344" s="60"/>
      <c r="AC344" s="60"/>
      <c r="AD344" s="60"/>
      <c r="AE344" s="60"/>
    </row>
    <row r="345" spans="1:31">
      <c r="A345" s="60"/>
      <c r="B345" s="60"/>
      <c r="C345" s="60"/>
      <c r="D345" s="60"/>
      <c r="E345" s="60"/>
      <c r="F345" s="60"/>
      <c r="G345" s="60"/>
      <c r="H345" s="60"/>
      <c r="I345" s="60"/>
      <c r="J345" s="60"/>
      <c r="K345" s="60"/>
      <c r="L345" s="60"/>
      <c r="M345" s="60"/>
      <c r="N345" s="60"/>
      <c r="O345" s="60"/>
      <c r="P345" s="60"/>
      <c r="Q345" s="60"/>
      <c r="R345" s="60"/>
      <c r="S345" s="60"/>
      <c r="T345" s="60"/>
      <c r="U345" s="60"/>
      <c r="V345" s="60"/>
      <c r="W345" s="60"/>
      <c r="X345" s="60"/>
      <c r="Y345" s="60"/>
      <c r="Z345" s="60"/>
      <c r="AA345" s="60"/>
      <c r="AB345" s="60"/>
      <c r="AC345" s="60"/>
      <c r="AD345" s="60"/>
      <c r="AE345" s="60"/>
    </row>
    <row r="346" spans="1:31">
      <c r="A346" s="60"/>
      <c r="B346" s="60"/>
      <c r="C346" s="60"/>
      <c r="D346" s="60"/>
      <c r="E346" s="60"/>
      <c r="F346" s="60"/>
      <c r="G346" s="60"/>
      <c r="H346" s="60"/>
      <c r="I346" s="60"/>
      <c r="J346" s="60"/>
      <c r="K346" s="60"/>
      <c r="L346" s="60"/>
      <c r="M346" s="60"/>
      <c r="N346" s="60"/>
      <c r="O346" s="60"/>
      <c r="P346" s="60"/>
      <c r="Q346" s="60"/>
      <c r="R346" s="60"/>
      <c r="S346" s="60"/>
      <c r="T346" s="60"/>
      <c r="U346" s="60"/>
      <c r="V346" s="60"/>
      <c r="W346" s="60"/>
      <c r="X346" s="60"/>
      <c r="Y346" s="60"/>
      <c r="Z346" s="60"/>
      <c r="AA346" s="60"/>
      <c r="AB346" s="60"/>
      <c r="AC346" s="60"/>
      <c r="AD346" s="60"/>
      <c r="AE346" s="60"/>
    </row>
    <row r="347" spans="1:31">
      <c r="A347" s="60"/>
      <c r="B347" s="60"/>
      <c r="C347" s="60"/>
      <c r="D347" s="60"/>
      <c r="E347" s="60"/>
      <c r="F347" s="60"/>
      <c r="G347" s="60"/>
      <c r="H347" s="60"/>
      <c r="I347" s="60"/>
      <c r="J347" s="60"/>
      <c r="K347" s="60"/>
      <c r="L347" s="60"/>
      <c r="M347" s="60"/>
      <c r="N347" s="60"/>
      <c r="O347" s="60"/>
      <c r="P347" s="60"/>
      <c r="Q347" s="60"/>
      <c r="R347" s="60"/>
      <c r="S347" s="60"/>
      <c r="T347" s="60"/>
      <c r="U347" s="60"/>
      <c r="V347" s="60"/>
      <c r="W347" s="60"/>
      <c r="X347" s="60"/>
      <c r="Y347" s="60"/>
      <c r="Z347" s="60"/>
      <c r="AA347" s="60"/>
      <c r="AB347" s="60"/>
      <c r="AC347" s="60"/>
      <c r="AD347" s="60"/>
      <c r="AE347" s="60"/>
    </row>
    <row r="348" spans="1:31">
      <c r="A348" s="60"/>
      <c r="B348" s="60"/>
      <c r="C348" s="60"/>
      <c r="D348" s="60"/>
      <c r="E348" s="60"/>
      <c r="F348" s="60"/>
      <c r="G348" s="60"/>
      <c r="H348" s="60"/>
      <c r="I348" s="60"/>
      <c r="J348" s="60"/>
      <c r="K348" s="60"/>
      <c r="L348" s="60"/>
      <c r="M348" s="60"/>
      <c r="N348" s="60"/>
      <c r="O348" s="60"/>
      <c r="P348" s="60"/>
      <c r="Q348" s="60"/>
      <c r="R348" s="60"/>
      <c r="S348" s="60"/>
      <c r="T348" s="60"/>
      <c r="U348" s="60"/>
      <c r="V348" s="60"/>
      <c r="W348" s="60"/>
      <c r="X348" s="60"/>
      <c r="Y348" s="60"/>
      <c r="Z348" s="60"/>
      <c r="AA348" s="60"/>
      <c r="AB348" s="60"/>
      <c r="AC348" s="60"/>
      <c r="AD348" s="60"/>
      <c r="AE348" s="60"/>
    </row>
    <row r="349" spans="1:31">
      <c r="A349" s="60"/>
      <c r="B349" s="60"/>
      <c r="C349" s="60"/>
      <c r="D349" s="60"/>
      <c r="E349" s="60"/>
      <c r="F349" s="60"/>
      <c r="G349" s="60"/>
      <c r="H349" s="60"/>
      <c r="I349" s="60"/>
      <c r="J349" s="60"/>
      <c r="K349" s="60"/>
      <c r="L349" s="60"/>
      <c r="M349" s="60"/>
      <c r="N349" s="60"/>
      <c r="O349" s="60"/>
      <c r="P349" s="60"/>
      <c r="Q349" s="60"/>
      <c r="R349" s="60"/>
      <c r="S349" s="60"/>
      <c r="T349" s="60"/>
      <c r="U349" s="60"/>
      <c r="V349" s="60"/>
      <c r="W349" s="60"/>
      <c r="X349" s="60"/>
      <c r="Y349" s="60"/>
      <c r="Z349" s="60"/>
      <c r="AA349" s="60"/>
      <c r="AB349" s="60"/>
      <c r="AC349" s="60"/>
      <c r="AD349" s="60"/>
      <c r="AE349" s="60"/>
    </row>
    <row r="350" spans="1:31">
      <c r="A350" s="60"/>
      <c r="B350" s="60"/>
      <c r="C350" s="60"/>
      <c r="D350" s="60"/>
      <c r="E350" s="60"/>
      <c r="F350" s="60"/>
      <c r="G350" s="60"/>
      <c r="H350" s="60"/>
      <c r="I350" s="60"/>
      <c r="J350" s="60"/>
      <c r="K350" s="60"/>
      <c r="L350" s="60"/>
      <c r="M350" s="60"/>
      <c r="N350" s="60"/>
      <c r="O350" s="60"/>
      <c r="P350" s="60"/>
      <c r="Q350" s="60"/>
      <c r="R350" s="60"/>
      <c r="S350" s="60"/>
      <c r="T350" s="60"/>
      <c r="U350" s="60"/>
      <c r="V350" s="60"/>
      <c r="W350" s="60"/>
      <c r="X350" s="60"/>
      <c r="Y350" s="60"/>
      <c r="Z350" s="60"/>
      <c r="AA350" s="60"/>
      <c r="AB350" s="60"/>
      <c r="AC350" s="60"/>
      <c r="AD350" s="60"/>
      <c r="AE350" s="60"/>
    </row>
    <row r="351" spans="1:31">
      <c r="A351" s="60"/>
      <c r="B351" s="60"/>
      <c r="C351" s="60"/>
      <c r="D351" s="60"/>
      <c r="E351" s="60"/>
      <c r="F351" s="60"/>
      <c r="G351" s="60"/>
      <c r="H351" s="60"/>
      <c r="I351" s="60"/>
      <c r="J351" s="60"/>
      <c r="K351" s="60"/>
      <c r="L351" s="60"/>
      <c r="M351" s="60"/>
      <c r="N351" s="60"/>
      <c r="O351" s="60"/>
      <c r="P351" s="60"/>
      <c r="Q351" s="60"/>
      <c r="R351" s="60"/>
      <c r="S351" s="60"/>
      <c r="T351" s="60"/>
      <c r="U351" s="60"/>
      <c r="V351" s="60"/>
      <c r="W351" s="60"/>
      <c r="X351" s="60"/>
      <c r="Y351" s="60"/>
      <c r="Z351" s="60"/>
      <c r="AA351" s="60"/>
      <c r="AB351" s="60"/>
      <c r="AC351" s="60"/>
      <c r="AD351" s="60"/>
      <c r="AE351" s="60"/>
    </row>
    <row r="352" spans="1:31">
      <c r="A352" s="60"/>
      <c r="B352" s="60"/>
      <c r="C352" s="60"/>
      <c r="D352" s="60"/>
      <c r="E352" s="60"/>
      <c r="F352" s="60"/>
      <c r="G352" s="60"/>
      <c r="H352" s="60"/>
      <c r="I352" s="60"/>
      <c r="J352" s="60"/>
      <c r="K352" s="60"/>
      <c r="L352" s="60"/>
      <c r="M352" s="60"/>
      <c r="N352" s="60"/>
      <c r="O352" s="60"/>
      <c r="P352" s="60"/>
      <c r="Q352" s="60"/>
      <c r="R352" s="60"/>
      <c r="S352" s="60"/>
      <c r="T352" s="60"/>
      <c r="U352" s="60"/>
      <c r="V352" s="60"/>
      <c r="W352" s="60"/>
      <c r="X352" s="60"/>
      <c r="Y352" s="60"/>
      <c r="Z352" s="60"/>
      <c r="AA352" s="60"/>
      <c r="AB352" s="60"/>
      <c r="AC352" s="60"/>
      <c r="AD352" s="60"/>
      <c r="AE352" s="60"/>
    </row>
    <row r="353" spans="1:31">
      <c r="A353" s="60"/>
      <c r="B353" s="60"/>
      <c r="C353" s="60"/>
      <c r="D353" s="60"/>
      <c r="E353" s="60"/>
      <c r="F353" s="60"/>
      <c r="G353" s="60"/>
      <c r="H353" s="60"/>
      <c r="I353" s="60"/>
      <c r="J353" s="60"/>
      <c r="K353" s="60"/>
      <c r="L353" s="60"/>
      <c r="M353" s="60"/>
      <c r="N353" s="60"/>
      <c r="O353" s="60"/>
      <c r="P353" s="60"/>
      <c r="Q353" s="60"/>
      <c r="R353" s="60"/>
      <c r="S353" s="60"/>
      <c r="T353" s="60"/>
      <c r="U353" s="60"/>
      <c r="V353" s="60"/>
      <c r="W353" s="60"/>
      <c r="X353" s="60"/>
      <c r="Y353" s="60"/>
      <c r="Z353" s="60"/>
      <c r="AA353" s="60"/>
      <c r="AB353" s="60"/>
      <c r="AC353" s="60"/>
      <c r="AD353" s="60"/>
      <c r="AE353" s="60"/>
    </row>
    <row r="354" spans="1:31">
      <c r="A354" s="60"/>
      <c r="B354" s="60"/>
      <c r="C354" s="60"/>
      <c r="D354" s="60"/>
      <c r="E354" s="60"/>
      <c r="F354" s="60"/>
      <c r="G354" s="60"/>
      <c r="H354" s="60"/>
      <c r="I354" s="60"/>
      <c r="J354" s="60"/>
      <c r="K354" s="60"/>
      <c r="L354" s="60"/>
      <c r="M354" s="60"/>
      <c r="N354" s="60"/>
      <c r="O354" s="60"/>
      <c r="P354" s="60"/>
      <c r="Q354" s="60"/>
      <c r="R354" s="60"/>
      <c r="S354" s="60"/>
      <c r="T354" s="60"/>
      <c r="U354" s="60"/>
      <c r="V354" s="60"/>
      <c r="W354" s="60"/>
      <c r="X354" s="60"/>
      <c r="Y354" s="60"/>
      <c r="Z354" s="60"/>
      <c r="AA354" s="60"/>
      <c r="AB354" s="60"/>
      <c r="AC354" s="60"/>
      <c r="AD354" s="60"/>
      <c r="AE354" s="60"/>
    </row>
    <row r="355" spans="1:31">
      <c r="A355" s="60"/>
      <c r="B355" s="60"/>
      <c r="C355" s="60"/>
      <c r="D355" s="60"/>
      <c r="E355" s="60"/>
      <c r="F355" s="60"/>
      <c r="G355" s="60"/>
      <c r="H355" s="60"/>
      <c r="I355" s="60"/>
      <c r="J355" s="60"/>
      <c r="K355" s="60"/>
      <c r="L355" s="60"/>
      <c r="M355" s="60"/>
      <c r="N355" s="60"/>
      <c r="O355" s="60"/>
      <c r="P355" s="60"/>
      <c r="Q355" s="60"/>
      <c r="R355" s="60"/>
      <c r="S355" s="60"/>
      <c r="T355" s="60"/>
      <c r="U355" s="60"/>
      <c r="V355" s="60"/>
      <c r="W355" s="60"/>
      <c r="X355" s="60"/>
      <c r="Y355" s="60"/>
      <c r="Z355" s="60"/>
      <c r="AA355" s="60"/>
      <c r="AB355" s="60"/>
      <c r="AC355" s="60"/>
      <c r="AD355" s="60"/>
      <c r="AE355" s="60"/>
    </row>
    <row r="356" spans="1:31">
      <c r="A356" s="60"/>
      <c r="B356" s="60"/>
      <c r="C356" s="60"/>
      <c r="D356" s="60"/>
      <c r="E356" s="60"/>
      <c r="F356" s="60"/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Q356" s="60"/>
      <c r="R356" s="60"/>
      <c r="S356" s="60"/>
      <c r="T356" s="60"/>
      <c r="U356" s="60"/>
      <c r="V356" s="60"/>
      <c r="W356" s="60"/>
      <c r="X356" s="60"/>
      <c r="Y356" s="60"/>
      <c r="Z356" s="60"/>
      <c r="AA356" s="60"/>
      <c r="AB356" s="60"/>
      <c r="AC356" s="60"/>
      <c r="AD356" s="60"/>
      <c r="AE356" s="60"/>
    </row>
    <row r="357" spans="1:31">
      <c r="A357" s="60"/>
      <c r="B357" s="60"/>
      <c r="C357" s="60"/>
      <c r="D357" s="60"/>
      <c r="E357" s="60"/>
      <c r="F357" s="60"/>
      <c r="G357" s="60"/>
      <c r="H357" s="60"/>
      <c r="I357" s="60"/>
      <c r="J357" s="60"/>
      <c r="K357" s="60"/>
      <c r="L357" s="60"/>
      <c r="M357" s="60"/>
      <c r="N357" s="60"/>
      <c r="O357" s="60"/>
      <c r="P357" s="60"/>
      <c r="Q357" s="60"/>
      <c r="R357" s="60"/>
      <c r="S357" s="60"/>
      <c r="T357" s="60"/>
      <c r="U357" s="60"/>
      <c r="V357" s="60"/>
      <c r="W357" s="60"/>
      <c r="X357" s="60"/>
      <c r="Y357" s="60"/>
      <c r="Z357" s="60"/>
      <c r="AA357" s="60"/>
      <c r="AB357" s="60"/>
      <c r="AC357" s="60"/>
      <c r="AD357" s="60"/>
      <c r="AE357" s="60"/>
    </row>
    <row r="358" spans="1:31">
      <c r="A358" s="60"/>
      <c r="B358" s="60"/>
      <c r="C358" s="60"/>
      <c r="D358" s="60"/>
      <c r="E358" s="60"/>
      <c r="F358" s="60"/>
      <c r="G358" s="60"/>
      <c r="H358" s="60"/>
      <c r="I358" s="60"/>
      <c r="J358" s="60"/>
      <c r="K358" s="60"/>
      <c r="L358" s="60"/>
      <c r="M358" s="60"/>
      <c r="N358" s="60"/>
      <c r="O358" s="60"/>
      <c r="P358" s="60"/>
      <c r="Q358" s="60"/>
      <c r="R358" s="60"/>
      <c r="S358" s="60"/>
      <c r="T358" s="60"/>
      <c r="U358" s="60"/>
      <c r="V358" s="60"/>
      <c r="W358" s="60"/>
      <c r="X358" s="60"/>
      <c r="Y358" s="60"/>
      <c r="Z358" s="60"/>
      <c r="AA358" s="60"/>
      <c r="AB358" s="60"/>
      <c r="AC358" s="60"/>
      <c r="AD358" s="60"/>
      <c r="AE358" s="60"/>
    </row>
    <row r="359" spans="1:31">
      <c r="A359" s="60"/>
      <c r="B359" s="60"/>
      <c r="C359" s="60"/>
      <c r="D359" s="60"/>
      <c r="E359" s="60"/>
      <c r="F359" s="60"/>
      <c r="G359" s="60"/>
      <c r="H359" s="60"/>
      <c r="I359" s="60"/>
      <c r="J359" s="60"/>
      <c r="K359" s="60"/>
      <c r="L359" s="60"/>
      <c r="M359" s="60"/>
      <c r="N359" s="60"/>
      <c r="O359" s="60"/>
      <c r="P359" s="60"/>
      <c r="Q359" s="60"/>
      <c r="R359" s="60"/>
      <c r="S359" s="60"/>
      <c r="T359" s="60"/>
      <c r="U359" s="60"/>
      <c r="V359" s="60"/>
      <c r="W359" s="60"/>
      <c r="X359" s="60"/>
      <c r="Y359" s="60"/>
      <c r="Z359" s="60"/>
      <c r="AA359" s="60"/>
      <c r="AB359" s="60"/>
      <c r="AC359" s="60"/>
      <c r="AD359" s="60"/>
      <c r="AE359" s="60"/>
    </row>
    <row r="360" spans="1:31">
      <c r="A360" s="60"/>
      <c r="B360" s="60"/>
      <c r="C360" s="60"/>
      <c r="D360" s="60"/>
      <c r="E360" s="60"/>
      <c r="F360" s="60"/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Q360" s="60"/>
      <c r="R360" s="60"/>
      <c r="S360" s="60"/>
      <c r="T360" s="60"/>
      <c r="U360" s="60"/>
      <c r="V360" s="60"/>
      <c r="W360" s="60"/>
      <c r="X360" s="60"/>
      <c r="Y360" s="60"/>
      <c r="Z360" s="60"/>
      <c r="AA360" s="60"/>
      <c r="AB360" s="60"/>
      <c r="AC360" s="60"/>
      <c r="AD360" s="60"/>
      <c r="AE360" s="60"/>
    </row>
    <row r="361" spans="1:31">
      <c r="A361" s="60"/>
      <c r="B361" s="60"/>
      <c r="C361" s="60"/>
      <c r="D361" s="60"/>
      <c r="E361" s="60"/>
      <c r="F361" s="60"/>
      <c r="G361" s="60"/>
      <c r="H361" s="60"/>
      <c r="I361" s="60"/>
      <c r="J361" s="60"/>
      <c r="K361" s="60"/>
      <c r="L361" s="60"/>
      <c r="M361" s="60"/>
      <c r="N361" s="60"/>
      <c r="O361" s="60"/>
      <c r="P361" s="60"/>
      <c r="Q361" s="60"/>
      <c r="R361" s="60"/>
      <c r="S361" s="60"/>
      <c r="T361" s="60"/>
      <c r="U361" s="60"/>
      <c r="V361" s="60"/>
      <c r="W361" s="60"/>
      <c r="X361" s="60"/>
      <c r="Y361" s="60"/>
      <c r="Z361" s="60"/>
      <c r="AA361" s="60"/>
      <c r="AB361" s="60"/>
      <c r="AC361" s="60"/>
      <c r="AD361" s="60"/>
      <c r="AE361" s="60"/>
    </row>
    <row r="362" spans="1:31">
      <c r="A362" s="60"/>
      <c r="B362" s="60"/>
      <c r="C362" s="60"/>
      <c r="D362" s="60"/>
      <c r="E362" s="60"/>
      <c r="F362" s="60"/>
      <c r="G362" s="60"/>
      <c r="H362" s="60"/>
      <c r="I362" s="60"/>
      <c r="J362" s="60"/>
      <c r="K362" s="60"/>
      <c r="L362" s="60"/>
      <c r="M362" s="60"/>
      <c r="N362" s="60"/>
      <c r="O362" s="60"/>
      <c r="P362" s="60"/>
      <c r="Q362" s="60"/>
      <c r="R362" s="60"/>
      <c r="S362" s="60"/>
      <c r="T362" s="60"/>
      <c r="U362" s="60"/>
      <c r="V362" s="60"/>
      <c r="W362" s="60"/>
      <c r="X362" s="60"/>
      <c r="Y362" s="60"/>
      <c r="Z362" s="60"/>
      <c r="AA362" s="60"/>
      <c r="AB362" s="60"/>
      <c r="AC362" s="60"/>
      <c r="AD362" s="60"/>
      <c r="AE362" s="60"/>
    </row>
    <row r="363" spans="1:31">
      <c r="A363" s="60"/>
      <c r="B363" s="60"/>
      <c r="C363" s="60"/>
      <c r="D363" s="60"/>
      <c r="E363" s="60"/>
      <c r="F363" s="60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  <c r="W363" s="60"/>
      <c r="X363" s="60"/>
      <c r="Y363" s="60"/>
      <c r="Z363" s="60"/>
      <c r="AA363" s="60"/>
      <c r="AB363" s="60"/>
      <c r="AC363" s="60"/>
      <c r="AD363" s="60"/>
      <c r="AE363" s="60"/>
    </row>
    <row r="364" spans="1:31">
      <c r="A364" s="60"/>
      <c r="B364" s="60"/>
      <c r="C364" s="60"/>
      <c r="D364" s="60"/>
      <c r="E364" s="60"/>
      <c r="F364" s="60"/>
      <c r="G364" s="60"/>
      <c r="H364" s="60"/>
      <c r="I364" s="60"/>
      <c r="J364" s="60"/>
      <c r="K364" s="60"/>
      <c r="L364" s="60"/>
      <c r="M364" s="60"/>
      <c r="N364" s="60"/>
      <c r="O364" s="60"/>
      <c r="P364" s="60"/>
      <c r="Q364" s="60"/>
      <c r="R364" s="60"/>
      <c r="S364" s="60"/>
      <c r="T364" s="60"/>
      <c r="U364" s="60"/>
      <c r="V364" s="60"/>
      <c r="W364" s="60"/>
      <c r="X364" s="60"/>
      <c r="Y364" s="60"/>
      <c r="Z364" s="60"/>
      <c r="AA364" s="60"/>
      <c r="AB364" s="60"/>
      <c r="AC364" s="60"/>
      <c r="AD364" s="60"/>
      <c r="AE364" s="60"/>
    </row>
    <row r="365" spans="1:31">
      <c r="A365" s="60"/>
      <c r="B365" s="60"/>
      <c r="C365" s="60"/>
      <c r="D365" s="60"/>
      <c r="E365" s="60"/>
      <c r="F365" s="60"/>
      <c r="G365" s="60"/>
      <c r="H365" s="60"/>
      <c r="I365" s="60"/>
      <c r="J365" s="60"/>
      <c r="K365" s="60"/>
      <c r="L365" s="60"/>
      <c r="M365" s="60"/>
      <c r="N365" s="60"/>
      <c r="O365" s="60"/>
      <c r="P365" s="60"/>
      <c r="Q365" s="60"/>
      <c r="R365" s="60"/>
      <c r="S365" s="60"/>
      <c r="T365" s="60"/>
      <c r="U365" s="60"/>
      <c r="V365" s="60"/>
      <c r="W365" s="60"/>
      <c r="X365" s="60"/>
      <c r="Y365" s="60"/>
      <c r="Z365" s="60"/>
      <c r="AA365" s="60"/>
      <c r="AB365" s="60"/>
      <c r="AC365" s="60"/>
      <c r="AD365" s="60"/>
      <c r="AE365" s="60"/>
    </row>
    <row r="366" spans="1:31">
      <c r="A366" s="60"/>
      <c r="B366" s="60"/>
      <c r="C366" s="60"/>
      <c r="D366" s="60"/>
      <c r="E366" s="60"/>
      <c r="F366" s="60"/>
      <c r="G366" s="60"/>
      <c r="H366" s="60"/>
      <c r="I366" s="60"/>
      <c r="J366" s="60"/>
      <c r="K366" s="60"/>
      <c r="L366" s="60"/>
      <c r="M366" s="60"/>
      <c r="N366" s="60"/>
      <c r="O366" s="60"/>
      <c r="P366" s="60"/>
      <c r="Q366" s="60"/>
      <c r="R366" s="60"/>
      <c r="S366" s="60"/>
      <c r="T366" s="60"/>
      <c r="U366" s="60"/>
      <c r="V366" s="60"/>
      <c r="W366" s="60"/>
      <c r="X366" s="60"/>
      <c r="Y366" s="60"/>
      <c r="Z366" s="60"/>
      <c r="AA366" s="60"/>
      <c r="AB366" s="60"/>
      <c r="AC366" s="60"/>
      <c r="AD366" s="60"/>
      <c r="AE366" s="60"/>
    </row>
    <row r="367" spans="1:31">
      <c r="A367" s="60"/>
      <c r="B367" s="60"/>
      <c r="C367" s="60"/>
      <c r="D367" s="60"/>
      <c r="E367" s="60"/>
      <c r="F367" s="60"/>
      <c r="G367" s="60"/>
      <c r="H367" s="60"/>
      <c r="I367" s="60"/>
      <c r="J367" s="60"/>
      <c r="K367" s="60"/>
      <c r="L367" s="60"/>
      <c r="M367" s="60"/>
      <c r="N367" s="60"/>
      <c r="O367" s="60"/>
      <c r="P367" s="60"/>
      <c r="Q367" s="60"/>
      <c r="R367" s="60"/>
      <c r="S367" s="60"/>
      <c r="T367" s="60"/>
      <c r="U367" s="60"/>
      <c r="V367" s="60"/>
      <c r="W367" s="60"/>
      <c r="X367" s="60"/>
      <c r="Y367" s="60"/>
      <c r="Z367" s="60"/>
      <c r="AA367" s="60"/>
      <c r="AB367" s="60"/>
      <c r="AC367" s="60"/>
      <c r="AD367" s="60"/>
      <c r="AE367" s="60"/>
    </row>
    <row r="368" spans="1:31">
      <c r="A368" s="60"/>
      <c r="B368" s="60"/>
      <c r="C368" s="60"/>
      <c r="D368" s="60"/>
      <c r="E368" s="60"/>
      <c r="F368" s="60"/>
      <c r="G368" s="60"/>
      <c r="H368" s="60"/>
      <c r="I368" s="60"/>
      <c r="J368" s="60"/>
      <c r="K368" s="60"/>
      <c r="L368" s="60"/>
      <c r="M368" s="60"/>
      <c r="N368" s="60"/>
      <c r="O368" s="60"/>
      <c r="P368" s="60"/>
      <c r="Q368" s="60"/>
      <c r="R368" s="60"/>
      <c r="S368" s="60"/>
      <c r="T368" s="60"/>
      <c r="U368" s="60"/>
      <c r="V368" s="60"/>
      <c r="W368" s="60"/>
      <c r="X368" s="60"/>
      <c r="Y368" s="60"/>
      <c r="Z368" s="60"/>
      <c r="AA368" s="60"/>
      <c r="AB368" s="60"/>
      <c r="AC368" s="60"/>
      <c r="AD368" s="60"/>
      <c r="AE368" s="60"/>
    </row>
    <row r="369" spans="1:31">
      <c r="A369" s="60"/>
      <c r="B369" s="60"/>
      <c r="C369" s="60"/>
      <c r="D369" s="60"/>
      <c r="E369" s="60"/>
      <c r="F369" s="60"/>
      <c r="G369" s="60"/>
      <c r="H369" s="60"/>
      <c r="I369" s="60"/>
      <c r="J369" s="60"/>
      <c r="K369" s="60"/>
      <c r="L369" s="60"/>
      <c r="M369" s="60"/>
      <c r="N369" s="60"/>
      <c r="O369" s="60"/>
      <c r="P369" s="60"/>
      <c r="Q369" s="60"/>
      <c r="R369" s="60"/>
      <c r="S369" s="60"/>
      <c r="T369" s="60"/>
      <c r="U369" s="60"/>
      <c r="V369" s="60"/>
      <c r="W369" s="60"/>
      <c r="X369" s="60"/>
      <c r="Y369" s="60"/>
      <c r="Z369" s="60"/>
      <c r="AA369" s="60"/>
      <c r="AB369" s="60"/>
      <c r="AC369" s="60"/>
      <c r="AD369" s="60"/>
      <c r="AE369" s="60"/>
    </row>
    <row r="370" spans="1:31">
      <c r="A370" s="60"/>
      <c r="B370" s="60"/>
      <c r="C370" s="60"/>
      <c r="D370" s="60"/>
      <c r="E370" s="60"/>
      <c r="F370" s="60"/>
      <c r="G370" s="60"/>
      <c r="H370" s="60"/>
      <c r="I370" s="60"/>
      <c r="J370" s="60"/>
      <c r="K370" s="60"/>
      <c r="L370" s="60"/>
      <c r="M370" s="60"/>
      <c r="N370" s="60"/>
      <c r="O370" s="60"/>
      <c r="P370" s="60"/>
      <c r="Q370" s="60"/>
      <c r="R370" s="60"/>
      <c r="S370" s="60"/>
      <c r="T370" s="60"/>
      <c r="U370" s="60"/>
      <c r="V370" s="60"/>
      <c r="W370" s="60"/>
      <c r="X370" s="60"/>
      <c r="Y370" s="60"/>
      <c r="Z370" s="60"/>
      <c r="AA370" s="60"/>
      <c r="AB370" s="60"/>
      <c r="AC370" s="60"/>
      <c r="AD370" s="60"/>
      <c r="AE370" s="60"/>
    </row>
    <row r="371" spans="1:31">
      <c r="A371" s="60"/>
      <c r="B371" s="60"/>
      <c r="C371" s="60"/>
      <c r="D371" s="60"/>
      <c r="E371" s="60"/>
      <c r="F371" s="60"/>
      <c r="G371" s="60"/>
      <c r="H371" s="60"/>
      <c r="I371" s="60"/>
      <c r="J371" s="60"/>
      <c r="K371" s="60"/>
      <c r="L371" s="60"/>
      <c r="M371" s="60"/>
      <c r="N371" s="60"/>
      <c r="O371" s="60"/>
      <c r="P371" s="60"/>
      <c r="Q371" s="60"/>
      <c r="R371" s="60"/>
      <c r="S371" s="60"/>
      <c r="T371" s="60"/>
      <c r="U371" s="60"/>
      <c r="V371" s="60"/>
      <c r="W371" s="60"/>
      <c r="X371" s="60"/>
      <c r="Y371" s="60"/>
      <c r="Z371" s="60"/>
      <c r="AA371" s="60"/>
      <c r="AB371" s="60"/>
      <c r="AC371" s="60"/>
      <c r="AD371" s="60"/>
      <c r="AE371" s="60"/>
    </row>
    <row r="372" spans="1:31">
      <c r="A372" s="60"/>
      <c r="B372" s="60"/>
      <c r="C372" s="60"/>
      <c r="D372" s="60"/>
      <c r="E372" s="60"/>
      <c r="F372" s="60"/>
      <c r="G372" s="60"/>
      <c r="H372" s="60"/>
      <c r="I372" s="60"/>
      <c r="J372" s="60"/>
      <c r="K372" s="60"/>
      <c r="L372" s="60"/>
      <c r="M372" s="60"/>
      <c r="N372" s="60"/>
      <c r="O372" s="60"/>
      <c r="P372" s="60"/>
      <c r="Q372" s="60"/>
      <c r="R372" s="60"/>
      <c r="S372" s="60"/>
      <c r="T372" s="60"/>
      <c r="U372" s="60"/>
      <c r="V372" s="60"/>
      <c r="W372" s="60"/>
      <c r="X372" s="60"/>
      <c r="Y372" s="60"/>
      <c r="Z372" s="60"/>
      <c r="AA372" s="60"/>
      <c r="AB372" s="60"/>
      <c r="AC372" s="60"/>
      <c r="AD372" s="60"/>
      <c r="AE372" s="60"/>
    </row>
    <row r="373" spans="1:31">
      <c r="A373" s="60"/>
      <c r="B373" s="60"/>
      <c r="C373" s="60"/>
      <c r="D373" s="60"/>
      <c r="E373" s="60"/>
      <c r="F373" s="60"/>
      <c r="G373" s="60"/>
      <c r="H373" s="60"/>
      <c r="I373" s="60"/>
      <c r="J373" s="60"/>
      <c r="K373" s="60"/>
      <c r="L373" s="60"/>
      <c r="M373" s="60"/>
      <c r="N373" s="60"/>
      <c r="O373" s="60"/>
      <c r="P373" s="60"/>
      <c r="Q373" s="60"/>
      <c r="R373" s="60"/>
      <c r="S373" s="60"/>
      <c r="T373" s="60"/>
      <c r="U373" s="60"/>
      <c r="V373" s="60"/>
      <c r="W373" s="60"/>
      <c r="X373" s="60"/>
      <c r="Y373" s="60"/>
      <c r="Z373" s="60"/>
      <c r="AA373" s="60"/>
      <c r="AB373" s="60"/>
      <c r="AC373" s="60"/>
      <c r="AD373" s="60"/>
      <c r="AE373" s="60"/>
    </row>
    <row r="374" spans="1:31">
      <c r="A374" s="60"/>
      <c r="B374" s="60"/>
      <c r="C374" s="60"/>
      <c r="D374" s="60"/>
      <c r="E374" s="60"/>
      <c r="F374" s="60"/>
      <c r="G374" s="60"/>
      <c r="H374" s="60"/>
      <c r="I374" s="60"/>
      <c r="J374" s="60"/>
      <c r="K374" s="60"/>
      <c r="L374" s="60"/>
      <c r="M374" s="60"/>
      <c r="N374" s="60"/>
      <c r="O374" s="60"/>
      <c r="P374" s="60"/>
      <c r="Q374" s="60"/>
      <c r="R374" s="60"/>
      <c r="S374" s="60"/>
      <c r="T374" s="60"/>
      <c r="U374" s="60"/>
      <c r="V374" s="60"/>
      <c r="W374" s="60"/>
      <c r="X374" s="60"/>
      <c r="Y374" s="60"/>
      <c r="Z374" s="60"/>
      <c r="AA374" s="60"/>
      <c r="AB374" s="60"/>
      <c r="AC374" s="60"/>
      <c r="AD374" s="60"/>
      <c r="AE374" s="60"/>
    </row>
    <row r="375" spans="1:31">
      <c r="A375" s="60"/>
      <c r="B375" s="60"/>
      <c r="C375" s="60"/>
      <c r="D375" s="60"/>
      <c r="E375" s="60"/>
      <c r="F375" s="60"/>
      <c r="G375" s="60"/>
      <c r="H375" s="60"/>
      <c r="I375" s="60"/>
      <c r="J375" s="60"/>
      <c r="K375" s="60"/>
      <c r="L375" s="60"/>
      <c r="M375" s="60"/>
      <c r="N375" s="60"/>
      <c r="O375" s="60"/>
      <c r="P375" s="60"/>
      <c r="Q375" s="60"/>
      <c r="R375" s="60"/>
      <c r="S375" s="60"/>
      <c r="T375" s="60"/>
      <c r="U375" s="60"/>
      <c r="V375" s="60"/>
      <c r="W375" s="60"/>
      <c r="X375" s="60"/>
      <c r="Y375" s="60"/>
      <c r="Z375" s="60"/>
      <c r="AA375" s="60"/>
      <c r="AB375" s="60"/>
      <c r="AC375" s="60"/>
      <c r="AD375" s="60"/>
      <c r="AE375" s="60"/>
    </row>
    <row r="376" spans="1:31">
      <c r="A376" s="60"/>
      <c r="B376" s="60"/>
      <c r="C376" s="60"/>
      <c r="D376" s="60"/>
      <c r="E376" s="60"/>
      <c r="F376" s="60"/>
      <c r="G376" s="60"/>
      <c r="H376" s="60"/>
      <c r="I376" s="60"/>
      <c r="J376" s="60"/>
      <c r="K376" s="60"/>
      <c r="L376" s="60"/>
      <c r="M376" s="60"/>
      <c r="N376" s="60"/>
      <c r="O376" s="60"/>
      <c r="P376" s="60"/>
      <c r="Q376" s="60"/>
      <c r="R376" s="60"/>
      <c r="S376" s="60"/>
      <c r="T376" s="60"/>
      <c r="U376" s="60"/>
      <c r="V376" s="60"/>
      <c r="W376" s="60"/>
      <c r="X376" s="60"/>
      <c r="Y376" s="60"/>
      <c r="Z376" s="60"/>
      <c r="AA376" s="60"/>
      <c r="AB376" s="60"/>
      <c r="AC376" s="60"/>
      <c r="AD376" s="60"/>
      <c r="AE376" s="60"/>
    </row>
    <row r="377" spans="1:31">
      <c r="A377" s="60"/>
      <c r="B377" s="60"/>
      <c r="C377" s="60"/>
      <c r="D377" s="60"/>
      <c r="E377" s="60"/>
      <c r="F377" s="60"/>
      <c r="G377" s="60"/>
      <c r="H377" s="60"/>
      <c r="I377" s="60"/>
      <c r="J377" s="60"/>
      <c r="K377" s="60"/>
      <c r="L377" s="60"/>
      <c r="M377" s="60"/>
      <c r="N377" s="60"/>
      <c r="O377" s="60"/>
      <c r="P377" s="60"/>
      <c r="Q377" s="60"/>
      <c r="R377" s="60"/>
      <c r="S377" s="60"/>
      <c r="T377" s="60"/>
      <c r="U377" s="60"/>
      <c r="V377" s="60"/>
      <c r="W377" s="60"/>
      <c r="X377" s="60"/>
      <c r="Y377" s="60"/>
      <c r="Z377" s="60"/>
      <c r="AA377" s="60"/>
      <c r="AB377" s="60"/>
      <c r="AC377" s="60"/>
      <c r="AD377" s="60"/>
      <c r="AE377" s="60"/>
    </row>
    <row r="378" spans="1:31">
      <c r="A378" s="60"/>
      <c r="B378" s="60"/>
      <c r="C378" s="60"/>
      <c r="D378" s="60"/>
      <c r="E378" s="60"/>
      <c r="F378" s="60"/>
      <c r="G378" s="60"/>
      <c r="H378" s="60"/>
      <c r="I378" s="60"/>
      <c r="J378" s="60"/>
      <c r="K378" s="60"/>
      <c r="L378" s="60"/>
      <c r="M378" s="60"/>
      <c r="N378" s="60"/>
      <c r="O378" s="60"/>
      <c r="P378" s="60"/>
      <c r="Q378" s="60"/>
      <c r="R378" s="60"/>
      <c r="S378" s="60"/>
      <c r="T378" s="60"/>
      <c r="U378" s="60"/>
      <c r="V378" s="60"/>
      <c r="W378" s="60"/>
      <c r="X378" s="60"/>
      <c r="Y378" s="60"/>
      <c r="Z378" s="60"/>
      <c r="AA378" s="60"/>
      <c r="AB378" s="60"/>
      <c r="AC378" s="60"/>
      <c r="AD378" s="60"/>
      <c r="AE378" s="60"/>
    </row>
    <row r="379" spans="1:31">
      <c r="A379" s="60"/>
      <c r="B379" s="60"/>
      <c r="C379" s="60"/>
      <c r="D379" s="60"/>
      <c r="E379" s="60"/>
      <c r="F379" s="60"/>
      <c r="G379" s="60"/>
      <c r="H379" s="60"/>
      <c r="I379" s="60"/>
      <c r="J379" s="60"/>
      <c r="K379" s="60"/>
      <c r="L379" s="60"/>
      <c r="M379" s="60"/>
      <c r="N379" s="60"/>
      <c r="O379" s="60"/>
      <c r="P379" s="60"/>
      <c r="Q379" s="60"/>
      <c r="R379" s="60"/>
      <c r="S379" s="60"/>
      <c r="T379" s="60"/>
      <c r="U379" s="60"/>
      <c r="V379" s="60"/>
      <c r="W379" s="60"/>
      <c r="X379" s="60"/>
      <c r="Y379" s="60"/>
      <c r="Z379" s="60"/>
      <c r="AA379" s="60"/>
      <c r="AB379" s="60"/>
      <c r="AC379" s="60"/>
      <c r="AD379" s="60"/>
      <c r="AE379" s="60"/>
    </row>
    <row r="380" spans="1:31">
      <c r="A380" s="60"/>
      <c r="B380" s="60"/>
      <c r="C380" s="60"/>
      <c r="D380" s="60"/>
      <c r="E380" s="60"/>
      <c r="F380" s="60"/>
      <c r="G380" s="60"/>
      <c r="H380" s="60"/>
      <c r="I380" s="60"/>
      <c r="J380" s="60"/>
      <c r="K380" s="60"/>
      <c r="L380" s="60"/>
      <c r="M380" s="60"/>
      <c r="N380" s="60"/>
      <c r="O380" s="60"/>
      <c r="P380" s="60"/>
      <c r="Q380" s="60"/>
      <c r="R380" s="60"/>
      <c r="S380" s="60"/>
      <c r="T380" s="60"/>
      <c r="U380" s="60"/>
      <c r="V380" s="60"/>
      <c r="W380" s="60"/>
      <c r="X380" s="60"/>
      <c r="Y380" s="60"/>
      <c r="Z380" s="60"/>
      <c r="AA380" s="60"/>
      <c r="AB380" s="60"/>
      <c r="AC380" s="60"/>
      <c r="AD380" s="60"/>
      <c r="AE380" s="60"/>
    </row>
    <row r="381" spans="1:31">
      <c r="A381" s="60"/>
      <c r="B381" s="60"/>
      <c r="C381" s="60"/>
      <c r="D381" s="60"/>
      <c r="E381" s="60"/>
      <c r="F381" s="60"/>
      <c r="G381" s="60"/>
      <c r="H381" s="60"/>
      <c r="I381" s="60"/>
      <c r="J381" s="60"/>
      <c r="K381" s="60"/>
      <c r="L381" s="60"/>
      <c r="M381" s="60"/>
      <c r="N381" s="60"/>
      <c r="O381" s="60"/>
      <c r="P381" s="60"/>
      <c r="Q381" s="60"/>
      <c r="R381" s="60"/>
      <c r="S381" s="60"/>
      <c r="T381" s="60"/>
      <c r="U381" s="60"/>
      <c r="V381" s="60"/>
      <c r="W381" s="60"/>
      <c r="X381" s="60"/>
      <c r="Y381" s="60"/>
      <c r="Z381" s="60"/>
      <c r="AA381" s="60"/>
      <c r="AB381" s="60"/>
      <c r="AC381" s="60"/>
      <c r="AD381" s="60"/>
      <c r="AE381" s="60"/>
    </row>
    <row r="382" spans="1:31">
      <c r="A382" s="60"/>
      <c r="B382" s="60"/>
      <c r="C382" s="60"/>
      <c r="D382" s="60"/>
      <c r="E382" s="60"/>
      <c r="F382" s="60"/>
      <c r="G382" s="60"/>
      <c r="H382" s="60"/>
      <c r="I382" s="60"/>
      <c r="J382" s="60"/>
      <c r="K382" s="60"/>
      <c r="L382" s="60"/>
      <c r="M382" s="60"/>
      <c r="N382" s="60"/>
      <c r="O382" s="60"/>
      <c r="P382" s="60"/>
      <c r="Q382" s="60"/>
      <c r="R382" s="60"/>
      <c r="S382" s="60"/>
      <c r="T382" s="60"/>
      <c r="U382" s="60"/>
      <c r="V382" s="60"/>
      <c r="W382" s="60"/>
      <c r="X382" s="60"/>
      <c r="Y382" s="60"/>
      <c r="Z382" s="60"/>
      <c r="AA382" s="60"/>
      <c r="AB382" s="60"/>
      <c r="AC382" s="60"/>
      <c r="AD382" s="60"/>
      <c r="AE382" s="60"/>
    </row>
    <row r="383" spans="1:31">
      <c r="A383" s="60"/>
      <c r="B383" s="60"/>
      <c r="C383" s="60"/>
      <c r="D383" s="60"/>
      <c r="E383" s="60"/>
      <c r="F383" s="60"/>
      <c r="G383" s="60"/>
      <c r="H383" s="60"/>
      <c r="I383" s="60"/>
      <c r="J383" s="60"/>
      <c r="K383" s="60"/>
      <c r="L383" s="60"/>
      <c r="M383" s="60"/>
      <c r="N383" s="60"/>
      <c r="O383" s="60"/>
      <c r="P383" s="60"/>
      <c r="Q383" s="60"/>
      <c r="R383" s="60"/>
      <c r="S383" s="60"/>
      <c r="T383" s="60"/>
      <c r="U383" s="60"/>
      <c r="V383" s="60"/>
      <c r="W383" s="60"/>
      <c r="X383" s="60"/>
      <c r="Y383" s="60"/>
      <c r="Z383" s="60"/>
      <c r="AA383" s="60"/>
      <c r="AB383" s="60"/>
      <c r="AC383" s="60"/>
      <c r="AD383" s="60"/>
      <c r="AE383" s="60"/>
    </row>
    <row r="384" spans="1:31">
      <c r="A384" s="60"/>
      <c r="B384" s="60"/>
      <c r="C384" s="60"/>
      <c r="D384" s="60"/>
      <c r="E384" s="60"/>
      <c r="F384" s="60"/>
      <c r="G384" s="60"/>
      <c r="H384" s="60"/>
      <c r="I384" s="60"/>
      <c r="J384" s="60"/>
      <c r="K384" s="60"/>
      <c r="L384" s="60"/>
      <c r="M384" s="60"/>
      <c r="N384" s="60"/>
      <c r="O384" s="60"/>
      <c r="P384" s="60"/>
      <c r="Q384" s="60"/>
      <c r="R384" s="60"/>
      <c r="S384" s="60"/>
      <c r="T384" s="60"/>
      <c r="U384" s="60"/>
      <c r="V384" s="60"/>
      <c r="W384" s="60"/>
      <c r="X384" s="60"/>
      <c r="Y384" s="60"/>
      <c r="Z384" s="60"/>
      <c r="AA384" s="60"/>
      <c r="AB384" s="60"/>
      <c r="AC384" s="60"/>
      <c r="AD384" s="60"/>
      <c r="AE384" s="60"/>
    </row>
    <row r="385" spans="1:31">
      <c r="A385" s="60"/>
      <c r="B385" s="60"/>
      <c r="C385" s="60"/>
      <c r="D385" s="60"/>
      <c r="E385" s="60"/>
      <c r="F385" s="60"/>
      <c r="G385" s="60"/>
      <c r="H385" s="60"/>
      <c r="I385" s="60"/>
      <c r="J385" s="60"/>
      <c r="K385" s="60"/>
      <c r="L385" s="60"/>
      <c r="M385" s="60"/>
      <c r="N385" s="60"/>
      <c r="O385" s="60"/>
      <c r="P385" s="60"/>
      <c r="Q385" s="60"/>
      <c r="R385" s="60"/>
      <c r="S385" s="60"/>
      <c r="T385" s="60"/>
      <c r="U385" s="60"/>
      <c r="V385" s="60"/>
      <c r="W385" s="60"/>
      <c r="X385" s="60"/>
      <c r="Y385" s="60"/>
      <c r="Z385" s="60"/>
      <c r="AA385" s="60"/>
      <c r="AB385" s="60"/>
      <c r="AC385" s="60"/>
      <c r="AD385" s="60"/>
      <c r="AE385" s="60"/>
    </row>
    <row r="386" spans="1:31">
      <c r="A386" s="60"/>
      <c r="B386" s="60"/>
      <c r="C386" s="60"/>
      <c r="D386" s="60"/>
      <c r="E386" s="60"/>
      <c r="F386" s="60"/>
      <c r="G386" s="60"/>
      <c r="H386" s="60"/>
      <c r="I386" s="60"/>
      <c r="J386" s="60"/>
      <c r="K386" s="60"/>
      <c r="L386" s="60"/>
      <c r="M386" s="60"/>
      <c r="N386" s="60"/>
      <c r="O386" s="60"/>
      <c r="P386" s="60"/>
      <c r="Q386" s="60"/>
      <c r="R386" s="60"/>
      <c r="S386" s="60"/>
      <c r="T386" s="60"/>
      <c r="U386" s="60"/>
      <c r="V386" s="60"/>
      <c r="W386" s="60"/>
      <c r="X386" s="60"/>
      <c r="Y386" s="60"/>
      <c r="Z386" s="60"/>
      <c r="AA386" s="60"/>
      <c r="AB386" s="60"/>
      <c r="AC386" s="60"/>
      <c r="AD386" s="60"/>
      <c r="AE386" s="60"/>
    </row>
    <row r="387" spans="1:31">
      <c r="A387" s="60"/>
      <c r="B387" s="60"/>
      <c r="C387" s="60"/>
      <c r="D387" s="60"/>
      <c r="E387" s="60"/>
      <c r="F387" s="60"/>
      <c r="G387" s="60"/>
      <c r="H387" s="60"/>
      <c r="I387" s="60"/>
      <c r="J387" s="60"/>
      <c r="K387" s="60"/>
      <c r="L387" s="60"/>
      <c r="M387" s="60"/>
      <c r="N387" s="60"/>
      <c r="O387" s="60"/>
      <c r="P387" s="60"/>
      <c r="Q387" s="60"/>
      <c r="R387" s="60"/>
      <c r="S387" s="60"/>
      <c r="T387" s="60"/>
      <c r="U387" s="60"/>
      <c r="V387" s="60"/>
      <c r="W387" s="60"/>
      <c r="X387" s="60"/>
      <c r="Y387" s="60"/>
      <c r="Z387" s="60"/>
      <c r="AA387" s="60"/>
      <c r="AB387" s="60"/>
      <c r="AC387" s="60"/>
      <c r="AD387" s="60"/>
      <c r="AE387" s="60"/>
    </row>
    <row r="388" spans="1:31">
      <c r="A388" s="60"/>
      <c r="B388" s="60"/>
      <c r="C388" s="60"/>
      <c r="D388" s="60"/>
      <c r="E388" s="60"/>
      <c r="F388" s="60"/>
      <c r="G388" s="60"/>
      <c r="H388" s="60"/>
      <c r="I388" s="60"/>
      <c r="J388" s="60"/>
      <c r="K388" s="60"/>
      <c r="L388" s="60"/>
      <c r="M388" s="60"/>
      <c r="N388" s="60"/>
      <c r="O388" s="60"/>
      <c r="P388" s="60"/>
      <c r="Q388" s="60"/>
      <c r="R388" s="60"/>
      <c r="S388" s="60"/>
      <c r="T388" s="60"/>
      <c r="U388" s="60"/>
      <c r="V388" s="60"/>
      <c r="W388" s="60"/>
      <c r="X388" s="60"/>
      <c r="Y388" s="60"/>
      <c r="Z388" s="60"/>
      <c r="AA388" s="60"/>
      <c r="AB388" s="60"/>
      <c r="AC388" s="60"/>
      <c r="AD388" s="60"/>
      <c r="AE388" s="60"/>
    </row>
    <row r="389" spans="1:31">
      <c r="A389" s="60"/>
      <c r="B389" s="60"/>
      <c r="C389" s="60"/>
      <c r="D389" s="60"/>
      <c r="E389" s="60"/>
      <c r="F389" s="60"/>
      <c r="G389" s="60"/>
      <c r="H389" s="60"/>
      <c r="I389" s="60"/>
      <c r="J389" s="60"/>
      <c r="K389" s="60"/>
      <c r="L389" s="60"/>
      <c r="M389" s="60"/>
      <c r="N389" s="60"/>
      <c r="O389" s="60"/>
      <c r="P389" s="60"/>
      <c r="Q389" s="60"/>
      <c r="R389" s="60"/>
      <c r="S389" s="60"/>
      <c r="T389" s="60"/>
      <c r="U389" s="60"/>
      <c r="V389" s="60"/>
      <c r="W389" s="60"/>
      <c r="X389" s="60"/>
      <c r="Y389" s="60"/>
      <c r="Z389" s="60"/>
      <c r="AA389" s="60"/>
      <c r="AB389" s="60"/>
      <c r="AC389" s="60"/>
      <c r="AD389" s="60"/>
      <c r="AE389" s="60"/>
    </row>
    <row r="390" spans="1:31">
      <c r="A390" s="60"/>
      <c r="B390" s="60"/>
      <c r="C390" s="60"/>
      <c r="D390" s="60"/>
      <c r="E390" s="60"/>
      <c r="F390" s="60"/>
      <c r="G390" s="60"/>
      <c r="H390" s="60"/>
      <c r="I390" s="60"/>
      <c r="J390" s="60"/>
      <c r="K390" s="60"/>
      <c r="L390" s="60"/>
      <c r="M390" s="60"/>
      <c r="N390" s="60"/>
      <c r="O390" s="60"/>
      <c r="P390" s="60"/>
      <c r="Q390" s="60"/>
      <c r="R390" s="60"/>
      <c r="S390" s="60"/>
      <c r="T390" s="60"/>
      <c r="U390" s="60"/>
      <c r="V390" s="60"/>
      <c r="W390" s="60"/>
      <c r="X390" s="60"/>
      <c r="Y390" s="60"/>
      <c r="Z390" s="60"/>
      <c r="AA390" s="60"/>
      <c r="AB390" s="60"/>
      <c r="AC390" s="60"/>
      <c r="AD390" s="60"/>
      <c r="AE390" s="60"/>
    </row>
    <row r="391" spans="1:31">
      <c r="A391" s="60"/>
      <c r="B391" s="60"/>
      <c r="C391" s="60"/>
      <c r="D391" s="60"/>
      <c r="E391" s="60"/>
      <c r="F391" s="60"/>
      <c r="G391" s="60"/>
      <c r="H391" s="60"/>
      <c r="I391" s="60"/>
      <c r="J391" s="60"/>
      <c r="K391" s="60"/>
      <c r="L391" s="60"/>
      <c r="M391" s="60"/>
      <c r="N391" s="60"/>
      <c r="O391" s="60"/>
      <c r="P391" s="60"/>
      <c r="Q391" s="60"/>
      <c r="R391" s="60"/>
      <c r="S391" s="60"/>
      <c r="T391" s="60"/>
      <c r="U391" s="60"/>
      <c r="V391" s="60"/>
      <c r="W391" s="60"/>
      <c r="X391" s="60"/>
      <c r="Y391" s="60"/>
      <c r="Z391" s="60"/>
      <c r="AA391" s="60"/>
      <c r="AB391" s="60"/>
      <c r="AC391" s="60"/>
      <c r="AD391" s="60"/>
      <c r="AE391" s="60"/>
    </row>
    <row r="392" spans="1:31">
      <c r="A392" s="60"/>
      <c r="B392" s="60"/>
      <c r="C392" s="60"/>
      <c r="D392" s="60"/>
      <c r="E392" s="60"/>
      <c r="F392" s="60"/>
      <c r="G392" s="60"/>
      <c r="H392" s="60"/>
      <c r="I392" s="60"/>
      <c r="J392" s="60"/>
      <c r="K392" s="60"/>
      <c r="L392" s="60"/>
      <c r="M392" s="60"/>
      <c r="N392" s="60"/>
      <c r="O392" s="60"/>
      <c r="P392" s="60"/>
      <c r="Q392" s="60"/>
      <c r="R392" s="60"/>
      <c r="S392" s="60"/>
      <c r="T392" s="60"/>
      <c r="U392" s="60"/>
      <c r="V392" s="60"/>
      <c r="W392" s="60"/>
      <c r="X392" s="60"/>
      <c r="Y392" s="60"/>
      <c r="Z392" s="60"/>
      <c r="AA392" s="60"/>
      <c r="AB392" s="60"/>
      <c r="AC392" s="60"/>
      <c r="AD392" s="60"/>
      <c r="AE392" s="60"/>
    </row>
    <row r="393" spans="1:31">
      <c r="A393" s="60"/>
      <c r="B393" s="60"/>
      <c r="C393" s="60"/>
      <c r="D393" s="60"/>
      <c r="E393" s="60"/>
      <c r="F393" s="60"/>
      <c r="G393" s="60"/>
      <c r="H393" s="60"/>
      <c r="I393" s="60"/>
      <c r="J393" s="60"/>
      <c r="K393" s="60"/>
      <c r="L393" s="60"/>
      <c r="M393" s="60"/>
      <c r="N393" s="60"/>
      <c r="O393" s="60"/>
      <c r="P393" s="60"/>
      <c r="Q393" s="60"/>
      <c r="R393" s="60"/>
      <c r="S393" s="60"/>
      <c r="T393" s="60"/>
      <c r="U393" s="60"/>
      <c r="V393" s="60"/>
      <c r="W393" s="60"/>
      <c r="X393" s="60"/>
      <c r="Y393" s="60"/>
      <c r="Z393" s="60"/>
      <c r="AA393" s="60"/>
      <c r="AB393" s="60"/>
      <c r="AC393" s="60"/>
      <c r="AD393" s="60"/>
      <c r="AE393" s="60"/>
    </row>
    <row r="394" spans="1:31">
      <c r="A394" s="60"/>
      <c r="B394" s="60"/>
      <c r="C394" s="60"/>
      <c r="D394" s="60"/>
      <c r="E394" s="60"/>
      <c r="F394" s="60"/>
      <c r="G394" s="60"/>
      <c r="H394" s="60"/>
      <c r="I394" s="60"/>
      <c r="J394" s="60"/>
      <c r="K394" s="60"/>
      <c r="L394" s="60"/>
      <c r="M394" s="60"/>
      <c r="N394" s="60"/>
      <c r="O394" s="60"/>
      <c r="P394" s="60"/>
      <c r="Q394" s="60"/>
      <c r="R394" s="60"/>
      <c r="S394" s="60"/>
      <c r="T394" s="60"/>
      <c r="U394" s="60"/>
      <c r="V394" s="60"/>
      <c r="W394" s="60"/>
      <c r="X394" s="60"/>
      <c r="Y394" s="60"/>
      <c r="Z394" s="60"/>
      <c r="AA394" s="60"/>
      <c r="AB394" s="60"/>
      <c r="AC394" s="60"/>
      <c r="AD394" s="60"/>
      <c r="AE394" s="60"/>
    </row>
    <row r="395" spans="1:31">
      <c r="A395" s="60"/>
      <c r="B395" s="60"/>
      <c r="C395" s="60"/>
      <c r="D395" s="60"/>
      <c r="E395" s="60"/>
      <c r="F395" s="60"/>
      <c r="G395" s="60"/>
      <c r="H395" s="60"/>
      <c r="I395" s="60"/>
      <c r="J395" s="60"/>
      <c r="K395" s="60"/>
      <c r="L395" s="60"/>
      <c r="M395" s="60"/>
      <c r="N395" s="60"/>
      <c r="O395" s="60"/>
      <c r="P395" s="60"/>
      <c r="Q395" s="60"/>
      <c r="R395" s="60"/>
      <c r="S395" s="60"/>
      <c r="T395" s="60"/>
      <c r="U395" s="60"/>
      <c r="V395" s="60"/>
      <c r="W395" s="60"/>
      <c r="X395" s="60"/>
      <c r="Y395" s="60"/>
      <c r="Z395" s="60"/>
      <c r="AA395" s="60"/>
      <c r="AB395" s="60"/>
      <c r="AC395" s="60"/>
      <c r="AD395" s="60"/>
      <c r="AE395" s="60"/>
    </row>
    <row r="396" spans="1:31">
      <c r="A396" s="60"/>
      <c r="B396" s="60"/>
      <c r="C396" s="60"/>
      <c r="D396" s="60"/>
      <c r="E396" s="60"/>
      <c r="F396" s="60"/>
      <c r="G396" s="60"/>
      <c r="H396" s="60"/>
      <c r="I396" s="60"/>
      <c r="J396" s="60"/>
      <c r="K396" s="60"/>
      <c r="L396" s="60"/>
      <c r="M396" s="60"/>
      <c r="N396" s="60"/>
      <c r="O396" s="60"/>
      <c r="P396" s="60"/>
      <c r="Q396" s="60"/>
      <c r="R396" s="60"/>
      <c r="S396" s="60"/>
      <c r="T396" s="60"/>
      <c r="U396" s="60"/>
      <c r="V396" s="60"/>
      <c r="W396" s="60"/>
      <c r="X396" s="60"/>
      <c r="Y396" s="60"/>
      <c r="Z396" s="60"/>
      <c r="AA396" s="60"/>
      <c r="AB396" s="60"/>
      <c r="AC396" s="60"/>
      <c r="AD396" s="60"/>
      <c r="AE396" s="60"/>
    </row>
    <row r="397" spans="1:31">
      <c r="A397" s="60"/>
      <c r="B397" s="60"/>
      <c r="C397" s="60"/>
      <c r="D397" s="60"/>
      <c r="E397" s="60"/>
      <c r="F397" s="60"/>
      <c r="G397" s="60"/>
      <c r="H397" s="60"/>
      <c r="I397" s="60"/>
      <c r="J397" s="60"/>
      <c r="K397" s="60"/>
      <c r="L397" s="60"/>
      <c r="M397" s="60"/>
      <c r="N397" s="60"/>
      <c r="O397" s="60"/>
      <c r="P397" s="60"/>
      <c r="Q397" s="60"/>
      <c r="R397" s="60"/>
      <c r="S397" s="60"/>
      <c r="T397" s="60"/>
      <c r="U397" s="60"/>
      <c r="V397" s="60"/>
      <c r="W397" s="60"/>
      <c r="X397" s="60"/>
      <c r="Y397" s="60"/>
      <c r="Z397" s="60"/>
      <c r="AA397" s="60"/>
      <c r="AB397" s="60"/>
      <c r="AC397" s="60"/>
      <c r="AD397" s="60"/>
      <c r="AE397" s="60"/>
    </row>
    <row r="398" spans="1:31">
      <c r="A398" s="60"/>
      <c r="B398" s="60"/>
      <c r="C398" s="60"/>
      <c r="D398" s="60"/>
      <c r="E398" s="60"/>
      <c r="F398" s="60"/>
      <c r="G398" s="60"/>
      <c r="H398" s="60"/>
      <c r="I398" s="60"/>
      <c r="J398" s="60"/>
      <c r="K398" s="60"/>
      <c r="L398" s="60"/>
      <c r="M398" s="60"/>
      <c r="N398" s="60"/>
      <c r="O398" s="60"/>
      <c r="P398" s="60"/>
      <c r="Q398" s="60"/>
      <c r="R398" s="60"/>
      <c r="S398" s="60"/>
      <c r="T398" s="60"/>
      <c r="U398" s="60"/>
      <c r="V398" s="60"/>
      <c r="W398" s="60"/>
      <c r="X398" s="60"/>
      <c r="Y398" s="60"/>
      <c r="Z398" s="60"/>
      <c r="AA398" s="60"/>
      <c r="AB398" s="60"/>
      <c r="AC398" s="60"/>
      <c r="AD398" s="60"/>
      <c r="AE398" s="60"/>
    </row>
    <row r="399" spans="1:31">
      <c r="A399" s="60"/>
      <c r="B399" s="60"/>
      <c r="C399" s="60"/>
      <c r="D399" s="60"/>
      <c r="E399" s="60"/>
      <c r="F399" s="60"/>
      <c r="G399" s="60"/>
      <c r="H399" s="60"/>
      <c r="I399" s="60"/>
      <c r="J399" s="60"/>
      <c r="K399" s="60"/>
      <c r="L399" s="60"/>
      <c r="M399" s="60"/>
      <c r="N399" s="60"/>
      <c r="O399" s="60"/>
      <c r="P399" s="60"/>
      <c r="Q399" s="60"/>
      <c r="R399" s="60"/>
      <c r="S399" s="60"/>
      <c r="T399" s="60"/>
      <c r="U399" s="60"/>
      <c r="V399" s="60"/>
      <c r="W399" s="60"/>
      <c r="X399" s="60"/>
      <c r="Y399" s="60"/>
      <c r="Z399" s="60"/>
      <c r="AA399" s="60"/>
      <c r="AB399" s="60"/>
      <c r="AC399" s="60"/>
      <c r="AD399" s="60"/>
      <c r="AE399" s="60"/>
    </row>
    <row r="400" spans="1:31">
      <c r="A400" s="60"/>
      <c r="B400" s="60"/>
      <c r="C400" s="60"/>
      <c r="D400" s="60"/>
      <c r="E400" s="60"/>
      <c r="F400" s="60"/>
      <c r="G400" s="60"/>
      <c r="H400" s="60"/>
      <c r="I400" s="60"/>
      <c r="J400" s="60"/>
      <c r="K400" s="60"/>
      <c r="L400" s="60"/>
      <c r="M400" s="60"/>
      <c r="N400" s="60"/>
      <c r="O400" s="60"/>
      <c r="P400" s="60"/>
      <c r="Q400" s="60"/>
      <c r="R400" s="60"/>
      <c r="S400" s="60"/>
      <c r="T400" s="60"/>
      <c r="U400" s="60"/>
      <c r="V400" s="60"/>
      <c r="W400" s="60"/>
      <c r="X400" s="60"/>
      <c r="Y400" s="60"/>
      <c r="Z400" s="60"/>
      <c r="AA400" s="60"/>
      <c r="AB400" s="60"/>
      <c r="AC400" s="60"/>
      <c r="AD400" s="60"/>
      <c r="AE400" s="60"/>
    </row>
    <row r="401" spans="1:31">
      <c r="A401" s="60"/>
      <c r="B401" s="60"/>
      <c r="C401" s="60"/>
      <c r="D401" s="60"/>
      <c r="E401" s="60"/>
      <c r="F401" s="60"/>
      <c r="G401" s="60"/>
      <c r="H401" s="60"/>
      <c r="I401" s="60"/>
      <c r="J401" s="60"/>
      <c r="K401" s="60"/>
      <c r="L401" s="60"/>
      <c r="M401" s="60"/>
      <c r="N401" s="60"/>
      <c r="O401" s="60"/>
      <c r="P401" s="60"/>
      <c r="Q401" s="60"/>
      <c r="R401" s="60"/>
      <c r="S401" s="60"/>
      <c r="T401" s="60"/>
      <c r="U401" s="60"/>
      <c r="V401" s="60"/>
      <c r="W401" s="60"/>
      <c r="X401" s="60"/>
      <c r="Y401" s="60"/>
      <c r="Z401" s="60"/>
      <c r="AA401" s="60"/>
      <c r="AB401" s="60"/>
      <c r="AC401" s="60"/>
      <c r="AD401" s="60"/>
      <c r="AE401" s="60"/>
    </row>
    <row r="402" spans="1:31">
      <c r="A402" s="60"/>
      <c r="B402" s="60"/>
      <c r="C402" s="60"/>
      <c r="D402" s="60"/>
      <c r="E402" s="60"/>
      <c r="F402" s="60"/>
      <c r="G402" s="60"/>
      <c r="H402" s="60"/>
      <c r="I402" s="60"/>
      <c r="J402" s="60"/>
      <c r="K402" s="60"/>
      <c r="L402" s="60"/>
      <c r="M402" s="60"/>
      <c r="N402" s="60"/>
      <c r="O402" s="60"/>
      <c r="P402" s="60"/>
      <c r="Q402" s="60"/>
      <c r="R402" s="60"/>
      <c r="S402" s="60"/>
      <c r="T402" s="60"/>
      <c r="U402" s="60"/>
      <c r="V402" s="60"/>
      <c r="W402" s="60"/>
      <c r="X402" s="60"/>
      <c r="Y402" s="60"/>
      <c r="Z402" s="60"/>
      <c r="AA402" s="60"/>
      <c r="AB402" s="60"/>
      <c r="AC402" s="60"/>
      <c r="AD402" s="60"/>
      <c r="AE402" s="60"/>
    </row>
    <row r="403" spans="1:31">
      <c r="A403" s="60"/>
      <c r="B403" s="60"/>
      <c r="C403" s="60"/>
      <c r="D403" s="60"/>
      <c r="E403" s="60"/>
      <c r="F403" s="60"/>
      <c r="G403" s="60"/>
      <c r="H403" s="60"/>
      <c r="I403" s="60"/>
      <c r="J403" s="60"/>
      <c r="K403" s="60"/>
      <c r="L403" s="60"/>
      <c r="M403" s="60"/>
      <c r="N403" s="60"/>
      <c r="O403" s="60"/>
      <c r="P403" s="60"/>
      <c r="Q403" s="60"/>
      <c r="R403" s="60"/>
      <c r="S403" s="60"/>
      <c r="T403" s="60"/>
      <c r="U403" s="60"/>
      <c r="V403" s="60"/>
      <c r="W403" s="60"/>
      <c r="X403" s="60"/>
      <c r="Y403" s="60"/>
      <c r="Z403" s="60"/>
      <c r="AA403" s="60"/>
      <c r="AB403" s="60"/>
      <c r="AC403" s="60"/>
      <c r="AD403" s="60"/>
      <c r="AE403" s="60"/>
    </row>
    <row r="404" spans="1:31">
      <c r="A404" s="60"/>
      <c r="B404" s="60"/>
      <c r="C404" s="60"/>
      <c r="D404" s="60"/>
      <c r="E404" s="60"/>
      <c r="F404" s="60"/>
      <c r="G404" s="60"/>
      <c r="H404" s="60"/>
      <c r="I404" s="60"/>
      <c r="J404" s="60"/>
      <c r="K404" s="60"/>
      <c r="L404" s="60"/>
      <c r="M404" s="60"/>
      <c r="N404" s="60"/>
      <c r="O404" s="60"/>
      <c r="P404" s="60"/>
      <c r="Q404" s="60"/>
      <c r="R404" s="60"/>
      <c r="S404" s="60"/>
      <c r="T404" s="60"/>
      <c r="U404" s="60"/>
      <c r="V404" s="60"/>
      <c r="W404" s="60"/>
      <c r="X404" s="60"/>
      <c r="Y404" s="60"/>
      <c r="Z404" s="60"/>
      <c r="AA404" s="60"/>
      <c r="AB404" s="60"/>
      <c r="AC404" s="60"/>
      <c r="AD404" s="60"/>
      <c r="AE404" s="60"/>
    </row>
    <row r="405" spans="1:31">
      <c r="A405" s="60"/>
      <c r="B405" s="60"/>
      <c r="C405" s="60"/>
      <c r="D405" s="60"/>
      <c r="E405" s="60"/>
      <c r="F405" s="60"/>
      <c r="G405" s="60"/>
      <c r="H405" s="60"/>
      <c r="I405" s="60"/>
      <c r="J405" s="60"/>
      <c r="K405" s="60"/>
      <c r="L405" s="60"/>
      <c r="M405" s="60"/>
      <c r="N405" s="60"/>
      <c r="O405" s="60"/>
      <c r="P405" s="60"/>
      <c r="Q405" s="60"/>
      <c r="R405" s="60"/>
      <c r="S405" s="60"/>
      <c r="T405" s="60"/>
      <c r="U405" s="60"/>
      <c r="V405" s="60"/>
      <c r="W405" s="60"/>
      <c r="X405" s="60"/>
      <c r="Y405" s="60"/>
      <c r="Z405" s="60"/>
      <c r="AA405" s="60"/>
      <c r="AB405" s="60"/>
      <c r="AC405" s="60"/>
      <c r="AD405" s="60"/>
      <c r="AE405" s="60"/>
    </row>
    <row r="406" spans="1:31">
      <c r="A406" s="60"/>
      <c r="B406" s="60"/>
      <c r="C406" s="60"/>
      <c r="D406" s="60"/>
      <c r="E406" s="60"/>
      <c r="F406" s="60"/>
      <c r="G406" s="60"/>
      <c r="H406" s="60"/>
      <c r="I406" s="60"/>
      <c r="J406" s="60"/>
      <c r="K406" s="60"/>
      <c r="L406" s="60"/>
      <c r="M406" s="60"/>
      <c r="N406" s="60"/>
      <c r="O406" s="60"/>
      <c r="P406" s="60"/>
      <c r="Q406" s="60"/>
      <c r="R406" s="60"/>
      <c r="S406" s="60"/>
      <c r="T406" s="60"/>
      <c r="U406" s="60"/>
      <c r="V406" s="60"/>
      <c r="W406" s="60"/>
      <c r="X406" s="60"/>
      <c r="Y406" s="60"/>
      <c r="Z406" s="60"/>
      <c r="AA406" s="60"/>
      <c r="AB406" s="60"/>
      <c r="AC406" s="60"/>
      <c r="AD406" s="60"/>
      <c r="AE406" s="60"/>
    </row>
    <row r="407" spans="1:31">
      <c r="A407" s="60"/>
      <c r="B407" s="60"/>
      <c r="C407" s="60"/>
      <c r="D407" s="60"/>
      <c r="E407" s="60"/>
      <c r="F407" s="60"/>
      <c r="G407" s="60"/>
      <c r="H407" s="60"/>
      <c r="I407" s="60"/>
      <c r="J407" s="60"/>
      <c r="K407" s="60"/>
      <c r="L407" s="60"/>
      <c r="M407" s="60"/>
      <c r="N407" s="60"/>
      <c r="O407" s="60"/>
      <c r="P407" s="60"/>
      <c r="Q407" s="60"/>
      <c r="R407" s="60"/>
      <c r="S407" s="60"/>
      <c r="T407" s="60"/>
      <c r="U407" s="60"/>
      <c r="V407" s="60"/>
      <c r="W407" s="60"/>
      <c r="X407" s="60"/>
      <c r="Y407" s="60"/>
      <c r="Z407" s="60"/>
      <c r="AA407" s="60"/>
      <c r="AB407" s="60"/>
      <c r="AC407" s="60"/>
      <c r="AD407" s="60"/>
      <c r="AE407" s="60"/>
    </row>
    <row r="408" spans="1:31">
      <c r="A408" s="60"/>
      <c r="B408" s="60"/>
      <c r="C408" s="60"/>
      <c r="D408" s="60"/>
      <c r="E408" s="60"/>
      <c r="F408" s="60"/>
      <c r="G408" s="60"/>
      <c r="H408" s="60"/>
      <c r="I408" s="60"/>
      <c r="J408" s="60"/>
      <c r="K408" s="60"/>
      <c r="L408" s="60"/>
      <c r="M408" s="60"/>
      <c r="N408" s="60"/>
      <c r="O408" s="60"/>
      <c r="P408" s="60"/>
      <c r="Q408" s="60"/>
      <c r="R408" s="60"/>
      <c r="S408" s="60"/>
      <c r="T408" s="60"/>
      <c r="U408" s="60"/>
      <c r="V408" s="60"/>
      <c r="W408" s="60"/>
      <c r="X408" s="60"/>
      <c r="Y408" s="60"/>
      <c r="Z408" s="60"/>
      <c r="AA408" s="60"/>
      <c r="AB408" s="60"/>
      <c r="AC408" s="60"/>
      <c r="AD408" s="60"/>
      <c r="AE408" s="60"/>
    </row>
    <row r="409" spans="1:31">
      <c r="A409" s="60"/>
      <c r="B409" s="60"/>
      <c r="C409" s="60"/>
      <c r="D409" s="60"/>
      <c r="E409" s="60"/>
      <c r="F409" s="60"/>
      <c r="G409" s="60"/>
      <c r="H409" s="60"/>
      <c r="I409" s="60"/>
      <c r="J409" s="60"/>
      <c r="K409" s="60"/>
      <c r="L409" s="60"/>
      <c r="M409" s="60"/>
      <c r="N409" s="60"/>
      <c r="O409" s="60"/>
      <c r="P409" s="60"/>
      <c r="Q409" s="60"/>
      <c r="R409" s="60"/>
      <c r="S409" s="60"/>
      <c r="T409" s="60"/>
      <c r="U409" s="60"/>
      <c r="V409" s="60"/>
      <c r="W409" s="60"/>
      <c r="X409" s="60"/>
      <c r="Y409" s="60"/>
      <c r="Z409" s="60"/>
      <c r="AA409" s="60"/>
      <c r="AB409" s="60"/>
      <c r="AC409" s="60"/>
      <c r="AD409" s="60"/>
      <c r="AE409" s="60"/>
    </row>
    <row r="410" spans="1:31">
      <c r="A410" s="60"/>
      <c r="B410" s="60"/>
      <c r="C410" s="60"/>
      <c r="D410" s="60"/>
      <c r="E410" s="60"/>
      <c r="F410" s="60"/>
      <c r="G410" s="60"/>
      <c r="H410" s="60"/>
      <c r="I410" s="60"/>
      <c r="J410" s="60"/>
      <c r="K410" s="60"/>
      <c r="L410" s="60"/>
      <c r="M410" s="60"/>
      <c r="N410" s="60"/>
      <c r="O410" s="60"/>
      <c r="P410" s="60"/>
      <c r="Q410" s="60"/>
      <c r="R410" s="60"/>
      <c r="S410" s="60"/>
      <c r="T410" s="60"/>
      <c r="U410" s="60"/>
      <c r="V410" s="60"/>
      <c r="W410" s="60"/>
      <c r="X410" s="60"/>
      <c r="Y410" s="60"/>
      <c r="Z410" s="60"/>
      <c r="AA410" s="60"/>
      <c r="AB410" s="60"/>
      <c r="AC410" s="60"/>
      <c r="AD410" s="60"/>
      <c r="AE410" s="60"/>
    </row>
    <row r="411" spans="1:31">
      <c r="A411" s="60"/>
      <c r="B411" s="60"/>
      <c r="C411" s="60"/>
      <c r="D411" s="60"/>
      <c r="E411" s="60"/>
      <c r="F411" s="60"/>
      <c r="G411" s="60"/>
      <c r="H411" s="60"/>
      <c r="I411" s="60"/>
      <c r="J411" s="60"/>
      <c r="K411" s="60"/>
      <c r="L411" s="60"/>
      <c r="M411" s="60"/>
      <c r="N411" s="60"/>
      <c r="O411" s="60"/>
      <c r="P411" s="60"/>
      <c r="Q411" s="60"/>
      <c r="R411" s="60"/>
      <c r="S411" s="60"/>
      <c r="T411" s="60"/>
      <c r="U411" s="60"/>
      <c r="V411" s="60"/>
      <c r="W411" s="60"/>
      <c r="X411" s="60"/>
      <c r="Y411" s="60"/>
      <c r="Z411" s="60"/>
      <c r="AA411" s="60"/>
      <c r="AB411" s="60"/>
      <c r="AC411" s="60"/>
      <c r="AD411" s="60"/>
      <c r="AE411" s="60"/>
    </row>
    <row r="412" spans="1:31">
      <c r="A412" s="60"/>
      <c r="B412" s="60"/>
      <c r="C412" s="60"/>
      <c r="D412" s="60"/>
      <c r="E412" s="60"/>
      <c r="F412" s="60"/>
      <c r="G412" s="60"/>
      <c r="H412" s="60"/>
      <c r="I412" s="60"/>
      <c r="J412" s="60"/>
      <c r="K412" s="60"/>
      <c r="L412" s="60"/>
      <c r="M412" s="60"/>
      <c r="N412" s="60"/>
      <c r="O412" s="60"/>
      <c r="P412" s="60"/>
      <c r="Q412" s="60"/>
      <c r="R412" s="60"/>
      <c r="S412" s="60"/>
      <c r="T412" s="60"/>
      <c r="U412" s="60"/>
      <c r="V412" s="60"/>
      <c r="W412" s="60"/>
      <c r="X412" s="60"/>
      <c r="Y412" s="60"/>
      <c r="Z412" s="60"/>
      <c r="AA412" s="60"/>
      <c r="AB412" s="60"/>
      <c r="AC412" s="60"/>
      <c r="AD412" s="60"/>
      <c r="AE412" s="60"/>
    </row>
    <row r="413" spans="1:31">
      <c r="A413" s="60"/>
      <c r="B413" s="60"/>
      <c r="C413" s="60"/>
      <c r="D413" s="60"/>
      <c r="E413" s="60"/>
      <c r="F413" s="60"/>
      <c r="G413" s="60"/>
      <c r="H413" s="60"/>
      <c r="I413" s="60"/>
      <c r="J413" s="60"/>
      <c r="K413" s="60"/>
      <c r="L413" s="60"/>
      <c r="M413" s="60"/>
      <c r="N413" s="60"/>
      <c r="O413" s="60"/>
      <c r="P413" s="60"/>
      <c r="Q413" s="60"/>
      <c r="R413" s="60"/>
      <c r="S413" s="60"/>
      <c r="T413" s="60"/>
      <c r="U413" s="60"/>
      <c r="V413" s="60"/>
      <c r="W413" s="60"/>
      <c r="X413" s="60"/>
      <c r="Y413" s="60"/>
      <c r="Z413" s="60"/>
      <c r="AA413" s="60"/>
      <c r="AB413" s="60"/>
      <c r="AC413" s="60"/>
      <c r="AD413" s="60"/>
      <c r="AE413" s="60"/>
    </row>
    <row r="414" spans="1:31">
      <c r="A414" s="60"/>
      <c r="B414" s="60"/>
      <c r="C414" s="60"/>
      <c r="D414" s="60"/>
      <c r="E414" s="60"/>
      <c r="F414" s="60"/>
      <c r="G414" s="60"/>
      <c r="H414" s="60"/>
      <c r="I414" s="60"/>
      <c r="J414" s="60"/>
      <c r="K414" s="60"/>
      <c r="L414" s="60"/>
      <c r="M414" s="60"/>
      <c r="N414" s="60"/>
      <c r="O414" s="60"/>
      <c r="P414" s="60"/>
      <c r="Q414" s="60"/>
      <c r="R414" s="60"/>
      <c r="S414" s="60"/>
      <c r="T414" s="60"/>
      <c r="U414" s="60"/>
      <c r="V414" s="60"/>
      <c r="W414" s="60"/>
      <c r="X414" s="60"/>
      <c r="Y414" s="60"/>
      <c r="Z414" s="60"/>
      <c r="AA414" s="60"/>
      <c r="AB414" s="60"/>
      <c r="AC414" s="60"/>
      <c r="AD414" s="60"/>
      <c r="AE414" s="60"/>
    </row>
    <row r="415" spans="1:31">
      <c r="A415" s="60"/>
      <c r="B415" s="60"/>
      <c r="C415" s="60"/>
      <c r="D415" s="60"/>
      <c r="E415" s="60"/>
      <c r="F415" s="60"/>
      <c r="G415" s="60"/>
      <c r="H415" s="60"/>
      <c r="I415" s="60"/>
      <c r="J415" s="60"/>
      <c r="K415" s="60"/>
      <c r="L415" s="60"/>
      <c r="M415" s="60"/>
      <c r="N415" s="60"/>
      <c r="O415" s="60"/>
      <c r="P415" s="60"/>
      <c r="Q415" s="60"/>
      <c r="R415" s="60"/>
      <c r="S415" s="60"/>
      <c r="T415" s="60"/>
      <c r="U415" s="60"/>
      <c r="V415" s="60"/>
      <c r="W415" s="60"/>
      <c r="X415" s="60"/>
      <c r="Y415" s="60"/>
      <c r="Z415" s="60"/>
      <c r="AA415" s="60"/>
      <c r="AB415" s="60"/>
      <c r="AC415" s="60"/>
      <c r="AD415" s="60"/>
      <c r="AE415" s="60"/>
    </row>
    <row r="416" spans="1:31">
      <c r="A416" s="60"/>
      <c r="B416" s="60"/>
      <c r="C416" s="60"/>
      <c r="D416" s="60"/>
      <c r="E416" s="60"/>
      <c r="F416" s="60"/>
      <c r="G416" s="60"/>
      <c r="H416" s="60"/>
      <c r="I416" s="60"/>
      <c r="J416" s="60"/>
      <c r="K416" s="60"/>
      <c r="L416" s="60"/>
      <c r="M416" s="60"/>
      <c r="N416" s="60"/>
      <c r="O416" s="60"/>
      <c r="P416" s="60"/>
      <c r="Q416" s="60"/>
      <c r="R416" s="60"/>
      <c r="S416" s="60"/>
      <c r="T416" s="60"/>
      <c r="U416" s="60"/>
      <c r="V416" s="60"/>
      <c r="W416" s="60"/>
      <c r="X416" s="60"/>
      <c r="Y416" s="60"/>
      <c r="Z416" s="60"/>
      <c r="AA416" s="60"/>
      <c r="AB416" s="60"/>
      <c r="AC416" s="60"/>
      <c r="AD416" s="60"/>
      <c r="AE416" s="60"/>
    </row>
    <row r="417" spans="1:31">
      <c r="A417" s="60"/>
      <c r="B417" s="60"/>
      <c r="C417" s="60"/>
      <c r="D417" s="60"/>
      <c r="E417" s="60"/>
      <c r="F417" s="60"/>
      <c r="G417" s="60"/>
      <c r="H417" s="60"/>
      <c r="I417" s="60"/>
      <c r="J417" s="60"/>
      <c r="K417" s="60"/>
      <c r="L417" s="60"/>
      <c r="M417" s="60"/>
      <c r="N417" s="60"/>
      <c r="O417" s="60"/>
      <c r="P417" s="60"/>
      <c r="Q417" s="60"/>
      <c r="R417" s="60"/>
      <c r="S417" s="60"/>
      <c r="T417" s="60"/>
      <c r="U417" s="60"/>
      <c r="V417" s="60"/>
      <c r="W417" s="60"/>
      <c r="X417" s="60"/>
      <c r="Y417" s="60"/>
      <c r="Z417" s="60"/>
      <c r="AA417" s="60"/>
      <c r="AB417" s="60"/>
      <c r="AC417" s="60"/>
      <c r="AD417" s="60"/>
      <c r="AE417" s="60"/>
    </row>
    <row r="418" spans="1:31">
      <c r="A418" s="60"/>
      <c r="B418" s="60"/>
      <c r="C418" s="60"/>
      <c r="D418" s="60"/>
      <c r="E418" s="60"/>
      <c r="F418" s="60"/>
      <c r="G418" s="60"/>
      <c r="H418" s="60"/>
      <c r="I418" s="60"/>
      <c r="J418" s="60"/>
      <c r="K418" s="60"/>
      <c r="L418" s="60"/>
      <c r="M418" s="60"/>
      <c r="N418" s="60"/>
      <c r="O418" s="60"/>
      <c r="P418" s="60"/>
      <c r="Q418" s="60"/>
      <c r="R418" s="60"/>
      <c r="S418" s="60"/>
      <c r="T418" s="60"/>
      <c r="U418" s="60"/>
      <c r="V418" s="60"/>
      <c r="W418" s="60"/>
      <c r="X418" s="60"/>
      <c r="Y418" s="60"/>
      <c r="Z418" s="60"/>
      <c r="AA418" s="60"/>
      <c r="AB418" s="60"/>
      <c r="AC418" s="60"/>
      <c r="AD418" s="60"/>
      <c r="AE418" s="60"/>
    </row>
    <row r="419" spans="1:31">
      <c r="A419" s="60"/>
      <c r="B419" s="60"/>
      <c r="C419" s="60"/>
      <c r="D419" s="60"/>
      <c r="E419" s="60"/>
      <c r="F419" s="60"/>
      <c r="G419" s="60"/>
      <c r="H419" s="60"/>
      <c r="I419" s="60"/>
      <c r="J419" s="60"/>
      <c r="K419" s="60"/>
      <c r="L419" s="60"/>
      <c r="M419" s="60"/>
      <c r="N419" s="60"/>
      <c r="O419" s="60"/>
      <c r="P419" s="60"/>
      <c r="Q419" s="60"/>
      <c r="R419" s="60"/>
      <c r="S419" s="60"/>
      <c r="T419" s="60"/>
      <c r="U419" s="60"/>
      <c r="V419" s="60"/>
      <c r="W419" s="60"/>
      <c r="X419" s="60"/>
      <c r="Y419" s="60"/>
      <c r="Z419" s="60"/>
      <c r="AA419" s="60"/>
      <c r="AB419" s="60"/>
      <c r="AC419" s="60"/>
      <c r="AD419" s="60"/>
      <c r="AE419" s="60"/>
    </row>
    <row r="420" spans="1:31">
      <c r="A420" s="60"/>
      <c r="B420" s="60"/>
      <c r="C420" s="60"/>
      <c r="D420" s="60"/>
      <c r="E420" s="60"/>
      <c r="F420" s="60"/>
      <c r="G420" s="60"/>
      <c r="H420" s="60"/>
      <c r="I420" s="60"/>
      <c r="J420" s="60"/>
      <c r="K420" s="60"/>
      <c r="L420" s="60"/>
      <c r="M420" s="60"/>
      <c r="N420" s="60"/>
      <c r="O420" s="60"/>
      <c r="P420" s="60"/>
      <c r="Q420" s="60"/>
      <c r="R420" s="60"/>
      <c r="S420" s="60"/>
      <c r="T420" s="60"/>
      <c r="U420" s="60"/>
      <c r="V420" s="60"/>
      <c r="W420" s="60"/>
      <c r="X420" s="60"/>
      <c r="Y420" s="60"/>
      <c r="Z420" s="60"/>
      <c r="AA420" s="60"/>
      <c r="AB420" s="60"/>
      <c r="AC420" s="60"/>
      <c r="AD420" s="60"/>
      <c r="AE420" s="60"/>
    </row>
    <row r="421" spans="1:31">
      <c r="A421" s="60"/>
      <c r="B421" s="60"/>
      <c r="C421" s="60"/>
      <c r="D421" s="60"/>
      <c r="E421" s="60"/>
      <c r="F421" s="60"/>
      <c r="G421" s="60"/>
      <c r="H421" s="60"/>
      <c r="I421" s="60"/>
      <c r="J421" s="60"/>
      <c r="K421" s="60"/>
      <c r="L421" s="60"/>
      <c r="M421" s="60"/>
      <c r="N421" s="60"/>
      <c r="O421" s="60"/>
      <c r="P421" s="60"/>
      <c r="Q421" s="60"/>
      <c r="R421" s="60"/>
      <c r="S421" s="60"/>
      <c r="T421" s="60"/>
      <c r="U421" s="60"/>
      <c r="V421" s="60"/>
      <c r="W421" s="60"/>
      <c r="X421" s="60"/>
      <c r="Y421" s="60"/>
      <c r="Z421" s="60"/>
      <c r="AA421" s="60"/>
      <c r="AB421" s="60"/>
      <c r="AC421" s="60"/>
      <c r="AD421" s="60"/>
      <c r="AE421" s="60"/>
    </row>
    <row r="422" spans="1:31">
      <c r="A422" s="60"/>
      <c r="B422" s="60"/>
      <c r="C422" s="60"/>
      <c r="D422" s="60"/>
      <c r="E422" s="60"/>
      <c r="F422" s="60"/>
      <c r="G422" s="60"/>
      <c r="H422" s="60"/>
      <c r="I422" s="60"/>
      <c r="J422" s="60"/>
      <c r="K422" s="60"/>
      <c r="L422" s="60"/>
      <c r="M422" s="60"/>
      <c r="N422" s="60"/>
      <c r="O422" s="60"/>
      <c r="P422" s="60"/>
      <c r="Q422" s="60"/>
      <c r="R422" s="60"/>
      <c r="S422" s="60"/>
      <c r="T422" s="60"/>
      <c r="U422" s="60"/>
      <c r="V422" s="60"/>
      <c r="W422" s="60"/>
      <c r="X422" s="60"/>
      <c r="Y422" s="60"/>
      <c r="Z422" s="60"/>
      <c r="AA422" s="60"/>
      <c r="AB422" s="60"/>
      <c r="AC422" s="60"/>
      <c r="AD422" s="60"/>
      <c r="AE422" s="60"/>
    </row>
    <row r="423" spans="1:31">
      <c r="A423" s="60"/>
      <c r="B423" s="60"/>
      <c r="C423" s="60"/>
      <c r="D423" s="60"/>
      <c r="E423" s="60"/>
      <c r="F423" s="60"/>
      <c r="G423" s="60"/>
      <c r="H423" s="60"/>
      <c r="I423" s="60"/>
      <c r="J423" s="60"/>
      <c r="K423" s="60"/>
      <c r="L423" s="60"/>
      <c r="M423" s="60"/>
      <c r="N423" s="60"/>
      <c r="O423" s="60"/>
      <c r="P423" s="60"/>
      <c r="Q423" s="60"/>
      <c r="R423" s="60"/>
      <c r="S423" s="60"/>
      <c r="T423" s="60"/>
      <c r="U423" s="60"/>
      <c r="V423" s="60"/>
      <c r="W423" s="60"/>
      <c r="X423" s="60"/>
      <c r="Y423" s="60"/>
      <c r="Z423" s="60"/>
      <c r="AA423" s="60"/>
      <c r="AB423" s="60"/>
      <c r="AC423" s="60"/>
      <c r="AD423" s="60"/>
      <c r="AE423" s="60"/>
    </row>
    <row r="424" spans="1:31">
      <c r="A424" s="60"/>
      <c r="B424" s="60"/>
      <c r="C424" s="60"/>
      <c r="D424" s="60"/>
      <c r="E424" s="60"/>
      <c r="F424" s="60"/>
      <c r="G424" s="60"/>
      <c r="H424" s="60"/>
      <c r="I424" s="60"/>
      <c r="J424" s="60"/>
      <c r="K424" s="60"/>
      <c r="L424" s="60"/>
      <c r="M424" s="60"/>
      <c r="N424" s="60"/>
      <c r="O424" s="60"/>
      <c r="P424" s="60"/>
      <c r="Q424" s="60"/>
      <c r="R424" s="60"/>
      <c r="S424" s="60"/>
      <c r="T424" s="60"/>
      <c r="U424" s="60"/>
      <c r="V424" s="60"/>
      <c r="W424" s="60"/>
      <c r="X424" s="60"/>
      <c r="Y424" s="60"/>
      <c r="Z424" s="60"/>
      <c r="AA424" s="60"/>
      <c r="AB424" s="60"/>
      <c r="AC424" s="60"/>
      <c r="AD424" s="60"/>
      <c r="AE424" s="60"/>
    </row>
    <row r="425" spans="1:31">
      <c r="A425" s="60"/>
      <c r="B425" s="60"/>
      <c r="C425" s="60"/>
      <c r="D425" s="60"/>
      <c r="E425" s="60"/>
      <c r="F425" s="60"/>
      <c r="G425" s="60"/>
      <c r="H425" s="60"/>
      <c r="I425" s="60"/>
      <c r="J425" s="60"/>
      <c r="K425" s="60"/>
      <c r="L425" s="60"/>
      <c r="M425" s="60"/>
      <c r="N425" s="60"/>
      <c r="O425" s="60"/>
      <c r="P425" s="60"/>
      <c r="Q425" s="60"/>
      <c r="R425" s="60"/>
      <c r="S425" s="60"/>
      <c r="T425" s="60"/>
      <c r="U425" s="60"/>
      <c r="V425" s="60"/>
      <c r="W425" s="60"/>
      <c r="X425" s="60"/>
      <c r="Y425" s="60"/>
      <c r="Z425" s="60"/>
      <c r="AA425" s="60"/>
      <c r="AB425" s="60"/>
      <c r="AC425" s="60"/>
      <c r="AD425" s="60"/>
      <c r="AE425" s="60"/>
    </row>
    <row r="426" spans="1:31">
      <c r="A426" s="60"/>
      <c r="B426" s="60"/>
      <c r="C426" s="60"/>
      <c r="D426" s="60"/>
      <c r="E426" s="60"/>
      <c r="F426" s="60"/>
      <c r="G426" s="60"/>
      <c r="H426" s="60"/>
      <c r="I426" s="60"/>
      <c r="J426" s="60"/>
      <c r="K426" s="60"/>
      <c r="L426" s="60"/>
      <c r="M426" s="60"/>
      <c r="N426" s="60"/>
      <c r="O426" s="60"/>
      <c r="P426" s="60"/>
      <c r="Q426" s="60"/>
      <c r="R426" s="60"/>
      <c r="S426" s="60"/>
      <c r="T426" s="60"/>
      <c r="U426" s="60"/>
      <c r="V426" s="60"/>
      <c r="W426" s="60"/>
      <c r="X426" s="60"/>
      <c r="Y426" s="60"/>
      <c r="Z426" s="60"/>
      <c r="AA426" s="60"/>
      <c r="AB426" s="60"/>
      <c r="AC426" s="60"/>
      <c r="AD426" s="60"/>
      <c r="AE426" s="60"/>
    </row>
    <row r="427" spans="1:31">
      <c r="A427" s="60"/>
      <c r="B427" s="60"/>
      <c r="C427" s="60"/>
      <c r="D427" s="60"/>
      <c r="E427" s="60"/>
      <c r="F427" s="60"/>
      <c r="G427" s="60"/>
      <c r="H427" s="60"/>
      <c r="I427" s="60"/>
      <c r="J427" s="60"/>
      <c r="K427" s="60"/>
      <c r="L427" s="60"/>
      <c r="M427" s="60"/>
      <c r="N427" s="60"/>
      <c r="O427" s="60"/>
      <c r="P427" s="60"/>
      <c r="Q427" s="60"/>
      <c r="R427" s="60"/>
      <c r="S427" s="60"/>
      <c r="T427" s="60"/>
      <c r="U427" s="60"/>
      <c r="V427" s="60"/>
      <c r="W427" s="60"/>
      <c r="X427" s="60"/>
      <c r="Y427" s="60"/>
      <c r="Z427" s="60"/>
      <c r="AA427" s="60"/>
      <c r="AB427" s="60"/>
      <c r="AC427" s="60"/>
      <c r="AD427" s="60"/>
      <c r="AE427" s="60"/>
    </row>
    <row r="428" spans="1:31">
      <c r="A428" s="60"/>
      <c r="B428" s="60"/>
      <c r="C428" s="60"/>
      <c r="D428" s="60"/>
      <c r="E428" s="60"/>
      <c r="F428" s="60"/>
      <c r="G428" s="60"/>
      <c r="H428" s="60"/>
      <c r="I428" s="60"/>
      <c r="J428" s="60"/>
      <c r="K428" s="60"/>
      <c r="L428" s="60"/>
      <c r="M428" s="60"/>
      <c r="N428" s="60"/>
      <c r="O428" s="60"/>
      <c r="P428" s="60"/>
      <c r="Q428" s="60"/>
      <c r="R428" s="60"/>
      <c r="S428" s="60"/>
      <c r="T428" s="60"/>
      <c r="U428" s="60"/>
      <c r="V428" s="60"/>
      <c r="W428" s="60"/>
      <c r="X428" s="60"/>
      <c r="Y428" s="60"/>
      <c r="Z428" s="60"/>
      <c r="AA428" s="60"/>
      <c r="AB428" s="60"/>
      <c r="AC428" s="60"/>
      <c r="AD428" s="60"/>
      <c r="AE428" s="60"/>
    </row>
    <row r="429" spans="1:31">
      <c r="A429" s="60"/>
      <c r="B429" s="60"/>
      <c r="C429" s="60"/>
      <c r="D429" s="60"/>
      <c r="E429" s="60"/>
      <c r="F429" s="60"/>
      <c r="G429" s="60"/>
      <c r="H429" s="60"/>
      <c r="I429" s="60"/>
      <c r="J429" s="60"/>
      <c r="K429" s="60"/>
      <c r="L429" s="60"/>
      <c r="M429" s="60"/>
      <c r="N429" s="60"/>
      <c r="O429" s="60"/>
      <c r="P429" s="60"/>
      <c r="Q429" s="60"/>
      <c r="R429" s="60"/>
      <c r="S429" s="60"/>
      <c r="T429" s="60"/>
      <c r="U429" s="60"/>
      <c r="V429" s="60"/>
      <c r="W429" s="60"/>
      <c r="X429" s="60"/>
      <c r="Y429" s="60"/>
      <c r="Z429" s="60"/>
      <c r="AA429" s="60"/>
      <c r="AB429" s="60"/>
      <c r="AC429" s="60"/>
      <c r="AD429" s="60"/>
      <c r="AE429" s="60"/>
    </row>
    <row r="430" spans="1:31">
      <c r="A430" s="60"/>
      <c r="B430" s="60"/>
      <c r="C430" s="60"/>
      <c r="D430" s="60"/>
      <c r="E430" s="60"/>
      <c r="F430" s="60"/>
      <c r="G430" s="60"/>
      <c r="H430" s="60"/>
      <c r="I430" s="60"/>
      <c r="J430" s="60"/>
      <c r="K430" s="60"/>
      <c r="L430" s="60"/>
      <c r="M430" s="60"/>
      <c r="N430" s="60"/>
      <c r="O430" s="60"/>
      <c r="P430" s="60"/>
      <c r="Q430" s="60"/>
      <c r="R430" s="60"/>
      <c r="S430" s="60"/>
      <c r="T430" s="60"/>
      <c r="U430" s="60"/>
      <c r="V430" s="60"/>
      <c r="W430" s="60"/>
      <c r="X430" s="60"/>
      <c r="Y430" s="60"/>
      <c r="Z430" s="60"/>
      <c r="AA430" s="60"/>
      <c r="AB430" s="60"/>
      <c r="AC430" s="60"/>
      <c r="AD430" s="60"/>
      <c r="AE430" s="60"/>
    </row>
    <row r="431" spans="1:31">
      <c r="A431" s="60"/>
      <c r="B431" s="60"/>
      <c r="C431" s="60"/>
      <c r="D431" s="60"/>
      <c r="E431" s="60"/>
      <c r="F431" s="60"/>
      <c r="G431" s="60"/>
      <c r="H431" s="60"/>
      <c r="I431" s="60"/>
      <c r="J431" s="60"/>
      <c r="K431" s="60"/>
      <c r="L431" s="60"/>
      <c r="M431" s="60"/>
      <c r="N431" s="60"/>
      <c r="O431" s="60"/>
      <c r="P431" s="60"/>
      <c r="Q431" s="60"/>
      <c r="R431" s="60"/>
      <c r="S431" s="60"/>
      <c r="T431" s="60"/>
      <c r="U431" s="60"/>
      <c r="V431" s="60"/>
      <c r="W431" s="60"/>
      <c r="X431" s="60"/>
      <c r="Y431" s="60"/>
      <c r="Z431" s="60"/>
      <c r="AA431" s="60"/>
      <c r="AB431" s="60"/>
      <c r="AC431" s="60"/>
      <c r="AD431" s="60"/>
      <c r="AE431" s="60"/>
    </row>
    <row r="432" spans="1:31">
      <c r="A432" s="60"/>
      <c r="B432" s="60"/>
      <c r="C432" s="60"/>
      <c r="D432" s="60"/>
      <c r="E432" s="60"/>
      <c r="F432" s="60"/>
      <c r="G432" s="60"/>
      <c r="H432" s="60"/>
      <c r="I432" s="60"/>
      <c r="J432" s="60"/>
      <c r="K432" s="60"/>
      <c r="L432" s="60"/>
      <c r="M432" s="60"/>
      <c r="N432" s="60"/>
      <c r="O432" s="60"/>
      <c r="P432" s="60"/>
      <c r="Q432" s="60"/>
      <c r="R432" s="60"/>
      <c r="S432" s="60"/>
      <c r="T432" s="60"/>
      <c r="U432" s="60"/>
      <c r="V432" s="60"/>
      <c r="W432" s="60"/>
      <c r="X432" s="60"/>
      <c r="Y432" s="60"/>
      <c r="Z432" s="60"/>
      <c r="AA432" s="60"/>
      <c r="AB432" s="60"/>
      <c r="AC432" s="60"/>
      <c r="AD432" s="60"/>
      <c r="AE432" s="60"/>
    </row>
    <row r="433" spans="1:31">
      <c r="A433" s="60"/>
      <c r="B433" s="60"/>
      <c r="C433" s="60"/>
      <c r="D433" s="60"/>
      <c r="E433" s="60"/>
      <c r="F433" s="60"/>
      <c r="G433" s="60"/>
      <c r="H433" s="60"/>
      <c r="I433" s="60"/>
      <c r="J433" s="60"/>
      <c r="K433" s="60"/>
      <c r="L433" s="60"/>
      <c r="M433" s="60"/>
      <c r="N433" s="60"/>
      <c r="O433" s="60"/>
      <c r="P433" s="60"/>
      <c r="Q433" s="60"/>
      <c r="R433" s="60"/>
      <c r="S433" s="60"/>
      <c r="T433" s="60"/>
      <c r="U433" s="60"/>
      <c r="V433" s="60"/>
      <c r="W433" s="60"/>
      <c r="X433" s="60"/>
      <c r="Y433" s="60"/>
      <c r="Z433" s="60"/>
      <c r="AA433" s="60"/>
      <c r="AB433" s="60"/>
      <c r="AC433" s="60"/>
      <c r="AD433" s="60"/>
      <c r="AE433" s="60"/>
    </row>
    <row r="434" spans="1:31">
      <c r="A434" s="60"/>
      <c r="B434" s="60"/>
      <c r="C434" s="60"/>
      <c r="D434" s="60"/>
      <c r="E434" s="60"/>
      <c r="F434" s="60"/>
      <c r="G434" s="60"/>
      <c r="H434" s="60"/>
      <c r="I434" s="60"/>
      <c r="J434" s="60"/>
      <c r="K434" s="60"/>
      <c r="L434" s="60"/>
      <c r="M434" s="60"/>
      <c r="N434" s="60"/>
      <c r="O434" s="60"/>
      <c r="P434" s="60"/>
      <c r="Q434" s="60"/>
      <c r="R434" s="60"/>
      <c r="S434" s="60"/>
      <c r="T434" s="60"/>
      <c r="U434" s="60"/>
      <c r="V434" s="60"/>
      <c r="W434" s="60"/>
      <c r="X434" s="60"/>
      <c r="Y434" s="60"/>
      <c r="Z434" s="60"/>
      <c r="AA434" s="60"/>
      <c r="AB434" s="60"/>
      <c r="AC434" s="60"/>
      <c r="AD434" s="60"/>
      <c r="AE434" s="60"/>
    </row>
    <row r="435" spans="1:31">
      <c r="A435" s="60"/>
      <c r="B435" s="60"/>
      <c r="C435" s="60"/>
      <c r="D435" s="60"/>
      <c r="E435" s="60"/>
      <c r="F435" s="60"/>
      <c r="G435" s="60"/>
      <c r="H435" s="60"/>
      <c r="I435" s="60"/>
      <c r="J435" s="60"/>
      <c r="K435" s="60"/>
      <c r="L435" s="60"/>
      <c r="M435" s="60"/>
      <c r="N435" s="60"/>
      <c r="O435" s="60"/>
      <c r="P435" s="60"/>
      <c r="Q435" s="60"/>
      <c r="R435" s="60"/>
      <c r="S435" s="60"/>
      <c r="T435" s="60"/>
      <c r="U435" s="60"/>
      <c r="V435" s="60"/>
      <c r="W435" s="60"/>
      <c r="X435" s="60"/>
      <c r="Y435" s="60"/>
      <c r="Z435" s="60"/>
      <c r="AA435" s="60"/>
      <c r="AB435" s="60"/>
      <c r="AC435" s="60"/>
      <c r="AD435" s="60"/>
      <c r="AE435" s="60"/>
    </row>
    <row r="436" spans="1:31">
      <c r="A436" s="60"/>
      <c r="B436" s="60"/>
      <c r="C436" s="60"/>
      <c r="D436" s="60"/>
      <c r="E436" s="60"/>
      <c r="F436" s="60"/>
      <c r="G436" s="60"/>
      <c r="H436" s="60"/>
      <c r="I436" s="60"/>
      <c r="J436" s="60"/>
      <c r="K436" s="60"/>
      <c r="L436" s="60"/>
      <c r="M436" s="60"/>
      <c r="N436" s="60"/>
      <c r="O436" s="60"/>
      <c r="P436" s="60"/>
      <c r="Q436" s="60"/>
      <c r="R436" s="60"/>
      <c r="S436" s="60"/>
      <c r="T436" s="60"/>
      <c r="U436" s="60"/>
      <c r="V436" s="60"/>
      <c r="W436" s="60"/>
      <c r="X436" s="60"/>
      <c r="Y436" s="60"/>
      <c r="Z436" s="60"/>
      <c r="AA436" s="60"/>
      <c r="AB436" s="60"/>
      <c r="AC436" s="60"/>
      <c r="AD436" s="60"/>
      <c r="AE436" s="60"/>
    </row>
    <row r="437" spans="1:31">
      <c r="A437" s="60"/>
      <c r="B437" s="60"/>
      <c r="C437" s="60"/>
      <c r="D437" s="60"/>
      <c r="E437" s="60"/>
      <c r="F437" s="60"/>
      <c r="G437" s="60"/>
      <c r="H437" s="60"/>
      <c r="I437" s="60"/>
      <c r="J437" s="60"/>
      <c r="K437" s="60"/>
      <c r="L437" s="60"/>
      <c r="M437" s="60"/>
      <c r="N437" s="60"/>
      <c r="O437" s="60"/>
      <c r="P437" s="60"/>
      <c r="Q437" s="60"/>
      <c r="R437" s="60"/>
      <c r="S437" s="60"/>
      <c r="T437" s="60"/>
      <c r="U437" s="60"/>
      <c r="V437" s="60"/>
      <c r="W437" s="60"/>
      <c r="X437" s="60"/>
      <c r="Y437" s="60"/>
      <c r="Z437" s="60"/>
      <c r="AA437" s="60"/>
      <c r="AB437" s="60"/>
      <c r="AC437" s="60"/>
      <c r="AD437" s="60"/>
      <c r="AE437" s="60"/>
    </row>
    <row r="438" spans="1:31">
      <c r="A438" s="60"/>
      <c r="B438" s="60"/>
      <c r="C438" s="60"/>
      <c r="D438" s="60"/>
      <c r="E438" s="60"/>
      <c r="F438" s="60"/>
      <c r="G438" s="60"/>
      <c r="H438" s="60"/>
      <c r="I438" s="60"/>
      <c r="J438" s="60"/>
      <c r="K438" s="60"/>
      <c r="L438" s="60"/>
      <c r="M438" s="60"/>
      <c r="N438" s="60"/>
      <c r="O438" s="60"/>
      <c r="P438" s="60"/>
      <c r="Q438" s="60"/>
      <c r="R438" s="60"/>
      <c r="S438" s="60"/>
      <c r="T438" s="60"/>
      <c r="U438" s="60"/>
      <c r="V438" s="60"/>
      <c r="W438" s="60"/>
      <c r="X438" s="60"/>
      <c r="Y438" s="60"/>
      <c r="Z438" s="60"/>
      <c r="AA438" s="60"/>
      <c r="AB438" s="60"/>
      <c r="AC438" s="60"/>
      <c r="AD438" s="60"/>
      <c r="AE438" s="60"/>
    </row>
    <row r="439" spans="1:31">
      <c r="A439" s="60"/>
      <c r="B439" s="60"/>
      <c r="C439" s="60"/>
      <c r="D439" s="60"/>
      <c r="E439" s="60"/>
      <c r="F439" s="60"/>
      <c r="G439" s="60"/>
      <c r="H439" s="60"/>
      <c r="I439" s="60"/>
      <c r="J439" s="60"/>
      <c r="K439" s="60"/>
      <c r="L439" s="60"/>
      <c r="M439" s="60"/>
      <c r="N439" s="60"/>
      <c r="O439" s="60"/>
      <c r="P439" s="60"/>
      <c r="Q439" s="60"/>
      <c r="R439" s="60"/>
      <c r="S439" s="60"/>
      <c r="T439" s="60"/>
      <c r="U439" s="60"/>
      <c r="V439" s="60"/>
      <c r="W439" s="60"/>
      <c r="X439" s="60"/>
      <c r="Y439" s="60"/>
      <c r="Z439" s="60"/>
      <c r="AA439" s="60"/>
      <c r="AB439" s="60"/>
      <c r="AC439" s="60"/>
      <c r="AD439" s="60"/>
      <c r="AE439" s="60"/>
    </row>
    <row r="440" spans="1:31">
      <c r="A440" s="60"/>
      <c r="B440" s="60"/>
      <c r="C440" s="60"/>
      <c r="D440" s="60"/>
      <c r="E440" s="60"/>
      <c r="F440" s="60"/>
      <c r="G440" s="60"/>
      <c r="H440" s="60"/>
      <c r="I440" s="60"/>
      <c r="J440" s="60"/>
      <c r="K440" s="60"/>
      <c r="L440" s="60"/>
      <c r="M440" s="60"/>
      <c r="N440" s="60"/>
      <c r="O440" s="60"/>
      <c r="P440" s="60"/>
      <c r="Q440" s="60"/>
      <c r="R440" s="60"/>
      <c r="S440" s="60"/>
      <c r="T440" s="60"/>
      <c r="U440" s="60"/>
      <c r="V440" s="60"/>
      <c r="W440" s="60"/>
      <c r="X440" s="60"/>
      <c r="Y440" s="60"/>
      <c r="Z440" s="60"/>
      <c r="AA440" s="60"/>
      <c r="AB440" s="60"/>
      <c r="AC440" s="60"/>
      <c r="AD440" s="60"/>
      <c r="AE440" s="60"/>
    </row>
    <row r="441" spans="1:31">
      <c r="A441" s="60"/>
      <c r="B441" s="60"/>
      <c r="C441" s="60"/>
      <c r="D441" s="60"/>
      <c r="E441" s="60"/>
      <c r="F441" s="60"/>
      <c r="G441" s="60"/>
      <c r="H441" s="60"/>
      <c r="I441" s="60"/>
      <c r="J441" s="60"/>
      <c r="K441" s="60"/>
      <c r="L441" s="60"/>
      <c r="M441" s="60"/>
      <c r="N441" s="60"/>
      <c r="O441" s="60"/>
      <c r="P441" s="60"/>
      <c r="Q441" s="60"/>
      <c r="R441" s="60"/>
      <c r="S441" s="60"/>
      <c r="T441" s="60"/>
      <c r="U441" s="60"/>
      <c r="V441" s="60"/>
      <c r="W441" s="60"/>
      <c r="X441" s="60"/>
      <c r="Y441" s="60"/>
      <c r="Z441" s="60"/>
      <c r="AA441" s="60"/>
      <c r="AB441" s="60"/>
      <c r="AC441" s="60"/>
      <c r="AD441" s="60"/>
      <c r="AE441" s="60"/>
    </row>
    <row r="442" spans="1:31">
      <c r="A442" s="60"/>
      <c r="B442" s="60"/>
      <c r="C442" s="60"/>
      <c r="D442" s="60"/>
      <c r="E442" s="60"/>
      <c r="F442" s="60"/>
      <c r="G442" s="60"/>
      <c r="H442" s="60"/>
      <c r="I442" s="60"/>
      <c r="J442" s="60"/>
      <c r="K442" s="60"/>
      <c r="L442" s="60"/>
      <c r="M442" s="60"/>
      <c r="N442" s="60"/>
      <c r="O442" s="60"/>
      <c r="P442" s="60"/>
      <c r="Q442" s="60"/>
      <c r="R442" s="60"/>
      <c r="S442" s="60"/>
      <c r="T442" s="60"/>
      <c r="U442" s="60"/>
      <c r="V442" s="60"/>
      <c r="W442" s="60"/>
      <c r="X442" s="60"/>
      <c r="Y442" s="60"/>
      <c r="Z442" s="60"/>
      <c r="AA442" s="60"/>
      <c r="AB442" s="60"/>
      <c r="AC442" s="60"/>
      <c r="AD442" s="60"/>
      <c r="AE442" s="60"/>
    </row>
    <row r="443" spans="1:31">
      <c r="A443" s="60"/>
      <c r="B443" s="60"/>
      <c r="C443" s="60"/>
      <c r="D443" s="60"/>
      <c r="E443" s="60"/>
      <c r="F443" s="60"/>
      <c r="G443" s="60"/>
      <c r="H443" s="60"/>
      <c r="I443" s="60"/>
      <c r="J443" s="60"/>
      <c r="K443" s="60"/>
      <c r="L443" s="60"/>
      <c r="M443" s="60"/>
      <c r="N443" s="60"/>
      <c r="O443" s="60"/>
      <c r="P443" s="60"/>
      <c r="Q443" s="60"/>
      <c r="R443" s="60"/>
      <c r="S443" s="60"/>
      <c r="T443" s="60"/>
      <c r="U443" s="60"/>
      <c r="V443" s="60"/>
      <c r="W443" s="60"/>
      <c r="X443" s="60"/>
      <c r="Y443" s="60"/>
      <c r="Z443" s="60"/>
      <c r="AA443" s="60"/>
      <c r="AB443" s="60"/>
      <c r="AC443" s="60"/>
      <c r="AD443" s="60"/>
      <c r="AE443" s="60"/>
    </row>
    <row r="444" spans="1:31">
      <c r="A444" s="60"/>
      <c r="B444" s="60"/>
      <c r="C444" s="60"/>
      <c r="D444" s="60"/>
      <c r="E444" s="60"/>
      <c r="F444" s="60"/>
      <c r="G444" s="60"/>
      <c r="H444" s="60"/>
      <c r="I444" s="60"/>
      <c r="J444" s="60"/>
      <c r="K444" s="60"/>
      <c r="L444" s="60"/>
      <c r="M444" s="60"/>
      <c r="N444" s="60"/>
      <c r="O444" s="60"/>
      <c r="P444" s="60"/>
      <c r="Q444" s="60"/>
      <c r="R444" s="60"/>
      <c r="S444" s="60"/>
      <c r="T444" s="60"/>
      <c r="U444" s="60"/>
      <c r="V444" s="60"/>
      <c r="W444" s="60"/>
      <c r="X444" s="60"/>
      <c r="Y444" s="60"/>
      <c r="Z444" s="60"/>
      <c r="AA444" s="60"/>
      <c r="AB444" s="60"/>
      <c r="AC444" s="60"/>
      <c r="AD444" s="60"/>
      <c r="AE444" s="60"/>
    </row>
    <row r="445" spans="1:31">
      <c r="A445" s="60"/>
      <c r="B445" s="60"/>
      <c r="C445" s="60"/>
      <c r="D445" s="60"/>
      <c r="E445" s="60"/>
      <c r="F445" s="60"/>
      <c r="G445" s="60"/>
      <c r="H445" s="60"/>
      <c r="I445" s="60"/>
      <c r="J445" s="60"/>
      <c r="K445" s="60"/>
      <c r="L445" s="60"/>
      <c r="M445" s="60"/>
      <c r="N445" s="60"/>
      <c r="O445" s="60"/>
      <c r="P445" s="60"/>
      <c r="Q445" s="60"/>
      <c r="R445" s="60"/>
      <c r="S445" s="60"/>
      <c r="T445" s="60"/>
      <c r="U445" s="60"/>
      <c r="V445" s="60"/>
      <c r="W445" s="60"/>
      <c r="X445" s="60"/>
      <c r="Y445" s="60"/>
      <c r="Z445" s="60"/>
      <c r="AA445" s="60"/>
      <c r="AB445" s="60"/>
      <c r="AC445" s="60"/>
      <c r="AD445" s="60"/>
      <c r="AE445" s="60"/>
    </row>
    <row r="446" spans="1:31">
      <c r="A446" s="60"/>
      <c r="B446" s="60"/>
      <c r="C446" s="60"/>
      <c r="D446" s="60"/>
      <c r="E446" s="60"/>
      <c r="F446" s="60"/>
      <c r="G446" s="60"/>
      <c r="H446" s="60"/>
      <c r="I446" s="60"/>
      <c r="J446" s="60"/>
      <c r="K446" s="60"/>
      <c r="L446" s="60"/>
      <c r="M446" s="60"/>
      <c r="N446" s="60"/>
      <c r="O446" s="60"/>
      <c r="P446" s="60"/>
      <c r="Q446" s="60"/>
      <c r="R446" s="60"/>
      <c r="S446" s="60"/>
      <c r="T446" s="60"/>
      <c r="U446" s="60"/>
      <c r="V446" s="60"/>
      <c r="W446" s="60"/>
      <c r="X446" s="60"/>
      <c r="Y446" s="60"/>
      <c r="Z446" s="60"/>
      <c r="AA446" s="60"/>
      <c r="AB446" s="60"/>
      <c r="AC446" s="60"/>
      <c r="AD446" s="60"/>
      <c r="AE446" s="60"/>
    </row>
    <row r="447" spans="1:31">
      <c r="A447" s="60"/>
      <c r="B447" s="60"/>
      <c r="C447" s="60"/>
      <c r="D447" s="60"/>
      <c r="E447" s="60"/>
      <c r="F447" s="60"/>
      <c r="G447" s="60"/>
      <c r="H447" s="60"/>
      <c r="I447" s="60"/>
      <c r="J447" s="60"/>
      <c r="K447" s="60"/>
      <c r="L447" s="60"/>
      <c r="M447" s="60"/>
      <c r="N447" s="60"/>
      <c r="O447" s="60"/>
      <c r="P447" s="60"/>
      <c r="Q447" s="60"/>
      <c r="R447" s="60"/>
      <c r="S447" s="60"/>
      <c r="T447" s="60"/>
      <c r="U447" s="60"/>
      <c r="V447" s="60"/>
      <c r="W447" s="60"/>
      <c r="X447" s="60"/>
      <c r="Y447" s="60"/>
      <c r="Z447" s="60"/>
      <c r="AA447" s="60"/>
      <c r="AB447" s="60"/>
      <c r="AC447" s="60"/>
      <c r="AD447" s="60"/>
      <c r="AE447" s="60"/>
    </row>
    <row r="448" spans="1:31">
      <c r="A448" s="60"/>
      <c r="B448" s="60"/>
      <c r="C448" s="60"/>
      <c r="D448" s="60"/>
      <c r="E448" s="60"/>
      <c r="F448" s="60"/>
      <c r="G448" s="60"/>
      <c r="H448" s="60"/>
      <c r="I448" s="60"/>
      <c r="J448" s="60"/>
      <c r="K448" s="60"/>
      <c r="L448" s="60"/>
      <c r="M448" s="60"/>
      <c r="N448" s="60"/>
      <c r="O448" s="60"/>
      <c r="P448" s="60"/>
      <c r="Q448" s="60"/>
      <c r="R448" s="60"/>
      <c r="S448" s="60"/>
      <c r="T448" s="60"/>
      <c r="U448" s="60"/>
      <c r="V448" s="60"/>
      <c r="W448" s="60"/>
      <c r="X448" s="60"/>
      <c r="Y448" s="60"/>
      <c r="Z448" s="60"/>
      <c r="AA448" s="60"/>
      <c r="AB448" s="60"/>
      <c r="AC448" s="60"/>
      <c r="AD448" s="60"/>
      <c r="AE448" s="60"/>
    </row>
    <row r="449" spans="1:31">
      <c r="A449" s="60"/>
      <c r="B449" s="60"/>
      <c r="C449" s="60"/>
      <c r="D449" s="60"/>
      <c r="E449" s="60"/>
      <c r="F449" s="60"/>
      <c r="G449" s="60"/>
      <c r="H449" s="60"/>
      <c r="I449" s="60"/>
      <c r="J449" s="60"/>
      <c r="K449" s="60"/>
      <c r="L449" s="60"/>
      <c r="M449" s="60"/>
      <c r="N449" s="60"/>
      <c r="O449" s="60"/>
      <c r="P449" s="60"/>
      <c r="Q449" s="60"/>
      <c r="R449" s="60"/>
      <c r="S449" s="60"/>
      <c r="T449" s="60"/>
      <c r="U449" s="60"/>
      <c r="V449" s="60"/>
      <c r="W449" s="60"/>
      <c r="X449" s="60"/>
      <c r="Y449" s="60"/>
      <c r="Z449" s="60"/>
      <c r="AA449" s="60"/>
      <c r="AB449" s="60"/>
      <c r="AC449" s="60"/>
      <c r="AD449" s="60"/>
      <c r="AE449" s="60"/>
    </row>
    <row r="450" spans="1:31">
      <c r="A450" s="60"/>
      <c r="B450" s="60"/>
      <c r="C450" s="60"/>
      <c r="D450" s="60"/>
      <c r="E450" s="60"/>
      <c r="F450" s="60"/>
      <c r="G450" s="60"/>
      <c r="H450" s="60"/>
      <c r="I450" s="60"/>
      <c r="J450" s="60"/>
      <c r="K450" s="60"/>
      <c r="L450" s="60"/>
      <c r="M450" s="60"/>
      <c r="N450" s="60"/>
      <c r="O450" s="60"/>
      <c r="P450" s="60"/>
      <c r="Q450" s="60"/>
      <c r="R450" s="60"/>
      <c r="S450" s="60"/>
      <c r="T450" s="60"/>
      <c r="U450" s="60"/>
      <c r="V450" s="60"/>
      <c r="W450" s="60"/>
      <c r="X450" s="60"/>
      <c r="Y450" s="60"/>
      <c r="Z450" s="60"/>
      <c r="AA450" s="60"/>
      <c r="AB450" s="60"/>
      <c r="AC450" s="60"/>
      <c r="AD450" s="60"/>
      <c r="AE450" s="60"/>
    </row>
    <row r="451" spans="1:31">
      <c r="A451" s="60"/>
      <c r="B451" s="60"/>
      <c r="C451" s="60"/>
      <c r="D451" s="60"/>
      <c r="E451" s="60"/>
      <c r="F451" s="60"/>
      <c r="G451" s="60"/>
      <c r="H451" s="60"/>
      <c r="I451" s="60"/>
      <c r="J451" s="60"/>
      <c r="K451" s="60"/>
      <c r="L451" s="60"/>
      <c r="M451" s="60"/>
      <c r="N451" s="60"/>
      <c r="O451" s="60"/>
      <c r="P451" s="60"/>
      <c r="Q451" s="60"/>
      <c r="R451" s="60"/>
      <c r="S451" s="60"/>
      <c r="T451" s="60"/>
      <c r="U451" s="60"/>
      <c r="V451" s="60"/>
      <c r="W451" s="60"/>
      <c r="X451" s="60"/>
      <c r="Y451" s="60"/>
      <c r="Z451" s="60"/>
      <c r="AA451" s="60"/>
      <c r="AB451" s="60"/>
      <c r="AC451" s="60"/>
      <c r="AD451" s="60"/>
      <c r="AE451" s="60"/>
    </row>
    <row r="452" spans="1:31">
      <c r="A452" s="60"/>
      <c r="B452" s="60"/>
      <c r="C452" s="60"/>
      <c r="D452" s="60"/>
      <c r="E452" s="60"/>
      <c r="F452" s="60"/>
      <c r="G452" s="60"/>
      <c r="H452" s="60"/>
      <c r="I452" s="60"/>
      <c r="J452" s="60"/>
      <c r="K452" s="60"/>
      <c r="L452" s="60"/>
      <c r="M452" s="60"/>
      <c r="N452" s="60"/>
      <c r="O452" s="60"/>
      <c r="P452" s="60"/>
      <c r="Q452" s="60"/>
      <c r="R452" s="60"/>
      <c r="S452" s="60"/>
      <c r="T452" s="60"/>
      <c r="U452" s="60"/>
      <c r="V452" s="60"/>
      <c r="W452" s="60"/>
      <c r="X452" s="60"/>
      <c r="Y452" s="60"/>
      <c r="Z452" s="60"/>
      <c r="AA452" s="60"/>
      <c r="AB452" s="60"/>
      <c r="AC452" s="60"/>
      <c r="AD452" s="60"/>
      <c r="AE452" s="60"/>
    </row>
    <row r="453" spans="1:31">
      <c r="A453" s="60"/>
      <c r="B453" s="60"/>
      <c r="C453" s="60"/>
      <c r="D453" s="60"/>
      <c r="E453" s="60"/>
      <c r="F453" s="60"/>
      <c r="G453" s="60"/>
      <c r="H453" s="60"/>
      <c r="I453" s="60"/>
      <c r="J453" s="60"/>
      <c r="K453" s="60"/>
      <c r="L453" s="60"/>
      <c r="M453" s="60"/>
      <c r="N453" s="60"/>
      <c r="O453" s="60"/>
      <c r="P453" s="60"/>
      <c r="Q453" s="60"/>
      <c r="R453" s="60"/>
      <c r="S453" s="60"/>
      <c r="T453" s="60"/>
      <c r="U453" s="60"/>
      <c r="V453" s="60"/>
      <c r="W453" s="60"/>
      <c r="X453" s="60"/>
      <c r="Y453" s="60"/>
      <c r="Z453" s="60"/>
      <c r="AA453" s="60"/>
      <c r="AB453" s="60"/>
      <c r="AC453" s="60"/>
      <c r="AD453" s="60"/>
      <c r="AE453" s="60"/>
    </row>
    <row r="454" spans="1:31">
      <c r="A454" s="60"/>
      <c r="B454" s="60"/>
      <c r="C454" s="60"/>
      <c r="D454" s="60"/>
      <c r="E454" s="60"/>
      <c r="F454" s="60"/>
      <c r="G454" s="60"/>
      <c r="H454" s="60"/>
      <c r="I454" s="60"/>
      <c r="J454" s="60"/>
      <c r="K454" s="60"/>
      <c r="L454" s="60"/>
      <c r="M454" s="60"/>
      <c r="N454" s="60"/>
      <c r="O454" s="60"/>
      <c r="P454" s="60"/>
      <c r="Q454" s="60"/>
      <c r="R454" s="60"/>
      <c r="S454" s="60"/>
      <c r="T454" s="60"/>
      <c r="U454" s="60"/>
      <c r="V454" s="60"/>
      <c r="W454" s="60"/>
      <c r="X454" s="60"/>
      <c r="Y454" s="60"/>
      <c r="Z454" s="60"/>
      <c r="AA454" s="60"/>
      <c r="AB454" s="60"/>
      <c r="AC454" s="60"/>
      <c r="AD454" s="60"/>
      <c r="AE454" s="60"/>
    </row>
    <row r="455" spans="1:31">
      <c r="A455" s="60"/>
      <c r="B455" s="60"/>
      <c r="C455" s="60"/>
      <c r="D455" s="60"/>
      <c r="E455" s="60"/>
      <c r="F455" s="60"/>
      <c r="G455" s="60"/>
      <c r="H455" s="60"/>
      <c r="I455" s="60"/>
      <c r="J455" s="60"/>
      <c r="K455" s="60"/>
      <c r="L455" s="60"/>
      <c r="M455" s="60"/>
      <c r="N455" s="60"/>
      <c r="O455" s="60"/>
      <c r="P455" s="60"/>
      <c r="Q455" s="60"/>
      <c r="R455" s="60"/>
      <c r="S455" s="60"/>
      <c r="T455" s="60"/>
      <c r="U455" s="60"/>
      <c r="V455" s="60"/>
      <c r="W455" s="60"/>
      <c r="X455" s="60"/>
      <c r="Y455" s="60"/>
      <c r="Z455" s="60"/>
      <c r="AA455" s="60"/>
      <c r="AB455" s="60"/>
      <c r="AC455" s="60"/>
      <c r="AD455" s="60"/>
      <c r="AE455" s="60"/>
    </row>
    <row r="456" spans="1:31">
      <c r="A456" s="60"/>
      <c r="B456" s="60"/>
      <c r="C456" s="60"/>
      <c r="D456" s="60"/>
      <c r="E456" s="60"/>
      <c r="F456" s="60"/>
      <c r="G456" s="60"/>
      <c r="H456" s="60"/>
      <c r="I456" s="60"/>
      <c r="J456" s="60"/>
      <c r="K456" s="60"/>
      <c r="L456" s="60"/>
      <c r="M456" s="60"/>
      <c r="N456" s="60"/>
      <c r="O456" s="60"/>
      <c r="P456" s="60"/>
      <c r="Q456" s="60"/>
      <c r="R456" s="60"/>
      <c r="S456" s="60"/>
      <c r="T456" s="60"/>
      <c r="U456" s="60"/>
      <c r="V456" s="60"/>
      <c r="W456" s="60"/>
      <c r="X456" s="60"/>
      <c r="Y456" s="60"/>
      <c r="Z456" s="60"/>
      <c r="AA456" s="60"/>
      <c r="AB456" s="60"/>
      <c r="AC456" s="60"/>
      <c r="AD456" s="60"/>
      <c r="AE456" s="60"/>
    </row>
    <row r="457" spans="1:31">
      <c r="A457" s="60"/>
      <c r="B457" s="60"/>
      <c r="C457" s="60"/>
      <c r="D457" s="60"/>
      <c r="E457" s="60"/>
      <c r="F457" s="60"/>
      <c r="G457" s="60"/>
      <c r="H457" s="60"/>
      <c r="I457" s="60"/>
      <c r="J457" s="60"/>
      <c r="K457" s="60"/>
      <c r="L457" s="60"/>
      <c r="M457" s="60"/>
      <c r="N457" s="60"/>
      <c r="O457" s="60"/>
      <c r="P457" s="60"/>
      <c r="Q457" s="60"/>
      <c r="R457" s="60"/>
      <c r="S457" s="60"/>
      <c r="T457" s="60"/>
      <c r="U457" s="60"/>
      <c r="V457" s="60"/>
      <c r="W457" s="60"/>
      <c r="X457" s="60"/>
      <c r="Y457" s="60"/>
      <c r="Z457" s="60"/>
      <c r="AA457" s="60"/>
      <c r="AB457" s="60"/>
      <c r="AC457" s="60"/>
      <c r="AD457" s="60"/>
      <c r="AE457" s="60"/>
    </row>
    <row r="458" spans="1:31">
      <c r="A458" s="60"/>
      <c r="B458" s="60"/>
      <c r="C458" s="60"/>
      <c r="D458" s="60"/>
      <c r="E458" s="60"/>
      <c r="F458" s="60"/>
      <c r="G458" s="60"/>
      <c r="H458" s="60"/>
      <c r="I458" s="60"/>
      <c r="J458" s="60"/>
      <c r="K458" s="60"/>
      <c r="L458" s="60"/>
      <c r="M458" s="60"/>
      <c r="N458" s="60"/>
      <c r="O458" s="60"/>
      <c r="P458" s="60"/>
      <c r="Q458" s="60"/>
      <c r="R458" s="60"/>
      <c r="S458" s="60"/>
      <c r="T458" s="60"/>
      <c r="U458" s="60"/>
      <c r="V458" s="60"/>
      <c r="W458" s="60"/>
      <c r="X458" s="60"/>
      <c r="Y458" s="60"/>
      <c r="Z458" s="60"/>
      <c r="AA458" s="60"/>
      <c r="AB458" s="60"/>
      <c r="AC458" s="60"/>
      <c r="AD458" s="60"/>
      <c r="AE458" s="60"/>
    </row>
    <row r="459" spans="1:31">
      <c r="A459" s="60"/>
      <c r="B459" s="60"/>
      <c r="C459" s="60"/>
      <c r="D459" s="60"/>
      <c r="E459" s="60"/>
      <c r="F459" s="60"/>
      <c r="G459" s="60"/>
      <c r="H459" s="60"/>
      <c r="I459" s="60"/>
      <c r="J459" s="60"/>
      <c r="K459" s="60"/>
      <c r="L459" s="60"/>
      <c r="M459" s="60"/>
      <c r="N459" s="60"/>
      <c r="O459" s="60"/>
      <c r="P459" s="60"/>
      <c r="Q459" s="60"/>
      <c r="R459" s="60"/>
      <c r="S459" s="60"/>
      <c r="T459" s="60"/>
      <c r="U459" s="60"/>
      <c r="V459" s="60"/>
      <c r="W459" s="60"/>
      <c r="X459" s="60"/>
      <c r="Y459" s="60"/>
      <c r="Z459" s="60"/>
      <c r="AA459" s="60"/>
      <c r="AB459" s="60"/>
      <c r="AC459" s="60"/>
      <c r="AD459" s="60"/>
      <c r="AE459" s="60"/>
    </row>
    <row r="460" spans="1:31">
      <c r="A460" s="60"/>
      <c r="B460" s="60"/>
      <c r="C460" s="60"/>
      <c r="D460" s="60"/>
      <c r="E460" s="60"/>
      <c r="F460" s="60"/>
      <c r="G460" s="60"/>
      <c r="H460" s="60"/>
      <c r="I460" s="60"/>
      <c r="J460" s="60"/>
      <c r="K460" s="60"/>
      <c r="L460" s="60"/>
      <c r="M460" s="60"/>
      <c r="N460" s="60"/>
      <c r="O460" s="60"/>
      <c r="P460" s="60"/>
      <c r="Q460" s="60"/>
      <c r="R460" s="60"/>
      <c r="S460" s="60"/>
      <c r="T460" s="60"/>
      <c r="U460" s="60"/>
      <c r="V460" s="60"/>
      <c r="W460" s="60"/>
      <c r="X460" s="60"/>
      <c r="Y460" s="60"/>
      <c r="Z460" s="60"/>
      <c r="AA460" s="60"/>
      <c r="AB460" s="60"/>
      <c r="AC460" s="60"/>
      <c r="AD460" s="60"/>
      <c r="AE460" s="60"/>
    </row>
    <row r="461" spans="1:31">
      <c r="A461" s="60"/>
      <c r="B461" s="60"/>
      <c r="C461" s="60"/>
      <c r="D461" s="60"/>
      <c r="E461" s="60"/>
      <c r="F461" s="60"/>
      <c r="G461" s="60"/>
      <c r="H461" s="60"/>
      <c r="I461" s="60"/>
      <c r="J461" s="60"/>
      <c r="K461" s="60"/>
      <c r="L461" s="60"/>
      <c r="M461" s="60"/>
      <c r="N461" s="60"/>
      <c r="O461" s="60"/>
      <c r="P461" s="60"/>
      <c r="Q461" s="60"/>
      <c r="R461" s="60"/>
      <c r="S461" s="60"/>
      <c r="T461" s="60"/>
      <c r="U461" s="60"/>
      <c r="V461" s="60"/>
      <c r="W461" s="60"/>
      <c r="X461" s="60"/>
      <c r="Y461" s="60"/>
      <c r="Z461" s="60"/>
      <c r="AA461" s="60"/>
      <c r="AB461" s="60"/>
      <c r="AC461" s="60"/>
      <c r="AD461" s="60"/>
      <c r="AE461" s="60"/>
    </row>
    <row r="462" spans="1:31">
      <c r="A462" s="60"/>
      <c r="B462" s="60"/>
      <c r="C462" s="60"/>
      <c r="D462" s="60"/>
      <c r="E462" s="60"/>
      <c r="F462" s="60"/>
      <c r="G462" s="60"/>
      <c r="H462" s="60"/>
      <c r="I462" s="60"/>
      <c r="J462" s="60"/>
      <c r="K462" s="60"/>
      <c r="L462" s="60"/>
      <c r="M462" s="60"/>
      <c r="N462" s="60"/>
      <c r="O462" s="60"/>
      <c r="P462" s="60"/>
      <c r="Q462" s="60"/>
      <c r="R462" s="60"/>
      <c r="S462" s="60"/>
      <c r="T462" s="60"/>
      <c r="U462" s="60"/>
      <c r="V462" s="60"/>
      <c r="W462" s="60"/>
      <c r="X462" s="60"/>
      <c r="Y462" s="60"/>
      <c r="Z462" s="60"/>
      <c r="AA462" s="60"/>
      <c r="AB462" s="60"/>
      <c r="AC462" s="60"/>
      <c r="AD462" s="60"/>
      <c r="AE462" s="60"/>
    </row>
    <row r="463" spans="1:31">
      <c r="A463" s="60"/>
      <c r="B463" s="60"/>
      <c r="C463" s="60"/>
      <c r="D463" s="60"/>
      <c r="E463" s="60"/>
      <c r="F463" s="60"/>
      <c r="G463" s="60"/>
      <c r="H463" s="60"/>
      <c r="I463" s="60"/>
      <c r="J463" s="60"/>
      <c r="K463" s="60"/>
      <c r="L463" s="60"/>
      <c r="M463" s="60"/>
      <c r="N463" s="60"/>
      <c r="O463" s="60"/>
      <c r="P463" s="60"/>
      <c r="Q463" s="60"/>
      <c r="R463" s="60"/>
      <c r="S463" s="60"/>
      <c r="T463" s="60"/>
      <c r="U463" s="60"/>
      <c r="V463" s="60"/>
      <c r="W463" s="60"/>
      <c r="X463" s="60"/>
      <c r="Y463" s="60"/>
      <c r="Z463" s="60"/>
      <c r="AA463" s="60"/>
      <c r="AB463" s="60"/>
      <c r="AC463" s="60"/>
      <c r="AD463" s="60"/>
      <c r="AE463" s="60"/>
    </row>
    <row r="464" spans="1:31">
      <c r="A464" s="60"/>
      <c r="B464" s="60"/>
      <c r="C464" s="60"/>
      <c r="D464" s="60"/>
      <c r="E464" s="60"/>
      <c r="F464" s="60"/>
      <c r="G464" s="60"/>
      <c r="H464" s="60"/>
      <c r="I464" s="60"/>
      <c r="J464" s="60"/>
      <c r="K464" s="60"/>
      <c r="L464" s="60"/>
      <c r="M464" s="60"/>
      <c r="N464" s="60"/>
      <c r="O464" s="60"/>
      <c r="P464" s="60"/>
      <c r="Q464" s="60"/>
      <c r="R464" s="60"/>
      <c r="S464" s="60"/>
      <c r="T464" s="60"/>
      <c r="U464" s="60"/>
      <c r="V464" s="60"/>
      <c r="W464" s="60"/>
      <c r="X464" s="60"/>
      <c r="Y464" s="60"/>
      <c r="Z464" s="60"/>
      <c r="AA464" s="60"/>
      <c r="AB464" s="60"/>
      <c r="AC464" s="60"/>
      <c r="AD464" s="60"/>
      <c r="AE464" s="60"/>
    </row>
    <row r="465" spans="1:31">
      <c r="A465" s="60"/>
      <c r="B465" s="60"/>
      <c r="C465" s="60"/>
      <c r="D465" s="60"/>
      <c r="E465" s="60"/>
      <c r="F465" s="60"/>
      <c r="G465" s="60"/>
      <c r="H465" s="60"/>
      <c r="I465" s="60"/>
      <c r="J465" s="60"/>
      <c r="K465" s="60"/>
      <c r="L465" s="60"/>
      <c r="M465" s="60"/>
      <c r="N465" s="60"/>
      <c r="O465" s="60"/>
      <c r="P465" s="60"/>
      <c r="Q465" s="60"/>
      <c r="R465" s="60"/>
      <c r="S465" s="60"/>
      <c r="T465" s="60"/>
      <c r="U465" s="60"/>
      <c r="V465" s="60"/>
      <c r="W465" s="60"/>
      <c r="X465" s="60"/>
      <c r="Y465" s="60"/>
      <c r="Z465" s="60"/>
      <c r="AA465" s="60"/>
      <c r="AB465" s="60"/>
      <c r="AC465" s="60"/>
      <c r="AD465" s="60"/>
      <c r="AE465" s="60"/>
    </row>
    <row r="466" spans="1:31">
      <c r="A466" s="60"/>
      <c r="B466" s="60"/>
      <c r="C466" s="60"/>
      <c r="D466" s="60"/>
      <c r="E466" s="60"/>
      <c r="F466" s="60"/>
      <c r="G466" s="60"/>
      <c r="H466" s="60"/>
      <c r="I466" s="60"/>
      <c r="J466" s="60"/>
      <c r="K466" s="60"/>
      <c r="L466" s="60"/>
      <c r="M466" s="60"/>
      <c r="N466" s="60"/>
      <c r="O466" s="60"/>
      <c r="P466" s="60"/>
      <c r="Q466" s="60"/>
      <c r="R466" s="60"/>
      <c r="S466" s="60"/>
      <c r="T466" s="60"/>
      <c r="U466" s="60"/>
      <c r="V466" s="60"/>
      <c r="W466" s="60"/>
      <c r="X466" s="60"/>
      <c r="Y466" s="60"/>
      <c r="Z466" s="60"/>
      <c r="AA466" s="60"/>
      <c r="AB466" s="60"/>
      <c r="AC466" s="60"/>
      <c r="AD466" s="60"/>
      <c r="AE466" s="60"/>
    </row>
    <row r="467" spans="1:31">
      <c r="A467" s="60"/>
      <c r="B467" s="60"/>
      <c r="C467" s="60"/>
      <c r="D467" s="60"/>
      <c r="E467" s="60"/>
      <c r="F467" s="60"/>
      <c r="G467" s="60"/>
      <c r="H467" s="60"/>
      <c r="I467" s="60"/>
      <c r="J467" s="60"/>
      <c r="K467" s="60"/>
      <c r="L467" s="60"/>
      <c r="M467" s="60"/>
      <c r="N467" s="60"/>
      <c r="O467" s="60"/>
      <c r="P467" s="60"/>
      <c r="Q467" s="60"/>
      <c r="R467" s="60"/>
      <c r="S467" s="60"/>
      <c r="T467" s="60"/>
      <c r="U467" s="60"/>
      <c r="V467" s="60"/>
      <c r="W467" s="60"/>
      <c r="X467" s="60"/>
      <c r="Y467" s="60"/>
      <c r="Z467" s="60"/>
      <c r="AA467" s="60"/>
      <c r="AB467" s="60"/>
      <c r="AC467" s="60"/>
      <c r="AD467" s="60"/>
      <c r="AE467" s="60"/>
    </row>
    <row r="468" spans="1:31">
      <c r="A468" s="60"/>
      <c r="B468" s="60"/>
      <c r="C468" s="60"/>
      <c r="D468" s="60"/>
      <c r="E468" s="60"/>
      <c r="F468" s="60"/>
      <c r="G468" s="60"/>
      <c r="H468" s="60"/>
      <c r="I468" s="60"/>
      <c r="J468" s="60"/>
      <c r="K468" s="60"/>
      <c r="L468" s="60"/>
      <c r="M468" s="60"/>
      <c r="N468" s="60"/>
      <c r="O468" s="60"/>
      <c r="P468" s="60"/>
      <c r="Q468" s="60"/>
      <c r="R468" s="60"/>
      <c r="S468" s="60"/>
      <c r="T468" s="60"/>
      <c r="U468" s="60"/>
      <c r="V468" s="60"/>
      <c r="W468" s="60"/>
      <c r="X468" s="60"/>
      <c r="Y468" s="60"/>
      <c r="Z468" s="60"/>
      <c r="AA468" s="60"/>
      <c r="AB468" s="60"/>
      <c r="AC468" s="60"/>
      <c r="AD468" s="60"/>
      <c r="AE468" s="60"/>
    </row>
    <row r="469" spans="1:31">
      <c r="A469" s="60"/>
      <c r="B469" s="60"/>
      <c r="C469" s="60"/>
      <c r="D469" s="60"/>
      <c r="E469" s="60"/>
      <c r="F469" s="60"/>
      <c r="G469" s="60"/>
      <c r="H469" s="60"/>
      <c r="I469" s="60"/>
      <c r="J469" s="60"/>
      <c r="K469" s="60"/>
      <c r="L469" s="60"/>
      <c r="M469" s="60"/>
      <c r="N469" s="60"/>
      <c r="O469" s="60"/>
      <c r="P469" s="60"/>
      <c r="Q469" s="60"/>
      <c r="R469" s="60"/>
      <c r="S469" s="60"/>
      <c r="T469" s="60"/>
      <c r="U469" s="60"/>
      <c r="V469" s="60"/>
      <c r="W469" s="60"/>
      <c r="X469" s="60"/>
      <c r="Y469" s="60"/>
      <c r="Z469" s="60"/>
      <c r="AA469" s="60"/>
      <c r="AB469" s="60"/>
      <c r="AC469" s="60"/>
      <c r="AD469" s="60"/>
      <c r="AE469" s="60"/>
    </row>
    <row r="470" spans="1:31">
      <c r="A470" s="60"/>
      <c r="B470" s="60"/>
      <c r="C470" s="60"/>
      <c r="D470" s="60"/>
      <c r="E470" s="60"/>
      <c r="F470" s="60"/>
      <c r="G470" s="60"/>
      <c r="H470" s="60"/>
      <c r="I470" s="60"/>
      <c r="J470" s="60"/>
      <c r="K470" s="60"/>
      <c r="L470" s="60"/>
      <c r="M470" s="60"/>
      <c r="N470" s="60"/>
      <c r="O470" s="60"/>
      <c r="P470" s="60"/>
      <c r="Q470" s="60"/>
      <c r="R470" s="60"/>
      <c r="S470" s="60"/>
      <c r="T470" s="60"/>
      <c r="U470" s="60"/>
      <c r="V470" s="60"/>
      <c r="W470" s="60"/>
      <c r="X470" s="60"/>
      <c r="Y470" s="60"/>
      <c r="Z470" s="60"/>
      <c r="AA470" s="60"/>
      <c r="AB470" s="60"/>
      <c r="AC470" s="60"/>
      <c r="AD470" s="60"/>
      <c r="AE470" s="60"/>
    </row>
    <row r="471" spans="1:31">
      <c r="A471" s="60"/>
      <c r="B471" s="60"/>
      <c r="C471" s="60"/>
      <c r="D471" s="60"/>
      <c r="E471" s="60"/>
      <c r="F471" s="60"/>
      <c r="G471" s="60"/>
      <c r="H471" s="60"/>
      <c r="I471" s="60"/>
      <c r="J471" s="60"/>
      <c r="K471" s="60"/>
      <c r="L471" s="60"/>
      <c r="M471" s="60"/>
      <c r="N471" s="60"/>
      <c r="O471" s="60"/>
      <c r="P471" s="60"/>
      <c r="Q471" s="60"/>
      <c r="R471" s="60"/>
      <c r="S471" s="60"/>
      <c r="T471" s="60"/>
      <c r="U471" s="60"/>
      <c r="V471" s="60"/>
      <c r="W471" s="60"/>
      <c r="X471" s="60"/>
      <c r="Y471" s="60"/>
      <c r="Z471" s="60"/>
      <c r="AA471" s="60"/>
      <c r="AB471" s="60"/>
      <c r="AC471" s="60"/>
      <c r="AD471" s="60"/>
      <c r="AE471" s="60"/>
    </row>
    <row r="472" spans="1:31">
      <c r="A472" s="60"/>
      <c r="B472" s="60"/>
      <c r="C472" s="60"/>
      <c r="D472" s="60"/>
      <c r="E472" s="60"/>
      <c r="F472" s="60"/>
      <c r="G472" s="60"/>
      <c r="H472" s="60"/>
      <c r="I472" s="60"/>
      <c r="J472" s="60"/>
      <c r="K472" s="60"/>
      <c r="L472" s="60"/>
      <c r="M472" s="60"/>
      <c r="N472" s="60"/>
      <c r="O472" s="60"/>
      <c r="P472" s="60"/>
      <c r="Q472" s="60"/>
      <c r="R472" s="60"/>
      <c r="S472" s="60"/>
      <c r="T472" s="60"/>
      <c r="U472" s="60"/>
      <c r="V472" s="60"/>
      <c r="W472" s="60"/>
      <c r="X472" s="60"/>
      <c r="Y472" s="60"/>
      <c r="Z472" s="60"/>
      <c r="AA472" s="60"/>
      <c r="AB472" s="60"/>
      <c r="AC472" s="60"/>
      <c r="AD472" s="60"/>
      <c r="AE472" s="60"/>
    </row>
    <row r="473" spans="1:31">
      <c r="A473" s="60"/>
      <c r="B473" s="60"/>
      <c r="C473" s="60"/>
      <c r="D473" s="60"/>
      <c r="E473" s="60"/>
      <c r="F473" s="60"/>
      <c r="G473" s="60"/>
      <c r="H473" s="60"/>
      <c r="I473" s="60"/>
      <c r="J473" s="60"/>
      <c r="K473" s="60"/>
      <c r="L473" s="60"/>
      <c r="M473" s="60"/>
      <c r="N473" s="60"/>
      <c r="O473" s="60"/>
      <c r="P473" s="60"/>
      <c r="Q473" s="60"/>
      <c r="R473" s="60"/>
      <c r="S473" s="60"/>
      <c r="T473" s="60"/>
      <c r="U473" s="60"/>
      <c r="V473" s="60"/>
      <c r="W473" s="60"/>
      <c r="X473" s="60"/>
      <c r="Y473" s="60"/>
      <c r="Z473" s="60"/>
      <c r="AA473" s="60"/>
      <c r="AB473" s="60"/>
      <c r="AC473" s="60"/>
      <c r="AD473" s="60"/>
      <c r="AE473" s="60"/>
    </row>
    <row r="474" spans="1:31">
      <c r="A474" s="60"/>
      <c r="B474" s="60"/>
      <c r="C474" s="60"/>
      <c r="D474" s="60"/>
      <c r="E474" s="60"/>
      <c r="F474" s="60"/>
      <c r="G474" s="60"/>
      <c r="H474" s="60"/>
      <c r="I474" s="60"/>
      <c r="J474" s="60"/>
      <c r="K474" s="60"/>
      <c r="L474" s="60"/>
      <c r="M474" s="60"/>
      <c r="N474" s="60"/>
      <c r="O474" s="60"/>
      <c r="P474" s="60"/>
      <c r="Q474" s="60"/>
      <c r="R474" s="60"/>
      <c r="S474" s="60"/>
      <c r="T474" s="60"/>
      <c r="U474" s="60"/>
      <c r="V474" s="60"/>
      <c r="W474" s="60"/>
      <c r="X474" s="60"/>
      <c r="Y474" s="60"/>
      <c r="Z474" s="60"/>
      <c r="AA474" s="60"/>
      <c r="AB474" s="60"/>
      <c r="AC474" s="60"/>
      <c r="AD474" s="60"/>
      <c r="AE474" s="60"/>
    </row>
    <row r="475" spans="1:31">
      <c r="A475" s="60"/>
      <c r="B475" s="60"/>
      <c r="C475" s="60"/>
      <c r="D475" s="60"/>
      <c r="E475" s="60"/>
      <c r="F475" s="60"/>
      <c r="G475" s="60"/>
      <c r="H475" s="60"/>
      <c r="I475" s="60"/>
      <c r="J475" s="60"/>
      <c r="K475" s="60"/>
      <c r="L475" s="60"/>
      <c r="M475" s="60"/>
      <c r="N475" s="60"/>
      <c r="O475" s="60"/>
      <c r="P475" s="60"/>
      <c r="Q475" s="60"/>
      <c r="R475" s="60"/>
      <c r="S475" s="60"/>
      <c r="T475" s="60"/>
      <c r="U475" s="60"/>
      <c r="V475" s="60"/>
      <c r="W475" s="60"/>
      <c r="X475" s="60"/>
      <c r="Y475" s="60"/>
      <c r="Z475" s="60"/>
      <c r="AA475" s="60"/>
      <c r="AB475" s="60"/>
      <c r="AC475" s="60"/>
      <c r="AD475" s="60"/>
      <c r="AE475" s="60"/>
    </row>
    <row r="476" spans="1:31">
      <c r="A476" s="60"/>
      <c r="B476" s="60"/>
      <c r="C476" s="60"/>
      <c r="D476" s="60"/>
      <c r="E476" s="60"/>
      <c r="F476" s="60"/>
      <c r="G476" s="60"/>
      <c r="H476" s="60"/>
      <c r="I476" s="60"/>
      <c r="J476" s="60"/>
      <c r="K476" s="60"/>
      <c r="L476" s="60"/>
      <c r="M476" s="60"/>
      <c r="N476" s="60"/>
      <c r="O476" s="60"/>
      <c r="P476" s="60"/>
      <c r="Q476" s="60"/>
      <c r="R476" s="60"/>
      <c r="S476" s="60"/>
      <c r="T476" s="60"/>
      <c r="U476" s="60"/>
      <c r="V476" s="60"/>
      <c r="W476" s="60"/>
      <c r="X476" s="60"/>
      <c r="Y476" s="60"/>
      <c r="Z476" s="60"/>
      <c r="AA476" s="60"/>
      <c r="AB476" s="60"/>
      <c r="AC476" s="60"/>
      <c r="AD476" s="60"/>
      <c r="AE476" s="60"/>
    </row>
    <row r="477" spans="1:31">
      <c r="A477" s="60"/>
      <c r="B477" s="60"/>
      <c r="C477" s="60"/>
      <c r="D477" s="60"/>
      <c r="E477" s="60"/>
      <c r="F477" s="60"/>
      <c r="G477" s="60"/>
      <c r="H477" s="60"/>
      <c r="I477" s="60"/>
      <c r="J477" s="60"/>
      <c r="K477" s="60"/>
      <c r="L477" s="60"/>
      <c r="M477" s="60"/>
      <c r="N477" s="60"/>
      <c r="O477" s="60"/>
      <c r="P477" s="60"/>
      <c r="Q477" s="60"/>
      <c r="R477" s="60"/>
      <c r="S477" s="60"/>
      <c r="T477" s="60"/>
      <c r="U477" s="60"/>
      <c r="V477" s="60"/>
      <c r="W477" s="60"/>
      <c r="X477" s="60"/>
      <c r="Y477" s="60"/>
      <c r="Z477" s="60"/>
      <c r="AA477" s="60"/>
      <c r="AB477" s="60"/>
      <c r="AC477" s="60"/>
      <c r="AD477" s="60"/>
      <c r="AE477" s="60"/>
    </row>
    <row r="478" spans="1:31">
      <c r="A478" s="60"/>
      <c r="B478" s="60"/>
      <c r="C478" s="60"/>
      <c r="D478" s="60"/>
      <c r="E478" s="60"/>
      <c r="F478" s="60"/>
      <c r="G478" s="60"/>
      <c r="H478" s="60"/>
      <c r="I478" s="60"/>
      <c r="J478" s="60"/>
      <c r="K478" s="60"/>
      <c r="L478" s="60"/>
      <c r="M478" s="60"/>
      <c r="N478" s="60"/>
      <c r="O478" s="60"/>
      <c r="P478" s="60"/>
      <c r="Q478" s="60"/>
      <c r="R478" s="60"/>
      <c r="S478" s="60"/>
      <c r="T478" s="60"/>
      <c r="U478" s="60"/>
      <c r="V478" s="60"/>
      <c r="W478" s="60"/>
      <c r="X478" s="60"/>
      <c r="Y478" s="60"/>
      <c r="Z478" s="60"/>
      <c r="AA478" s="60"/>
      <c r="AB478" s="60"/>
      <c r="AC478" s="60"/>
      <c r="AD478" s="60"/>
      <c r="AE478" s="60"/>
    </row>
    <row r="479" spans="1:31">
      <c r="A479" s="60"/>
      <c r="B479" s="60"/>
      <c r="C479" s="60"/>
      <c r="D479" s="60"/>
      <c r="E479" s="60"/>
      <c r="F479" s="60"/>
      <c r="G479" s="60"/>
      <c r="H479" s="60"/>
      <c r="I479" s="60"/>
      <c r="J479" s="60"/>
      <c r="K479" s="60"/>
      <c r="L479" s="60"/>
      <c r="M479" s="60"/>
      <c r="N479" s="60"/>
      <c r="O479" s="60"/>
      <c r="P479" s="60"/>
      <c r="Q479" s="60"/>
      <c r="R479" s="60"/>
      <c r="S479" s="60"/>
      <c r="T479" s="60"/>
      <c r="U479" s="60"/>
      <c r="V479" s="60"/>
      <c r="W479" s="60"/>
      <c r="X479" s="60"/>
      <c r="Y479" s="60"/>
      <c r="Z479" s="60"/>
      <c r="AA479" s="60"/>
      <c r="AB479" s="60"/>
      <c r="AC479" s="60"/>
      <c r="AD479" s="60"/>
      <c r="AE479" s="60"/>
    </row>
    <row r="480" spans="1:31">
      <c r="A480" s="60"/>
      <c r="B480" s="60"/>
      <c r="C480" s="60"/>
      <c r="D480" s="60"/>
      <c r="E480" s="60"/>
      <c r="F480" s="60"/>
      <c r="G480" s="60"/>
      <c r="H480" s="60"/>
      <c r="I480" s="60"/>
      <c r="J480" s="60"/>
      <c r="K480" s="60"/>
      <c r="L480" s="60"/>
      <c r="M480" s="60"/>
      <c r="N480" s="60"/>
      <c r="O480" s="60"/>
      <c r="P480" s="60"/>
      <c r="Q480" s="60"/>
      <c r="R480" s="60"/>
      <c r="S480" s="60"/>
      <c r="T480" s="60"/>
      <c r="U480" s="60"/>
      <c r="V480" s="60"/>
      <c r="W480" s="60"/>
      <c r="X480" s="60"/>
      <c r="Y480" s="60"/>
      <c r="Z480" s="60"/>
      <c r="AA480" s="60"/>
      <c r="AB480" s="60"/>
      <c r="AC480" s="60"/>
      <c r="AD480" s="60"/>
      <c r="AE480" s="60"/>
    </row>
    <row r="481" spans="1:31">
      <c r="A481" s="60"/>
      <c r="B481" s="60"/>
      <c r="C481" s="60"/>
      <c r="D481" s="60"/>
      <c r="E481" s="60"/>
      <c r="F481" s="60"/>
      <c r="G481" s="60"/>
      <c r="H481" s="60"/>
      <c r="I481" s="60"/>
      <c r="J481" s="60"/>
      <c r="K481" s="60"/>
      <c r="L481" s="60"/>
      <c r="M481" s="60"/>
      <c r="N481" s="60"/>
      <c r="O481" s="60"/>
      <c r="P481" s="60"/>
      <c r="Q481" s="60"/>
      <c r="R481" s="60"/>
      <c r="S481" s="60"/>
      <c r="T481" s="60"/>
      <c r="U481" s="60"/>
      <c r="V481" s="60"/>
      <c r="W481" s="60"/>
      <c r="X481" s="60"/>
      <c r="Y481" s="60"/>
      <c r="Z481" s="60"/>
      <c r="AA481" s="60"/>
      <c r="AB481" s="60"/>
      <c r="AC481" s="60"/>
      <c r="AD481" s="60"/>
      <c r="AE481" s="60"/>
    </row>
    <row r="482" spans="1:31">
      <c r="A482" s="60"/>
      <c r="B482" s="60"/>
      <c r="C482" s="60"/>
      <c r="D482" s="60"/>
      <c r="E482" s="60"/>
      <c r="F482" s="60"/>
      <c r="G482" s="60"/>
      <c r="H482" s="60"/>
      <c r="I482" s="60"/>
      <c r="J482" s="60"/>
      <c r="K482" s="60"/>
      <c r="L482" s="60"/>
      <c r="M482" s="60"/>
      <c r="N482" s="60"/>
      <c r="O482" s="60"/>
      <c r="P482" s="60"/>
      <c r="Q482" s="60"/>
      <c r="R482" s="60"/>
      <c r="S482" s="60"/>
      <c r="T482" s="60"/>
      <c r="U482" s="60"/>
      <c r="V482" s="60"/>
      <c r="W482" s="60"/>
      <c r="X482" s="60"/>
      <c r="Y482" s="60"/>
      <c r="Z482" s="60"/>
      <c r="AA482" s="60"/>
      <c r="AB482" s="60"/>
      <c r="AC482" s="60"/>
      <c r="AD482" s="60"/>
      <c r="AE482" s="60"/>
    </row>
    <row r="483" spans="1:31">
      <c r="A483" s="60"/>
      <c r="B483" s="60"/>
      <c r="C483" s="60"/>
      <c r="D483" s="60"/>
      <c r="E483" s="60"/>
      <c r="F483" s="60"/>
      <c r="G483" s="60"/>
      <c r="H483" s="60"/>
      <c r="I483" s="60"/>
      <c r="J483" s="60"/>
      <c r="K483" s="60"/>
      <c r="L483" s="60"/>
      <c r="M483" s="60"/>
      <c r="N483" s="60"/>
      <c r="O483" s="60"/>
      <c r="P483" s="60"/>
      <c r="Q483" s="60"/>
      <c r="R483" s="60"/>
      <c r="S483" s="60"/>
      <c r="T483" s="60"/>
      <c r="U483" s="60"/>
      <c r="V483" s="60"/>
      <c r="W483" s="60"/>
      <c r="X483" s="60"/>
      <c r="Y483" s="60"/>
      <c r="Z483" s="60"/>
      <c r="AA483" s="60"/>
      <c r="AB483" s="60"/>
      <c r="AC483" s="60"/>
      <c r="AD483" s="60"/>
      <c r="AE483" s="60"/>
    </row>
    <row r="484" spans="1:31">
      <c r="A484" s="60"/>
      <c r="B484" s="60"/>
      <c r="C484" s="60"/>
      <c r="D484" s="60"/>
      <c r="E484" s="60"/>
      <c r="F484" s="60"/>
      <c r="G484" s="60"/>
      <c r="H484" s="60"/>
      <c r="I484" s="60"/>
      <c r="J484" s="60"/>
      <c r="K484" s="60"/>
      <c r="L484" s="60"/>
      <c r="M484" s="60"/>
      <c r="N484" s="60"/>
      <c r="O484" s="60"/>
      <c r="P484" s="60"/>
      <c r="Q484" s="60"/>
      <c r="R484" s="60"/>
      <c r="S484" s="60"/>
      <c r="T484" s="60"/>
      <c r="U484" s="60"/>
      <c r="V484" s="60"/>
      <c r="W484" s="60"/>
      <c r="X484" s="60"/>
      <c r="Y484" s="60"/>
      <c r="Z484" s="60"/>
      <c r="AA484" s="60"/>
      <c r="AB484" s="60"/>
      <c r="AC484" s="60"/>
      <c r="AD484" s="60"/>
      <c r="AE484" s="60"/>
    </row>
    <row r="485" spans="1:31">
      <c r="A485" s="60"/>
      <c r="B485" s="60"/>
      <c r="C485" s="60"/>
      <c r="D485" s="60"/>
      <c r="E485" s="60"/>
      <c r="F485" s="60"/>
      <c r="G485" s="60"/>
      <c r="H485" s="60"/>
      <c r="I485" s="60"/>
      <c r="J485" s="60"/>
      <c r="K485" s="60"/>
      <c r="L485" s="60"/>
      <c r="M485" s="60"/>
      <c r="N485" s="60"/>
      <c r="O485" s="60"/>
      <c r="P485" s="60"/>
      <c r="Q485" s="60"/>
      <c r="R485" s="60"/>
      <c r="S485" s="60"/>
      <c r="T485" s="60"/>
      <c r="U485" s="60"/>
      <c r="V485" s="60"/>
      <c r="W485" s="60"/>
      <c r="X485" s="60"/>
      <c r="Y485" s="60"/>
      <c r="Z485" s="60"/>
      <c r="AA485" s="60"/>
      <c r="AB485" s="60"/>
      <c r="AC485" s="60"/>
      <c r="AD485" s="60"/>
      <c r="AE485" s="60"/>
    </row>
    <row r="486" spans="1:31">
      <c r="A486" s="60"/>
      <c r="B486" s="60"/>
      <c r="C486" s="60"/>
      <c r="D486" s="60"/>
      <c r="E486" s="60"/>
      <c r="F486" s="60"/>
      <c r="G486" s="60"/>
      <c r="H486" s="60"/>
      <c r="I486" s="60"/>
      <c r="J486" s="60"/>
      <c r="K486" s="60"/>
      <c r="L486" s="60"/>
      <c r="M486" s="60"/>
      <c r="N486" s="60"/>
      <c r="O486" s="60"/>
      <c r="P486" s="60"/>
      <c r="Q486" s="60"/>
      <c r="R486" s="60"/>
      <c r="S486" s="60"/>
      <c r="T486" s="60"/>
      <c r="U486" s="60"/>
      <c r="V486" s="60"/>
      <c r="W486" s="60"/>
      <c r="X486" s="60"/>
      <c r="Y486" s="60"/>
      <c r="Z486" s="60"/>
      <c r="AA486" s="60"/>
      <c r="AB486" s="60"/>
      <c r="AC486" s="60"/>
      <c r="AD486" s="60"/>
      <c r="AE486" s="60"/>
    </row>
    <row r="487" spans="1:31">
      <c r="A487" s="60"/>
      <c r="B487" s="60"/>
      <c r="C487" s="60"/>
      <c r="D487" s="60"/>
      <c r="E487" s="60"/>
      <c r="F487" s="60"/>
      <c r="G487" s="60"/>
      <c r="H487" s="60"/>
      <c r="I487" s="60"/>
      <c r="J487" s="60"/>
      <c r="K487" s="60"/>
      <c r="L487" s="60"/>
      <c r="M487" s="60"/>
      <c r="N487" s="60"/>
      <c r="O487" s="60"/>
      <c r="P487" s="60"/>
      <c r="Q487" s="60"/>
      <c r="R487" s="60"/>
      <c r="S487" s="60"/>
      <c r="T487" s="60"/>
      <c r="U487" s="60"/>
      <c r="V487" s="60"/>
      <c r="W487" s="60"/>
      <c r="X487" s="60"/>
      <c r="Y487" s="60"/>
      <c r="Z487" s="60"/>
      <c r="AA487" s="60"/>
      <c r="AB487" s="60"/>
      <c r="AC487" s="60"/>
      <c r="AD487" s="60"/>
      <c r="AE487" s="60"/>
    </row>
    <row r="488" spans="1:31">
      <c r="A488" s="60"/>
      <c r="B488" s="60"/>
      <c r="C488" s="60"/>
      <c r="D488" s="60"/>
      <c r="E488" s="60"/>
      <c r="F488" s="60"/>
      <c r="G488" s="60"/>
      <c r="H488" s="60"/>
      <c r="I488" s="60"/>
      <c r="J488" s="60"/>
      <c r="K488" s="60"/>
      <c r="L488" s="60"/>
      <c r="M488" s="60"/>
      <c r="N488" s="60"/>
      <c r="O488" s="60"/>
      <c r="P488" s="60"/>
      <c r="Q488" s="60"/>
      <c r="R488" s="60"/>
      <c r="S488" s="60"/>
      <c r="T488" s="60"/>
      <c r="U488" s="60"/>
      <c r="V488" s="60"/>
      <c r="W488" s="60"/>
      <c r="X488" s="60"/>
      <c r="Y488" s="60"/>
      <c r="Z488" s="60"/>
      <c r="AA488" s="60"/>
      <c r="AB488" s="60"/>
      <c r="AC488" s="60"/>
      <c r="AD488" s="60"/>
      <c r="AE488" s="60"/>
    </row>
    <row r="489" spans="1:31">
      <c r="A489" s="60"/>
      <c r="B489" s="60"/>
      <c r="C489" s="60"/>
      <c r="D489" s="60"/>
      <c r="E489" s="60"/>
      <c r="F489" s="60"/>
      <c r="G489" s="60"/>
      <c r="H489" s="60"/>
      <c r="I489" s="60"/>
      <c r="J489" s="60"/>
      <c r="K489" s="60"/>
      <c r="L489" s="60"/>
      <c r="M489" s="60"/>
      <c r="N489" s="60"/>
      <c r="O489" s="60"/>
      <c r="P489" s="60"/>
      <c r="Q489" s="60"/>
      <c r="R489" s="60"/>
      <c r="S489" s="60"/>
      <c r="T489" s="60"/>
      <c r="U489" s="60"/>
      <c r="V489" s="60"/>
      <c r="W489" s="60"/>
      <c r="X489" s="60"/>
      <c r="Y489" s="60"/>
      <c r="Z489" s="60"/>
      <c r="AA489" s="60"/>
      <c r="AB489" s="60"/>
      <c r="AC489" s="60"/>
      <c r="AD489" s="60"/>
      <c r="AE489" s="60"/>
    </row>
    <row r="490" spans="1:31">
      <c r="A490" s="60"/>
      <c r="B490" s="60"/>
      <c r="C490" s="60"/>
      <c r="D490" s="60"/>
      <c r="E490" s="60"/>
      <c r="F490" s="60"/>
      <c r="G490" s="60"/>
      <c r="H490" s="60"/>
      <c r="I490" s="60"/>
      <c r="J490" s="60"/>
      <c r="K490" s="60"/>
      <c r="L490" s="60"/>
      <c r="M490" s="60"/>
      <c r="N490" s="60"/>
      <c r="O490" s="60"/>
      <c r="P490" s="60"/>
      <c r="Q490" s="60"/>
      <c r="R490" s="60"/>
      <c r="S490" s="60"/>
      <c r="T490" s="60"/>
      <c r="U490" s="60"/>
      <c r="V490" s="60"/>
      <c r="W490" s="60"/>
      <c r="X490" s="60"/>
      <c r="Y490" s="60"/>
      <c r="Z490" s="60"/>
      <c r="AA490" s="60"/>
      <c r="AB490" s="60"/>
      <c r="AC490" s="60"/>
      <c r="AD490" s="60"/>
      <c r="AE490" s="60"/>
    </row>
  </sheetData>
  <pageMargins left="0.16" right="0.16" top="0.78740157480314998" bottom="0.39370078740157499" header="0.31496062992126" footer="0.31496062992126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12"/>
  <sheetViews>
    <sheetView view="pageBreakPreview" zoomScaleNormal="100" zoomScaleSheetLayoutView="100" workbookViewId="0">
      <pane xSplit="1" ySplit="4" topLeftCell="B116" activePane="bottomRight" state="frozen"/>
      <selection activeCell="P25" sqref="P25"/>
      <selection pane="topRight" activeCell="P25" sqref="P25"/>
      <selection pane="bottomLeft" activeCell="P25" sqref="P25"/>
      <selection pane="bottomRight" activeCell="P25" sqref="P25"/>
    </sheetView>
  </sheetViews>
  <sheetFormatPr defaultColWidth="7.75" defaultRowHeight="12" customHeight="1"/>
  <cols>
    <col min="1" max="1" width="37.25" style="65" customWidth="1"/>
    <col min="2" max="9" width="6.75" style="65" hidden="1" customWidth="1"/>
    <col min="10" max="20" width="6.875" style="65" hidden="1" customWidth="1"/>
    <col min="21" max="23" width="7.75" style="65" hidden="1" customWidth="1"/>
    <col min="24" max="31" width="7.25" style="65" customWidth="1"/>
    <col min="32" max="16384" width="7.75" style="67"/>
  </cols>
  <sheetData>
    <row r="1" spans="1:41" s="63" customFormat="1" ht="13.5" customHeight="1">
      <c r="A1" s="61" t="s">
        <v>76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</row>
    <row r="2" spans="1:41" s="63" customFormat="1" ht="13.5" customHeight="1">
      <c r="A2" s="61" t="s">
        <v>77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</row>
    <row r="3" spans="1:41" ht="12.75" customHeight="1">
      <c r="A3" s="65" t="s">
        <v>4</v>
      </c>
      <c r="O3" s="66"/>
      <c r="P3" s="66"/>
      <c r="R3" s="66"/>
      <c r="T3" s="9"/>
      <c r="U3" s="9"/>
      <c r="V3" s="10"/>
      <c r="W3" s="6"/>
      <c r="X3" s="10"/>
      <c r="Y3" s="10"/>
      <c r="Z3" s="10"/>
      <c r="AA3" s="10"/>
      <c r="AD3" s="10"/>
      <c r="AE3" s="10" t="s">
        <v>5</v>
      </c>
    </row>
    <row r="4" spans="1:41" s="7" customFormat="1" ht="13.5" customHeight="1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 t="s">
        <v>12</v>
      </c>
      <c r="AA4" s="13" t="s">
        <v>13</v>
      </c>
      <c r="AB4" s="13" t="s">
        <v>14</v>
      </c>
      <c r="AC4" s="13" t="s">
        <v>15</v>
      </c>
      <c r="AD4" s="13" t="s">
        <v>16</v>
      </c>
      <c r="AE4" s="13" t="s">
        <v>17</v>
      </c>
    </row>
    <row r="5" spans="1:41" s="70" customFormat="1" ht="13.5">
      <c r="A5" s="68" t="s">
        <v>18</v>
      </c>
      <c r="B5" s="69">
        <v>334636</v>
      </c>
      <c r="C5" s="69">
        <v>357381</v>
      </c>
      <c r="D5" s="69">
        <v>373308</v>
      </c>
      <c r="E5" s="69">
        <v>380838</v>
      </c>
      <c r="F5" s="69">
        <v>406243</v>
      </c>
      <c r="G5" s="69">
        <v>411442</v>
      </c>
      <c r="H5" s="69">
        <v>433208</v>
      </c>
      <c r="I5" s="69">
        <v>431127</v>
      </c>
      <c r="J5" s="69">
        <v>434082</v>
      </c>
      <c r="K5" s="69">
        <v>455031</v>
      </c>
      <c r="L5" s="69">
        <v>485967</v>
      </c>
      <c r="M5" s="69">
        <v>500940</v>
      </c>
      <c r="N5" s="69">
        <v>501502</v>
      </c>
      <c r="O5" s="69">
        <v>561460</v>
      </c>
      <c r="P5" s="69">
        <v>555216</v>
      </c>
      <c r="Q5" s="69">
        <v>554878</v>
      </c>
      <c r="R5" s="69">
        <v>576655</v>
      </c>
      <c r="S5" s="69">
        <v>587653</v>
      </c>
      <c r="T5" s="69">
        <v>604889</v>
      </c>
      <c r="U5" s="69">
        <v>603412</v>
      </c>
      <c r="V5" s="69">
        <v>600651</v>
      </c>
      <c r="W5" s="69">
        <v>638483</v>
      </c>
      <c r="X5" s="69">
        <v>655755</v>
      </c>
      <c r="Y5" s="69">
        <v>660364</v>
      </c>
      <c r="Z5" s="69">
        <v>658463</v>
      </c>
      <c r="AA5" s="69">
        <v>615884</v>
      </c>
      <c r="AB5" s="69">
        <v>608753</v>
      </c>
      <c r="AC5" s="69">
        <v>638106</v>
      </c>
      <c r="AD5" s="69">
        <v>675336</v>
      </c>
      <c r="AE5" s="69">
        <v>671013</v>
      </c>
      <c r="AI5" s="71"/>
      <c r="AJ5" s="71"/>
      <c r="AK5" s="71"/>
      <c r="AL5" s="71"/>
      <c r="AM5" s="71"/>
      <c r="AN5" s="71"/>
      <c r="AO5" s="71"/>
    </row>
    <row r="6" spans="1:41" s="63" customFormat="1" ht="13.5">
      <c r="A6" s="51" t="s">
        <v>19</v>
      </c>
      <c r="B6" s="72">
        <v>334636</v>
      </c>
      <c r="C6" s="72">
        <v>357381</v>
      </c>
      <c r="D6" s="72">
        <v>373308</v>
      </c>
      <c r="E6" s="72">
        <v>380838</v>
      </c>
      <c r="F6" s="72">
        <v>406243</v>
      </c>
      <c r="G6" s="72">
        <v>411442</v>
      </c>
      <c r="H6" s="72">
        <v>433208</v>
      </c>
      <c r="I6" s="72">
        <v>431127</v>
      </c>
      <c r="J6" s="72">
        <v>434082</v>
      </c>
      <c r="K6" s="72">
        <v>455031</v>
      </c>
      <c r="L6" s="72">
        <v>485967</v>
      </c>
      <c r="M6" s="72">
        <v>500940</v>
      </c>
      <c r="N6" s="72">
        <v>501502</v>
      </c>
      <c r="O6" s="72">
        <v>561460</v>
      </c>
      <c r="P6" s="72">
        <v>555216</v>
      </c>
      <c r="Q6" s="72">
        <v>554878</v>
      </c>
      <c r="R6" s="72">
        <v>576655</v>
      </c>
      <c r="S6" s="72">
        <v>587653</v>
      </c>
      <c r="T6" s="72">
        <v>604889</v>
      </c>
      <c r="U6" s="72">
        <v>603412</v>
      </c>
      <c r="V6" s="72">
        <v>600651</v>
      </c>
      <c r="W6" s="72">
        <v>638483</v>
      </c>
      <c r="X6" s="72">
        <v>655755</v>
      </c>
      <c r="Y6" s="72">
        <v>660364</v>
      </c>
      <c r="Z6" s="72">
        <v>658463</v>
      </c>
      <c r="AA6" s="72">
        <v>615884</v>
      </c>
      <c r="AB6" s="72">
        <v>608753</v>
      </c>
      <c r="AC6" s="72">
        <v>638106</v>
      </c>
      <c r="AD6" s="72">
        <v>675336</v>
      </c>
      <c r="AE6" s="72">
        <v>671013</v>
      </c>
      <c r="AI6" s="71"/>
      <c r="AJ6" s="71"/>
      <c r="AK6" s="71"/>
      <c r="AL6" s="71"/>
      <c r="AM6" s="71"/>
      <c r="AN6" s="71"/>
      <c r="AO6" s="71"/>
    </row>
    <row r="7" spans="1:41" s="75" customFormat="1" ht="13.5">
      <c r="A7" s="52" t="s">
        <v>20</v>
      </c>
      <c r="B7" s="73">
        <v>3041406</v>
      </c>
      <c r="C7" s="73">
        <v>3302381</v>
      </c>
      <c r="D7" s="73">
        <v>3625307</v>
      </c>
      <c r="E7" s="73">
        <v>3966881</v>
      </c>
      <c r="F7" s="73">
        <v>4288704</v>
      </c>
      <c r="G7" s="73">
        <v>4664662</v>
      </c>
      <c r="H7" s="73">
        <v>4929992</v>
      </c>
      <c r="I7" s="73">
        <v>4783071</v>
      </c>
      <c r="J7" s="73">
        <v>4378264</v>
      </c>
      <c r="K7" s="73">
        <v>4577180</v>
      </c>
      <c r="L7" s="73">
        <v>4770637</v>
      </c>
      <c r="M7" s="73">
        <v>4936558</v>
      </c>
      <c r="N7" s="73">
        <v>5268075</v>
      </c>
      <c r="O7" s="73">
        <v>5622907</v>
      </c>
      <c r="P7" s="73">
        <v>6019940</v>
      </c>
      <c r="Q7" s="73">
        <v>6298230</v>
      </c>
      <c r="R7" s="73">
        <v>6617766</v>
      </c>
      <c r="S7" s="73">
        <v>7001681</v>
      </c>
      <c r="T7" s="73">
        <v>7113791</v>
      </c>
      <c r="U7" s="73">
        <v>7061105</v>
      </c>
      <c r="V7" s="74">
        <v>7652694</v>
      </c>
      <c r="W7" s="73">
        <v>7667868</v>
      </c>
      <c r="X7" s="73">
        <v>8268856</v>
      </c>
      <c r="Y7" s="73">
        <v>8512404</v>
      </c>
      <c r="Z7" s="73">
        <v>8610047</v>
      </c>
      <c r="AA7" s="73">
        <v>8972643</v>
      </c>
      <c r="AB7" s="73">
        <v>9320993</v>
      </c>
      <c r="AC7" s="73">
        <v>9704832</v>
      </c>
      <c r="AD7" s="73">
        <v>10096775</v>
      </c>
      <c r="AE7" s="73">
        <v>10351766</v>
      </c>
      <c r="AI7" s="71"/>
      <c r="AJ7" s="71"/>
      <c r="AK7" s="71"/>
      <c r="AL7" s="71"/>
      <c r="AM7" s="71"/>
      <c r="AN7" s="71"/>
      <c r="AO7" s="71"/>
    </row>
    <row r="8" spans="1:41" s="77" customFormat="1" ht="13.5">
      <c r="A8" s="54" t="s">
        <v>21</v>
      </c>
      <c r="B8" s="76">
        <v>959861</v>
      </c>
      <c r="C8" s="76">
        <v>1060608</v>
      </c>
      <c r="D8" s="76">
        <v>1181642</v>
      </c>
      <c r="E8" s="76">
        <v>1286936</v>
      </c>
      <c r="F8" s="76">
        <v>1397377</v>
      </c>
      <c r="G8" s="76">
        <v>1553138</v>
      </c>
      <c r="H8" s="76">
        <v>1653268</v>
      </c>
      <c r="I8" s="76">
        <v>1681594</v>
      </c>
      <c r="J8" s="76">
        <v>1557840</v>
      </c>
      <c r="K8" s="76">
        <v>1693952</v>
      </c>
      <c r="L8" s="76">
        <v>1761821</v>
      </c>
      <c r="M8" s="76">
        <v>1806528</v>
      </c>
      <c r="N8" s="76">
        <v>1961936</v>
      </c>
      <c r="O8" s="76">
        <v>2150291</v>
      </c>
      <c r="P8" s="76">
        <v>2304211</v>
      </c>
      <c r="Q8" s="76">
        <v>2416841</v>
      </c>
      <c r="R8" s="76">
        <v>2553114</v>
      </c>
      <c r="S8" s="76">
        <v>2727050</v>
      </c>
      <c r="T8" s="76">
        <v>2807414</v>
      </c>
      <c r="U8" s="76">
        <v>2741834</v>
      </c>
      <c r="V8" s="76">
        <v>3032781</v>
      </c>
      <c r="W8" s="76">
        <v>2907682</v>
      </c>
      <c r="X8" s="76">
        <v>3118300</v>
      </c>
      <c r="Y8" s="76">
        <v>3171484</v>
      </c>
      <c r="Z8" s="76">
        <v>3174354</v>
      </c>
      <c r="AA8" s="76">
        <v>3235835</v>
      </c>
      <c r="AB8" s="76">
        <v>3308253</v>
      </c>
      <c r="AC8" s="76">
        <v>3378509</v>
      </c>
      <c r="AD8" s="76">
        <v>3476318</v>
      </c>
      <c r="AE8" s="76">
        <v>3476566</v>
      </c>
      <c r="AI8" s="71"/>
      <c r="AJ8" s="71"/>
      <c r="AK8" s="71"/>
      <c r="AL8" s="71"/>
      <c r="AM8" s="71"/>
      <c r="AN8" s="71"/>
      <c r="AO8" s="71"/>
    </row>
    <row r="9" spans="1:41" s="63" customFormat="1" ht="13.5">
      <c r="A9" s="56" t="s">
        <v>56</v>
      </c>
      <c r="B9" s="72">
        <v>63354</v>
      </c>
      <c r="C9" s="72">
        <v>73585</v>
      </c>
      <c r="D9" s="72">
        <v>79592</v>
      </c>
      <c r="E9" s="72">
        <v>84695</v>
      </c>
      <c r="F9" s="72">
        <v>92039</v>
      </c>
      <c r="G9" s="72">
        <v>97312</v>
      </c>
      <c r="H9" s="72">
        <v>113691</v>
      </c>
      <c r="I9" s="72">
        <v>120737</v>
      </c>
      <c r="J9" s="72">
        <v>112663</v>
      </c>
      <c r="K9" s="72">
        <v>120572</v>
      </c>
      <c r="L9" s="72">
        <v>126377</v>
      </c>
      <c r="M9" s="72">
        <v>126561</v>
      </c>
      <c r="N9" s="72">
        <v>137028</v>
      </c>
      <c r="O9" s="72">
        <v>149511</v>
      </c>
      <c r="P9" s="72">
        <v>153475</v>
      </c>
      <c r="Q9" s="72">
        <v>172117</v>
      </c>
      <c r="R9" s="72">
        <v>187488</v>
      </c>
      <c r="S9" s="72">
        <v>194229</v>
      </c>
      <c r="T9" s="72">
        <v>206916</v>
      </c>
      <c r="U9" s="72">
        <v>209483</v>
      </c>
      <c r="V9" s="72">
        <v>224224</v>
      </c>
      <c r="W9" s="72">
        <v>220682</v>
      </c>
      <c r="X9" s="72">
        <v>237723</v>
      </c>
      <c r="Y9" s="72">
        <v>242838</v>
      </c>
      <c r="Z9" s="72">
        <v>238871</v>
      </c>
      <c r="AA9" s="72">
        <v>244576</v>
      </c>
      <c r="AB9" s="72">
        <v>246599</v>
      </c>
      <c r="AC9" s="72">
        <v>231893</v>
      </c>
      <c r="AD9" s="72">
        <v>225099</v>
      </c>
      <c r="AE9" s="72">
        <v>228955</v>
      </c>
      <c r="AF9" s="77"/>
      <c r="AI9" s="71"/>
      <c r="AJ9" s="71"/>
      <c r="AK9" s="71"/>
      <c r="AL9" s="71"/>
      <c r="AM9" s="71"/>
      <c r="AN9" s="71"/>
      <c r="AO9" s="71"/>
    </row>
    <row r="10" spans="1:41" s="63" customFormat="1" ht="13.5">
      <c r="A10" s="56" t="s">
        <v>57</v>
      </c>
      <c r="B10" s="72">
        <v>848878</v>
      </c>
      <c r="C10" s="72">
        <v>927035</v>
      </c>
      <c r="D10" s="72">
        <v>1021927</v>
      </c>
      <c r="E10" s="72">
        <v>1106450</v>
      </c>
      <c r="F10" s="72">
        <v>1198495</v>
      </c>
      <c r="G10" s="72">
        <v>1332941</v>
      </c>
      <c r="H10" s="72">
        <v>1411429</v>
      </c>
      <c r="I10" s="72">
        <v>1424654</v>
      </c>
      <c r="J10" s="72">
        <v>1306388</v>
      </c>
      <c r="K10" s="72">
        <v>1435147</v>
      </c>
      <c r="L10" s="72">
        <v>1482167</v>
      </c>
      <c r="M10" s="72">
        <v>1511269</v>
      </c>
      <c r="N10" s="72">
        <v>1645197</v>
      </c>
      <c r="O10" s="72">
        <v>1813028</v>
      </c>
      <c r="P10" s="72">
        <v>1948498</v>
      </c>
      <c r="Q10" s="72">
        <v>2030365</v>
      </c>
      <c r="R10" s="72">
        <v>2145310</v>
      </c>
      <c r="S10" s="72">
        <v>2301307</v>
      </c>
      <c r="T10" s="72">
        <v>2355860</v>
      </c>
      <c r="U10" s="72">
        <v>2277687</v>
      </c>
      <c r="V10" s="72">
        <v>2537476</v>
      </c>
      <c r="W10" s="72">
        <v>2414078</v>
      </c>
      <c r="X10" s="72">
        <v>2581224</v>
      </c>
      <c r="Y10" s="72">
        <v>2629744</v>
      </c>
      <c r="Z10" s="72">
        <v>2630605</v>
      </c>
      <c r="AA10" s="72">
        <v>2670312</v>
      </c>
      <c r="AB10" s="72">
        <v>2730588</v>
      </c>
      <c r="AC10" s="72">
        <v>2809907</v>
      </c>
      <c r="AD10" s="72">
        <v>2906773</v>
      </c>
      <c r="AE10" s="72">
        <v>2886790</v>
      </c>
      <c r="AI10" s="71"/>
      <c r="AJ10" s="71"/>
      <c r="AK10" s="71"/>
      <c r="AL10" s="71"/>
      <c r="AM10" s="71"/>
      <c r="AN10" s="71"/>
      <c r="AO10" s="71"/>
    </row>
    <row r="11" spans="1:41" s="63" customFormat="1" ht="13.5">
      <c r="A11" s="56" t="s">
        <v>58</v>
      </c>
      <c r="B11" s="72">
        <v>38277</v>
      </c>
      <c r="C11" s="72">
        <v>47982</v>
      </c>
      <c r="D11" s="72">
        <v>64641</v>
      </c>
      <c r="E11" s="72">
        <v>77896</v>
      </c>
      <c r="F11" s="72">
        <v>87854</v>
      </c>
      <c r="G11" s="72">
        <v>100200</v>
      </c>
      <c r="H11" s="72">
        <v>105997</v>
      </c>
      <c r="I11" s="72">
        <v>113775</v>
      </c>
      <c r="J11" s="72">
        <v>114956</v>
      </c>
      <c r="K11" s="72">
        <v>115665</v>
      </c>
      <c r="L11" s="72">
        <v>128512</v>
      </c>
      <c r="M11" s="72">
        <v>141853</v>
      </c>
      <c r="N11" s="72">
        <v>152774</v>
      </c>
      <c r="O11" s="72">
        <v>159410</v>
      </c>
      <c r="P11" s="72">
        <v>171562</v>
      </c>
      <c r="Q11" s="72">
        <v>181358</v>
      </c>
      <c r="R11" s="72">
        <v>187419</v>
      </c>
      <c r="S11" s="72">
        <v>199784</v>
      </c>
      <c r="T11" s="72">
        <v>210304</v>
      </c>
      <c r="U11" s="72">
        <v>219682</v>
      </c>
      <c r="V11" s="72">
        <v>234715</v>
      </c>
      <c r="W11" s="72">
        <v>237735</v>
      </c>
      <c r="X11" s="72">
        <v>262120</v>
      </c>
      <c r="Y11" s="72">
        <v>257165</v>
      </c>
      <c r="Z11" s="72">
        <v>265070</v>
      </c>
      <c r="AA11" s="72">
        <v>277958</v>
      </c>
      <c r="AB11" s="72">
        <v>286156</v>
      </c>
      <c r="AC11" s="72">
        <v>291273</v>
      </c>
      <c r="AD11" s="72">
        <v>297760</v>
      </c>
      <c r="AE11" s="72">
        <v>311489</v>
      </c>
      <c r="AI11" s="71"/>
      <c r="AJ11" s="71"/>
      <c r="AK11" s="71"/>
      <c r="AL11" s="71"/>
      <c r="AM11" s="71"/>
      <c r="AN11" s="71"/>
      <c r="AO11" s="71"/>
    </row>
    <row r="12" spans="1:41" s="63" customFormat="1" ht="13.5">
      <c r="A12" s="78" t="s">
        <v>78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9"/>
      <c r="Y12" s="79"/>
      <c r="Z12" s="79"/>
      <c r="AA12" s="79"/>
      <c r="AB12" s="79"/>
      <c r="AC12" s="79"/>
      <c r="AD12" s="79"/>
      <c r="AE12" s="79"/>
      <c r="AI12" s="71"/>
      <c r="AJ12" s="71"/>
      <c r="AK12" s="71"/>
      <c r="AL12" s="71"/>
      <c r="AM12" s="71"/>
      <c r="AN12" s="71"/>
      <c r="AO12" s="71"/>
    </row>
    <row r="13" spans="1:41" s="63" customFormat="1" ht="13.5">
      <c r="A13" s="80" t="s">
        <v>26</v>
      </c>
      <c r="B13" s="72">
        <v>14309</v>
      </c>
      <c r="C13" s="72">
        <v>15370</v>
      </c>
      <c r="D13" s="72">
        <v>15542</v>
      </c>
      <c r="E13" s="72">
        <v>15994</v>
      </c>
      <c r="F13" s="72">
        <v>16535</v>
      </c>
      <c r="G13" s="72">
        <v>18497</v>
      </c>
      <c r="H13" s="72">
        <v>20750</v>
      </c>
      <c r="I13" s="72">
        <v>22163</v>
      </c>
      <c r="J13" s="72">
        <v>23622</v>
      </c>
      <c r="K13" s="72">
        <v>22681</v>
      </c>
      <c r="L13" s="72">
        <v>24826</v>
      </c>
      <c r="M13" s="72">
        <v>26777</v>
      </c>
      <c r="N13" s="72">
        <v>26937</v>
      </c>
      <c r="O13" s="72">
        <v>28343</v>
      </c>
      <c r="P13" s="72">
        <v>30717</v>
      </c>
      <c r="Q13" s="72">
        <v>32002</v>
      </c>
      <c r="R13" s="72">
        <v>30476</v>
      </c>
      <c r="S13" s="72">
        <v>29866</v>
      </c>
      <c r="T13" s="72">
        <v>31318</v>
      </c>
      <c r="U13" s="72">
        <v>31813</v>
      </c>
      <c r="V13" s="72">
        <v>33832</v>
      </c>
      <c r="W13" s="72">
        <v>33373</v>
      </c>
      <c r="X13" s="72">
        <v>36151</v>
      </c>
      <c r="Y13" s="72">
        <v>38763</v>
      </c>
      <c r="Z13" s="72">
        <v>39830</v>
      </c>
      <c r="AA13" s="72">
        <v>43419</v>
      </c>
      <c r="AB13" s="72">
        <v>46681</v>
      </c>
      <c r="AC13" s="72">
        <v>49776</v>
      </c>
      <c r="AD13" s="72">
        <v>52839</v>
      </c>
      <c r="AE13" s="72">
        <v>55927</v>
      </c>
      <c r="AI13" s="71"/>
      <c r="AJ13" s="71"/>
      <c r="AK13" s="71"/>
      <c r="AL13" s="71"/>
      <c r="AM13" s="71"/>
      <c r="AN13" s="71"/>
      <c r="AO13" s="71"/>
    </row>
    <row r="14" spans="1:41" s="77" customFormat="1" ht="13.5">
      <c r="A14" s="54" t="s">
        <v>27</v>
      </c>
      <c r="B14" s="76">
        <v>2082971</v>
      </c>
      <c r="C14" s="76">
        <v>2240833</v>
      </c>
      <c r="D14" s="76">
        <v>2440418</v>
      </c>
      <c r="E14" s="76">
        <v>2676588</v>
      </c>
      <c r="F14" s="76">
        <v>2887638</v>
      </c>
      <c r="G14" s="76">
        <v>3107699</v>
      </c>
      <c r="H14" s="76">
        <v>3272858</v>
      </c>
      <c r="I14" s="76">
        <v>3101376</v>
      </c>
      <c r="J14" s="76">
        <v>2821272</v>
      </c>
      <c r="K14" s="76">
        <v>2883414</v>
      </c>
      <c r="L14" s="76">
        <v>3008872</v>
      </c>
      <c r="M14" s="76">
        <v>3129991</v>
      </c>
      <c r="N14" s="76">
        <v>3306139</v>
      </c>
      <c r="O14" s="76">
        <v>3472621</v>
      </c>
      <c r="P14" s="76">
        <v>3715683</v>
      </c>
      <c r="Q14" s="76">
        <v>3881247</v>
      </c>
      <c r="R14" s="76">
        <v>4064072</v>
      </c>
      <c r="S14" s="76">
        <v>4272435</v>
      </c>
      <c r="T14" s="76">
        <v>4302034</v>
      </c>
      <c r="U14" s="76">
        <v>4317547</v>
      </c>
      <c r="V14" s="76">
        <v>4615856</v>
      </c>
      <c r="W14" s="76">
        <v>4766472</v>
      </c>
      <c r="X14" s="76">
        <v>5158855</v>
      </c>
      <c r="Y14" s="76">
        <v>5351833</v>
      </c>
      <c r="Z14" s="76">
        <v>5448770</v>
      </c>
      <c r="AA14" s="76">
        <v>5754370</v>
      </c>
      <c r="AB14" s="76">
        <v>6032560</v>
      </c>
      <c r="AC14" s="76">
        <v>6348319</v>
      </c>
      <c r="AD14" s="76">
        <v>6644576</v>
      </c>
      <c r="AE14" s="76">
        <v>6902961</v>
      </c>
      <c r="AI14" s="71"/>
      <c r="AJ14" s="71"/>
      <c r="AK14" s="71"/>
      <c r="AL14" s="71"/>
      <c r="AM14" s="71"/>
      <c r="AN14" s="71"/>
      <c r="AO14" s="71"/>
    </row>
    <row r="15" spans="1:41" s="63" customFormat="1" ht="13.5">
      <c r="A15" s="56" t="s">
        <v>60</v>
      </c>
      <c r="B15" s="72">
        <v>229268</v>
      </c>
      <c r="C15" s="72">
        <v>261318</v>
      </c>
      <c r="D15" s="72">
        <v>276067</v>
      </c>
      <c r="E15" s="72">
        <v>300826</v>
      </c>
      <c r="F15" s="72">
        <v>343786</v>
      </c>
      <c r="G15" s="72">
        <v>373023</v>
      </c>
      <c r="H15" s="72">
        <v>402775</v>
      </c>
      <c r="I15" s="72">
        <v>290870</v>
      </c>
      <c r="J15" s="72">
        <v>193974</v>
      </c>
      <c r="K15" s="72">
        <v>175442</v>
      </c>
      <c r="L15" s="72">
        <v>156966</v>
      </c>
      <c r="M15" s="72">
        <v>157838</v>
      </c>
      <c r="N15" s="72">
        <v>166718</v>
      </c>
      <c r="O15" s="72">
        <v>171651</v>
      </c>
      <c r="P15" s="72">
        <v>185576</v>
      </c>
      <c r="Q15" s="72">
        <v>204071</v>
      </c>
      <c r="R15" s="72">
        <v>206506</v>
      </c>
      <c r="S15" s="72">
        <v>214638</v>
      </c>
      <c r="T15" s="72">
        <v>203210</v>
      </c>
      <c r="U15" s="72">
        <v>210466</v>
      </c>
      <c r="V15" s="72">
        <v>228359</v>
      </c>
      <c r="W15" s="72">
        <v>218454</v>
      </c>
      <c r="X15" s="72">
        <v>235808</v>
      </c>
      <c r="Y15" s="72">
        <v>235098</v>
      </c>
      <c r="Z15" s="72">
        <v>229389</v>
      </c>
      <c r="AA15" s="72">
        <v>268506</v>
      </c>
      <c r="AB15" s="72">
        <v>289919</v>
      </c>
      <c r="AC15" s="72">
        <v>281274</v>
      </c>
      <c r="AD15" s="72">
        <v>287666</v>
      </c>
      <c r="AE15" s="72">
        <v>292304</v>
      </c>
      <c r="AI15" s="71"/>
      <c r="AJ15" s="71"/>
      <c r="AK15" s="71"/>
      <c r="AL15" s="71"/>
      <c r="AM15" s="71"/>
      <c r="AN15" s="71"/>
      <c r="AO15" s="71"/>
    </row>
    <row r="16" spans="1:41" s="63" customFormat="1" ht="13.5">
      <c r="A16" s="78" t="s">
        <v>79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9"/>
      <c r="Y16" s="79"/>
      <c r="Z16" s="79"/>
      <c r="AA16" s="79"/>
      <c r="AB16" s="79"/>
      <c r="AC16" s="79"/>
      <c r="AD16" s="79"/>
      <c r="AE16" s="79"/>
      <c r="AF16" s="77"/>
      <c r="AI16" s="71"/>
      <c r="AJ16" s="71"/>
      <c r="AK16" s="71"/>
      <c r="AL16" s="71"/>
      <c r="AM16" s="71"/>
      <c r="AN16" s="71"/>
      <c r="AO16" s="71"/>
    </row>
    <row r="17" spans="1:41" s="63" customFormat="1" ht="13.5">
      <c r="A17" s="80" t="s">
        <v>30</v>
      </c>
      <c r="B17" s="72">
        <v>642690</v>
      </c>
      <c r="C17" s="72">
        <v>686532</v>
      </c>
      <c r="D17" s="72">
        <v>722968</v>
      </c>
      <c r="E17" s="72">
        <v>789374</v>
      </c>
      <c r="F17" s="72">
        <v>865113</v>
      </c>
      <c r="G17" s="72">
        <v>949818</v>
      </c>
      <c r="H17" s="72">
        <v>971839</v>
      </c>
      <c r="I17" s="72">
        <v>948037</v>
      </c>
      <c r="J17" s="72">
        <v>840031</v>
      </c>
      <c r="K17" s="72">
        <v>846927</v>
      </c>
      <c r="L17" s="72">
        <v>864384</v>
      </c>
      <c r="M17" s="72">
        <v>888610</v>
      </c>
      <c r="N17" s="72">
        <v>905557</v>
      </c>
      <c r="O17" s="72">
        <v>950106</v>
      </c>
      <c r="P17" s="72">
        <v>995453</v>
      </c>
      <c r="Q17" s="72">
        <v>1011836</v>
      </c>
      <c r="R17" s="72">
        <v>1062673</v>
      </c>
      <c r="S17" s="72">
        <v>1136182</v>
      </c>
      <c r="T17" s="72">
        <v>1134493</v>
      </c>
      <c r="U17" s="72">
        <v>1106520</v>
      </c>
      <c r="V17" s="72">
        <v>1207295</v>
      </c>
      <c r="W17" s="72">
        <v>1207515</v>
      </c>
      <c r="X17" s="72">
        <v>1270509</v>
      </c>
      <c r="Y17" s="72">
        <v>1280384</v>
      </c>
      <c r="Z17" s="72">
        <v>1270224</v>
      </c>
      <c r="AA17" s="72">
        <v>1340744</v>
      </c>
      <c r="AB17" s="72">
        <v>1423314</v>
      </c>
      <c r="AC17" s="72">
        <v>1514519</v>
      </c>
      <c r="AD17" s="72">
        <v>1611393</v>
      </c>
      <c r="AE17" s="72">
        <v>1683690</v>
      </c>
      <c r="AF17" s="77"/>
      <c r="AI17" s="71"/>
      <c r="AJ17" s="71"/>
      <c r="AK17" s="71"/>
      <c r="AL17" s="71"/>
      <c r="AM17" s="71"/>
      <c r="AN17" s="71"/>
      <c r="AO17" s="71"/>
    </row>
    <row r="18" spans="1:41" s="63" customFormat="1" ht="13.5">
      <c r="A18" s="56" t="s">
        <v>62</v>
      </c>
      <c r="B18" s="72">
        <v>191156</v>
      </c>
      <c r="C18" s="72">
        <v>198863</v>
      </c>
      <c r="D18" s="72">
        <v>214260</v>
      </c>
      <c r="E18" s="72">
        <v>232788</v>
      </c>
      <c r="F18" s="72">
        <v>252939</v>
      </c>
      <c r="G18" s="72">
        <v>267472</v>
      </c>
      <c r="H18" s="72">
        <v>291818</v>
      </c>
      <c r="I18" s="72">
        <v>300517</v>
      </c>
      <c r="J18" s="72">
        <v>291708</v>
      </c>
      <c r="K18" s="72">
        <v>315700</v>
      </c>
      <c r="L18" s="72">
        <v>333647</v>
      </c>
      <c r="M18" s="72">
        <v>344725</v>
      </c>
      <c r="N18" s="72">
        <v>373042</v>
      </c>
      <c r="O18" s="72">
        <v>373315</v>
      </c>
      <c r="P18" s="72">
        <v>403179</v>
      </c>
      <c r="Q18" s="72">
        <v>416142</v>
      </c>
      <c r="R18" s="72">
        <v>433924</v>
      </c>
      <c r="S18" s="72">
        <v>464854</v>
      </c>
      <c r="T18" s="72">
        <v>459614</v>
      </c>
      <c r="U18" s="72">
        <v>454011</v>
      </c>
      <c r="V18" s="72">
        <v>489186</v>
      </c>
      <c r="W18" s="72">
        <v>497067</v>
      </c>
      <c r="X18" s="72">
        <v>538898</v>
      </c>
      <c r="Y18" s="72">
        <v>566749</v>
      </c>
      <c r="Z18" s="72">
        <v>584038</v>
      </c>
      <c r="AA18" s="72">
        <v>607677</v>
      </c>
      <c r="AB18" s="72">
        <v>639932</v>
      </c>
      <c r="AC18" s="72">
        <v>691372</v>
      </c>
      <c r="AD18" s="72">
        <v>719250</v>
      </c>
      <c r="AE18" s="72">
        <v>740891</v>
      </c>
      <c r="AI18" s="71"/>
      <c r="AJ18" s="71"/>
      <c r="AK18" s="71"/>
      <c r="AL18" s="71"/>
      <c r="AM18" s="71"/>
      <c r="AN18" s="71"/>
      <c r="AO18" s="71"/>
    </row>
    <row r="19" spans="1:41" s="63" customFormat="1" ht="13.5">
      <c r="A19" s="56" t="s">
        <v>63</v>
      </c>
      <c r="B19" s="72">
        <v>157235</v>
      </c>
      <c r="C19" s="72">
        <v>175624</v>
      </c>
      <c r="D19" s="72">
        <v>182025</v>
      </c>
      <c r="E19" s="72">
        <v>180230</v>
      </c>
      <c r="F19" s="72">
        <v>175558</v>
      </c>
      <c r="G19" s="72">
        <v>181264</v>
      </c>
      <c r="H19" s="72">
        <v>183917</v>
      </c>
      <c r="I19" s="72">
        <v>182264</v>
      </c>
      <c r="J19" s="72">
        <v>186364</v>
      </c>
      <c r="K19" s="72">
        <v>190359</v>
      </c>
      <c r="L19" s="72">
        <v>203589</v>
      </c>
      <c r="M19" s="72">
        <v>213730</v>
      </c>
      <c r="N19" s="72">
        <v>216851</v>
      </c>
      <c r="O19" s="72">
        <v>215205</v>
      </c>
      <c r="P19" s="72">
        <v>233467</v>
      </c>
      <c r="Q19" s="72">
        <v>235082</v>
      </c>
      <c r="R19" s="72">
        <v>257526</v>
      </c>
      <c r="S19" s="72">
        <v>267371</v>
      </c>
      <c r="T19" s="72">
        <v>278604</v>
      </c>
      <c r="U19" s="72">
        <v>273925</v>
      </c>
      <c r="V19" s="72">
        <v>299482</v>
      </c>
      <c r="W19" s="72">
        <v>336294</v>
      </c>
      <c r="X19" s="72">
        <v>383693</v>
      </c>
      <c r="Y19" s="72">
        <v>420918</v>
      </c>
      <c r="Z19" s="72">
        <v>431370</v>
      </c>
      <c r="AA19" s="72">
        <v>496112</v>
      </c>
      <c r="AB19" s="72">
        <v>542053</v>
      </c>
      <c r="AC19" s="72">
        <v>600672</v>
      </c>
      <c r="AD19" s="72">
        <v>647917</v>
      </c>
      <c r="AE19" s="72">
        <v>698500</v>
      </c>
      <c r="AI19" s="71"/>
      <c r="AJ19" s="71"/>
      <c r="AK19" s="71"/>
      <c r="AL19" s="71"/>
      <c r="AM19" s="71"/>
      <c r="AN19" s="71"/>
      <c r="AO19" s="71"/>
    </row>
    <row r="20" spans="1:41" s="63" customFormat="1" ht="13.5">
      <c r="A20" s="56" t="s">
        <v>64</v>
      </c>
      <c r="B20" s="72">
        <v>29478</v>
      </c>
      <c r="C20" s="72">
        <v>35342</v>
      </c>
      <c r="D20" s="72">
        <v>43578</v>
      </c>
      <c r="E20" s="72">
        <v>49902</v>
      </c>
      <c r="F20" s="72">
        <v>56048</v>
      </c>
      <c r="G20" s="72">
        <v>66787</v>
      </c>
      <c r="H20" s="72">
        <v>72938</v>
      </c>
      <c r="I20" s="72">
        <v>77546</v>
      </c>
      <c r="J20" s="72">
        <v>78583</v>
      </c>
      <c r="K20" s="72">
        <v>90355</v>
      </c>
      <c r="L20" s="72">
        <v>103584</v>
      </c>
      <c r="M20" s="72">
        <v>130322</v>
      </c>
      <c r="N20" s="72">
        <v>141707</v>
      </c>
      <c r="O20" s="72">
        <v>155593</v>
      </c>
      <c r="P20" s="72">
        <v>187246</v>
      </c>
      <c r="Q20" s="72">
        <v>212958</v>
      </c>
      <c r="R20" s="72">
        <v>249927</v>
      </c>
      <c r="S20" s="72">
        <v>270878</v>
      </c>
      <c r="T20" s="72">
        <v>296407</v>
      </c>
      <c r="U20" s="72">
        <v>294481</v>
      </c>
      <c r="V20" s="72">
        <v>312398</v>
      </c>
      <c r="W20" s="72">
        <v>338732</v>
      </c>
      <c r="X20" s="72">
        <v>368592</v>
      </c>
      <c r="Y20" s="72">
        <v>403823</v>
      </c>
      <c r="Z20" s="72">
        <v>425195</v>
      </c>
      <c r="AA20" s="72">
        <v>468111</v>
      </c>
      <c r="AB20" s="72">
        <v>479365</v>
      </c>
      <c r="AC20" s="72">
        <v>497972</v>
      </c>
      <c r="AD20" s="72">
        <v>539740</v>
      </c>
      <c r="AE20" s="72">
        <v>606140</v>
      </c>
      <c r="AI20" s="71"/>
      <c r="AJ20" s="71"/>
      <c r="AK20" s="71"/>
      <c r="AL20" s="71"/>
      <c r="AM20" s="71"/>
      <c r="AN20" s="71"/>
      <c r="AO20" s="71"/>
    </row>
    <row r="21" spans="1:41" s="63" customFormat="1" ht="13.5">
      <c r="A21" s="56" t="s">
        <v>65</v>
      </c>
      <c r="B21" s="72">
        <v>229189</v>
      </c>
      <c r="C21" s="72">
        <v>251589</v>
      </c>
      <c r="D21" s="72">
        <v>351019</v>
      </c>
      <c r="E21" s="72">
        <v>439348</v>
      </c>
      <c r="F21" s="72">
        <v>500418</v>
      </c>
      <c r="G21" s="72">
        <v>491450</v>
      </c>
      <c r="H21" s="72">
        <v>504265</v>
      </c>
      <c r="I21" s="72">
        <v>389520</v>
      </c>
      <c r="J21" s="72">
        <v>254517</v>
      </c>
      <c r="K21" s="72">
        <v>205856</v>
      </c>
      <c r="L21" s="72">
        <v>227310</v>
      </c>
      <c r="M21" s="72">
        <v>245313</v>
      </c>
      <c r="N21" s="72">
        <v>276618</v>
      </c>
      <c r="O21" s="72">
        <v>308500</v>
      </c>
      <c r="P21" s="72">
        <v>328339</v>
      </c>
      <c r="Q21" s="72">
        <v>346373</v>
      </c>
      <c r="R21" s="72">
        <v>344475</v>
      </c>
      <c r="S21" s="72">
        <v>355200</v>
      </c>
      <c r="T21" s="72">
        <v>352591</v>
      </c>
      <c r="U21" s="72">
        <v>392175</v>
      </c>
      <c r="V21" s="72">
        <v>407451</v>
      </c>
      <c r="W21" s="72">
        <v>432403</v>
      </c>
      <c r="X21" s="72">
        <v>498628</v>
      </c>
      <c r="Y21" s="72">
        <v>560159</v>
      </c>
      <c r="Z21" s="72">
        <v>602103</v>
      </c>
      <c r="AA21" s="72">
        <v>652506</v>
      </c>
      <c r="AB21" s="72">
        <v>698410</v>
      </c>
      <c r="AC21" s="72">
        <v>744929</v>
      </c>
      <c r="AD21" s="72">
        <v>772047</v>
      </c>
      <c r="AE21" s="72">
        <v>788756</v>
      </c>
      <c r="AI21" s="71"/>
      <c r="AJ21" s="71"/>
      <c r="AK21" s="71"/>
      <c r="AL21" s="71"/>
      <c r="AM21" s="71"/>
      <c r="AN21" s="71"/>
      <c r="AO21" s="71"/>
    </row>
    <row r="22" spans="1:41" s="63" customFormat="1" ht="13.5">
      <c r="A22" s="56" t="s">
        <v>66</v>
      </c>
      <c r="B22" s="72">
        <v>75752</v>
      </c>
      <c r="C22" s="72">
        <v>85097</v>
      </c>
      <c r="D22" s="72">
        <v>98672</v>
      </c>
      <c r="E22" s="72">
        <v>99576</v>
      </c>
      <c r="F22" s="72">
        <v>95995</v>
      </c>
      <c r="G22" s="72">
        <v>112088</v>
      </c>
      <c r="H22" s="72">
        <v>126379</v>
      </c>
      <c r="I22" s="72">
        <v>142096</v>
      </c>
      <c r="J22" s="72">
        <v>167996</v>
      </c>
      <c r="K22" s="72">
        <v>200532</v>
      </c>
      <c r="L22" s="72">
        <v>206588</v>
      </c>
      <c r="M22" s="72">
        <v>204211</v>
      </c>
      <c r="N22" s="72">
        <v>230042</v>
      </c>
      <c r="O22" s="72">
        <v>247748</v>
      </c>
      <c r="P22" s="72">
        <v>263316</v>
      </c>
      <c r="Q22" s="72">
        <v>274331</v>
      </c>
      <c r="R22" s="72">
        <v>297644</v>
      </c>
      <c r="S22" s="72">
        <v>303005</v>
      </c>
      <c r="T22" s="72">
        <v>308358</v>
      </c>
      <c r="U22" s="72">
        <v>295289</v>
      </c>
      <c r="V22" s="72">
        <v>308305</v>
      </c>
      <c r="W22" s="72">
        <v>319237</v>
      </c>
      <c r="X22" s="81">
        <v>328441</v>
      </c>
      <c r="Y22" s="81">
        <v>331765</v>
      </c>
      <c r="Z22" s="81">
        <v>339124</v>
      </c>
      <c r="AA22" s="81">
        <v>344220</v>
      </c>
      <c r="AB22" s="81">
        <v>368471</v>
      </c>
      <c r="AC22" s="81">
        <v>393071</v>
      </c>
      <c r="AD22" s="81">
        <v>414464</v>
      </c>
      <c r="AE22" s="81">
        <v>430061</v>
      </c>
      <c r="AI22" s="71"/>
      <c r="AJ22" s="71"/>
      <c r="AK22" s="71"/>
      <c r="AL22" s="71"/>
      <c r="AM22" s="71"/>
      <c r="AN22" s="71"/>
      <c r="AO22" s="71"/>
    </row>
    <row r="23" spans="1:41" s="63" customFormat="1" ht="13.5">
      <c r="A23" s="56" t="s">
        <v>67</v>
      </c>
      <c r="B23" s="72">
        <v>42263</v>
      </c>
      <c r="C23" s="72">
        <v>43931</v>
      </c>
      <c r="D23" s="72">
        <v>42511</v>
      </c>
      <c r="E23" s="72">
        <v>52128</v>
      </c>
      <c r="F23" s="72">
        <v>57006</v>
      </c>
      <c r="G23" s="72">
        <v>63461</v>
      </c>
      <c r="H23" s="72">
        <v>68005</v>
      </c>
      <c r="I23" s="72">
        <v>67916</v>
      </c>
      <c r="J23" s="72">
        <v>61588</v>
      </c>
      <c r="K23" s="72">
        <v>67373</v>
      </c>
      <c r="L23" s="72">
        <v>93946</v>
      </c>
      <c r="M23" s="72">
        <v>91161</v>
      </c>
      <c r="N23" s="72">
        <v>97970</v>
      </c>
      <c r="O23" s="72">
        <v>110110</v>
      </c>
      <c r="P23" s="72">
        <v>125463</v>
      </c>
      <c r="Q23" s="72">
        <v>138141</v>
      </c>
      <c r="R23" s="72">
        <v>147368</v>
      </c>
      <c r="S23" s="72">
        <v>163534</v>
      </c>
      <c r="T23" s="72">
        <v>163461</v>
      </c>
      <c r="U23" s="72">
        <v>144698</v>
      </c>
      <c r="V23" s="72">
        <v>161274</v>
      </c>
      <c r="W23" s="72">
        <v>171610</v>
      </c>
      <c r="X23" s="72">
        <v>201072</v>
      </c>
      <c r="Y23" s="72">
        <v>204638</v>
      </c>
      <c r="Z23" s="72">
        <v>202429</v>
      </c>
      <c r="AA23" s="72">
        <v>199458</v>
      </c>
      <c r="AB23" s="72">
        <v>194998</v>
      </c>
      <c r="AC23" s="72">
        <v>207217</v>
      </c>
      <c r="AD23" s="72">
        <v>212966</v>
      </c>
      <c r="AE23" s="72">
        <v>216659</v>
      </c>
      <c r="AI23" s="71"/>
      <c r="AJ23" s="71"/>
      <c r="AK23" s="71"/>
      <c r="AL23" s="71"/>
      <c r="AM23" s="71"/>
      <c r="AN23" s="71"/>
      <c r="AO23" s="71"/>
    </row>
    <row r="24" spans="1:41" s="63" customFormat="1" ht="13.5">
      <c r="A24" s="56" t="s">
        <v>68</v>
      </c>
      <c r="B24" s="72">
        <v>65537</v>
      </c>
      <c r="C24" s="72">
        <v>62759</v>
      </c>
      <c r="D24" s="72">
        <v>54442</v>
      </c>
      <c r="E24" s="72">
        <v>52837</v>
      </c>
      <c r="F24" s="72">
        <v>51982</v>
      </c>
      <c r="G24" s="72">
        <v>53749</v>
      </c>
      <c r="H24" s="72">
        <v>61347</v>
      </c>
      <c r="I24" s="72">
        <v>58607</v>
      </c>
      <c r="J24" s="72">
        <v>46849</v>
      </c>
      <c r="K24" s="72">
        <v>53587</v>
      </c>
      <c r="L24" s="72">
        <v>67126</v>
      </c>
      <c r="M24" s="72">
        <v>79864</v>
      </c>
      <c r="N24" s="72">
        <v>96397</v>
      </c>
      <c r="O24" s="72">
        <v>111455</v>
      </c>
      <c r="P24" s="72">
        <v>128081</v>
      </c>
      <c r="Q24" s="72">
        <v>133628</v>
      </c>
      <c r="R24" s="72">
        <v>143132</v>
      </c>
      <c r="S24" s="72">
        <v>137864</v>
      </c>
      <c r="T24" s="72">
        <v>138820</v>
      </c>
      <c r="U24" s="72">
        <v>126738</v>
      </c>
      <c r="V24" s="72">
        <v>134696</v>
      </c>
      <c r="W24" s="72">
        <v>142970</v>
      </c>
      <c r="X24" s="72">
        <v>166525</v>
      </c>
      <c r="Y24" s="72">
        <v>168445</v>
      </c>
      <c r="Z24" s="72">
        <v>163710</v>
      </c>
      <c r="AA24" s="72">
        <v>169527</v>
      </c>
      <c r="AB24" s="72">
        <v>172062</v>
      </c>
      <c r="AC24" s="72">
        <v>177330</v>
      </c>
      <c r="AD24" s="72">
        <v>183068</v>
      </c>
      <c r="AE24" s="72">
        <v>188109</v>
      </c>
      <c r="AI24" s="71"/>
      <c r="AJ24" s="71"/>
      <c r="AK24" s="71"/>
      <c r="AL24" s="71"/>
      <c r="AM24" s="71"/>
      <c r="AN24" s="71"/>
      <c r="AO24" s="71"/>
    </row>
    <row r="25" spans="1:41" s="63" customFormat="1" ht="13.5">
      <c r="A25" s="56" t="s">
        <v>69</v>
      </c>
      <c r="B25" s="72">
        <v>150382</v>
      </c>
      <c r="C25" s="72">
        <v>157666</v>
      </c>
      <c r="D25" s="72">
        <v>169400</v>
      </c>
      <c r="E25" s="72">
        <v>184802</v>
      </c>
      <c r="F25" s="72">
        <v>194223</v>
      </c>
      <c r="G25" s="72">
        <v>228942</v>
      </c>
      <c r="H25" s="72">
        <v>244365</v>
      </c>
      <c r="I25" s="72">
        <v>263796</v>
      </c>
      <c r="J25" s="72">
        <v>288169</v>
      </c>
      <c r="K25" s="72">
        <v>305571</v>
      </c>
      <c r="L25" s="72">
        <v>314189</v>
      </c>
      <c r="M25" s="72">
        <v>324330</v>
      </c>
      <c r="N25" s="72">
        <v>340609</v>
      </c>
      <c r="O25" s="72">
        <v>349903</v>
      </c>
      <c r="P25" s="72">
        <v>350770</v>
      </c>
      <c r="Q25" s="72">
        <v>368577</v>
      </c>
      <c r="R25" s="72">
        <v>379416</v>
      </c>
      <c r="S25" s="72">
        <v>408395</v>
      </c>
      <c r="T25" s="72">
        <v>422282</v>
      </c>
      <c r="U25" s="72">
        <v>438333</v>
      </c>
      <c r="V25" s="72">
        <v>456059</v>
      </c>
      <c r="W25" s="72">
        <v>473339</v>
      </c>
      <c r="X25" s="72">
        <v>492985</v>
      </c>
      <c r="Y25" s="72">
        <v>495464</v>
      </c>
      <c r="Z25" s="72">
        <v>502006</v>
      </c>
      <c r="AA25" s="72">
        <v>507469</v>
      </c>
      <c r="AB25" s="72">
        <v>509645</v>
      </c>
      <c r="AC25" s="72">
        <v>513565</v>
      </c>
      <c r="AD25" s="72">
        <v>521430</v>
      </c>
      <c r="AE25" s="72">
        <v>528591</v>
      </c>
      <c r="AI25" s="71"/>
      <c r="AJ25" s="71"/>
      <c r="AK25" s="71"/>
      <c r="AL25" s="71"/>
      <c r="AM25" s="71"/>
      <c r="AN25" s="71"/>
      <c r="AO25" s="71"/>
    </row>
    <row r="26" spans="1:41" s="63" customFormat="1" ht="13.5">
      <c r="A26" s="56" t="s">
        <v>70</v>
      </c>
      <c r="B26" s="72">
        <v>138460</v>
      </c>
      <c r="C26" s="72">
        <v>142971</v>
      </c>
      <c r="D26" s="72">
        <v>151080</v>
      </c>
      <c r="E26" s="72">
        <v>162966</v>
      </c>
      <c r="F26" s="72">
        <v>167786</v>
      </c>
      <c r="G26" s="72">
        <v>174635</v>
      </c>
      <c r="H26" s="72">
        <v>181836</v>
      </c>
      <c r="I26" s="72">
        <v>192931</v>
      </c>
      <c r="J26" s="72">
        <v>209879</v>
      </c>
      <c r="K26" s="72">
        <v>209317</v>
      </c>
      <c r="L26" s="72">
        <v>211449</v>
      </c>
      <c r="M26" s="72">
        <v>213538</v>
      </c>
      <c r="N26" s="72">
        <v>214706</v>
      </c>
      <c r="O26" s="72">
        <v>222762</v>
      </c>
      <c r="P26" s="72">
        <v>234360</v>
      </c>
      <c r="Q26" s="72">
        <v>244836</v>
      </c>
      <c r="R26" s="72">
        <v>252815</v>
      </c>
      <c r="S26" s="72">
        <v>263996</v>
      </c>
      <c r="T26" s="72">
        <v>265672</v>
      </c>
      <c r="U26" s="72">
        <v>273848</v>
      </c>
      <c r="V26" s="72">
        <v>288622</v>
      </c>
      <c r="W26" s="72">
        <v>296475</v>
      </c>
      <c r="X26" s="72">
        <v>311032</v>
      </c>
      <c r="Y26" s="72">
        <v>316795</v>
      </c>
      <c r="Z26" s="72">
        <v>323739</v>
      </c>
      <c r="AA26" s="72">
        <v>324311</v>
      </c>
      <c r="AB26" s="72">
        <v>323600</v>
      </c>
      <c r="AC26" s="72">
        <v>324971</v>
      </c>
      <c r="AD26" s="72">
        <v>328197</v>
      </c>
      <c r="AE26" s="72">
        <v>332049</v>
      </c>
      <c r="AI26" s="71"/>
      <c r="AJ26" s="71"/>
      <c r="AK26" s="71"/>
      <c r="AL26" s="71"/>
      <c r="AM26" s="71"/>
      <c r="AN26" s="71"/>
      <c r="AO26" s="71"/>
    </row>
    <row r="27" spans="1:41" s="63" customFormat="1" ht="13.5">
      <c r="A27" s="56" t="s">
        <v>71</v>
      </c>
      <c r="B27" s="72">
        <v>68040</v>
      </c>
      <c r="C27" s="72">
        <v>69690</v>
      </c>
      <c r="D27" s="72">
        <v>72630</v>
      </c>
      <c r="E27" s="72">
        <v>75989</v>
      </c>
      <c r="F27" s="72">
        <v>79072</v>
      </c>
      <c r="G27" s="72">
        <v>84501</v>
      </c>
      <c r="H27" s="72">
        <v>92057</v>
      </c>
      <c r="I27" s="72">
        <v>93403</v>
      </c>
      <c r="J27" s="72">
        <v>96249</v>
      </c>
      <c r="K27" s="72">
        <v>101784</v>
      </c>
      <c r="L27" s="72">
        <v>104762</v>
      </c>
      <c r="M27" s="72">
        <v>111793</v>
      </c>
      <c r="N27" s="72">
        <v>119136</v>
      </c>
      <c r="O27" s="72">
        <v>118751</v>
      </c>
      <c r="P27" s="72">
        <v>126034</v>
      </c>
      <c r="Q27" s="72">
        <v>129705</v>
      </c>
      <c r="R27" s="72">
        <v>133132</v>
      </c>
      <c r="S27" s="72">
        <v>138415</v>
      </c>
      <c r="T27" s="72">
        <v>141803</v>
      </c>
      <c r="U27" s="72">
        <v>158044</v>
      </c>
      <c r="V27" s="72">
        <v>166532</v>
      </c>
      <c r="W27" s="72">
        <v>174525</v>
      </c>
      <c r="X27" s="72">
        <v>184775</v>
      </c>
      <c r="Y27" s="72">
        <v>191678</v>
      </c>
      <c r="Z27" s="72">
        <v>202005</v>
      </c>
      <c r="AA27" s="72">
        <v>208554</v>
      </c>
      <c r="AB27" s="72">
        <v>214831</v>
      </c>
      <c r="AC27" s="72">
        <v>223611</v>
      </c>
      <c r="AD27" s="72">
        <v>234364</v>
      </c>
      <c r="AE27" s="72">
        <v>242693</v>
      </c>
      <c r="AI27" s="71"/>
      <c r="AJ27" s="71"/>
      <c r="AK27" s="71"/>
      <c r="AL27" s="71"/>
      <c r="AM27" s="71"/>
      <c r="AN27" s="71"/>
      <c r="AO27" s="71"/>
    </row>
    <row r="28" spans="1:41" s="63" customFormat="1" ht="13.5">
      <c r="A28" s="56" t="s">
        <v>72</v>
      </c>
      <c r="B28" s="72">
        <v>13446</v>
      </c>
      <c r="C28" s="72">
        <v>14481</v>
      </c>
      <c r="D28" s="72">
        <v>13317</v>
      </c>
      <c r="E28" s="72">
        <v>16977</v>
      </c>
      <c r="F28" s="72">
        <v>18645</v>
      </c>
      <c r="G28" s="72">
        <v>21810</v>
      </c>
      <c r="H28" s="72">
        <v>25934</v>
      </c>
      <c r="I28" s="72">
        <v>25490</v>
      </c>
      <c r="J28" s="72">
        <v>22172</v>
      </c>
      <c r="K28" s="72">
        <v>23943</v>
      </c>
      <c r="L28" s="72">
        <v>24653</v>
      </c>
      <c r="M28" s="72">
        <v>23694</v>
      </c>
      <c r="N28" s="72">
        <v>23841</v>
      </c>
      <c r="O28" s="72">
        <v>28955</v>
      </c>
      <c r="P28" s="72">
        <v>35976</v>
      </c>
      <c r="Q28" s="72">
        <v>42433</v>
      </c>
      <c r="R28" s="72">
        <v>41943</v>
      </c>
      <c r="S28" s="72">
        <v>35649</v>
      </c>
      <c r="T28" s="72">
        <v>35484</v>
      </c>
      <c r="U28" s="72">
        <v>34499</v>
      </c>
      <c r="V28" s="72">
        <v>41999</v>
      </c>
      <c r="W28" s="72">
        <v>47530</v>
      </c>
      <c r="X28" s="72">
        <v>56228</v>
      </c>
      <c r="Y28" s="72">
        <v>60845</v>
      </c>
      <c r="Z28" s="72">
        <v>61046</v>
      </c>
      <c r="AA28" s="72">
        <v>66670</v>
      </c>
      <c r="AB28" s="72">
        <v>80861</v>
      </c>
      <c r="AC28" s="72">
        <v>90652</v>
      </c>
      <c r="AD28" s="72">
        <v>101746</v>
      </c>
      <c r="AE28" s="72">
        <v>116353</v>
      </c>
      <c r="AI28" s="71"/>
      <c r="AJ28" s="71"/>
      <c r="AK28" s="71"/>
      <c r="AL28" s="71"/>
      <c r="AM28" s="71"/>
      <c r="AN28" s="71"/>
      <c r="AO28" s="71"/>
    </row>
    <row r="29" spans="1:41" s="63" customFormat="1" ht="13.5">
      <c r="A29" s="56" t="s">
        <v>73</v>
      </c>
      <c r="B29" s="72">
        <v>73331</v>
      </c>
      <c r="C29" s="72">
        <v>77757</v>
      </c>
      <c r="D29" s="72">
        <v>80025</v>
      </c>
      <c r="E29" s="72">
        <v>82685</v>
      </c>
      <c r="F29" s="72">
        <v>82967</v>
      </c>
      <c r="G29" s="72">
        <v>86699</v>
      </c>
      <c r="H29" s="72">
        <v>89791</v>
      </c>
      <c r="I29" s="72">
        <v>88421</v>
      </c>
      <c r="J29" s="72">
        <v>77307</v>
      </c>
      <c r="K29" s="72">
        <v>79118</v>
      </c>
      <c r="L29" s="72">
        <v>78174</v>
      </c>
      <c r="M29" s="72">
        <v>81926</v>
      </c>
      <c r="N29" s="72">
        <v>85338</v>
      </c>
      <c r="O29" s="72">
        <v>89244</v>
      </c>
      <c r="P29" s="72">
        <v>100671</v>
      </c>
      <c r="Q29" s="72">
        <v>106489</v>
      </c>
      <c r="R29" s="72">
        <v>109557</v>
      </c>
      <c r="S29" s="72">
        <v>108819</v>
      </c>
      <c r="T29" s="72">
        <v>108630</v>
      </c>
      <c r="U29" s="72">
        <v>101756</v>
      </c>
      <c r="V29" s="72">
        <v>104315</v>
      </c>
      <c r="W29" s="72">
        <v>111664</v>
      </c>
      <c r="X29" s="72">
        <v>125052</v>
      </c>
      <c r="Y29" s="72">
        <v>132434</v>
      </c>
      <c r="Z29" s="72">
        <v>135403</v>
      </c>
      <c r="AA29" s="72">
        <v>139542</v>
      </c>
      <c r="AB29" s="72">
        <v>144950</v>
      </c>
      <c r="AC29" s="72">
        <v>151937</v>
      </c>
      <c r="AD29" s="72">
        <v>158319</v>
      </c>
      <c r="AE29" s="72">
        <v>163082</v>
      </c>
      <c r="AI29" s="71"/>
      <c r="AJ29" s="71"/>
      <c r="AK29" s="71"/>
      <c r="AL29" s="71"/>
      <c r="AM29" s="71"/>
      <c r="AN29" s="71"/>
      <c r="AO29" s="71"/>
    </row>
    <row r="30" spans="1:41" s="63" customFormat="1" ht="13.5">
      <c r="A30" s="82" t="s">
        <v>74</v>
      </c>
      <c r="B30" s="81">
        <v>20414</v>
      </c>
      <c r="C30" s="81">
        <v>20135</v>
      </c>
      <c r="D30" s="81">
        <v>19678</v>
      </c>
      <c r="E30" s="81">
        <v>19544</v>
      </c>
      <c r="F30" s="81">
        <v>19187</v>
      </c>
      <c r="G30" s="81">
        <v>18807</v>
      </c>
      <c r="H30" s="81">
        <v>18538</v>
      </c>
      <c r="I30" s="81">
        <v>18672</v>
      </c>
      <c r="J30" s="81">
        <v>19008</v>
      </c>
      <c r="K30" s="81">
        <v>18836</v>
      </c>
      <c r="L30" s="81">
        <v>18867</v>
      </c>
      <c r="M30" s="81">
        <v>19220</v>
      </c>
      <c r="N30" s="81">
        <v>17607</v>
      </c>
      <c r="O30" s="81">
        <v>19317</v>
      </c>
      <c r="P30" s="81">
        <v>18365</v>
      </c>
      <c r="Q30" s="81">
        <v>18392</v>
      </c>
      <c r="R30" s="81">
        <v>16873</v>
      </c>
      <c r="S30" s="81">
        <v>17621</v>
      </c>
      <c r="T30" s="81">
        <v>16453</v>
      </c>
      <c r="U30" s="81">
        <v>17961</v>
      </c>
      <c r="V30" s="81">
        <v>17636</v>
      </c>
      <c r="W30" s="81">
        <v>18689</v>
      </c>
      <c r="X30" s="83">
        <v>19117</v>
      </c>
      <c r="Y30" s="83">
        <v>17731</v>
      </c>
      <c r="Z30" s="83">
        <v>16946</v>
      </c>
      <c r="AA30" s="83">
        <v>17580</v>
      </c>
      <c r="AB30" s="83">
        <v>17564</v>
      </c>
      <c r="AC30" s="83">
        <v>17072</v>
      </c>
      <c r="AD30" s="83">
        <v>16633</v>
      </c>
      <c r="AE30" s="83">
        <v>16535</v>
      </c>
      <c r="AI30" s="71"/>
      <c r="AJ30" s="71"/>
      <c r="AK30" s="71"/>
      <c r="AL30" s="71"/>
      <c r="AM30" s="71"/>
      <c r="AN30" s="71"/>
      <c r="AO30" s="71"/>
    </row>
    <row r="31" spans="1:41" s="70" customFormat="1" ht="13.5">
      <c r="A31" s="84" t="s">
        <v>80</v>
      </c>
      <c r="B31" s="84">
        <v>3426095</v>
      </c>
      <c r="C31" s="84">
        <v>3705108</v>
      </c>
      <c r="D31" s="84">
        <v>4046682</v>
      </c>
      <c r="E31" s="84">
        <v>4405845</v>
      </c>
      <c r="F31" s="84">
        <v>4761891</v>
      </c>
      <c r="G31" s="84">
        <v>5134898</v>
      </c>
      <c r="H31" s="84">
        <v>5420879</v>
      </c>
      <c r="I31" s="84">
        <v>5252542</v>
      </c>
      <c r="J31" s="84">
        <v>4826105</v>
      </c>
      <c r="K31" s="84">
        <v>5033796</v>
      </c>
      <c r="L31" s="84">
        <v>5257083</v>
      </c>
      <c r="M31" s="84">
        <v>5437675</v>
      </c>
      <c r="N31" s="84">
        <v>5769577</v>
      </c>
      <c r="O31" s="84">
        <v>6184367</v>
      </c>
      <c r="P31" s="84">
        <v>6575764</v>
      </c>
      <c r="Q31" s="84">
        <v>6853714</v>
      </c>
      <c r="R31" s="84">
        <v>7204259</v>
      </c>
      <c r="S31" s="84">
        <v>7599260</v>
      </c>
      <c r="T31" s="84">
        <v>7735169</v>
      </c>
      <c r="U31" s="84">
        <v>7664821</v>
      </c>
      <c r="V31" s="84">
        <v>8254507</v>
      </c>
      <c r="W31" s="84">
        <v>8330855</v>
      </c>
      <c r="X31" s="84">
        <v>8954328</v>
      </c>
      <c r="Y31" s="84">
        <v>9215800</v>
      </c>
      <c r="Z31" s="84">
        <v>9321566</v>
      </c>
      <c r="AA31" s="84">
        <v>9663136</v>
      </c>
      <c r="AB31" s="84">
        <v>10018752</v>
      </c>
      <c r="AC31" s="84">
        <v>10451119</v>
      </c>
      <c r="AD31" s="84">
        <v>10907007</v>
      </c>
      <c r="AE31" s="84">
        <v>11198587</v>
      </c>
      <c r="AF31" s="63"/>
      <c r="AI31" s="71"/>
      <c r="AJ31" s="71"/>
      <c r="AK31" s="71"/>
      <c r="AL31" s="71"/>
      <c r="AM31" s="71"/>
      <c r="AN31" s="71"/>
      <c r="AO31" s="71"/>
    </row>
    <row r="32" spans="1:41" ht="13.5">
      <c r="A32" s="72" t="s">
        <v>81</v>
      </c>
      <c r="B32" s="72">
        <v>52616</v>
      </c>
      <c r="C32" s="72">
        <v>48168</v>
      </c>
      <c r="D32" s="72">
        <v>52210</v>
      </c>
      <c r="E32" s="72">
        <v>64818</v>
      </c>
      <c r="F32" s="72">
        <v>73711</v>
      </c>
      <c r="G32" s="72">
        <v>66023</v>
      </c>
      <c r="H32" s="72">
        <v>65514</v>
      </c>
      <c r="I32" s="72">
        <v>44642</v>
      </c>
      <c r="J32" s="72">
        <v>15776</v>
      </c>
      <c r="K32" s="72">
        <v>3525</v>
      </c>
      <c r="L32" s="72">
        <v>2700</v>
      </c>
      <c r="M32" s="72">
        <v>2319</v>
      </c>
      <c r="N32" s="72">
        <v>0</v>
      </c>
      <c r="O32" s="72">
        <v>0</v>
      </c>
      <c r="P32" s="72">
        <v>2441</v>
      </c>
      <c r="Q32" s="72">
        <v>5124</v>
      </c>
      <c r="R32" s="72">
        <v>15445</v>
      </c>
      <c r="S32" s="72">
        <v>19722</v>
      </c>
      <c r="T32" s="72">
        <v>24832</v>
      </c>
      <c r="U32" s="72">
        <v>7732</v>
      </c>
      <c r="V32" s="72">
        <v>22112</v>
      </c>
      <c r="W32" s="72">
        <v>29295</v>
      </c>
      <c r="X32" s="72">
        <v>51504</v>
      </c>
      <c r="Y32" s="72">
        <v>73723</v>
      </c>
      <c r="Z32" s="72">
        <v>89477</v>
      </c>
      <c r="AA32" s="72">
        <v>141710</v>
      </c>
      <c r="AB32" s="72">
        <v>170250</v>
      </c>
      <c r="AC32" s="72">
        <v>191178</v>
      </c>
      <c r="AD32" s="72">
        <v>217216</v>
      </c>
      <c r="AE32" s="72">
        <v>266521</v>
      </c>
      <c r="AF32" s="63"/>
    </row>
    <row r="33" spans="1:32" ht="13.5">
      <c r="A33" s="72" t="s">
        <v>82</v>
      </c>
      <c r="B33" s="85">
        <v>1.5596954953625026</v>
      </c>
      <c r="C33" s="85">
        <v>1.3171668115965807</v>
      </c>
      <c r="D33" s="85">
        <v>1.3070563518782958</v>
      </c>
      <c r="E33" s="85">
        <v>1.4931489714300326</v>
      </c>
      <c r="F33" s="85">
        <v>1.572273248894027</v>
      </c>
      <c r="G33" s="85">
        <v>1.3025178170698628</v>
      </c>
      <c r="H33" s="85">
        <v>1.2233339837714141</v>
      </c>
      <c r="I33" s="85">
        <v>0.85719771885020835</v>
      </c>
      <c r="J33" s="85">
        <v>0.32796093572809676</v>
      </c>
      <c r="K33" s="85">
        <v>7.0075747410030198E-2</v>
      </c>
      <c r="L33" s="85">
        <v>5.1385671733484219E-2</v>
      </c>
      <c r="M33" s="85">
        <v>4.2665098661430825E-2</v>
      </c>
      <c r="N33" s="85">
        <v>0</v>
      </c>
      <c r="O33" s="85">
        <v>0</v>
      </c>
      <c r="P33" s="85">
        <v>3.7134946814571565E-2</v>
      </c>
      <c r="Q33" s="85">
        <v>7.4818320267383512E-2</v>
      </c>
      <c r="R33" s="85">
        <v>0.2148476786296043</v>
      </c>
      <c r="S33" s="85">
        <v>0.26020055575946716</v>
      </c>
      <c r="T33" s="85">
        <v>0.3220611498563552</v>
      </c>
      <c r="U33" s="85">
        <v>0.10097832217961682</v>
      </c>
      <c r="V33" s="85">
        <v>0.26859741302500673</v>
      </c>
      <c r="W33" s="85">
        <v>0.35288548176487311</v>
      </c>
      <c r="X33" s="85">
        <v>0.57851306506789302</v>
      </c>
      <c r="Y33" s="85">
        <v>0.80641412230502973</v>
      </c>
      <c r="Z33" s="85">
        <v>0.96919559592633908</v>
      </c>
      <c r="AA33" s="85">
        <v>1.4883274837193503</v>
      </c>
      <c r="AB33" s="85">
        <v>1.7286892971134087</v>
      </c>
      <c r="AC33" s="85">
        <v>1.8633440484696746</v>
      </c>
      <c r="AD33" s="85">
        <v>2.0319948257173595</v>
      </c>
      <c r="AE33" s="85">
        <v>2.4379746701126757</v>
      </c>
      <c r="AF33" s="70"/>
    </row>
    <row r="34" spans="1:32" s="70" customFormat="1" ht="15.75">
      <c r="A34" s="84" t="s">
        <v>83</v>
      </c>
      <c r="B34" s="84">
        <v>3373479</v>
      </c>
      <c r="C34" s="84">
        <v>3656940</v>
      </c>
      <c r="D34" s="84">
        <v>3994472</v>
      </c>
      <c r="E34" s="84">
        <v>4341027</v>
      </c>
      <c r="F34" s="84">
        <v>4688180</v>
      </c>
      <c r="G34" s="84">
        <v>5068875</v>
      </c>
      <c r="H34" s="84">
        <v>5355365</v>
      </c>
      <c r="I34" s="84">
        <v>5207900</v>
      </c>
      <c r="J34" s="84">
        <v>4810329</v>
      </c>
      <c r="K34" s="84">
        <v>5030271</v>
      </c>
      <c r="L34" s="84">
        <v>5254383</v>
      </c>
      <c r="M34" s="84">
        <v>5435356</v>
      </c>
      <c r="N34" s="84">
        <v>5769577</v>
      </c>
      <c r="O34" s="84">
        <v>6184367</v>
      </c>
      <c r="P34" s="84">
        <v>6573323</v>
      </c>
      <c r="Q34" s="84">
        <v>6848590</v>
      </c>
      <c r="R34" s="84">
        <v>7188814</v>
      </c>
      <c r="S34" s="84">
        <v>7579538</v>
      </c>
      <c r="T34" s="84">
        <v>7710337</v>
      </c>
      <c r="U34" s="84">
        <v>7657089</v>
      </c>
      <c r="V34" s="84">
        <v>8232395</v>
      </c>
      <c r="W34" s="84">
        <v>8301560</v>
      </c>
      <c r="X34" s="84">
        <v>8902824</v>
      </c>
      <c r="Y34" s="84">
        <v>9142077</v>
      </c>
      <c r="Z34" s="84">
        <v>9232089</v>
      </c>
      <c r="AA34" s="84">
        <v>9521426</v>
      </c>
      <c r="AB34" s="84">
        <v>9848502</v>
      </c>
      <c r="AC34" s="84">
        <v>10259941</v>
      </c>
      <c r="AD34" s="84">
        <v>10689791</v>
      </c>
      <c r="AE34" s="84">
        <v>10932066</v>
      </c>
      <c r="AF34" s="67"/>
    </row>
    <row r="35" spans="1:32" s="70" customFormat="1" ht="13.5">
      <c r="A35" s="84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67"/>
    </row>
    <row r="36" spans="1:32" ht="15.75">
      <c r="A36" s="86" t="s">
        <v>84</v>
      </c>
      <c r="B36" s="87">
        <v>3308990.4687721846</v>
      </c>
      <c r="C36" s="87">
        <v>3584924.1581690186</v>
      </c>
      <c r="D36" s="87">
        <v>3903197.9474609224</v>
      </c>
      <c r="E36" s="87">
        <v>4249019.7300695088</v>
      </c>
      <c r="F36" s="87">
        <v>4585986.9260453591</v>
      </c>
      <c r="G36" s="87">
        <v>4953735.8114803676</v>
      </c>
      <c r="H36" s="87">
        <v>5207972.5765332859</v>
      </c>
      <c r="I36" s="87">
        <v>5045779.6568830712</v>
      </c>
      <c r="J36" s="87">
        <v>4624579.7884581909</v>
      </c>
      <c r="K36" s="87">
        <v>4880575.9535072809</v>
      </c>
      <c r="L36" s="87">
        <v>5154559.2765710289</v>
      </c>
      <c r="M36" s="87">
        <v>5286066.5500142742</v>
      </c>
      <c r="N36" s="87">
        <v>5566745</v>
      </c>
      <c r="O36" s="87">
        <v>5930672</v>
      </c>
      <c r="P36" s="87">
        <v>6285055.8594801212</v>
      </c>
      <c r="Q36" s="88">
        <v>6539519.9470758364</v>
      </c>
      <c r="R36" s="88">
        <v>6921268.2014431087</v>
      </c>
      <c r="S36" s="88">
        <v>7320794.7687600711</v>
      </c>
      <c r="T36" s="88">
        <v>7434708.0502193281</v>
      </c>
      <c r="U36" s="88">
        <v>7393503.2415325958</v>
      </c>
      <c r="V36" s="86">
        <v>7891410.0417801291</v>
      </c>
      <c r="W36" s="86">
        <v>8107063.7265777001</v>
      </c>
      <c r="X36" s="86">
        <v>8507162.9980799221</v>
      </c>
      <c r="Y36" s="86">
        <v>8573607.6565673295</v>
      </c>
      <c r="Z36" s="86">
        <v>8776274</v>
      </c>
      <c r="AA36" s="86">
        <v>9040508</v>
      </c>
      <c r="AB36" s="89">
        <v>9384589</v>
      </c>
      <c r="AC36" s="89">
        <v>9791579</v>
      </c>
      <c r="AD36" s="89">
        <v>10159260</v>
      </c>
      <c r="AE36" s="89">
        <v>10512248</v>
      </c>
      <c r="AF36" s="70"/>
    </row>
    <row r="37" spans="1:32" ht="12.75" customHeight="1">
      <c r="A37" s="90" t="s">
        <v>85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67"/>
      <c r="AC37" s="67"/>
      <c r="AD37" s="67"/>
      <c r="AE37" s="67"/>
    </row>
    <row r="38" spans="1:32" ht="12.75" customHeight="1">
      <c r="A38" s="90" t="s">
        <v>86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</row>
    <row r="39" spans="1:32" s="95" customFormat="1" ht="12" customHeight="1">
      <c r="A39" s="92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3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</row>
    <row r="40" spans="1:32" ht="12" customHeight="1">
      <c r="A40" s="61" t="s">
        <v>87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</row>
    <row r="41" spans="1:32" ht="13.5">
      <c r="A41" s="61" t="s">
        <v>88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</row>
    <row r="42" spans="1:32" ht="9" customHeight="1">
      <c r="A42" s="65" t="s">
        <v>4</v>
      </c>
      <c r="O42" s="66"/>
      <c r="P42" s="66"/>
      <c r="R42" s="66"/>
      <c r="T42" s="9"/>
      <c r="U42" s="9"/>
      <c r="V42" s="10"/>
      <c r="W42" s="6"/>
      <c r="X42" s="10"/>
      <c r="Y42" s="10"/>
      <c r="Z42" s="10"/>
      <c r="AA42" s="10"/>
      <c r="AB42" s="10"/>
      <c r="AC42" s="10"/>
      <c r="AD42" s="10"/>
      <c r="AE42" s="10"/>
    </row>
    <row r="43" spans="1:32" s="7" customFormat="1" ht="12.75" customHeight="1">
      <c r="A43" s="11"/>
      <c r="B43" s="12">
        <v>1990</v>
      </c>
      <c r="C43" s="12">
        <v>1991</v>
      </c>
      <c r="D43" s="12">
        <v>1992</v>
      </c>
      <c r="E43" s="12">
        <v>1993</v>
      </c>
      <c r="F43" s="12">
        <v>1994</v>
      </c>
      <c r="G43" s="12">
        <v>1995</v>
      </c>
      <c r="H43" s="12">
        <v>1996</v>
      </c>
      <c r="I43" s="12">
        <v>1997</v>
      </c>
      <c r="J43" s="12">
        <v>1998</v>
      </c>
      <c r="K43" s="12">
        <v>1999</v>
      </c>
      <c r="L43" s="12">
        <v>2000</v>
      </c>
      <c r="M43" s="12">
        <v>2001</v>
      </c>
      <c r="N43" s="12">
        <v>2002</v>
      </c>
      <c r="O43" s="12">
        <v>2003</v>
      </c>
      <c r="P43" s="12">
        <v>2004</v>
      </c>
      <c r="Q43" s="12" t="s">
        <v>6</v>
      </c>
      <c r="R43" s="12" t="s">
        <v>7</v>
      </c>
      <c r="S43" s="12" t="s">
        <v>8</v>
      </c>
      <c r="T43" s="12" t="s">
        <v>9</v>
      </c>
      <c r="U43" s="12">
        <v>2009</v>
      </c>
      <c r="V43" s="13" t="s">
        <v>10</v>
      </c>
      <c r="W43" s="13" t="s">
        <v>11</v>
      </c>
      <c r="X43" s="13">
        <f t="shared" ref="X43:AE43" si="0">X4</f>
        <v>2012</v>
      </c>
      <c r="Y43" s="13">
        <f t="shared" si="0"/>
        <v>2013</v>
      </c>
      <c r="Z43" s="13" t="str">
        <f t="shared" si="0"/>
        <v>2014r</v>
      </c>
      <c r="AA43" s="13" t="str">
        <f t="shared" si="0"/>
        <v>2015r</v>
      </c>
      <c r="AB43" s="13" t="str">
        <f t="shared" si="0"/>
        <v>2016r</v>
      </c>
      <c r="AC43" s="13" t="str">
        <f t="shared" si="0"/>
        <v>2017r</v>
      </c>
      <c r="AD43" s="13" t="str">
        <f t="shared" si="0"/>
        <v>2018r</v>
      </c>
      <c r="AE43" s="13" t="str">
        <f t="shared" si="0"/>
        <v>2019p</v>
      </c>
    </row>
    <row r="44" spans="1:32" ht="13.5">
      <c r="A44" s="96" t="s">
        <v>18</v>
      </c>
      <c r="B44" s="97">
        <v>66.726752834485211</v>
      </c>
      <c r="C44" s="97">
        <v>71.262128565788373</v>
      </c>
      <c r="D44" s="97">
        <v>74.437988283197271</v>
      </c>
      <c r="E44" s="97">
        <v>75.939477808662772</v>
      </c>
      <c r="F44" s="97">
        <v>81.005260198364113</v>
      </c>
      <c r="G44" s="97">
        <v>82.041945994233316</v>
      </c>
      <c r="H44" s="97">
        <v>86.382108147126033</v>
      </c>
      <c r="I44" s="97">
        <v>85.967154667379191</v>
      </c>
      <c r="J44" s="97">
        <v>86.556384620599729</v>
      </c>
      <c r="K44" s="97">
        <v>90.733636156984431</v>
      </c>
      <c r="L44" s="97">
        <v>96.902305474355046</v>
      </c>
      <c r="M44" s="97">
        <v>99.887936638338431</v>
      </c>
      <c r="N44" s="97">
        <v>100</v>
      </c>
      <c r="O44" s="97">
        <v>111.95568512189384</v>
      </c>
      <c r="P44" s="97">
        <v>110.71062528165392</v>
      </c>
      <c r="Q44" s="97">
        <v>110.64322774385747</v>
      </c>
      <c r="R44" s="97">
        <v>114.98558330774355</v>
      </c>
      <c r="S44" s="97">
        <v>117.17859549912065</v>
      </c>
      <c r="T44" s="97">
        <v>120.61547112474128</v>
      </c>
      <c r="U44" s="97">
        <v>120.32095584863072</v>
      </c>
      <c r="V44" s="97">
        <v>119.77040968929337</v>
      </c>
      <c r="W44" s="97">
        <v>127.31414829851128</v>
      </c>
      <c r="X44" s="97">
        <v>130.75820236011023</v>
      </c>
      <c r="Y44" s="97">
        <v>131.67724156633474</v>
      </c>
      <c r="Z44" s="97">
        <v>131.29818026647951</v>
      </c>
      <c r="AA44" s="97">
        <v>122.80788511312019</v>
      </c>
      <c r="AB44" s="97">
        <v>121.38595658641441</v>
      </c>
      <c r="AC44" s="97">
        <v>127.23897412173829</v>
      </c>
      <c r="AD44" s="97">
        <v>134.66267332931872</v>
      </c>
      <c r="AE44" s="97">
        <v>133.800662808922</v>
      </c>
    </row>
    <row r="45" spans="1:32" ht="13.5">
      <c r="A45" s="98" t="s">
        <v>19</v>
      </c>
      <c r="B45" s="85">
        <v>66.726752834485211</v>
      </c>
      <c r="C45" s="85">
        <v>71.262128565788373</v>
      </c>
      <c r="D45" s="85">
        <v>74.437988283197271</v>
      </c>
      <c r="E45" s="85">
        <v>75.939477808662772</v>
      </c>
      <c r="F45" s="85">
        <v>81.005260198364113</v>
      </c>
      <c r="G45" s="85">
        <v>82.041945994233316</v>
      </c>
      <c r="H45" s="85">
        <v>86.382108147126033</v>
      </c>
      <c r="I45" s="85">
        <v>85.967154667379191</v>
      </c>
      <c r="J45" s="85">
        <v>86.556384620599729</v>
      </c>
      <c r="K45" s="85">
        <v>90.733636156984431</v>
      </c>
      <c r="L45" s="85">
        <v>96.902305474355046</v>
      </c>
      <c r="M45" s="85">
        <v>99.887936638338431</v>
      </c>
      <c r="N45" s="85">
        <v>100</v>
      </c>
      <c r="O45" s="85">
        <v>111.95568512189384</v>
      </c>
      <c r="P45" s="85">
        <v>110.71062528165392</v>
      </c>
      <c r="Q45" s="85">
        <v>110.64322774385747</v>
      </c>
      <c r="R45" s="85">
        <v>114.98558330774355</v>
      </c>
      <c r="S45" s="85">
        <v>117.17859549912065</v>
      </c>
      <c r="T45" s="85">
        <v>120.61547112474128</v>
      </c>
      <c r="U45" s="85">
        <v>120.32095584863072</v>
      </c>
      <c r="V45" s="85">
        <v>119.77040968929337</v>
      </c>
      <c r="W45" s="85">
        <v>127.31414829851128</v>
      </c>
      <c r="X45" s="85">
        <v>130.75820236011023</v>
      </c>
      <c r="Y45" s="85">
        <v>131.67724156633474</v>
      </c>
      <c r="Z45" s="85">
        <v>131.29818026647951</v>
      </c>
      <c r="AA45" s="85">
        <v>122.80788511312019</v>
      </c>
      <c r="AB45" s="85">
        <v>121.38595658641441</v>
      </c>
      <c r="AC45" s="85">
        <v>127.23897412173829</v>
      </c>
      <c r="AD45" s="85">
        <v>134.66267332931872</v>
      </c>
      <c r="AE45" s="85">
        <v>133.800662808922</v>
      </c>
    </row>
    <row r="46" spans="1:32" ht="13.5">
      <c r="A46" s="99" t="s">
        <v>20</v>
      </c>
      <c r="B46" s="100">
        <v>57.732777152944884</v>
      </c>
      <c r="C46" s="100">
        <v>62.686673974839024</v>
      </c>
      <c r="D46" s="100">
        <v>68.816541146433963</v>
      </c>
      <c r="E46" s="100">
        <v>75.30038961100594</v>
      </c>
      <c r="F46" s="100">
        <v>81.409319343403439</v>
      </c>
      <c r="G46" s="100">
        <v>88.545854035866995</v>
      </c>
      <c r="H46" s="100">
        <v>93.582418625399228</v>
      </c>
      <c r="I46" s="100">
        <v>90.793525149129422</v>
      </c>
      <c r="J46" s="100">
        <v>83.109371070077771</v>
      </c>
      <c r="K46" s="100">
        <v>86.88524745756277</v>
      </c>
      <c r="L46" s="100">
        <v>90.55749965594643</v>
      </c>
      <c r="M46" s="100">
        <v>93.707056182761249</v>
      </c>
      <c r="N46" s="100">
        <v>100</v>
      </c>
      <c r="O46" s="100">
        <v>106.73551534478914</v>
      </c>
      <c r="P46" s="100">
        <v>114.2721012893704</v>
      </c>
      <c r="Q46" s="100">
        <v>119.55467604390597</v>
      </c>
      <c r="R46" s="100">
        <v>125.62019333437735</v>
      </c>
      <c r="S46" s="100">
        <v>132.90776991595601</v>
      </c>
      <c r="T46" s="100">
        <v>135.03587173682988</v>
      </c>
      <c r="U46" s="100">
        <v>134.03577207993433</v>
      </c>
      <c r="V46" s="100">
        <v>145.26547173303342</v>
      </c>
      <c r="W46" s="100">
        <v>145.55350863455817</v>
      </c>
      <c r="X46" s="100">
        <v>156.96162260408215</v>
      </c>
      <c r="Y46" s="100">
        <v>161.58471547956324</v>
      </c>
      <c r="Z46" s="100">
        <v>163.4382008608458</v>
      </c>
      <c r="AA46" s="100">
        <v>170.32109451744711</v>
      </c>
      <c r="AB46" s="100">
        <v>176.93356681520294</v>
      </c>
      <c r="AC46" s="100">
        <v>184.2197007445794</v>
      </c>
      <c r="AD46" s="100">
        <v>191.65966695614622</v>
      </c>
      <c r="AE46" s="100">
        <v>196.49997389938451</v>
      </c>
    </row>
    <row r="47" spans="1:32" ht="13.5">
      <c r="A47" s="101" t="s">
        <v>21</v>
      </c>
      <c r="B47" s="85">
        <f t="shared" ref="B47:M47" si="1">+C47*B8/C8</f>
        <v>48.924174896632707</v>
      </c>
      <c r="C47" s="85">
        <f t="shared" si="1"/>
        <v>54.059255755539418</v>
      </c>
      <c r="D47" s="85">
        <f t="shared" si="1"/>
        <v>60.228366266789536</v>
      </c>
      <c r="E47" s="85">
        <f t="shared" si="1"/>
        <v>65.595207998629917</v>
      </c>
      <c r="F47" s="85">
        <f t="shared" si="1"/>
        <v>71.224392640738529</v>
      </c>
      <c r="G47" s="85">
        <f t="shared" si="1"/>
        <v>79.163540502850239</v>
      </c>
      <c r="H47" s="85">
        <f t="shared" si="1"/>
        <v>84.267172833364583</v>
      </c>
      <c r="I47" s="85">
        <f t="shared" si="1"/>
        <v>85.71095081592874</v>
      </c>
      <c r="J47" s="85">
        <f t="shared" si="1"/>
        <v>79.403201735428667</v>
      </c>
      <c r="K47" s="85">
        <f t="shared" si="1"/>
        <v>86.340838844896055</v>
      </c>
      <c r="L47" s="85">
        <f t="shared" si="1"/>
        <v>89.800125997993817</v>
      </c>
      <c r="M47" s="85">
        <f t="shared" si="1"/>
        <v>92.078844569853445</v>
      </c>
      <c r="N47" s="85">
        <v>100</v>
      </c>
      <c r="O47" s="85">
        <f t="shared" ref="O47:W47" si="2">+N47*O8/N8</f>
        <v>109.60046607024898</v>
      </c>
      <c r="P47" s="85">
        <f t="shared" si="2"/>
        <v>117.44577804780585</v>
      </c>
      <c r="Q47" s="85">
        <f t="shared" si="2"/>
        <v>123.18653615612335</v>
      </c>
      <c r="R47" s="85">
        <f t="shared" si="2"/>
        <v>130.13237944560885</v>
      </c>
      <c r="S47" s="85">
        <f t="shared" si="2"/>
        <v>138.99790818864633</v>
      </c>
      <c r="T47" s="85">
        <f t="shared" si="2"/>
        <v>143.09406626923612</v>
      </c>
      <c r="U47" s="85">
        <f t="shared" si="2"/>
        <v>139.75144958856967</v>
      </c>
      <c r="V47" s="85">
        <f t="shared" si="2"/>
        <v>154.58103628252911</v>
      </c>
      <c r="W47" s="85">
        <f t="shared" si="2"/>
        <v>148.20473246833743</v>
      </c>
      <c r="X47" s="85">
        <v>158.93994503388492</v>
      </c>
      <c r="Y47" s="85">
        <v>161.65073682321955</v>
      </c>
      <c r="Z47" s="85">
        <v>161.79702090180317</v>
      </c>
      <c r="AA47" s="85">
        <v>164.93071129741242</v>
      </c>
      <c r="AB47" s="85">
        <v>168.62186126356832</v>
      </c>
      <c r="AC47" s="85">
        <v>172.20281395519535</v>
      </c>
      <c r="AD47" s="85">
        <v>177.1881447712872</v>
      </c>
      <c r="AE47" s="85">
        <v>177.20078534671882</v>
      </c>
    </row>
    <row r="48" spans="1:32" ht="13.5">
      <c r="A48" s="102" t="s">
        <v>56</v>
      </c>
      <c r="B48" s="85">
        <v>46.234346264996915</v>
      </c>
      <c r="C48" s="85">
        <v>53.7007035058528</v>
      </c>
      <c r="D48" s="85">
        <v>58.084479084566645</v>
      </c>
      <c r="E48" s="85">
        <v>61.808535481799325</v>
      </c>
      <c r="F48" s="85">
        <v>67.168024053478106</v>
      </c>
      <c r="G48" s="85">
        <v>71.016142686166319</v>
      </c>
      <c r="H48" s="85">
        <v>82.96917418337857</v>
      </c>
      <c r="I48" s="85">
        <v>88.111188954082365</v>
      </c>
      <c r="J48" s="85">
        <v>82.218962547800444</v>
      </c>
      <c r="K48" s="85">
        <v>87.990775607904951</v>
      </c>
      <c r="L48" s="85">
        <v>92.227136059783405</v>
      </c>
      <c r="M48" s="85">
        <v>92.361415185217624</v>
      </c>
      <c r="N48" s="85">
        <v>100</v>
      </c>
      <c r="O48" s="85">
        <v>109.10981697171381</v>
      </c>
      <c r="P48" s="85">
        <v>112.00265639139447</v>
      </c>
      <c r="Q48" s="85">
        <v>125.60717517587648</v>
      </c>
      <c r="R48" s="85">
        <v>136.824590594623</v>
      </c>
      <c r="S48" s="85">
        <v>141.74402311936248</v>
      </c>
      <c r="T48" s="85">
        <v>151.00271477362293</v>
      </c>
      <c r="U48" s="85">
        <v>152.87605452900138</v>
      </c>
      <c r="V48" s="85">
        <v>163.63370989870683</v>
      </c>
      <c r="W48" s="85">
        <v>161.04883673409813</v>
      </c>
      <c r="X48" s="85">
        <v>173.48498117173131</v>
      </c>
      <c r="Y48" s="85">
        <v>177.21779490323144</v>
      </c>
      <c r="Z48" s="85">
        <v>174.32276614998395</v>
      </c>
      <c r="AA48" s="85">
        <v>178.48614881630033</v>
      </c>
      <c r="AB48" s="85">
        <v>179.96248941822111</v>
      </c>
      <c r="AC48" s="85">
        <v>169.23037627346235</v>
      </c>
      <c r="AD48" s="85">
        <v>164.27226552237497</v>
      </c>
      <c r="AE48" s="85">
        <v>167.08628893364858</v>
      </c>
    </row>
    <row r="49" spans="1:31" ht="13.5">
      <c r="A49" s="102" t="s">
        <v>57</v>
      </c>
      <c r="B49" s="85">
        <v>51.597346700729446</v>
      </c>
      <c r="C49" s="85">
        <v>56.347963192249914</v>
      </c>
      <c r="D49" s="85">
        <v>62.115783094668892</v>
      </c>
      <c r="E49" s="85">
        <v>67.253344128393124</v>
      </c>
      <c r="F49" s="85">
        <v>72.848114845820888</v>
      </c>
      <c r="G49" s="85">
        <v>81.020145307826354</v>
      </c>
      <c r="H49" s="85">
        <v>85.790880970485603</v>
      </c>
      <c r="I49" s="85">
        <v>86.594736071120963</v>
      </c>
      <c r="J49" s="85">
        <v>79.406174458134799</v>
      </c>
      <c r="K49" s="85">
        <v>87.232532031118467</v>
      </c>
      <c r="L49" s="85">
        <v>90.090548426723373</v>
      </c>
      <c r="M49" s="85">
        <v>91.859455129081809</v>
      </c>
      <c r="N49" s="85">
        <v>100</v>
      </c>
      <c r="O49" s="85">
        <v>110.20127072928044</v>
      </c>
      <c r="P49" s="85">
        <v>118.4355429775279</v>
      </c>
      <c r="Q49" s="85">
        <v>123.4116643781869</v>
      </c>
      <c r="R49" s="85">
        <v>130.39836566684716</v>
      </c>
      <c r="S49" s="85">
        <v>139.8803304406706</v>
      </c>
      <c r="T49" s="85">
        <v>143.19622513291719</v>
      </c>
      <c r="U49" s="85">
        <v>138.44463611348669</v>
      </c>
      <c r="V49" s="85">
        <v>154.2353894396841</v>
      </c>
      <c r="W49" s="85">
        <v>146.73488949955535</v>
      </c>
      <c r="X49" s="85">
        <v>156.89452387768756</v>
      </c>
      <c r="Y49" s="85">
        <v>159.84371476485791</v>
      </c>
      <c r="Z49" s="85">
        <v>159.89604892301648</v>
      </c>
      <c r="AA49" s="85">
        <v>162.30955928074263</v>
      </c>
      <c r="AB49" s="85">
        <v>165.9733150498086</v>
      </c>
      <c r="AC49" s="85">
        <v>170.7945613807951</v>
      </c>
      <c r="AD49" s="85">
        <v>176.68236691411423</v>
      </c>
      <c r="AE49" s="85">
        <v>175.46774033747931</v>
      </c>
    </row>
    <row r="50" spans="1:31" ht="13.5">
      <c r="A50" s="102" t="s">
        <v>58</v>
      </c>
      <c r="B50" s="85">
        <v>25.054655896945825</v>
      </c>
      <c r="C50" s="85">
        <v>31.407176613821736</v>
      </c>
      <c r="D50" s="85">
        <v>42.311518975741961</v>
      </c>
      <c r="E50" s="85">
        <v>50.987733514865113</v>
      </c>
      <c r="F50" s="85">
        <v>57.505858326678634</v>
      </c>
      <c r="G50" s="85">
        <v>65.587076334978477</v>
      </c>
      <c r="H50" s="85">
        <v>69.381570162462211</v>
      </c>
      <c r="I50" s="85">
        <v>74.472750598923923</v>
      </c>
      <c r="J50" s="85">
        <v>75.245787895846163</v>
      </c>
      <c r="K50" s="85">
        <v>75.709872098655538</v>
      </c>
      <c r="L50" s="85">
        <v>84.119025488630271</v>
      </c>
      <c r="M50" s="85">
        <v>92.851532328799408</v>
      </c>
      <c r="N50" s="85">
        <v>100</v>
      </c>
      <c r="O50" s="85">
        <v>104.34367104350217</v>
      </c>
      <c r="P50" s="85">
        <v>112.2979040936285</v>
      </c>
      <c r="Q50" s="85">
        <v>118.70998991975074</v>
      </c>
      <c r="R50" s="85">
        <v>122.67728802021287</v>
      </c>
      <c r="S50" s="85">
        <v>130.77094269967404</v>
      </c>
      <c r="T50" s="85">
        <v>137.65693115320673</v>
      </c>
      <c r="U50" s="85">
        <v>143.79541021377986</v>
      </c>
      <c r="V50" s="85">
        <v>153.63543534894683</v>
      </c>
      <c r="W50" s="85">
        <v>155.61221150195715</v>
      </c>
      <c r="X50" s="85">
        <v>171.57369709505545</v>
      </c>
      <c r="Y50" s="85">
        <v>168.33034416851035</v>
      </c>
      <c r="Z50" s="85">
        <v>173.5046539332609</v>
      </c>
      <c r="AA50" s="85">
        <v>181.94064435047849</v>
      </c>
      <c r="AB50" s="85">
        <v>187.30674067576945</v>
      </c>
      <c r="AC50" s="85">
        <v>190.65613258800585</v>
      </c>
      <c r="AD50" s="85">
        <v>194.90227394713764</v>
      </c>
      <c r="AE50" s="85">
        <v>203.88875070365381</v>
      </c>
    </row>
    <row r="51" spans="1:31" ht="13.5">
      <c r="A51" s="103" t="s">
        <v>78</v>
      </c>
      <c r="B51" s="85">
        <v>53.120243531202426</v>
      </c>
      <c r="C51" s="85">
        <v>57.059063741322333</v>
      </c>
      <c r="D51" s="85">
        <v>57.697590674536876</v>
      </c>
      <c r="E51" s="85">
        <v>59.375580057170424</v>
      </c>
      <c r="F51" s="85">
        <v>61.383970004083594</v>
      </c>
      <c r="G51" s="85">
        <v>68.667631881798258</v>
      </c>
      <c r="H51" s="85">
        <v>77.031592233730549</v>
      </c>
      <c r="I51" s="85">
        <v>82.277165237405796</v>
      </c>
      <c r="J51" s="85">
        <v>87.693507072057031</v>
      </c>
      <c r="K51" s="85">
        <v>84.200170768830986</v>
      </c>
      <c r="L51" s="85">
        <v>92.163195604558794</v>
      </c>
      <c r="M51" s="85">
        <v>99.40602145747485</v>
      </c>
      <c r="N51" s="85">
        <v>100</v>
      </c>
      <c r="O51" s="85">
        <v>105.21958644243976</v>
      </c>
      <c r="P51" s="85">
        <v>114.0327430671567</v>
      </c>
      <c r="Q51" s="85">
        <v>118.80313323681183</v>
      </c>
      <c r="R51" s="85">
        <v>113.1380628874782</v>
      </c>
      <c r="S51" s="85">
        <v>110.87351969410106</v>
      </c>
      <c r="T51" s="85">
        <v>116.2638749675168</v>
      </c>
      <c r="U51" s="85">
        <v>118.10149608345399</v>
      </c>
      <c r="V51" s="85">
        <v>125.59676281694325</v>
      </c>
      <c r="W51" s="85">
        <v>123.89278687307423</v>
      </c>
      <c r="X51" s="85">
        <v>134.20573931766717</v>
      </c>
      <c r="Y51" s="85">
        <v>143.90243902439028</v>
      </c>
      <c r="Z51" s="85">
        <v>147.86353342985487</v>
      </c>
      <c r="AA51" s="85">
        <v>161.18721461187218</v>
      </c>
      <c r="AB51" s="85">
        <v>173.29695214760372</v>
      </c>
      <c r="AC51" s="85">
        <v>184.78672457957461</v>
      </c>
      <c r="AD51" s="85">
        <v>196.15770130304048</v>
      </c>
      <c r="AE51" s="85">
        <v>207.6214871737759</v>
      </c>
    </row>
    <row r="52" spans="1:31" ht="13.5">
      <c r="A52" s="104" t="s">
        <v>26</v>
      </c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</row>
    <row r="53" spans="1:31" ht="13.5">
      <c r="A53" s="101" t="s">
        <v>27</v>
      </c>
      <c r="B53" s="85">
        <f t="shared" ref="B53:M53" si="3">+C53*B14/C14</f>
        <v>63.003128422610189</v>
      </c>
      <c r="C53" s="85">
        <f t="shared" si="3"/>
        <v>67.77794279066913</v>
      </c>
      <c r="D53" s="85">
        <f t="shared" si="3"/>
        <v>73.814742816318386</v>
      </c>
      <c r="E53" s="85">
        <f t="shared" si="3"/>
        <v>80.958120635581281</v>
      </c>
      <c r="F53" s="85">
        <f t="shared" si="3"/>
        <v>87.341699789391811</v>
      </c>
      <c r="G53" s="85">
        <f t="shared" si="3"/>
        <v>93.997832517023653</v>
      </c>
      <c r="H53" s="85">
        <f t="shared" si="3"/>
        <v>98.993357508562113</v>
      </c>
      <c r="I53" s="85">
        <f t="shared" si="3"/>
        <v>93.806582239887675</v>
      </c>
      <c r="J53" s="85">
        <f t="shared" si="3"/>
        <v>85.334343171899306</v>
      </c>
      <c r="K53" s="85">
        <f t="shared" si="3"/>
        <v>87.213937466029108</v>
      </c>
      <c r="L53" s="85">
        <f t="shared" si="3"/>
        <v>91.008635753064226</v>
      </c>
      <c r="M53" s="85">
        <f t="shared" si="3"/>
        <v>94.672093339088278</v>
      </c>
      <c r="N53" s="85">
        <v>100</v>
      </c>
      <c r="O53" s="85">
        <f t="shared" ref="O53:W53" si="4">+N53*O14/N14</f>
        <v>105.03554145787579</v>
      </c>
      <c r="P53" s="85">
        <f t="shared" si="4"/>
        <v>112.38737996194352</v>
      </c>
      <c r="Q53" s="85">
        <f t="shared" si="4"/>
        <v>117.39515489215668</v>
      </c>
      <c r="R53" s="85">
        <f t="shared" si="4"/>
        <v>122.9250191840089</v>
      </c>
      <c r="S53" s="85">
        <f t="shared" si="4"/>
        <v>129.22732528789624</v>
      </c>
      <c r="T53" s="85">
        <f t="shared" si="4"/>
        <v>130.122599201062</v>
      </c>
      <c r="U53" s="85">
        <f t="shared" si="4"/>
        <v>130.59181722244585</v>
      </c>
      <c r="V53" s="85">
        <f t="shared" si="4"/>
        <v>139.61469859555208</v>
      </c>
      <c r="W53" s="85">
        <f t="shared" si="4"/>
        <v>144.17034492500164</v>
      </c>
      <c r="X53" s="85">
        <v>156.03866020152208</v>
      </c>
      <c r="Y53" s="85">
        <v>161.87561986958201</v>
      </c>
      <c r="Z53" s="85">
        <v>164.80765025305953</v>
      </c>
      <c r="AA53" s="85">
        <v>174.05106076907234</v>
      </c>
      <c r="AB53" s="85">
        <v>182.46540753428698</v>
      </c>
      <c r="AC53" s="85">
        <v>192.01609490708043</v>
      </c>
      <c r="AD53" s="85">
        <v>200.97690992423489</v>
      </c>
      <c r="AE53" s="85">
        <v>208.79221956487612</v>
      </c>
    </row>
    <row r="54" spans="1:31" ht="13.5">
      <c r="A54" s="102" t="s">
        <v>60</v>
      </c>
      <c r="B54" s="85">
        <v>137.51844431914972</v>
      </c>
      <c r="C54" s="85">
        <v>156.74252330282275</v>
      </c>
      <c r="D54" s="85">
        <v>165.58919852685375</v>
      </c>
      <c r="E54" s="85">
        <v>180.44002447246248</v>
      </c>
      <c r="F54" s="85">
        <v>206.20808790892406</v>
      </c>
      <c r="G54" s="85">
        <v>223.74488657493492</v>
      </c>
      <c r="H54" s="85">
        <v>241.59059009824975</v>
      </c>
      <c r="I54" s="85">
        <v>174.46826377475736</v>
      </c>
      <c r="J54" s="85">
        <v>116.34856464209024</v>
      </c>
      <c r="K54" s="85">
        <v>105.23278830120323</v>
      </c>
      <c r="L54" s="85">
        <v>94.150601614702666</v>
      </c>
      <c r="M54" s="85">
        <v>94.673640518720234</v>
      </c>
      <c r="N54" s="85">
        <v>100</v>
      </c>
      <c r="O54" s="85">
        <v>102.95888866229201</v>
      </c>
      <c r="P54" s="85">
        <v>111.31131611463668</v>
      </c>
      <c r="Q54" s="85">
        <v>122.40489929101835</v>
      </c>
      <c r="R54" s="85">
        <v>123.86544944157197</v>
      </c>
      <c r="S54" s="85">
        <v>128.74314711068988</v>
      </c>
      <c r="T54" s="85">
        <v>121.88845835482668</v>
      </c>
      <c r="U54" s="85">
        <v>126.24071785889943</v>
      </c>
      <c r="V54" s="85">
        <v>136.97321225062677</v>
      </c>
      <c r="W54" s="85">
        <v>131.03204213102362</v>
      </c>
      <c r="X54" s="85">
        <v>141.44123609928138</v>
      </c>
      <c r="Y54" s="85">
        <v>141.01536726688175</v>
      </c>
      <c r="Z54" s="85">
        <v>137.59102196523466</v>
      </c>
      <c r="AA54" s="85">
        <v>161.05399536942616</v>
      </c>
      <c r="AB54" s="85">
        <v>173.8978394654446</v>
      </c>
      <c r="AC54" s="85">
        <v>168.71243656953655</v>
      </c>
      <c r="AD54" s="85">
        <v>172.54645569164694</v>
      </c>
      <c r="AE54" s="85">
        <v>175.32839885315317</v>
      </c>
    </row>
    <row r="55" spans="1:31" ht="13.5">
      <c r="A55" s="103" t="s">
        <v>79</v>
      </c>
      <c r="B55" s="85">
        <v>70.971788633956777</v>
      </c>
      <c r="C55" s="85">
        <v>75.81322876417498</v>
      </c>
      <c r="D55" s="85">
        <v>79.836829708124398</v>
      </c>
      <c r="E55" s="85">
        <v>87.169995925159881</v>
      </c>
      <c r="F55" s="85">
        <v>95.533798535045293</v>
      </c>
      <c r="G55" s="85">
        <v>104.88770999506382</v>
      </c>
      <c r="H55" s="85">
        <v>107.3194729873437</v>
      </c>
      <c r="I55" s="85">
        <v>104.69103546215203</v>
      </c>
      <c r="J55" s="85">
        <v>92.764011542067479</v>
      </c>
      <c r="K55" s="85">
        <v>93.525531799765233</v>
      </c>
      <c r="L55" s="85">
        <v>95.453295595970218</v>
      </c>
      <c r="M55" s="85">
        <v>98.128555132366046</v>
      </c>
      <c r="N55" s="85">
        <v>100</v>
      </c>
      <c r="O55" s="85">
        <v>104.91951362531569</v>
      </c>
      <c r="P55" s="85">
        <v>109.92714980945429</v>
      </c>
      <c r="Q55" s="85">
        <v>111.73631256784498</v>
      </c>
      <c r="R55" s="85">
        <v>117.35020545366001</v>
      </c>
      <c r="S55" s="85">
        <v>125.46775078763677</v>
      </c>
      <c r="T55" s="85">
        <v>125.28123574772211</v>
      </c>
      <c r="U55" s="85">
        <v>122.19219773023674</v>
      </c>
      <c r="V55" s="85">
        <v>133.3207075866014</v>
      </c>
      <c r="W55" s="85">
        <v>133.34500202637713</v>
      </c>
      <c r="X55" s="85">
        <v>140.30138356834522</v>
      </c>
      <c r="Y55" s="85">
        <v>141.39187262646084</v>
      </c>
      <c r="Z55" s="85">
        <v>140.26991122590849</v>
      </c>
      <c r="AA55" s="85">
        <v>148.05738346675031</v>
      </c>
      <c r="AB55" s="85">
        <v>157.17552843167243</v>
      </c>
      <c r="AC55" s="85">
        <v>167.24723015779239</v>
      </c>
      <c r="AD55" s="85">
        <v>177.94495542522446</v>
      </c>
      <c r="AE55" s="85">
        <v>185.92866048189123</v>
      </c>
    </row>
    <row r="56" spans="1:31" ht="13.5">
      <c r="A56" s="104" t="s">
        <v>30</v>
      </c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</row>
    <row r="57" spans="1:31" ht="13.5">
      <c r="A57" s="102" t="s">
        <v>62</v>
      </c>
      <c r="B57" s="85">
        <v>51.242487441092422</v>
      </c>
      <c r="C57" s="85">
        <v>53.308474648967135</v>
      </c>
      <c r="D57" s="85">
        <v>57.435891937100905</v>
      </c>
      <c r="E57" s="85">
        <v>62.402624905506606</v>
      </c>
      <c r="F57" s="85">
        <v>67.804429528042405</v>
      </c>
      <c r="G57" s="85">
        <v>71.700237506768673</v>
      </c>
      <c r="H57" s="85">
        <v>78.226580385050482</v>
      </c>
      <c r="I57" s="85">
        <v>80.558489392615314</v>
      </c>
      <c r="J57" s="85">
        <v>78.197093088713871</v>
      </c>
      <c r="K57" s="85">
        <v>84.628540486057872</v>
      </c>
      <c r="L57" s="85">
        <v>89.439526916540231</v>
      </c>
      <c r="M57" s="85">
        <v>92.409165723966737</v>
      </c>
      <c r="N57" s="85">
        <v>100</v>
      </c>
      <c r="O57" s="85">
        <v>100.07318210818084</v>
      </c>
      <c r="P57" s="85">
        <v>108.0787149972389</v>
      </c>
      <c r="Q57" s="85">
        <v>111.5536588373427</v>
      </c>
      <c r="R57" s="85">
        <v>116.32041432332014</v>
      </c>
      <c r="S57" s="85">
        <v>124.61170592051295</v>
      </c>
      <c r="T57" s="85">
        <v>123.20703834956919</v>
      </c>
      <c r="U57" s="85">
        <v>121.70506270071463</v>
      </c>
      <c r="V57" s="85">
        <v>131.13429587017009</v>
      </c>
      <c r="W57" s="85">
        <v>133.24692661952272</v>
      </c>
      <c r="X57" s="85">
        <v>144.46040928367313</v>
      </c>
      <c r="Y57" s="85">
        <v>151.92632464977132</v>
      </c>
      <c r="Z57" s="85">
        <v>156.5609234348947</v>
      </c>
      <c r="AA57" s="85">
        <v>162.89774341763123</v>
      </c>
      <c r="AB57" s="85">
        <v>171.54422290251497</v>
      </c>
      <c r="AC57" s="85">
        <v>185.33355493483305</v>
      </c>
      <c r="AD57" s="85">
        <v>192.80670809185023</v>
      </c>
      <c r="AE57" s="85">
        <v>198.60793154658188</v>
      </c>
    </row>
    <row r="58" spans="1:31" ht="13.5">
      <c r="A58" s="102" t="s">
        <v>63</v>
      </c>
      <c r="B58" s="85">
        <v>72.508312159040074</v>
      </c>
      <c r="C58" s="85">
        <v>80.988328391383945</v>
      </c>
      <c r="D58" s="85">
        <v>83.940124786143485</v>
      </c>
      <c r="E58" s="85">
        <v>83.112367478130153</v>
      </c>
      <c r="F58" s="85">
        <v>80.957892746632481</v>
      </c>
      <c r="G58" s="85">
        <v>83.589192579236439</v>
      </c>
      <c r="H58" s="85">
        <v>84.812613269018826</v>
      </c>
      <c r="I58" s="85">
        <v>84.050338711834399</v>
      </c>
      <c r="J58" s="85">
        <v>85.94103785548603</v>
      </c>
      <c r="K58" s="85">
        <v>87.783316655214875</v>
      </c>
      <c r="L58" s="85">
        <v>93.884279989485862</v>
      </c>
      <c r="M58" s="85">
        <v>98.560762920161764</v>
      </c>
      <c r="N58" s="85">
        <v>100</v>
      </c>
      <c r="O58" s="85">
        <v>99.240953465743758</v>
      </c>
      <c r="P58" s="85">
        <v>107.66240413924767</v>
      </c>
      <c r="Q58" s="85">
        <v>108.40715514339338</v>
      </c>
      <c r="R58" s="85">
        <v>118.75711894342197</v>
      </c>
      <c r="S58" s="85">
        <v>123.29710261884888</v>
      </c>
      <c r="T58" s="85">
        <v>128.47715712632174</v>
      </c>
      <c r="U58" s="85">
        <v>126.3194543718959</v>
      </c>
      <c r="V58" s="85">
        <v>138.10496608270194</v>
      </c>
      <c r="W58" s="85">
        <v>155.080677515898</v>
      </c>
      <c r="X58" s="85">
        <v>176.93854305490868</v>
      </c>
      <c r="Y58" s="85">
        <v>194.10470784086772</v>
      </c>
      <c r="Z58" s="85">
        <v>198.9246072187816</v>
      </c>
      <c r="AA58" s="85">
        <v>228.78013013543867</v>
      </c>
      <c r="AB58" s="85">
        <v>249.9656446131215</v>
      </c>
      <c r="AC58" s="85">
        <v>276.99756975988129</v>
      </c>
      <c r="AD58" s="85">
        <v>298.78441879447183</v>
      </c>
      <c r="AE58" s="85">
        <v>322.11057361967437</v>
      </c>
    </row>
    <row r="59" spans="1:31" ht="13.5">
      <c r="A59" s="102" t="s">
        <v>64</v>
      </c>
      <c r="B59" s="85">
        <v>20.802077526163139</v>
      </c>
      <c r="C59" s="85">
        <v>24.940193497851201</v>
      </c>
      <c r="D59" s="85">
        <v>30.752185848264379</v>
      </c>
      <c r="E59" s="85">
        <v>35.214915282942975</v>
      </c>
      <c r="F59" s="85">
        <v>39.552033421073062</v>
      </c>
      <c r="G59" s="85">
        <v>47.130346419019531</v>
      </c>
      <c r="H59" s="85">
        <v>51.470992964356036</v>
      </c>
      <c r="I59" s="85">
        <v>54.722773045791669</v>
      </c>
      <c r="J59" s="85">
        <v>55.454564700402948</v>
      </c>
      <c r="K59" s="85">
        <v>63.761846627195553</v>
      </c>
      <c r="L59" s="85">
        <v>73.097306413938625</v>
      </c>
      <c r="M59" s="85">
        <v>91.965816790984221</v>
      </c>
      <c r="N59" s="85">
        <v>100</v>
      </c>
      <c r="O59" s="85">
        <v>109.79909249366651</v>
      </c>
      <c r="P59" s="85">
        <v>132.13602715462184</v>
      </c>
      <c r="Q59" s="85">
        <v>150.2805083729103</v>
      </c>
      <c r="R59" s="85">
        <v>176.36884557573021</v>
      </c>
      <c r="S59" s="85">
        <v>191.15357745206657</v>
      </c>
      <c r="T59" s="85">
        <v>209.16891896660007</v>
      </c>
      <c r="U59" s="85">
        <v>207.80977651068753</v>
      </c>
      <c r="V59" s="85">
        <v>220.45347089416893</v>
      </c>
      <c r="W59" s="85">
        <v>239.03688596893588</v>
      </c>
      <c r="X59" s="85">
        <v>260.10853380566942</v>
      </c>
      <c r="Y59" s="85">
        <v>284.97039666353811</v>
      </c>
      <c r="Z59" s="85">
        <v>300.05222042665497</v>
      </c>
      <c r="AA59" s="85">
        <v>330.33724516078951</v>
      </c>
      <c r="AB59" s="85">
        <v>338.27898410099715</v>
      </c>
      <c r="AC59" s="85">
        <v>351.40959867896436</v>
      </c>
      <c r="AD59" s="85">
        <v>380.88450111850506</v>
      </c>
      <c r="AE59" s="85">
        <v>427.74174881974778</v>
      </c>
    </row>
    <row r="60" spans="1:31" ht="13.5">
      <c r="A60" s="102" t="s">
        <v>65</v>
      </c>
      <c r="B60" s="85">
        <v>82.85397190349147</v>
      </c>
      <c r="C60" s="85">
        <v>90.951781879704143</v>
      </c>
      <c r="D60" s="85">
        <v>126.89665893036607</v>
      </c>
      <c r="E60" s="85">
        <v>158.82842042094154</v>
      </c>
      <c r="F60" s="85">
        <v>180.90579788733925</v>
      </c>
      <c r="G60" s="85">
        <v>177.66378182186267</v>
      </c>
      <c r="H60" s="85">
        <v>182.29652444887898</v>
      </c>
      <c r="I60" s="85">
        <v>140.81513133635556</v>
      </c>
      <c r="J60" s="85">
        <v>92.010281326594793</v>
      </c>
      <c r="K60" s="85">
        <v>74.418873681394558</v>
      </c>
      <c r="L60" s="85">
        <v>82.174695789861829</v>
      </c>
      <c r="M60" s="85">
        <v>88.682949048868835</v>
      </c>
      <c r="N60" s="85">
        <v>100</v>
      </c>
      <c r="O60" s="85">
        <v>111.52564185989343</v>
      </c>
      <c r="P60" s="85">
        <v>118.69762632945071</v>
      </c>
      <c r="Q60" s="85">
        <v>125.21708637904979</v>
      </c>
      <c r="R60" s="85">
        <v>124.53094158731534</v>
      </c>
      <c r="S60" s="85">
        <v>128.40812962280108</v>
      </c>
      <c r="T60" s="85">
        <v>127.46495166619667</v>
      </c>
      <c r="U60" s="85">
        <v>141.77493872416107</v>
      </c>
      <c r="V60" s="85">
        <v>147.29735592043897</v>
      </c>
      <c r="W60" s="85">
        <v>156.31773781894159</v>
      </c>
      <c r="X60" s="85">
        <v>180.25869610799003</v>
      </c>
      <c r="Y60" s="85">
        <v>202.50272939577317</v>
      </c>
      <c r="Z60" s="85">
        <v>217.66587857623142</v>
      </c>
      <c r="AA60" s="85">
        <v>235.8870355508318</v>
      </c>
      <c r="AB60" s="85">
        <v>252.48176185208479</v>
      </c>
      <c r="AC60" s="85">
        <v>269.29881641830968</v>
      </c>
      <c r="AD60" s="85">
        <v>279.10222762076216</v>
      </c>
      <c r="AE60" s="85">
        <v>285.14268774989335</v>
      </c>
    </row>
    <row r="61" spans="1:31" ht="13.5">
      <c r="A61" s="102" t="s">
        <v>66</v>
      </c>
      <c r="B61" s="85">
        <v>32.929638935498737</v>
      </c>
      <c r="C61" s="85">
        <v>36.991940602150919</v>
      </c>
      <c r="D61" s="85">
        <v>42.8930369236922</v>
      </c>
      <c r="E61" s="85">
        <v>43.286008641900175</v>
      </c>
      <c r="F61" s="85">
        <v>41.729336382051969</v>
      </c>
      <c r="G61" s="85">
        <v>48.725015431964593</v>
      </c>
      <c r="H61" s="85">
        <v>54.937359264829894</v>
      </c>
      <c r="I61" s="85">
        <v>61.769589900974594</v>
      </c>
      <c r="J61" s="85">
        <v>73.028403508924441</v>
      </c>
      <c r="K61" s="85">
        <v>87.171907738586853</v>
      </c>
      <c r="L61" s="85">
        <v>89.804470487997833</v>
      </c>
      <c r="M61" s="85">
        <v>88.771180914789468</v>
      </c>
      <c r="N61" s="85">
        <v>100</v>
      </c>
      <c r="O61" s="85">
        <v>107.69685535684788</v>
      </c>
      <c r="P61" s="85">
        <v>114.46431521200476</v>
      </c>
      <c r="Q61" s="85">
        <v>119.25257126959426</v>
      </c>
      <c r="R61" s="85">
        <v>129.38680762643344</v>
      </c>
      <c r="S61" s="85">
        <v>131.71725163231062</v>
      </c>
      <c r="T61" s="85">
        <v>134.04421801236296</v>
      </c>
      <c r="U61" s="85">
        <v>128.3630815242434</v>
      </c>
      <c r="V61" s="85">
        <v>134.02117874127333</v>
      </c>
      <c r="W61" s="85">
        <v>138.77335443093</v>
      </c>
      <c r="X61" s="85">
        <v>142.7743629424192</v>
      </c>
      <c r="Y61" s="85">
        <v>144.21931647264412</v>
      </c>
      <c r="Z61" s="85">
        <v>147.41829752827744</v>
      </c>
      <c r="AA61" s="85">
        <v>149.63354517870647</v>
      </c>
      <c r="AB61" s="85">
        <v>160.17553316350924</v>
      </c>
      <c r="AC61" s="85">
        <v>170.86923257492106</v>
      </c>
      <c r="AD61" s="85">
        <v>180.16883873379638</v>
      </c>
      <c r="AE61" s="85">
        <v>186.94890498256837</v>
      </c>
    </row>
    <row r="62" spans="1:31" ht="13.5">
      <c r="A62" s="102" t="s">
        <v>67</v>
      </c>
      <c r="B62" s="85">
        <v>43.138715933449042</v>
      </c>
      <c r="C62" s="85">
        <v>44.841277942227237</v>
      </c>
      <c r="D62" s="85">
        <v>43.391854649382488</v>
      </c>
      <c r="E62" s="85">
        <v>53.208124936204989</v>
      </c>
      <c r="F62" s="85">
        <v>58.187200163315332</v>
      </c>
      <c r="G62" s="85">
        <v>64.775951821986354</v>
      </c>
      <c r="H62" s="85">
        <v>69.414106359089544</v>
      </c>
      <c r="I62" s="85">
        <v>69.323262223129547</v>
      </c>
      <c r="J62" s="85">
        <v>62.864142084311531</v>
      </c>
      <c r="K62" s="85">
        <v>68.769010921710731</v>
      </c>
      <c r="L62" s="85">
        <v>95.892620189854043</v>
      </c>
      <c r="M62" s="85">
        <v>93.049913238746555</v>
      </c>
      <c r="N62" s="85">
        <v>100</v>
      </c>
      <c r="O62" s="85">
        <v>112.39154843319383</v>
      </c>
      <c r="P62" s="85">
        <v>128.0626722466061</v>
      </c>
      <c r="Q62" s="85">
        <v>141.0033683780749</v>
      </c>
      <c r="R62" s="85">
        <v>150.42155761967948</v>
      </c>
      <c r="S62" s="85">
        <v>166.9225273042768</v>
      </c>
      <c r="T62" s="85">
        <v>166.84801469837703</v>
      </c>
      <c r="U62" s="85">
        <v>147.69623354087983</v>
      </c>
      <c r="V62" s="85">
        <v>164.61569868327035</v>
      </c>
      <c r="W62" s="85">
        <v>175.1658671021741</v>
      </c>
      <c r="X62" s="85">
        <v>205.23833826681636</v>
      </c>
      <c r="Y62" s="85">
        <v>208.87822802898845</v>
      </c>
      <c r="Z62" s="85">
        <v>206.62345616004896</v>
      </c>
      <c r="AA62" s="85">
        <v>203.59089517199138</v>
      </c>
      <c r="AB62" s="85">
        <v>199.03848116770433</v>
      </c>
      <c r="AC62" s="85">
        <v>211.51066653057049</v>
      </c>
      <c r="AD62" s="85">
        <v>217.37878942533419</v>
      </c>
      <c r="AE62" s="85">
        <v>221.14831070735929</v>
      </c>
    </row>
    <row r="63" spans="1:31" ht="13.5">
      <c r="A63" s="102" t="s">
        <v>68</v>
      </c>
      <c r="B63" s="85">
        <v>67.986555598203282</v>
      </c>
      <c r="C63" s="85">
        <v>65.104723176032465</v>
      </c>
      <c r="D63" s="85">
        <v>56.476861313111414</v>
      </c>
      <c r="E63" s="85">
        <v>54.811871738747065</v>
      </c>
      <c r="F63" s="85">
        <v>53.92491467576793</v>
      </c>
      <c r="G63" s="85">
        <v>55.757959272591478</v>
      </c>
      <c r="H63" s="85">
        <v>63.639947301264563</v>
      </c>
      <c r="I63" s="85">
        <v>60.797535193003931</v>
      </c>
      <c r="J63" s="85">
        <v>48.600060167847545</v>
      </c>
      <c r="K63" s="85">
        <v>55.589904250132264</v>
      </c>
      <c r="L63" s="85">
        <v>69.63494714565806</v>
      </c>
      <c r="M63" s="85">
        <v>82.849051319024454</v>
      </c>
      <c r="N63" s="85">
        <v>100</v>
      </c>
      <c r="O63" s="85">
        <v>115.62081807525131</v>
      </c>
      <c r="P63" s="85">
        <v>132.86824278763862</v>
      </c>
      <c r="Q63" s="85">
        <v>138.62257124184364</v>
      </c>
      <c r="R63" s="85">
        <v>148.481799226117</v>
      </c>
      <c r="S63" s="85">
        <v>143.0168988661473</v>
      </c>
      <c r="T63" s="85">
        <v>144.00863097399298</v>
      </c>
      <c r="U63" s="85">
        <v>131.47504590391819</v>
      </c>
      <c r="V63" s="85">
        <v>139.73048953805616</v>
      </c>
      <c r="W63" s="85">
        <v>148.31374420365779</v>
      </c>
      <c r="X63" s="85">
        <v>172.74915194456261</v>
      </c>
      <c r="Y63" s="85">
        <v>174.74091517370874</v>
      </c>
      <c r="Z63" s="85">
        <v>169.82893658516346</v>
      </c>
      <c r="AA63" s="85">
        <v>175.86335674346714</v>
      </c>
      <c r="AB63" s="85">
        <v>178.49310663194913</v>
      </c>
      <c r="AC63" s="85">
        <v>183.95800699191884</v>
      </c>
      <c r="AD63" s="85">
        <v>189.9104743923566</v>
      </c>
      <c r="AE63" s="85">
        <v>195.13989024554706</v>
      </c>
    </row>
    <row r="64" spans="1:31" ht="13.5">
      <c r="A64" s="102" t="s">
        <v>69</v>
      </c>
      <c r="B64" s="85">
        <v>44.150917914676363</v>
      </c>
      <c r="C64" s="85">
        <v>46.28944038472266</v>
      </c>
      <c r="D64" s="85">
        <v>49.734446241878516</v>
      </c>
      <c r="E64" s="85">
        <v>54.256346720139518</v>
      </c>
      <c r="F64" s="85">
        <v>57.022274807770792</v>
      </c>
      <c r="G64" s="85">
        <v>67.215487553176814</v>
      </c>
      <c r="H64" s="85">
        <v>71.743553458657871</v>
      </c>
      <c r="I64" s="85">
        <v>77.448335187854696</v>
      </c>
      <c r="J64" s="85">
        <v>84.604047456174087</v>
      </c>
      <c r="K64" s="85">
        <v>89.713131479203426</v>
      </c>
      <c r="L64" s="85">
        <v>92.243305373610212</v>
      </c>
      <c r="M64" s="85">
        <v>95.22061953735809</v>
      </c>
      <c r="N64" s="85">
        <v>100</v>
      </c>
      <c r="O64" s="85">
        <v>102.72864193253848</v>
      </c>
      <c r="P64" s="85">
        <v>102.98318599919556</v>
      </c>
      <c r="Q64" s="85">
        <v>108.21117469004049</v>
      </c>
      <c r="R64" s="85">
        <v>111.39341591091252</v>
      </c>
      <c r="S64" s="85">
        <v>119.90141188283341</v>
      </c>
      <c r="T64" s="85">
        <v>123.97852082593239</v>
      </c>
      <c r="U64" s="85">
        <v>128.69096236447072</v>
      </c>
      <c r="V64" s="85">
        <v>133.89517012175253</v>
      </c>
      <c r="W64" s="85">
        <v>138.96843594855099</v>
      </c>
      <c r="X64" s="85">
        <v>144.73633990881041</v>
      </c>
      <c r="Y64" s="85">
        <v>145.46415391255078</v>
      </c>
      <c r="Z64" s="85">
        <v>147.38483128748803</v>
      </c>
      <c r="AA64" s="85">
        <v>148.98872314002276</v>
      </c>
      <c r="AB64" s="85">
        <v>149.62757883673072</v>
      </c>
      <c r="AC64" s="85">
        <v>150.77845858447668</v>
      </c>
      <c r="AD64" s="85">
        <v>153.08755787427819</v>
      </c>
      <c r="AE64" s="85">
        <v>155.18996855632125</v>
      </c>
    </row>
    <row r="65" spans="1:31" ht="13.5">
      <c r="A65" s="102" t="s">
        <v>70</v>
      </c>
      <c r="B65" s="85">
        <v>64.488183842091061</v>
      </c>
      <c r="C65" s="85">
        <v>66.589196389481444</v>
      </c>
      <c r="D65" s="85">
        <v>70.365988840554081</v>
      </c>
      <c r="E65" s="85">
        <v>75.90193101264056</v>
      </c>
      <c r="F65" s="85">
        <v>78.146861289391097</v>
      </c>
      <c r="G65" s="85">
        <v>81.336804746956332</v>
      </c>
      <c r="H65" s="85">
        <v>84.690693320168066</v>
      </c>
      <c r="I65" s="85">
        <v>89.858224735219352</v>
      </c>
      <c r="J65" s="85">
        <v>97.751809451063338</v>
      </c>
      <c r="K65" s="85">
        <v>97.490056169832243</v>
      </c>
      <c r="L65" s="85">
        <v>98.483041927100317</v>
      </c>
      <c r="M65" s="85">
        <v>99.456000298082031</v>
      </c>
      <c r="N65" s="85">
        <v>100</v>
      </c>
      <c r="O65" s="85">
        <v>103.75210753309176</v>
      </c>
      <c r="P65" s="85">
        <v>109.15391279237654</v>
      </c>
      <c r="Q65" s="85">
        <v>114.03314299553807</v>
      </c>
      <c r="R65" s="85">
        <v>117.74938753458216</v>
      </c>
      <c r="S65" s="85">
        <v>122.95697372220617</v>
      </c>
      <c r="T65" s="85">
        <v>123.73757603420491</v>
      </c>
      <c r="U65" s="85">
        <v>127.54557394763071</v>
      </c>
      <c r="V65" s="85">
        <v>134.42661127308972</v>
      </c>
      <c r="W65" s="85">
        <v>138.08417091278307</v>
      </c>
      <c r="X65" s="85">
        <v>144.86413980047135</v>
      </c>
      <c r="Y65" s="85">
        <v>147.54827531601353</v>
      </c>
      <c r="Z65" s="85">
        <v>150.78246532467654</v>
      </c>
      <c r="AA65" s="85">
        <v>151.04887613760212</v>
      </c>
      <c r="AB65" s="85">
        <v>150.71772563412296</v>
      </c>
      <c r="AC65" s="85">
        <v>151.35627322943935</v>
      </c>
      <c r="AD65" s="85">
        <v>152.85879295408608</v>
      </c>
      <c r="AE65" s="85">
        <v>154.65287416280873</v>
      </c>
    </row>
    <row r="66" spans="1:31" ht="13.5">
      <c r="A66" s="102" t="s">
        <v>71</v>
      </c>
      <c r="B66" s="85">
        <v>57.111200644641421</v>
      </c>
      <c r="C66" s="85">
        <v>58.496172441579375</v>
      </c>
      <c r="D66" s="85">
        <v>60.963940370668816</v>
      </c>
      <c r="E66" s="85">
        <v>63.783407198495844</v>
      </c>
      <c r="F66" s="85">
        <v>66.371206016653247</v>
      </c>
      <c r="G66" s="85">
        <v>70.928182917002417</v>
      </c>
      <c r="H66" s="85">
        <v>77.270514370131622</v>
      </c>
      <c r="I66" s="85">
        <v>78.400315605694331</v>
      </c>
      <c r="J66" s="85">
        <v>80.789182111200645</v>
      </c>
      <c r="K66" s="85">
        <v>85.43513295729251</v>
      </c>
      <c r="L66" s="85">
        <v>87.934797206553853</v>
      </c>
      <c r="M66" s="85">
        <v>93.836455815202797</v>
      </c>
      <c r="N66" s="85">
        <v>100</v>
      </c>
      <c r="O66" s="85">
        <v>99.676839914047804</v>
      </c>
      <c r="P66" s="85">
        <v>105.79002148804726</v>
      </c>
      <c r="Q66" s="85">
        <v>108.87137389202255</v>
      </c>
      <c r="R66" s="85">
        <v>111.74791834542033</v>
      </c>
      <c r="S66" s="85">
        <v>116.18234622616167</v>
      </c>
      <c r="T66" s="85">
        <v>119.02615498254093</v>
      </c>
      <c r="U66" s="85">
        <v>132.65847434864355</v>
      </c>
      <c r="V66" s="85">
        <v>139.78310502283105</v>
      </c>
      <c r="W66" s="85">
        <v>146.49224415793717</v>
      </c>
      <c r="X66" s="85">
        <v>155.09585683588506</v>
      </c>
      <c r="Y66" s="85">
        <v>160.89007520816548</v>
      </c>
      <c r="Z66" s="85">
        <v>169.55831990330381</v>
      </c>
      <c r="AA66" s="85">
        <v>175.05539887187754</v>
      </c>
      <c r="AB66" s="85">
        <v>180.32416733816819</v>
      </c>
      <c r="AC66" s="85">
        <v>187.69389605157136</v>
      </c>
      <c r="AD66" s="85">
        <v>196.71971528337366</v>
      </c>
      <c r="AE66" s="85">
        <v>203.71088503894714</v>
      </c>
    </row>
    <row r="67" spans="1:31" ht="13.5">
      <c r="A67" s="102" t="s">
        <v>72</v>
      </c>
      <c r="B67" s="85">
        <v>56.398640996602481</v>
      </c>
      <c r="C67" s="85">
        <v>60.739901849754617</v>
      </c>
      <c r="D67" s="85">
        <v>55.857556310557435</v>
      </c>
      <c r="E67" s="85">
        <v>71.209261356486721</v>
      </c>
      <c r="F67" s="85">
        <v>78.205612180697116</v>
      </c>
      <c r="G67" s="85">
        <v>91.48106203598843</v>
      </c>
      <c r="H67" s="85">
        <v>108.77899416970766</v>
      </c>
      <c r="I67" s="85">
        <v>106.91665618052934</v>
      </c>
      <c r="J67" s="85">
        <v>92.999454720859021</v>
      </c>
      <c r="K67" s="85">
        <v>100.42783440291934</v>
      </c>
      <c r="L67" s="85">
        <v>103.40589740363239</v>
      </c>
      <c r="M67" s="85">
        <v>99.383415125204479</v>
      </c>
      <c r="N67" s="85">
        <v>100</v>
      </c>
      <c r="O67" s="85">
        <v>121.45044251499517</v>
      </c>
      <c r="P67" s="85">
        <v>150.8997105826098</v>
      </c>
      <c r="Q67" s="85">
        <v>177.98330606937631</v>
      </c>
      <c r="R67" s="85">
        <v>175.92802315339125</v>
      </c>
      <c r="S67" s="85">
        <v>149.52812382030959</v>
      </c>
      <c r="T67" s="85">
        <v>148.8360387567636</v>
      </c>
      <c r="U67" s="85">
        <v>144.70450065014057</v>
      </c>
      <c r="V67" s="85">
        <v>176.16291262950386</v>
      </c>
      <c r="W67" s="85">
        <v>199.36244285055164</v>
      </c>
      <c r="X67" s="85">
        <v>235.84581183675189</v>
      </c>
      <c r="Y67" s="85">
        <v>255.21161025124795</v>
      </c>
      <c r="Z67" s="85">
        <v>256.0546956922949</v>
      </c>
      <c r="AA67" s="85">
        <v>279.64431022188677</v>
      </c>
      <c r="AB67" s="85">
        <v>339.16782014177267</v>
      </c>
      <c r="AC67" s="85">
        <v>380.23572836709877</v>
      </c>
      <c r="AD67" s="85">
        <v>426.7690113669729</v>
      </c>
      <c r="AE67" s="85">
        <v>488.03741453798085</v>
      </c>
    </row>
    <row r="68" spans="1:31" ht="13.5">
      <c r="A68" s="102" t="s">
        <v>73</v>
      </c>
      <c r="B68" s="85">
        <v>85.930066324497901</v>
      </c>
      <c r="C68" s="85">
        <v>91.116501441327443</v>
      </c>
      <c r="D68" s="85">
        <v>93.774168600154695</v>
      </c>
      <c r="E68" s="85">
        <v>96.891185638285421</v>
      </c>
      <c r="F68" s="85">
        <v>97.221636316763949</v>
      </c>
      <c r="G68" s="85">
        <v>101.59483465747969</v>
      </c>
      <c r="H68" s="85">
        <v>105.21807401157751</v>
      </c>
      <c r="I68" s="85">
        <v>103.61269305584852</v>
      </c>
      <c r="J68" s="85">
        <v>90.589186528861717</v>
      </c>
      <c r="K68" s="85">
        <v>92.711336098807109</v>
      </c>
      <c r="L68" s="85">
        <v>91.605146593545669</v>
      </c>
      <c r="M68" s="85">
        <v>96.001781152593225</v>
      </c>
      <c r="N68" s="85">
        <v>100</v>
      </c>
      <c r="O68" s="85">
        <v>104.57709344020249</v>
      </c>
      <c r="P68" s="85">
        <v>117.96737678408212</v>
      </c>
      <c r="Q68" s="85">
        <v>124.78497269680565</v>
      </c>
      <c r="R68" s="85">
        <v>128.38008858890529</v>
      </c>
      <c r="S68" s="85">
        <v>127.51529213246151</v>
      </c>
      <c r="T68" s="85">
        <v>127.29381986922591</v>
      </c>
      <c r="U68" s="85">
        <v>119.23879162858283</v>
      </c>
      <c r="V68" s="85">
        <v>122.23745576413792</v>
      </c>
      <c r="W68" s="85">
        <v>130.84909419016151</v>
      </c>
      <c r="X68" s="85">
        <v>146.53729874147513</v>
      </c>
      <c r="Y68" s="85">
        <v>155.1876069277462</v>
      </c>
      <c r="Z68" s="85">
        <v>158.6667135391034</v>
      </c>
      <c r="AA68" s="85">
        <v>163.51683892287147</v>
      </c>
      <c r="AB68" s="85">
        <v>169.8539923597929</v>
      </c>
      <c r="AC68" s="85">
        <v>178.04143523401072</v>
      </c>
      <c r="AD68" s="85">
        <v>185.51993250369128</v>
      </c>
      <c r="AE68" s="85">
        <v>191.10126789941182</v>
      </c>
    </row>
    <row r="69" spans="1:31" ht="13.5">
      <c r="A69" s="105" t="s">
        <v>74</v>
      </c>
      <c r="B69" s="85">
        <v>115.94252286022605</v>
      </c>
      <c r="C69" s="85">
        <v>114.357925824956</v>
      </c>
      <c r="D69" s="85">
        <v>111.76236724030217</v>
      </c>
      <c r="E69" s="85">
        <v>111.00130629863125</v>
      </c>
      <c r="F69" s="85">
        <v>108.97370364059751</v>
      </c>
      <c r="G69" s="85">
        <v>106.81547111944114</v>
      </c>
      <c r="H69" s="85">
        <v>105.28766967683309</v>
      </c>
      <c r="I69" s="85">
        <v>106.04873061850401</v>
      </c>
      <c r="J69" s="85">
        <v>107.95706253194753</v>
      </c>
      <c r="K69" s="85">
        <v>106.98017833816097</v>
      </c>
      <c r="L69" s="85">
        <v>107.15624467541319</v>
      </c>
      <c r="M69" s="85">
        <v>109.16112909638213</v>
      </c>
      <c r="N69" s="85">
        <v>100</v>
      </c>
      <c r="O69" s="85">
        <v>109.71204634520362</v>
      </c>
      <c r="P69" s="85">
        <v>104.30510592378032</v>
      </c>
      <c r="Q69" s="85">
        <v>104.45845402396773</v>
      </c>
      <c r="R69" s="85">
        <v>95.831203498608502</v>
      </c>
      <c r="S69" s="85">
        <v>100.07951382972681</v>
      </c>
      <c r="T69" s="85">
        <v>93.445788606804115</v>
      </c>
      <c r="U69" s="85">
        <v>102.01056398023513</v>
      </c>
      <c r="V69" s="85">
        <v>100.16470721871983</v>
      </c>
      <c r="W69" s="85">
        <v>106.14528312602943</v>
      </c>
      <c r="X69" s="85">
        <v>108.57613449196343</v>
      </c>
      <c r="Y69" s="85">
        <v>100.70426534900892</v>
      </c>
      <c r="Z69" s="85">
        <v>96.245811325041174</v>
      </c>
      <c r="AA69" s="85">
        <v>99.846651899812571</v>
      </c>
      <c r="AB69" s="85">
        <v>99.755778951553353</v>
      </c>
      <c r="AC69" s="85">
        <v>96.961435792582492</v>
      </c>
      <c r="AD69" s="85">
        <v>94.468109274720277</v>
      </c>
      <c r="AE69" s="85">
        <v>93.911512466632587</v>
      </c>
    </row>
    <row r="70" spans="1:31" s="70" customFormat="1" ht="13.5">
      <c r="A70" s="106" t="s">
        <v>75</v>
      </c>
      <c r="B70" s="107">
        <v>58.470127012777539</v>
      </c>
      <c r="C70" s="107">
        <v>63.383156165521321</v>
      </c>
      <c r="D70" s="107">
        <v>69.233359741970688</v>
      </c>
      <c r="E70" s="107">
        <v>75.239952599644653</v>
      </c>
      <c r="F70" s="107">
        <v>81.25691016863108</v>
      </c>
      <c r="G70" s="107">
        <v>87.855227514946066</v>
      </c>
      <c r="H70" s="107">
        <v>92.82075618368556</v>
      </c>
      <c r="I70" s="107">
        <v>90.264849572161012</v>
      </c>
      <c r="J70" s="107">
        <v>83.374032446399454</v>
      </c>
      <c r="K70" s="107">
        <v>87.186131669618078</v>
      </c>
      <c r="L70" s="107">
        <v>91.070506555333267</v>
      </c>
      <c r="M70" s="107">
        <v>94.20718364621878</v>
      </c>
      <c r="N70" s="107">
        <v>100</v>
      </c>
      <c r="O70" s="107">
        <f>+N70*O34/N34</f>
        <v>107.1892618817636</v>
      </c>
      <c r="P70" s="107">
        <f t="shared" ref="P70:W70" si="5">+O70*P34/O34</f>
        <v>113.93076130191174</v>
      </c>
      <c r="Q70" s="107">
        <f t="shared" si="5"/>
        <v>118.70176964446441</v>
      </c>
      <c r="R70" s="107">
        <f t="shared" si="5"/>
        <v>124.598631754113</v>
      </c>
      <c r="S70" s="107">
        <f t="shared" si="5"/>
        <v>131.37077466857622</v>
      </c>
      <c r="T70" s="107">
        <f t="shared" si="5"/>
        <v>133.63782128221877</v>
      </c>
      <c r="U70" s="107">
        <f t="shared" si="5"/>
        <v>132.71491133578769</v>
      </c>
      <c r="V70" s="107">
        <f t="shared" si="5"/>
        <v>142.68628358716765</v>
      </c>
      <c r="W70" s="107">
        <f t="shared" si="5"/>
        <v>143.8850716439004</v>
      </c>
      <c r="X70" s="107">
        <v>154.30635556124824</v>
      </c>
      <c r="Y70" s="107">
        <v>158.45315869776934</v>
      </c>
      <c r="Z70" s="107">
        <v>160.0132730701055</v>
      </c>
      <c r="AA70" s="107">
        <v>165.02814677748475</v>
      </c>
      <c r="AB70" s="107">
        <v>170.69712389660455</v>
      </c>
      <c r="AC70" s="107">
        <v>177.82830526397345</v>
      </c>
      <c r="AD70" s="107">
        <v>185.27859148079662</v>
      </c>
      <c r="AE70" s="107">
        <v>189.47777280726129</v>
      </c>
    </row>
    <row r="71" spans="1:31" s="70" customFormat="1" ht="13.5">
      <c r="A71" s="106"/>
      <c r="B71" s="106"/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106"/>
      <c r="AD71" s="106"/>
      <c r="AE71" s="106"/>
    </row>
    <row r="72" spans="1:31" ht="13.5">
      <c r="A72" s="108" t="s">
        <v>89</v>
      </c>
      <c r="B72" s="109">
        <v>59.442106092019408</v>
      </c>
      <c r="C72" s="109">
        <v>64.398928964215528</v>
      </c>
      <c r="D72" s="109">
        <v>70.116341730417389</v>
      </c>
      <c r="E72" s="109">
        <v>76.328621664357001</v>
      </c>
      <c r="F72" s="109">
        <v>82.381839406068721</v>
      </c>
      <c r="G72" s="109">
        <v>88.988013847955472</v>
      </c>
      <c r="H72" s="109">
        <v>93.555077096818465</v>
      </c>
      <c r="I72" s="109">
        <v>90.641472833461421</v>
      </c>
      <c r="J72" s="109">
        <v>83.07511460392368</v>
      </c>
      <c r="K72" s="109">
        <v>87.673783395993183</v>
      </c>
      <c r="L72" s="109">
        <v>92.595570240257615</v>
      </c>
      <c r="M72" s="109">
        <v>94.95794310704504</v>
      </c>
      <c r="N72" s="109">
        <v>100</v>
      </c>
      <c r="O72" s="109">
        <v>106.53751878341799</v>
      </c>
      <c r="P72" s="109">
        <v>112.9036063171588</v>
      </c>
      <c r="Q72" s="109">
        <v>117.47475314705159</v>
      </c>
      <c r="R72" s="109">
        <v>124.33240971955981</v>
      </c>
      <c r="S72" s="109">
        <v>131.50943268930178</v>
      </c>
      <c r="T72" s="109">
        <v>133.5557502673345</v>
      </c>
      <c r="U72" s="109">
        <v>132.81555453918938</v>
      </c>
      <c r="V72" s="109">
        <v>141.75986221355802</v>
      </c>
      <c r="W72" s="109">
        <v>145.63382598947322</v>
      </c>
      <c r="X72" s="109">
        <f t="shared" ref="X72:AB72" si="6">+W72*X36/W36</f>
        <v>152.82113691358097</v>
      </c>
      <c r="Y72" s="109">
        <f t="shared" si="6"/>
        <v>154.01473673695006</v>
      </c>
      <c r="Z72" s="109">
        <f t="shared" si="6"/>
        <v>157.6553982623598</v>
      </c>
      <c r="AA72" s="109">
        <f t="shared" si="6"/>
        <v>162.4020500310325</v>
      </c>
      <c r="AB72" s="109">
        <f t="shared" si="6"/>
        <v>168.58305886114775</v>
      </c>
      <c r="AC72" s="109">
        <f>+AB72*AC36/AB36</f>
        <v>175.89415358526392</v>
      </c>
      <c r="AD72" s="109">
        <f>+AC72*AD36/AC36</f>
        <v>182.49910854547855</v>
      </c>
      <c r="AE72" s="109">
        <f>+AD72*AE36/AD36</f>
        <v>188.84012111206818</v>
      </c>
    </row>
    <row r="73" spans="1:31" ht="12" customHeight="1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</row>
    <row r="74" spans="1:31" ht="13.5">
      <c r="A74" s="61" t="s">
        <v>90</v>
      </c>
      <c r="B74" s="62">
        <f t="shared" ref="B74" si="7">+B73-B70</f>
        <v>-58.470127012777539</v>
      </c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</row>
    <row r="75" spans="1:31" ht="13.5">
      <c r="A75" s="61" t="s">
        <v>91</v>
      </c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</row>
    <row r="76" spans="1:31" ht="10.5" customHeight="1">
      <c r="A76" s="65" t="s">
        <v>4</v>
      </c>
      <c r="O76" s="66"/>
      <c r="P76" s="66"/>
      <c r="R76" s="66"/>
      <c r="T76" s="9"/>
      <c r="U76" s="9"/>
      <c r="V76" s="10"/>
      <c r="W76" s="6"/>
      <c r="X76" s="10"/>
      <c r="Y76" s="10"/>
      <c r="Z76" s="10"/>
      <c r="AA76" s="10"/>
      <c r="AC76" s="10"/>
      <c r="AE76" s="10" t="s">
        <v>92</v>
      </c>
    </row>
    <row r="77" spans="1:31" s="7" customFormat="1" ht="13.5">
      <c r="A77" s="11"/>
      <c r="B77" s="12">
        <v>1990</v>
      </c>
      <c r="C77" s="12">
        <v>1991</v>
      </c>
      <c r="D77" s="12">
        <v>1992</v>
      </c>
      <c r="E77" s="12">
        <v>1993</v>
      </c>
      <c r="F77" s="12">
        <v>1994</v>
      </c>
      <c r="G77" s="12">
        <v>1995</v>
      </c>
      <c r="H77" s="12">
        <v>1996</v>
      </c>
      <c r="I77" s="12">
        <v>1997</v>
      </c>
      <c r="J77" s="12">
        <v>1998</v>
      </c>
      <c r="K77" s="12">
        <v>1999</v>
      </c>
      <c r="L77" s="12">
        <v>2000</v>
      </c>
      <c r="M77" s="12">
        <v>2001</v>
      </c>
      <c r="N77" s="12">
        <v>2002</v>
      </c>
      <c r="O77" s="12">
        <v>2003</v>
      </c>
      <c r="P77" s="12">
        <v>2004</v>
      </c>
      <c r="Q77" s="12" t="s">
        <v>6</v>
      </c>
      <c r="R77" s="12" t="s">
        <v>7</v>
      </c>
      <c r="S77" s="12" t="s">
        <v>8</v>
      </c>
      <c r="T77" s="12" t="s">
        <v>9</v>
      </c>
      <c r="U77" s="12">
        <v>2009</v>
      </c>
      <c r="V77" s="13" t="s">
        <v>10</v>
      </c>
      <c r="W77" s="13" t="s">
        <v>11</v>
      </c>
      <c r="X77" s="13">
        <f t="shared" ref="X77:AE77" si="8">X4</f>
        <v>2012</v>
      </c>
      <c r="Y77" s="13">
        <f t="shared" si="8"/>
        <v>2013</v>
      </c>
      <c r="Z77" s="13" t="str">
        <f t="shared" si="8"/>
        <v>2014r</v>
      </c>
      <c r="AA77" s="13" t="str">
        <f t="shared" si="8"/>
        <v>2015r</v>
      </c>
      <c r="AB77" s="13" t="str">
        <f t="shared" si="8"/>
        <v>2016r</v>
      </c>
      <c r="AC77" s="13" t="str">
        <f t="shared" si="8"/>
        <v>2017r</v>
      </c>
      <c r="AD77" s="13" t="str">
        <f t="shared" si="8"/>
        <v>2018r</v>
      </c>
      <c r="AE77" s="13" t="str">
        <f t="shared" si="8"/>
        <v>2019p</v>
      </c>
    </row>
    <row r="78" spans="1:31" ht="13.5">
      <c r="A78" s="68" t="s">
        <v>18</v>
      </c>
      <c r="B78" s="110"/>
      <c r="C78" s="100">
        <f t="shared" ref="C78:AE84" si="9">+C5/B5*100-100</f>
        <v>6.7969375679843154</v>
      </c>
      <c r="D78" s="100">
        <f t="shared" si="9"/>
        <v>4.4565883468902854</v>
      </c>
      <c r="E78" s="100">
        <f t="shared" si="9"/>
        <v>2.0171011604358995</v>
      </c>
      <c r="F78" s="100">
        <f t="shared" si="9"/>
        <v>6.670815412327542</v>
      </c>
      <c r="G78" s="100">
        <f t="shared" si="9"/>
        <v>1.2797758976769984</v>
      </c>
      <c r="H78" s="100">
        <f t="shared" si="9"/>
        <v>5.2901745568026541</v>
      </c>
      <c r="I78" s="100">
        <f t="shared" si="9"/>
        <v>-0.48036970693061676</v>
      </c>
      <c r="J78" s="100">
        <f t="shared" si="9"/>
        <v>0.68541288297878111</v>
      </c>
      <c r="K78" s="100">
        <f t="shared" si="9"/>
        <v>4.8260466916389078</v>
      </c>
      <c r="L78" s="100">
        <f t="shared" si="9"/>
        <v>6.798657673872782</v>
      </c>
      <c r="M78" s="100">
        <f t="shared" si="9"/>
        <v>3.0810734062189482</v>
      </c>
      <c r="N78" s="100">
        <f t="shared" si="9"/>
        <v>0.11218908452110554</v>
      </c>
      <c r="O78" s="100">
        <f t="shared" si="9"/>
        <v>11.955685121893822</v>
      </c>
      <c r="P78" s="100">
        <f t="shared" si="9"/>
        <v>-1.1121005948776457</v>
      </c>
      <c r="Q78" s="100">
        <f t="shared" si="9"/>
        <v>-6.0877208149619833E-2</v>
      </c>
      <c r="R78" s="100">
        <f t="shared" si="9"/>
        <v>3.9246464988700325</v>
      </c>
      <c r="S78" s="100">
        <f t="shared" si="9"/>
        <v>1.9072062151546305</v>
      </c>
      <c r="T78" s="100">
        <f t="shared" si="9"/>
        <v>2.9330233998635151</v>
      </c>
      <c r="U78" s="100">
        <f t="shared" si="9"/>
        <v>-0.24417703082714581</v>
      </c>
      <c r="V78" s="100">
        <f t="shared" si="9"/>
        <v>-0.45756464902918026</v>
      </c>
      <c r="W78" s="100">
        <f t="shared" si="9"/>
        <v>6.2984994614176912</v>
      </c>
      <c r="X78" s="111">
        <f t="shared" si="9"/>
        <v>2.7051620794915436</v>
      </c>
      <c r="Y78" s="111">
        <f t="shared" si="9"/>
        <v>0.70285396222675445</v>
      </c>
      <c r="Z78" s="111">
        <f t="shared" si="9"/>
        <v>-0.28787153751567018</v>
      </c>
      <c r="AA78" s="111">
        <f t="shared" si="9"/>
        <v>-6.4664225628471144</v>
      </c>
      <c r="AB78" s="111">
        <f t="shared" si="9"/>
        <v>-1.1578479064239389</v>
      </c>
      <c r="AC78" s="111">
        <f t="shared" si="9"/>
        <v>4.8218242866975487</v>
      </c>
      <c r="AD78" s="111">
        <f t="shared" si="9"/>
        <v>5.834453836823343</v>
      </c>
      <c r="AE78" s="111">
        <f t="shared" si="9"/>
        <v>-0.64012580404421726</v>
      </c>
    </row>
    <row r="79" spans="1:31" ht="13.5">
      <c r="A79" s="51" t="s">
        <v>19</v>
      </c>
      <c r="B79" s="110"/>
      <c r="C79" s="85">
        <f t="shared" si="9"/>
        <v>6.7969375679843154</v>
      </c>
      <c r="D79" s="85">
        <f t="shared" si="9"/>
        <v>4.4565883468902854</v>
      </c>
      <c r="E79" s="85">
        <f t="shared" si="9"/>
        <v>2.0171011604358995</v>
      </c>
      <c r="F79" s="85">
        <f t="shared" si="9"/>
        <v>6.670815412327542</v>
      </c>
      <c r="G79" s="85">
        <f t="shared" si="9"/>
        <v>1.2797758976769984</v>
      </c>
      <c r="H79" s="85">
        <f t="shared" si="9"/>
        <v>5.2901745568026541</v>
      </c>
      <c r="I79" s="85">
        <f t="shared" si="9"/>
        <v>-0.48036970693061676</v>
      </c>
      <c r="J79" s="85">
        <f t="shared" si="9"/>
        <v>0.68541288297878111</v>
      </c>
      <c r="K79" s="85">
        <f t="shared" si="9"/>
        <v>4.8260466916389078</v>
      </c>
      <c r="L79" s="85">
        <f t="shared" si="9"/>
        <v>6.798657673872782</v>
      </c>
      <c r="M79" s="85">
        <f t="shared" si="9"/>
        <v>3.0810734062189482</v>
      </c>
      <c r="N79" s="85">
        <f t="shared" si="9"/>
        <v>0.11218908452110554</v>
      </c>
      <c r="O79" s="85">
        <f t="shared" si="9"/>
        <v>11.955685121893822</v>
      </c>
      <c r="P79" s="85">
        <f t="shared" si="9"/>
        <v>-1.1121005948776457</v>
      </c>
      <c r="Q79" s="85">
        <f t="shared" si="9"/>
        <v>-6.0877208149619833E-2</v>
      </c>
      <c r="R79" s="85">
        <f t="shared" si="9"/>
        <v>3.9246464988700325</v>
      </c>
      <c r="S79" s="85">
        <f t="shared" si="9"/>
        <v>1.9072062151546305</v>
      </c>
      <c r="T79" s="85">
        <f t="shared" si="9"/>
        <v>2.9330233998635151</v>
      </c>
      <c r="U79" s="85">
        <f t="shared" si="9"/>
        <v>-0.24417703082714581</v>
      </c>
      <c r="V79" s="85">
        <f t="shared" si="9"/>
        <v>-0.45756464902918026</v>
      </c>
      <c r="W79" s="85">
        <f t="shared" si="9"/>
        <v>6.2984994614176912</v>
      </c>
      <c r="X79" s="112">
        <f t="shared" si="9"/>
        <v>2.7051620794915436</v>
      </c>
      <c r="Y79" s="112">
        <f t="shared" si="9"/>
        <v>0.70285396222675445</v>
      </c>
      <c r="Z79" s="112">
        <f t="shared" si="9"/>
        <v>-0.28787153751567018</v>
      </c>
      <c r="AA79" s="112">
        <f t="shared" si="9"/>
        <v>-6.4664225628471144</v>
      </c>
      <c r="AB79" s="112">
        <f t="shared" si="9"/>
        <v>-1.1578479064239389</v>
      </c>
      <c r="AC79" s="112">
        <f t="shared" si="9"/>
        <v>4.8218242866975487</v>
      </c>
      <c r="AD79" s="112">
        <f t="shared" si="9"/>
        <v>5.834453836823343</v>
      </c>
      <c r="AE79" s="112">
        <f t="shared" si="9"/>
        <v>-0.64012580404421726</v>
      </c>
    </row>
    <row r="80" spans="1:31" ht="13.5">
      <c r="A80" s="52" t="s">
        <v>20</v>
      </c>
      <c r="B80" s="113"/>
      <c r="C80" s="100">
        <f t="shared" si="9"/>
        <v>8.580735357265695</v>
      </c>
      <c r="D80" s="100">
        <f t="shared" si="9"/>
        <v>9.7785809693066881</v>
      </c>
      <c r="E80" s="100">
        <f t="shared" si="9"/>
        <v>9.4219330942179482</v>
      </c>
      <c r="F80" s="100">
        <f t="shared" si="9"/>
        <v>8.1127465129405181</v>
      </c>
      <c r="G80" s="100">
        <f t="shared" si="9"/>
        <v>8.7662380057005578</v>
      </c>
      <c r="H80" s="100">
        <f t="shared" si="9"/>
        <v>5.6880862964990797</v>
      </c>
      <c r="I80" s="100">
        <f t="shared" si="9"/>
        <v>-2.9801468237676545</v>
      </c>
      <c r="J80" s="100">
        <f t="shared" si="9"/>
        <v>-8.4633282675502812</v>
      </c>
      <c r="K80" s="100">
        <f t="shared" si="9"/>
        <v>4.5432618955823614</v>
      </c>
      <c r="L80" s="100">
        <f t="shared" si="9"/>
        <v>4.2265543413193285</v>
      </c>
      <c r="M80" s="100">
        <f t="shared" si="9"/>
        <v>3.4779632153945101</v>
      </c>
      <c r="N80" s="100">
        <f t="shared" si="9"/>
        <v>6.7155495792817561</v>
      </c>
      <c r="O80" s="100">
        <f t="shared" si="9"/>
        <v>6.7355153447891354</v>
      </c>
      <c r="P80" s="100">
        <f t="shared" si="9"/>
        <v>7.06099176102326</v>
      </c>
      <c r="Q80" s="100">
        <f t="shared" si="9"/>
        <v>4.6228035495370392</v>
      </c>
      <c r="R80" s="100">
        <f t="shared" si="9"/>
        <v>5.0734253909431715</v>
      </c>
      <c r="S80" s="100">
        <f t="shared" si="9"/>
        <v>5.8012779539198078</v>
      </c>
      <c r="T80" s="100">
        <f t="shared" si="9"/>
        <v>1.6011869149708389</v>
      </c>
      <c r="U80" s="100">
        <f t="shared" si="9"/>
        <v>-0.74061776625148923</v>
      </c>
      <c r="V80" s="100">
        <f t="shared" si="9"/>
        <v>8.3781362832021387</v>
      </c>
      <c r="W80" s="100">
        <f t="shared" si="9"/>
        <v>0.19828311441696655</v>
      </c>
      <c r="X80" s="111">
        <f t="shared" si="9"/>
        <v>7.8377457723580903</v>
      </c>
      <c r="Y80" s="111">
        <f t="shared" si="9"/>
        <v>2.9453651145938409</v>
      </c>
      <c r="Z80" s="111">
        <f t="shared" si="9"/>
        <v>1.1470672679539291</v>
      </c>
      <c r="AA80" s="111">
        <f t="shared" si="9"/>
        <v>4.2113126676311907</v>
      </c>
      <c r="AB80" s="111">
        <f t="shared" si="9"/>
        <v>3.8823566255784385</v>
      </c>
      <c r="AC80" s="111">
        <f t="shared" si="9"/>
        <v>4.1180054528525005</v>
      </c>
      <c r="AD80" s="111">
        <f t="shared" si="9"/>
        <v>4.0386376600852145</v>
      </c>
      <c r="AE80" s="111">
        <f t="shared" si="9"/>
        <v>2.525469766336272</v>
      </c>
    </row>
    <row r="81" spans="1:31" ht="13.5">
      <c r="A81" s="54" t="s">
        <v>21</v>
      </c>
      <c r="B81" s="110"/>
      <c r="C81" s="85">
        <f t="shared" si="9"/>
        <v>10.4959988998407</v>
      </c>
      <c r="D81" s="85">
        <f t="shared" si="9"/>
        <v>11.411756275645658</v>
      </c>
      <c r="E81" s="85">
        <f t="shared" si="9"/>
        <v>8.9108207054251665</v>
      </c>
      <c r="F81" s="85">
        <f t="shared" si="9"/>
        <v>8.5817010325299776</v>
      </c>
      <c r="G81" s="85">
        <f t="shared" si="9"/>
        <v>11.14666979633985</v>
      </c>
      <c r="H81" s="85">
        <f t="shared" si="9"/>
        <v>6.446948049690377</v>
      </c>
      <c r="I81" s="85">
        <f t="shared" si="9"/>
        <v>1.7133338333530759</v>
      </c>
      <c r="J81" s="85">
        <f t="shared" si="9"/>
        <v>-7.35932692433488</v>
      </c>
      <c r="K81" s="85">
        <f t="shared" si="9"/>
        <v>8.7372259025317192</v>
      </c>
      <c r="L81" s="85">
        <f t="shared" si="9"/>
        <v>4.0065480013601302</v>
      </c>
      <c r="M81" s="85">
        <f t="shared" si="9"/>
        <v>2.5375449605834035</v>
      </c>
      <c r="N81" s="85">
        <f t="shared" si="9"/>
        <v>8.6025790909412905</v>
      </c>
      <c r="O81" s="85">
        <f t="shared" si="9"/>
        <v>9.6004660702489844</v>
      </c>
      <c r="P81" s="85">
        <f t="shared" si="9"/>
        <v>7.1581009268048064</v>
      </c>
      <c r="Q81" s="85">
        <f t="shared" si="9"/>
        <v>4.8880072180889726</v>
      </c>
      <c r="R81" s="85">
        <f t="shared" si="9"/>
        <v>5.6384760106271017</v>
      </c>
      <c r="S81" s="85">
        <f t="shared" si="9"/>
        <v>6.8127000987813204</v>
      </c>
      <c r="T81" s="85">
        <f t="shared" si="9"/>
        <v>2.9469206651876476</v>
      </c>
      <c r="U81" s="85">
        <f t="shared" si="9"/>
        <v>-2.3359575751919692</v>
      </c>
      <c r="V81" s="85">
        <f t="shared" si="9"/>
        <v>10.611400981970462</v>
      </c>
      <c r="W81" s="85">
        <f t="shared" si="9"/>
        <v>-4.1248939504698825</v>
      </c>
      <c r="X81" s="112">
        <f t="shared" si="9"/>
        <v>7.2435018684986971</v>
      </c>
      <c r="Y81" s="112">
        <f t="shared" si="9"/>
        <v>1.7055446878106579</v>
      </c>
      <c r="Z81" s="112">
        <f t="shared" si="9"/>
        <v>9.0493913890156819E-2</v>
      </c>
      <c r="AA81" s="112">
        <f t="shared" si="9"/>
        <v>1.9368035197082634</v>
      </c>
      <c r="AB81" s="112">
        <f t="shared" si="9"/>
        <v>2.2380003924798331</v>
      </c>
      <c r="AC81" s="112">
        <f t="shared" si="9"/>
        <v>2.1236586198213985</v>
      </c>
      <c r="AD81" s="112">
        <f t="shared" si="9"/>
        <v>2.8950344663873864</v>
      </c>
      <c r="AE81" s="112">
        <f t="shared" si="9"/>
        <v>7.133984865603793E-3</v>
      </c>
    </row>
    <row r="82" spans="1:31" ht="13.5">
      <c r="A82" s="56" t="s">
        <v>56</v>
      </c>
      <c r="B82" s="110"/>
      <c r="C82" s="85">
        <f t="shared" si="9"/>
        <v>16.148940871926001</v>
      </c>
      <c r="D82" s="85">
        <f t="shared" si="9"/>
        <v>8.1633485085275623</v>
      </c>
      <c r="E82" s="85">
        <f t="shared" si="9"/>
        <v>6.4114483867725482</v>
      </c>
      <c r="F82" s="85">
        <f t="shared" si="9"/>
        <v>8.6711139972843796</v>
      </c>
      <c r="G82" s="85">
        <f t="shared" si="9"/>
        <v>5.7290931018372646</v>
      </c>
      <c r="H82" s="85">
        <f t="shared" si="9"/>
        <v>16.831428806313724</v>
      </c>
      <c r="I82" s="85">
        <f t="shared" si="9"/>
        <v>6.1975002418837022</v>
      </c>
      <c r="J82" s="85">
        <f t="shared" si="9"/>
        <v>-6.6872623967797864</v>
      </c>
      <c r="K82" s="85">
        <f t="shared" si="9"/>
        <v>7.0200509484036502</v>
      </c>
      <c r="L82" s="85">
        <f t="shared" si="9"/>
        <v>4.8145506419401016</v>
      </c>
      <c r="M82" s="85">
        <f t="shared" si="9"/>
        <v>0.14559611321681132</v>
      </c>
      <c r="N82" s="85">
        <f t="shared" si="9"/>
        <v>8.2703202408324756</v>
      </c>
      <c r="O82" s="85">
        <f t="shared" si="9"/>
        <v>9.1098169717137978</v>
      </c>
      <c r="P82" s="85">
        <f t="shared" si="9"/>
        <v>2.6513099370614839</v>
      </c>
      <c r="Q82" s="85">
        <f t="shared" si="9"/>
        <v>12.146603681381336</v>
      </c>
      <c r="R82" s="85">
        <f t="shared" si="9"/>
        <v>8.9305530540272144</v>
      </c>
      <c r="S82" s="85">
        <f t="shared" si="9"/>
        <v>3.5954301075268802</v>
      </c>
      <c r="T82" s="85">
        <f t="shared" si="9"/>
        <v>6.5319802913056151</v>
      </c>
      <c r="U82" s="85">
        <f t="shared" si="9"/>
        <v>1.2406000502619463</v>
      </c>
      <c r="V82" s="85">
        <f t="shared" si="9"/>
        <v>7.0368478587761416</v>
      </c>
      <c r="W82" s="85">
        <f t="shared" si="9"/>
        <v>-1.5796703296703356</v>
      </c>
      <c r="X82" s="112">
        <f t="shared" si="9"/>
        <v>7.7219709808683916</v>
      </c>
      <c r="Y82" s="112">
        <f t="shared" si="9"/>
        <v>2.1516639113590088</v>
      </c>
      <c r="Z82" s="112">
        <f t="shared" si="9"/>
        <v>-1.6335993543020351</v>
      </c>
      <c r="AA82" s="112">
        <f t="shared" si="9"/>
        <v>2.3883183810508655</v>
      </c>
      <c r="AB82" s="112">
        <f t="shared" si="9"/>
        <v>0.82714575428497028</v>
      </c>
      <c r="AC82" s="112">
        <f t="shared" si="9"/>
        <v>-5.9635278326351795</v>
      </c>
      <c r="AD82" s="112">
        <f t="shared" si="9"/>
        <v>-2.9297995196060214</v>
      </c>
      <c r="AE82" s="112">
        <f t="shared" si="9"/>
        <v>1.7130240471970239</v>
      </c>
    </row>
    <row r="83" spans="1:31" ht="13.5">
      <c r="A83" s="56" t="s">
        <v>57</v>
      </c>
      <c r="B83" s="110"/>
      <c r="C83" s="85">
        <f t="shared" si="9"/>
        <v>9.2070945412650502</v>
      </c>
      <c r="D83" s="85">
        <f t="shared" si="9"/>
        <v>10.236075229090602</v>
      </c>
      <c r="E83" s="85">
        <f t="shared" si="9"/>
        <v>8.2709430321343831</v>
      </c>
      <c r="F83" s="85">
        <f t="shared" si="9"/>
        <v>8.3189479868046305</v>
      </c>
      <c r="G83" s="85">
        <f t="shared" si="9"/>
        <v>11.217902452659374</v>
      </c>
      <c r="H83" s="85">
        <f t="shared" si="9"/>
        <v>5.8883326418798703</v>
      </c>
      <c r="I83" s="85">
        <f t="shared" si="9"/>
        <v>0.93699364261325968</v>
      </c>
      <c r="J83" s="85">
        <f t="shared" si="9"/>
        <v>-8.3013840553565927</v>
      </c>
      <c r="K83" s="85">
        <f t="shared" si="9"/>
        <v>9.8561070677317844</v>
      </c>
      <c r="L83" s="85">
        <f t="shared" si="9"/>
        <v>3.2763194292988942</v>
      </c>
      <c r="M83" s="85">
        <f t="shared" si="9"/>
        <v>1.9634764503595079</v>
      </c>
      <c r="N83" s="85">
        <f t="shared" si="9"/>
        <v>8.8619564088193528</v>
      </c>
      <c r="O83" s="85">
        <f t="shared" si="9"/>
        <v>10.201270729280452</v>
      </c>
      <c r="P83" s="85">
        <f t="shared" si="9"/>
        <v>7.4720302168527013</v>
      </c>
      <c r="Q83" s="85">
        <f t="shared" si="9"/>
        <v>4.201543958474673</v>
      </c>
      <c r="R83" s="85">
        <f t="shared" si="9"/>
        <v>5.661297352939016</v>
      </c>
      <c r="S83" s="85">
        <f t="shared" si="9"/>
        <v>7.2715365145363648</v>
      </c>
      <c r="T83" s="85">
        <f t="shared" si="9"/>
        <v>2.3705224900458859</v>
      </c>
      <c r="U83" s="85">
        <f t="shared" si="9"/>
        <v>-3.3182362279592184</v>
      </c>
      <c r="V83" s="85">
        <f t="shared" si="9"/>
        <v>11.405825295573962</v>
      </c>
      <c r="W83" s="85">
        <f t="shared" si="9"/>
        <v>-4.8630213645370475</v>
      </c>
      <c r="X83" s="112">
        <f t="shared" si="9"/>
        <v>6.923802793447436</v>
      </c>
      <c r="Y83" s="112">
        <f t="shared" si="9"/>
        <v>1.8797283769250441</v>
      </c>
      <c r="Z83" s="112">
        <f t="shared" si="9"/>
        <v>3.2740829525607751E-2</v>
      </c>
      <c r="AA83" s="112">
        <f t="shared" si="9"/>
        <v>1.5094246380585474</v>
      </c>
      <c r="AB83" s="112">
        <f t="shared" si="9"/>
        <v>2.2572643196750164</v>
      </c>
      <c r="AC83" s="112">
        <f t="shared" si="9"/>
        <v>2.9048322192875702</v>
      </c>
      <c r="AD83" s="112">
        <f t="shared" si="9"/>
        <v>3.447302704324386</v>
      </c>
      <c r="AE83" s="112">
        <f t="shared" si="9"/>
        <v>-0.68746338293358633</v>
      </c>
    </row>
    <row r="84" spans="1:31" ht="13.5">
      <c r="A84" s="56" t="s">
        <v>58</v>
      </c>
      <c r="B84" s="110"/>
      <c r="C84" s="85">
        <f t="shared" si="9"/>
        <v>25.354651618465397</v>
      </c>
      <c r="D84" s="85">
        <f t="shared" si="9"/>
        <v>34.719269726147303</v>
      </c>
      <c r="E84" s="85">
        <f t="shared" si="9"/>
        <v>20.505561485744337</v>
      </c>
      <c r="F84" s="85">
        <f t="shared" si="9"/>
        <v>12.78371161548732</v>
      </c>
      <c r="G84" s="85">
        <f t="shared" si="9"/>
        <v>14.052860427527492</v>
      </c>
      <c r="H84" s="85">
        <f t="shared" si="9"/>
        <v>5.7854291417165626</v>
      </c>
      <c r="I84" s="85">
        <f t="shared" si="9"/>
        <v>7.3379435267035831</v>
      </c>
      <c r="J84" s="85">
        <f t="shared" si="9"/>
        <v>1.0380136233794701</v>
      </c>
      <c r="K84" s="85">
        <f t="shared" si="9"/>
        <v>0.61675771599567497</v>
      </c>
      <c r="L84" s="85">
        <f t="shared" si="9"/>
        <v>11.107076470842529</v>
      </c>
      <c r="M84" s="85">
        <f t="shared" si="9"/>
        <v>10.381131723107572</v>
      </c>
      <c r="N84" s="85">
        <f t="shared" si="9"/>
        <v>7.6988149704271223</v>
      </c>
      <c r="O84" s="85">
        <f t="shared" si="9"/>
        <v>4.3436710435021695</v>
      </c>
      <c r="P84" s="85">
        <f t="shared" si="9"/>
        <v>7.623110218932311</v>
      </c>
      <c r="Q84" s="85">
        <f t="shared" si="9"/>
        <v>5.7098891362889219</v>
      </c>
      <c r="R84" s="85">
        <f t="shared" si="9"/>
        <v>3.3420086238268993</v>
      </c>
      <c r="S84" s="85">
        <f t="shared" si="9"/>
        <v>6.5975167939216419</v>
      </c>
      <c r="T84" s="85">
        <f t="shared" si="9"/>
        <v>5.2656869418972434</v>
      </c>
      <c r="U84" s="85">
        <f t="shared" si="9"/>
        <v>4.459258977480232</v>
      </c>
      <c r="V84" s="85">
        <f t="shared" si="9"/>
        <v>6.8430731693994034</v>
      </c>
      <c r="W84" s="85">
        <f t="shared" si="9"/>
        <v>1.286666808682881</v>
      </c>
      <c r="X84" s="112">
        <f t="shared" si="9"/>
        <v>10.25721917260816</v>
      </c>
      <c r="Y84" s="112">
        <f t="shared" si="9"/>
        <v>-1.8903555623378594</v>
      </c>
      <c r="Z84" s="112">
        <f t="shared" si="9"/>
        <v>3.0739019695526224</v>
      </c>
      <c r="AA84" s="112">
        <f t="shared" si="9"/>
        <v>4.8621118949711502</v>
      </c>
      <c r="AB84" s="112">
        <f t="shared" si="9"/>
        <v>2.9493664510465578</v>
      </c>
      <c r="AC84" s="112">
        <f t="shared" si="9"/>
        <v>1.7881854652706863</v>
      </c>
      <c r="AD84" s="112">
        <f t="shared" si="9"/>
        <v>2.2271202617475581</v>
      </c>
      <c r="AE84" s="112">
        <f t="shared" si="9"/>
        <v>4.6107603439011342</v>
      </c>
    </row>
    <row r="85" spans="1:31" ht="13.5">
      <c r="A85" s="78" t="s">
        <v>78</v>
      </c>
      <c r="B85" s="110"/>
      <c r="C85" s="112">
        <f t="shared" ref="C85:X85" si="10">+C13/B13*100-100</f>
        <v>7.4149136906841875</v>
      </c>
      <c r="D85" s="112">
        <f t="shared" si="10"/>
        <v>1.1190631099544674</v>
      </c>
      <c r="E85" s="112">
        <f t="shared" si="10"/>
        <v>2.9082486166516475</v>
      </c>
      <c r="F85" s="112">
        <f t="shared" si="10"/>
        <v>3.3825184444166609</v>
      </c>
      <c r="G85" s="112">
        <f t="shared" si="10"/>
        <v>11.865739340792274</v>
      </c>
      <c r="H85" s="112">
        <f t="shared" si="10"/>
        <v>12.18035357084932</v>
      </c>
      <c r="I85" s="112">
        <f t="shared" si="10"/>
        <v>6.8096385542168605</v>
      </c>
      <c r="J85" s="112">
        <f t="shared" si="10"/>
        <v>6.5830438117583441</v>
      </c>
      <c r="K85" s="112">
        <f t="shared" si="10"/>
        <v>-3.9835746338159339</v>
      </c>
      <c r="L85" s="112">
        <f t="shared" si="10"/>
        <v>9.4572549711212019</v>
      </c>
      <c r="M85" s="112">
        <f t="shared" si="10"/>
        <v>7.8586965278337289</v>
      </c>
      <c r="N85" s="112">
        <f t="shared" si="10"/>
        <v>0.59752772902118068</v>
      </c>
      <c r="O85" s="112">
        <f t="shared" si="10"/>
        <v>5.2195864424397627</v>
      </c>
      <c r="P85" s="112">
        <f t="shared" si="10"/>
        <v>8.375965846946329</v>
      </c>
      <c r="Q85" s="112">
        <f t="shared" si="10"/>
        <v>4.1833512387277523</v>
      </c>
      <c r="R85" s="112">
        <f t="shared" si="10"/>
        <v>-4.7684519717517588</v>
      </c>
      <c r="S85" s="112">
        <f t="shared" si="10"/>
        <v>-2.001575009843819</v>
      </c>
      <c r="T85" s="112">
        <f t="shared" si="10"/>
        <v>4.861715663296053</v>
      </c>
      <c r="U85" s="112">
        <f t="shared" si="10"/>
        <v>1.5805606999169868</v>
      </c>
      <c r="V85" s="112">
        <f t="shared" si="10"/>
        <v>6.346462138119648</v>
      </c>
      <c r="W85" s="112">
        <f t="shared" si="10"/>
        <v>-1.3567037124615666</v>
      </c>
      <c r="X85" s="112">
        <f t="shared" si="10"/>
        <v>8.3240943277499895</v>
      </c>
      <c r="Y85" s="112">
        <f>+Y13/X13*100-100</f>
        <v>7.2252496473126655</v>
      </c>
      <c r="Z85" s="112">
        <f t="shared" ref="Z85:AE85" si="11">+Z13/Y13*100-100</f>
        <v>2.7526249258313271</v>
      </c>
      <c r="AA85" s="112">
        <f t="shared" si="11"/>
        <v>9.0107958825006165</v>
      </c>
      <c r="AB85" s="112">
        <f t="shared" si="11"/>
        <v>7.5128400009212442</v>
      </c>
      <c r="AC85" s="112">
        <f t="shared" si="11"/>
        <v>6.6301064672993277</v>
      </c>
      <c r="AD85" s="112">
        <f t="shared" si="11"/>
        <v>6.15356798457087</v>
      </c>
      <c r="AE85" s="112">
        <f t="shared" si="11"/>
        <v>5.8441681333863329</v>
      </c>
    </row>
    <row r="86" spans="1:31" ht="13.5">
      <c r="A86" s="80" t="s">
        <v>26</v>
      </c>
      <c r="B86" s="110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112"/>
      <c r="Z86" s="112"/>
      <c r="AA86" s="112"/>
      <c r="AB86" s="112"/>
      <c r="AC86" s="112"/>
      <c r="AD86" s="112"/>
      <c r="AE86" s="112"/>
    </row>
    <row r="87" spans="1:31" ht="13.5">
      <c r="A87" s="54" t="s">
        <v>27</v>
      </c>
      <c r="B87" s="110"/>
      <c r="C87" s="85">
        <f t="shared" ref="C87:AE88" si="12">+C14/B14*100-100</f>
        <v>7.5786940864755081</v>
      </c>
      <c r="D87" s="85">
        <f t="shared" si="12"/>
        <v>8.9067324517266684</v>
      </c>
      <c r="E87" s="85">
        <f t="shared" si="12"/>
        <v>9.6774405040447959</v>
      </c>
      <c r="F87" s="85">
        <f t="shared" si="12"/>
        <v>7.8850387134665567</v>
      </c>
      <c r="G87" s="85">
        <f t="shared" si="12"/>
        <v>7.6207959584961884</v>
      </c>
      <c r="H87" s="85">
        <f t="shared" si="12"/>
        <v>5.314510832612811</v>
      </c>
      <c r="I87" s="85">
        <f t="shared" si="12"/>
        <v>-5.2395184881226129</v>
      </c>
      <c r="J87" s="85">
        <f t="shared" si="12"/>
        <v>-9.0316040364019017</v>
      </c>
      <c r="K87" s="85">
        <f t="shared" si="12"/>
        <v>2.2026234974862291</v>
      </c>
      <c r="L87" s="85">
        <f t="shared" si="12"/>
        <v>4.3510227806343522</v>
      </c>
      <c r="M87" s="85">
        <f t="shared" si="12"/>
        <v>4.0253955635201493</v>
      </c>
      <c r="N87" s="85">
        <f t="shared" si="12"/>
        <v>5.6277478114154462</v>
      </c>
      <c r="O87" s="85">
        <f t="shared" si="12"/>
        <v>5.0355414578757944</v>
      </c>
      <c r="P87" s="85">
        <f t="shared" si="12"/>
        <v>6.9993817350064944</v>
      </c>
      <c r="Q87" s="85">
        <f t="shared" si="12"/>
        <v>4.4558160639645479</v>
      </c>
      <c r="R87" s="85">
        <f t="shared" si="12"/>
        <v>4.7104706296713346</v>
      </c>
      <c r="S87" s="85">
        <f t="shared" si="12"/>
        <v>5.1269514910168965</v>
      </c>
      <c r="T87" s="85">
        <f t="shared" si="12"/>
        <v>0.69278994297164331</v>
      </c>
      <c r="U87" s="85">
        <f t="shared" si="12"/>
        <v>0.36059687115444206</v>
      </c>
      <c r="V87" s="85">
        <f t="shared" si="12"/>
        <v>6.9092241497313154</v>
      </c>
      <c r="W87" s="85">
        <f t="shared" si="12"/>
        <v>3.2630134042309891</v>
      </c>
      <c r="X87" s="112">
        <f t="shared" si="12"/>
        <v>8.2321473828021965</v>
      </c>
      <c r="Y87" s="112">
        <f t="shared" si="12"/>
        <v>3.7407137824187799</v>
      </c>
      <c r="Z87" s="112">
        <f t="shared" si="12"/>
        <v>1.8112859650142354</v>
      </c>
      <c r="AA87" s="112">
        <f t="shared" si="12"/>
        <v>5.6086052448534218</v>
      </c>
      <c r="AB87" s="112">
        <f t="shared" si="12"/>
        <v>4.8344128027916184</v>
      </c>
      <c r="AC87" s="112">
        <f t="shared" si="12"/>
        <v>5.2342454944501071</v>
      </c>
      <c r="AD87" s="112">
        <f t="shared" si="12"/>
        <v>4.6666999563191496</v>
      </c>
      <c r="AE87" s="112">
        <f t="shared" si="12"/>
        <v>3.8886604653178836</v>
      </c>
    </row>
    <row r="88" spans="1:31" ht="13.5">
      <c r="A88" s="56" t="s">
        <v>60</v>
      </c>
      <c r="B88" s="110"/>
      <c r="C88" s="85">
        <f t="shared" si="12"/>
        <v>13.979273165029582</v>
      </c>
      <c r="D88" s="85">
        <f t="shared" si="12"/>
        <v>5.6440811578230381</v>
      </c>
      <c r="E88" s="85">
        <f t="shared" si="12"/>
        <v>8.9684750441016092</v>
      </c>
      <c r="F88" s="85">
        <f t="shared" si="12"/>
        <v>14.2806805262843</v>
      </c>
      <c r="G88" s="85">
        <f t="shared" si="12"/>
        <v>8.5044184463590682</v>
      </c>
      <c r="H88" s="85">
        <f t="shared" si="12"/>
        <v>7.9759156942065204</v>
      </c>
      <c r="I88" s="85">
        <f t="shared" si="12"/>
        <v>-27.783501955185898</v>
      </c>
      <c r="J88" s="85">
        <f t="shared" si="12"/>
        <v>-33.312476364011417</v>
      </c>
      <c r="K88" s="85">
        <f t="shared" si="12"/>
        <v>-9.553857733510668</v>
      </c>
      <c r="L88" s="85">
        <f t="shared" si="12"/>
        <v>-10.531115696355485</v>
      </c>
      <c r="M88" s="85">
        <f t="shared" si="12"/>
        <v>0.55553431953416066</v>
      </c>
      <c r="N88" s="85">
        <f t="shared" si="12"/>
        <v>5.6260216171010882</v>
      </c>
      <c r="O88" s="85">
        <f t="shared" si="12"/>
        <v>2.9588886622920114</v>
      </c>
      <c r="P88" s="85">
        <f t="shared" si="12"/>
        <v>8.1123908395523472</v>
      </c>
      <c r="Q88" s="85">
        <f t="shared" si="12"/>
        <v>9.9662671897227995</v>
      </c>
      <c r="R88" s="85">
        <f t="shared" si="12"/>
        <v>1.1932121663538595</v>
      </c>
      <c r="S88" s="85">
        <f t="shared" si="12"/>
        <v>3.9379001094399229</v>
      </c>
      <c r="T88" s="85">
        <f t="shared" si="12"/>
        <v>-5.3243134952804354</v>
      </c>
      <c r="U88" s="85">
        <f t="shared" si="12"/>
        <v>3.5706904187785966</v>
      </c>
      <c r="V88" s="85">
        <f t="shared" si="12"/>
        <v>8.5016107114688424</v>
      </c>
      <c r="W88" s="85">
        <f t="shared" si="12"/>
        <v>-4.3374686349125682</v>
      </c>
      <c r="X88" s="112">
        <f t="shared" si="12"/>
        <v>7.9440065185347919</v>
      </c>
      <c r="Y88" s="112">
        <f t="shared" si="12"/>
        <v>-0.30109241416745647</v>
      </c>
      <c r="Z88" s="112">
        <f t="shared" si="12"/>
        <v>-2.4283490289156049</v>
      </c>
      <c r="AA88" s="112">
        <f t="shared" si="12"/>
        <v>17.052692151759686</v>
      </c>
      <c r="AB88" s="112">
        <f t="shared" si="12"/>
        <v>7.9748683455863159</v>
      </c>
      <c r="AC88" s="112">
        <f t="shared" si="12"/>
        <v>-2.9818673491561469</v>
      </c>
      <c r="AD88" s="112">
        <f t="shared" si="12"/>
        <v>2.2725171896442475</v>
      </c>
      <c r="AE88" s="112">
        <f t="shared" si="12"/>
        <v>1.6122864711157945</v>
      </c>
    </row>
    <row r="89" spans="1:31" ht="13.5">
      <c r="A89" s="78" t="s">
        <v>79</v>
      </c>
      <c r="B89" s="110"/>
      <c r="C89" s="112">
        <f t="shared" ref="C89:X89" si="13">+C17/B17*100-100</f>
        <v>6.8216402931428917</v>
      </c>
      <c r="D89" s="112">
        <f t="shared" si="13"/>
        <v>5.3072544324226527</v>
      </c>
      <c r="E89" s="112">
        <f t="shared" si="13"/>
        <v>9.1851921523497708</v>
      </c>
      <c r="F89" s="112">
        <f t="shared" si="13"/>
        <v>9.5948181723745734</v>
      </c>
      <c r="G89" s="112">
        <f t="shared" si="13"/>
        <v>9.7912064666696637</v>
      </c>
      <c r="H89" s="112">
        <f t="shared" si="13"/>
        <v>2.3184441650926857</v>
      </c>
      <c r="I89" s="112">
        <f t="shared" si="13"/>
        <v>-2.4491711075600051</v>
      </c>
      <c r="J89" s="112">
        <f t="shared" si="13"/>
        <v>-11.392593327053689</v>
      </c>
      <c r="K89" s="112">
        <f t="shared" si="13"/>
        <v>0.82092208501829589</v>
      </c>
      <c r="L89" s="112">
        <f t="shared" si="13"/>
        <v>2.0612166101682874</v>
      </c>
      <c r="M89" s="112">
        <f t="shared" si="13"/>
        <v>2.8026895453872243</v>
      </c>
      <c r="N89" s="112">
        <f t="shared" si="13"/>
        <v>1.9071358638773006</v>
      </c>
      <c r="O89" s="112">
        <f t="shared" si="13"/>
        <v>4.9195136253156875</v>
      </c>
      <c r="P89" s="112">
        <f t="shared" si="13"/>
        <v>4.7728358730499565</v>
      </c>
      <c r="Q89" s="112">
        <f t="shared" si="13"/>
        <v>1.6457833770152916</v>
      </c>
      <c r="R89" s="112">
        <f t="shared" si="13"/>
        <v>5.0242331761273533</v>
      </c>
      <c r="S89" s="112">
        <f t="shared" si="13"/>
        <v>6.9173678074064213</v>
      </c>
      <c r="T89" s="112">
        <f t="shared" si="13"/>
        <v>-0.14865576113686529</v>
      </c>
      <c r="U89" s="112">
        <f t="shared" si="13"/>
        <v>-2.4656829085767811</v>
      </c>
      <c r="V89" s="112">
        <f t="shared" si="13"/>
        <v>9.1073817011893254</v>
      </c>
      <c r="W89" s="112">
        <f t="shared" si="13"/>
        <v>1.8222555382067185E-2</v>
      </c>
      <c r="X89" s="112">
        <f t="shared" si="13"/>
        <v>5.2168296046011875</v>
      </c>
      <c r="Y89" s="112">
        <f>+Y17/X17*100-100</f>
        <v>0.77724754409453567</v>
      </c>
      <c r="Z89" s="112">
        <f t="shared" ref="Z89:AE89" si="14">+Z17/Y17*100-100</f>
        <v>-0.79351194641607492</v>
      </c>
      <c r="AA89" s="112">
        <f t="shared" si="14"/>
        <v>5.5517766945042837</v>
      </c>
      <c r="AB89" s="112">
        <f t="shared" si="14"/>
        <v>6.1585209406120924</v>
      </c>
      <c r="AC89" s="112">
        <f t="shared" si="14"/>
        <v>6.4079324730874703</v>
      </c>
      <c r="AD89" s="112">
        <f t="shared" si="14"/>
        <v>6.3963542220335228</v>
      </c>
      <c r="AE89" s="112">
        <f t="shared" si="14"/>
        <v>4.4866149970863773</v>
      </c>
    </row>
    <row r="90" spans="1:31" ht="13.5">
      <c r="A90" s="80" t="s">
        <v>30</v>
      </c>
      <c r="B90" s="110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112"/>
      <c r="Z90" s="112"/>
      <c r="AA90" s="112"/>
      <c r="AB90" s="112"/>
      <c r="AC90" s="112"/>
      <c r="AD90" s="112"/>
      <c r="AE90" s="112"/>
    </row>
    <row r="91" spans="1:31" ht="13.5">
      <c r="A91" s="56" t="s">
        <v>62</v>
      </c>
      <c r="B91" s="110"/>
      <c r="C91" s="85">
        <f t="shared" ref="C91:AE99" si="15">+C18/B18*100-100</f>
        <v>4.0317855573458274</v>
      </c>
      <c r="D91" s="85">
        <f t="shared" si="15"/>
        <v>7.7425162046232714</v>
      </c>
      <c r="E91" s="85">
        <f t="shared" si="15"/>
        <v>8.6474376925230985</v>
      </c>
      <c r="F91" s="85">
        <f t="shared" si="15"/>
        <v>8.6563740398989637</v>
      </c>
      <c r="G91" s="85">
        <f t="shared" si="15"/>
        <v>5.745654090511934</v>
      </c>
      <c r="H91" s="85">
        <f t="shared" si="15"/>
        <v>9.1022611712627821</v>
      </c>
      <c r="I91" s="85">
        <f t="shared" si="15"/>
        <v>2.9809675893879017</v>
      </c>
      <c r="J91" s="85">
        <f t="shared" si="15"/>
        <v>-2.9312817577707762</v>
      </c>
      <c r="K91" s="85">
        <f t="shared" si="15"/>
        <v>8.2246630191835663</v>
      </c>
      <c r="L91" s="85">
        <f t="shared" si="15"/>
        <v>5.6848273677541954</v>
      </c>
      <c r="M91" s="85">
        <f t="shared" si="15"/>
        <v>3.3202756206409703</v>
      </c>
      <c r="N91" s="85">
        <f t="shared" si="15"/>
        <v>8.2143737761984283</v>
      </c>
      <c r="O91" s="85">
        <f t="shared" si="15"/>
        <v>7.3182108180859018E-2</v>
      </c>
      <c r="P91" s="85">
        <f t="shared" si="15"/>
        <v>7.9996785556433565</v>
      </c>
      <c r="Q91" s="85">
        <f t="shared" si="15"/>
        <v>3.2151972200933159</v>
      </c>
      <c r="R91" s="85">
        <f t="shared" si="15"/>
        <v>4.2730606379553109</v>
      </c>
      <c r="S91" s="85">
        <f t="shared" si="15"/>
        <v>7.1279763276518509</v>
      </c>
      <c r="T91" s="85">
        <f t="shared" si="15"/>
        <v>-1.1272356481820083</v>
      </c>
      <c r="U91" s="85">
        <f t="shared" si="15"/>
        <v>-1.219066434007658</v>
      </c>
      <c r="V91" s="85">
        <f t="shared" si="15"/>
        <v>7.747609639414037</v>
      </c>
      <c r="W91" s="85">
        <f t="shared" si="15"/>
        <v>1.6110436521077816</v>
      </c>
      <c r="X91" s="112">
        <f t="shared" si="15"/>
        <v>8.4155657084457545</v>
      </c>
      <c r="Y91" s="112">
        <f t="shared" si="15"/>
        <v>5.168139425271562</v>
      </c>
      <c r="Z91" s="112">
        <f t="shared" si="15"/>
        <v>3.0505567720454678</v>
      </c>
      <c r="AA91" s="112">
        <f t="shared" si="15"/>
        <v>4.0475106071865099</v>
      </c>
      <c r="AB91" s="112">
        <f t="shared" si="15"/>
        <v>5.3079185159221112</v>
      </c>
      <c r="AC91" s="112">
        <f t="shared" si="15"/>
        <v>8.0383540751204805</v>
      </c>
      <c r="AD91" s="112">
        <f t="shared" si="15"/>
        <v>4.0322720619290493</v>
      </c>
      <c r="AE91" s="112">
        <f t="shared" si="15"/>
        <v>3.0088286409454241</v>
      </c>
    </row>
    <row r="92" spans="1:31" ht="13.5">
      <c r="A92" s="56" t="s">
        <v>63</v>
      </c>
      <c r="B92" s="110"/>
      <c r="C92" s="85">
        <f t="shared" si="15"/>
        <v>11.695233249594565</v>
      </c>
      <c r="D92" s="85">
        <f t="shared" si="15"/>
        <v>3.6447182617409908</v>
      </c>
      <c r="E92" s="85">
        <f t="shared" si="15"/>
        <v>-0.98612827908254985</v>
      </c>
      <c r="F92" s="85">
        <f t="shared" si="15"/>
        <v>-2.5922432447428321</v>
      </c>
      <c r="G92" s="85">
        <f t="shared" si="15"/>
        <v>3.2502079084974866</v>
      </c>
      <c r="H92" s="85">
        <f t="shared" si="15"/>
        <v>1.4636110865919392</v>
      </c>
      <c r="I92" s="85">
        <f t="shared" si="15"/>
        <v>-0.89877499089261903</v>
      </c>
      <c r="J92" s="85">
        <f t="shared" si="15"/>
        <v>2.2494842645832449</v>
      </c>
      <c r="K92" s="85">
        <f t="shared" si="15"/>
        <v>2.1436543538451645</v>
      </c>
      <c r="L92" s="85">
        <f t="shared" si="15"/>
        <v>6.9500260034986496</v>
      </c>
      <c r="M92" s="85">
        <f t="shared" si="15"/>
        <v>4.9811139108694391</v>
      </c>
      <c r="N92" s="85">
        <f t="shared" si="15"/>
        <v>1.4602535909792778</v>
      </c>
      <c r="O92" s="85">
        <f t="shared" si="15"/>
        <v>-0.75904653425624247</v>
      </c>
      <c r="P92" s="85">
        <f t="shared" si="15"/>
        <v>8.4858623173253278</v>
      </c>
      <c r="Q92" s="85">
        <f t="shared" si="15"/>
        <v>0.69174658517050602</v>
      </c>
      <c r="R92" s="85">
        <f t="shared" si="15"/>
        <v>9.5473068971678003</v>
      </c>
      <c r="S92" s="85">
        <f t="shared" si="15"/>
        <v>3.8229149678090693</v>
      </c>
      <c r="T92" s="85">
        <f t="shared" si="15"/>
        <v>4.2012783734959953</v>
      </c>
      <c r="U92" s="85">
        <f t="shared" si="15"/>
        <v>-1.6794446598038775</v>
      </c>
      <c r="V92" s="85">
        <f t="shared" si="15"/>
        <v>9.3299260746554751</v>
      </c>
      <c r="W92" s="85">
        <f t="shared" si="15"/>
        <v>12.291890664547452</v>
      </c>
      <c r="X92" s="112">
        <f t="shared" si="15"/>
        <v>14.094512539623054</v>
      </c>
      <c r="Y92" s="112">
        <f t="shared" si="15"/>
        <v>9.7017667770848135</v>
      </c>
      <c r="Z92" s="112">
        <f t="shared" si="15"/>
        <v>2.4831439852893027</v>
      </c>
      <c r="AA92" s="112">
        <f t="shared" si="15"/>
        <v>15.008461413635629</v>
      </c>
      <c r="AB92" s="112">
        <f t="shared" si="15"/>
        <v>9.2602073725287966</v>
      </c>
      <c r="AC92" s="112">
        <f t="shared" si="15"/>
        <v>10.814256170522071</v>
      </c>
      <c r="AD92" s="112">
        <f t="shared" si="15"/>
        <v>7.8653574663044168</v>
      </c>
      <c r="AE92" s="112">
        <f t="shared" si="15"/>
        <v>7.8070184915660406</v>
      </c>
    </row>
    <row r="93" spans="1:31" ht="13.5">
      <c r="A93" s="56" t="s">
        <v>64</v>
      </c>
      <c r="B93" s="110"/>
      <c r="C93" s="85">
        <f t="shared" si="15"/>
        <v>19.892801411221939</v>
      </c>
      <c r="D93" s="85">
        <f t="shared" si="15"/>
        <v>23.303717955973056</v>
      </c>
      <c r="E93" s="85">
        <f t="shared" si="15"/>
        <v>14.511909679195938</v>
      </c>
      <c r="F93" s="85">
        <f t="shared" si="15"/>
        <v>12.316139633682013</v>
      </c>
      <c r="G93" s="85">
        <f t="shared" si="15"/>
        <v>19.160362546388825</v>
      </c>
      <c r="H93" s="85">
        <f t="shared" si="15"/>
        <v>9.2098761735068138</v>
      </c>
      <c r="I93" s="85">
        <f t="shared" si="15"/>
        <v>6.3176944802434889</v>
      </c>
      <c r="J93" s="85">
        <f t="shared" si="15"/>
        <v>1.3372707812137321</v>
      </c>
      <c r="K93" s="85">
        <f t="shared" si="15"/>
        <v>14.980339259127291</v>
      </c>
      <c r="L93" s="85">
        <f t="shared" si="15"/>
        <v>14.641137734491736</v>
      </c>
      <c r="M93" s="85">
        <f t="shared" si="15"/>
        <v>25.81286685202349</v>
      </c>
      <c r="N93" s="85">
        <f t="shared" si="15"/>
        <v>8.736053774497023</v>
      </c>
      <c r="O93" s="85">
        <f t="shared" si="15"/>
        <v>9.7990924936665067</v>
      </c>
      <c r="P93" s="85">
        <f t="shared" si="15"/>
        <v>20.343460181370631</v>
      </c>
      <c r="Q93" s="85">
        <f t="shared" si="15"/>
        <v>13.731668500261691</v>
      </c>
      <c r="R93" s="85">
        <f t="shared" si="15"/>
        <v>17.359761079649516</v>
      </c>
      <c r="S93" s="85">
        <f t="shared" si="15"/>
        <v>8.382847791555136</v>
      </c>
      <c r="T93" s="85">
        <f t="shared" si="15"/>
        <v>9.4245379838894223</v>
      </c>
      <c r="U93" s="85">
        <f t="shared" si="15"/>
        <v>-0.64978222511614092</v>
      </c>
      <c r="V93" s="85">
        <f t="shared" si="15"/>
        <v>6.0842635008710317</v>
      </c>
      <c r="W93" s="85">
        <f t="shared" si="15"/>
        <v>8.4296314316993062</v>
      </c>
      <c r="X93" s="112">
        <f t="shared" si="15"/>
        <v>8.8152285582702632</v>
      </c>
      <c r="Y93" s="112">
        <f t="shared" si="15"/>
        <v>9.5582649650562104</v>
      </c>
      <c r="Z93" s="112">
        <f t="shared" si="15"/>
        <v>5.2924177176634259</v>
      </c>
      <c r="AA93" s="112">
        <f t="shared" si="15"/>
        <v>10.093251331741897</v>
      </c>
      <c r="AB93" s="112">
        <f t="shared" si="15"/>
        <v>2.4041306442275499</v>
      </c>
      <c r="AC93" s="112">
        <f t="shared" si="15"/>
        <v>3.8815933578796944</v>
      </c>
      <c r="AD93" s="112">
        <f t="shared" si="15"/>
        <v>8.3876201874804224</v>
      </c>
      <c r="AE93" s="112">
        <f t="shared" si="15"/>
        <v>12.302219587208654</v>
      </c>
    </row>
    <row r="94" spans="1:31" ht="13.5">
      <c r="A94" s="56" t="s">
        <v>65</v>
      </c>
      <c r="B94" s="110"/>
      <c r="C94" s="85">
        <f t="shared" si="15"/>
        <v>9.7735929734847673</v>
      </c>
      <c r="D94" s="85">
        <f t="shared" si="15"/>
        <v>39.520805758598357</v>
      </c>
      <c r="E94" s="85">
        <f t="shared" si="15"/>
        <v>25.163595133027002</v>
      </c>
      <c r="F94" s="85">
        <f t="shared" si="15"/>
        <v>13.900142939082457</v>
      </c>
      <c r="G94" s="85">
        <f t="shared" si="15"/>
        <v>-1.7921018028927875</v>
      </c>
      <c r="H94" s="85">
        <f t="shared" si="15"/>
        <v>2.6075897853291394</v>
      </c>
      <c r="I94" s="85">
        <f t="shared" si="15"/>
        <v>-22.754900697054126</v>
      </c>
      <c r="J94" s="85">
        <f t="shared" si="15"/>
        <v>-34.658810844115834</v>
      </c>
      <c r="K94" s="85">
        <f t="shared" si="15"/>
        <v>-19.118958655021075</v>
      </c>
      <c r="L94" s="85">
        <f t="shared" si="15"/>
        <v>10.42184828229442</v>
      </c>
      <c r="M94" s="85">
        <f t="shared" si="15"/>
        <v>7.920021116536887</v>
      </c>
      <c r="N94" s="85">
        <f t="shared" si="15"/>
        <v>12.761247875163576</v>
      </c>
      <c r="O94" s="85">
        <f t="shared" si="15"/>
        <v>11.525641859893426</v>
      </c>
      <c r="P94" s="85">
        <f t="shared" si="15"/>
        <v>6.4307941653160441</v>
      </c>
      <c r="Q94" s="85">
        <f t="shared" si="15"/>
        <v>5.4924940381739589</v>
      </c>
      <c r="R94" s="85">
        <f t="shared" si="15"/>
        <v>-0.54796418889463894</v>
      </c>
      <c r="S94" s="85">
        <f t="shared" si="15"/>
        <v>3.113433485739165</v>
      </c>
      <c r="T94" s="85">
        <f t="shared" si="15"/>
        <v>-0.73451576576576372</v>
      </c>
      <c r="U94" s="85">
        <f t="shared" si="15"/>
        <v>11.226605330255168</v>
      </c>
      <c r="V94" s="85">
        <f t="shared" si="15"/>
        <v>3.8951998470070777</v>
      </c>
      <c r="W94" s="85">
        <f t="shared" si="15"/>
        <v>6.123926558040111</v>
      </c>
      <c r="X94" s="112">
        <f t="shared" si="15"/>
        <v>15.315573666232666</v>
      </c>
      <c r="Y94" s="112">
        <f t="shared" si="15"/>
        <v>12.340061127734515</v>
      </c>
      <c r="Z94" s="112">
        <f t="shared" si="15"/>
        <v>7.4878739786382198</v>
      </c>
      <c r="AA94" s="112">
        <f t="shared" si="15"/>
        <v>8.3711590873986665</v>
      </c>
      <c r="AB94" s="112">
        <f t="shared" si="15"/>
        <v>7.0350310954995052</v>
      </c>
      <c r="AC94" s="112">
        <f t="shared" si="15"/>
        <v>6.6607007345255624</v>
      </c>
      <c r="AD94" s="112">
        <f t="shared" si="15"/>
        <v>3.6403469323922195</v>
      </c>
      <c r="AE94" s="112">
        <f t="shared" si="15"/>
        <v>2.1642464772222354</v>
      </c>
    </row>
    <row r="95" spans="1:31" ht="13.5">
      <c r="A95" s="56" t="s">
        <v>66</v>
      </c>
      <c r="B95" s="110"/>
      <c r="C95" s="85">
        <f t="shared" si="15"/>
        <v>12.336307952265287</v>
      </c>
      <c r="D95" s="85">
        <f t="shared" si="15"/>
        <v>15.952383750308471</v>
      </c>
      <c r="E95" s="85">
        <f t="shared" si="15"/>
        <v>0.91616669369223303</v>
      </c>
      <c r="F95" s="85">
        <f t="shared" si="15"/>
        <v>-3.5962480919096862</v>
      </c>
      <c r="G95" s="85">
        <f t="shared" si="15"/>
        <v>16.764414813271529</v>
      </c>
      <c r="H95" s="85">
        <f t="shared" si="15"/>
        <v>12.749803725644142</v>
      </c>
      <c r="I95" s="85">
        <f t="shared" si="15"/>
        <v>12.436401617357305</v>
      </c>
      <c r="J95" s="85">
        <f t="shared" si="15"/>
        <v>18.227114063731563</v>
      </c>
      <c r="K95" s="85">
        <f t="shared" si="15"/>
        <v>19.367127788756861</v>
      </c>
      <c r="L95" s="85">
        <f t="shared" si="15"/>
        <v>3.019966888077704</v>
      </c>
      <c r="M95" s="85">
        <f t="shared" si="15"/>
        <v>-1.1505992603636344</v>
      </c>
      <c r="N95" s="85">
        <f t="shared" si="15"/>
        <v>12.649171690065671</v>
      </c>
      <c r="O95" s="85">
        <f t="shared" si="15"/>
        <v>7.6968553568478768</v>
      </c>
      <c r="P95" s="85">
        <f t="shared" si="15"/>
        <v>6.283804511035413</v>
      </c>
      <c r="Q95" s="85">
        <f t="shared" si="15"/>
        <v>4.1831867414057626</v>
      </c>
      <c r="R95" s="85">
        <f t="shared" si="15"/>
        <v>8.4981281736296665</v>
      </c>
      <c r="S95" s="85">
        <f t="shared" si="15"/>
        <v>1.8011449920038842</v>
      </c>
      <c r="T95" s="85">
        <f t="shared" si="15"/>
        <v>1.7666375142324284</v>
      </c>
      <c r="U95" s="85">
        <f t="shared" si="15"/>
        <v>-4.2382555341518611</v>
      </c>
      <c r="V95" s="85">
        <f t="shared" si="15"/>
        <v>4.4078851565754178</v>
      </c>
      <c r="W95" s="85">
        <f t="shared" si="15"/>
        <v>3.5458393473994931</v>
      </c>
      <c r="X95" s="112">
        <f t="shared" si="15"/>
        <v>2.8831244498601478</v>
      </c>
      <c r="Y95" s="112">
        <f t="shared" si="15"/>
        <v>1.0120539153150645</v>
      </c>
      <c r="Z95" s="112">
        <f t="shared" si="15"/>
        <v>2.2181363314394105</v>
      </c>
      <c r="AA95" s="112">
        <f t="shared" si="15"/>
        <v>1.5026951793444283</v>
      </c>
      <c r="AB95" s="112">
        <f t="shared" si="15"/>
        <v>7.0452036488292293</v>
      </c>
      <c r="AC95" s="112">
        <f t="shared" si="15"/>
        <v>6.6762377500535877</v>
      </c>
      <c r="AD95" s="112">
        <f t="shared" si="15"/>
        <v>5.4425281946518567</v>
      </c>
      <c r="AE95" s="112">
        <f t="shared" si="15"/>
        <v>3.7631736411364898</v>
      </c>
    </row>
    <row r="96" spans="1:31" ht="13.5">
      <c r="A96" s="56" t="s">
        <v>67</v>
      </c>
      <c r="B96" s="110"/>
      <c r="C96" s="85">
        <f t="shared" si="15"/>
        <v>3.9467146203535037</v>
      </c>
      <c r="D96" s="85">
        <f t="shared" si="15"/>
        <v>-3.2323416266417837</v>
      </c>
      <c r="E96" s="85">
        <f t="shared" si="15"/>
        <v>22.622380089859078</v>
      </c>
      <c r="F96" s="85">
        <f t="shared" si="15"/>
        <v>9.3577348066298214</v>
      </c>
      <c r="G96" s="85">
        <f t="shared" si="15"/>
        <v>11.323369469880376</v>
      </c>
      <c r="H96" s="85">
        <f t="shared" si="15"/>
        <v>7.1603031783300111</v>
      </c>
      <c r="I96" s="85">
        <f t="shared" si="15"/>
        <v>-0.13087272994633281</v>
      </c>
      <c r="J96" s="85">
        <f t="shared" si="15"/>
        <v>-9.3173920725602244</v>
      </c>
      <c r="K96" s="85">
        <f t="shared" si="15"/>
        <v>9.3930635838150209</v>
      </c>
      <c r="L96" s="85">
        <f t="shared" si="15"/>
        <v>39.441616077657216</v>
      </c>
      <c r="M96" s="85">
        <f t="shared" si="15"/>
        <v>-2.9644689502480048</v>
      </c>
      <c r="N96" s="85">
        <f t="shared" si="15"/>
        <v>7.4692028389333132</v>
      </c>
      <c r="O96" s="85">
        <f t="shared" si="15"/>
        <v>12.391548433193833</v>
      </c>
      <c r="P96" s="85">
        <f t="shared" si="15"/>
        <v>13.943329397874862</v>
      </c>
      <c r="Q96" s="85">
        <f t="shared" si="15"/>
        <v>10.10497118672437</v>
      </c>
      <c r="R96" s="85">
        <f t="shared" si="15"/>
        <v>6.679407272279775</v>
      </c>
      <c r="S96" s="85">
        <f t="shared" si="15"/>
        <v>10.969817056620172</v>
      </c>
      <c r="T96" s="85">
        <f t="shared" si="15"/>
        <v>-4.4639035307653785E-2</v>
      </c>
      <c r="U96" s="85">
        <f t="shared" si="15"/>
        <v>-11.478578988260196</v>
      </c>
      <c r="V96" s="85">
        <f t="shared" si="15"/>
        <v>11.455583352914346</v>
      </c>
      <c r="W96" s="85">
        <f t="shared" si="15"/>
        <v>6.4089685876210751</v>
      </c>
      <c r="X96" s="112">
        <f t="shared" si="15"/>
        <v>17.167997202960208</v>
      </c>
      <c r="Y96" s="112">
        <f t="shared" si="15"/>
        <v>1.7734940717752892</v>
      </c>
      <c r="Z96" s="112">
        <f t="shared" si="15"/>
        <v>-1.0794671566375769</v>
      </c>
      <c r="AA96" s="112">
        <f t="shared" si="15"/>
        <v>-1.4676750860795664</v>
      </c>
      <c r="AB96" s="112">
        <f t="shared" si="15"/>
        <v>-2.2360597218462033</v>
      </c>
      <c r="AC96" s="112">
        <f t="shared" si="15"/>
        <v>6.2662181150575833</v>
      </c>
      <c r="AD96" s="112">
        <f t="shared" si="15"/>
        <v>2.7743862713966507</v>
      </c>
      <c r="AE96" s="112">
        <f t="shared" si="15"/>
        <v>1.7340796183428466</v>
      </c>
    </row>
    <row r="97" spans="1:32" ht="13.5">
      <c r="A97" s="56" t="s">
        <v>68</v>
      </c>
      <c r="B97" s="110"/>
      <c r="C97" s="85">
        <f t="shared" si="15"/>
        <v>-4.2388269221966226</v>
      </c>
      <c r="D97" s="85">
        <f t="shared" si="15"/>
        <v>-13.252282541149469</v>
      </c>
      <c r="E97" s="85">
        <f t="shared" si="15"/>
        <v>-2.9480915469674187</v>
      </c>
      <c r="F97" s="85">
        <f t="shared" si="15"/>
        <v>-1.6181842269621711</v>
      </c>
      <c r="G97" s="85">
        <f t="shared" si="15"/>
        <v>3.3992535877803931</v>
      </c>
      <c r="H97" s="85">
        <f t="shared" si="15"/>
        <v>14.136076950268844</v>
      </c>
      <c r="I97" s="85">
        <f t="shared" si="15"/>
        <v>-4.4663960747876814</v>
      </c>
      <c r="J97" s="85">
        <f t="shared" si="15"/>
        <v>-20.062449878000919</v>
      </c>
      <c r="K97" s="85">
        <f t="shared" si="15"/>
        <v>14.382377425345254</v>
      </c>
      <c r="L97" s="85">
        <f t="shared" si="15"/>
        <v>25.265456174072071</v>
      </c>
      <c r="M97" s="85">
        <f t="shared" si="15"/>
        <v>18.976253612609128</v>
      </c>
      <c r="N97" s="85">
        <f t="shared" si="15"/>
        <v>20.701442452168692</v>
      </c>
      <c r="O97" s="85">
        <f t="shared" si="15"/>
        <v>15.620818075251307</v>
      </c>
      <c r="P97" s="85">
        <f t="shared" si="15"/>
        <v>14.917231169530297</v>
      </c>
      <c r="Q97" s="85">
        <f t="shared" si="15"/>
        <v>4.3308531320024031</v>
      </c>
      <c r="R97" s="85">
        <f t="shared" si="15"/>
        <v>7.1122818570958231</v>
      </c>
      <c r="S97" s="85">
        <f t="shared" si="15"/>
        <v>-3.6805186820557196</v>
      </c>
      <c r="T97" s="85">
        <f t="shared" si="15"/>
        <v>0.69343701038704353</v>
      </c>
      <c r="U97" s="85">
        <f t="shared" si="15"/>
        <v>-8.7033568650050341</v>
      </c>
      <c r="V97" s="85">
        <f t="shared" si="15"/>
        <v>6.2790954567690846</v>
      </c>
      <c r="W97" s="85">
        <f t="shared" si="15"/>
        <v>6.1427213874205506</v>
      </c>
      <c r="X97" s="112">
        <f t="shared" si="15"/>
        <v>16.475484367349807</v>
      </c>
      <c r="Y97" s="112">
        <f t="shared" si="15"/>
        <v>1.1529800330280864</v>
      </c>
      <c r="Z97" s="112">
        <f t="shared" si="15"/>
        <v>-2.811006560004742</v>
      </c>
      <c r="AA97" s="112">
        <f t="shared" si="15"/>
        <v>3.5532343778633049</v>
      </c>
      <c r="AB97" s="112">
        <f t="shared" si="15"/>
        <v>1.495337025960481</v>
      </c>
      <c r="AC97" s="112">
        <f t="shared" si="15"/>
        <v>3.0616870662900624</v>
      </c>
      <c r="AD97" s="112">
        <f t="shared" si="15"/>
        <v>3.2357751085546624</v>
      </c>
      <c r="AE97" s="112">
        <f t="shared" si="15"/>
        <v>2.7536216050866358</v>
      </c>
    </row>
    <row r="98" spans="1:32" ht="13.5">
      <c r="A98" s="56" t="s">
        <v>69</v>
      </c>
      <c r="B98" s="110"/>
      <c r="C98" s="85">
        <f t="shared" si="15"/>
        <v>4.8436648003085594</v>
      </c>
      <c r="D98" s="85">
        <f t="shared" si="15"/>
        <v>7.4423147666586402</v>
      </c>
      <c r="E98" s="85">
        <f t="shared" si="15"/>
        <v>9.0920897284533737</v>
      </c>
      <c r="F98" s="85">
        <f t="shared" si="15"/>
        <v>5.0978885509897225</v>
      </c>
      <c r="G98" s="85">
        <f t="shared" si="15"/>
        <v>17.875843746621143</v>
      </c>
      <c r="H98" s="85">
        <f t="shared" si="15"/>
        <v>6.7366407212306996</v>
      </c>
      <c r="I98" s="85">
        <f t="shared" si="15"/>
        <v>7.9516297342090638</v>
      </c>
      <c r="J98" s="85">
        <f t="shared" si="15"/>
        <v>9.2393364569591512</v>
      </c>
      <c r="K98" s="85">
        <f t="shared" si="15"/>
        <v>6.038817499453458</v>
      </c>
      <c r="L98" s="85">
        <f t="shared" si="15"/>
        <v>2.8202938106037578</v>
      </c>
      <c r="M98" s="85">
        <f t="shared" si="15"/>
        <v>3.2276750618258347</v>
      </c>
      <c r="N98" s="85">
        <f t="shared" si="15"/>
        <v>5.0192704960996508</v>
      </c>
      <c r="O98" s="85">
        <f t="shared" si="15"/>
        <v>2.7286419325384799</v>
      </c>
      <c r="P98" s="85">
        <f t="shared" si="15"/>
        <v>0.24778295699093178</v>
      </c>
      <c r="Q98" s="85">
        <f t="shared" si="15"/>
        <v>5.0765458847677962</v>
      </c>
      <c r="R98" s="85">
        <f t="shared" si="15"/>
        <v>2.9407694999959375</v>
      </c>
      <c r="S98" s="85">
        <f t="shared" si="15"/>
        <v>7.6377907099331566</v>
      </c>
      <c r="T98" s="85">
        <f t="shared" si="15"/>
        <v>3.4003844317388854</v>
      </c>
      <c r="U98" s="85">
        <f t="shared" si="15"/>
        <v>3.8010144879488053</v>
      </c>
      <c r="V98" s="85">
        <f t="shared" si="15"/>
        <v>4.0439574478763802</v>
      </c>
      <c r="W98" s="85">
        <f t="shared" si="15"/>
        <v>3.7889834429317233</v>
      </c>
      <c r="X98" s="112">
        <f t="shared" si="15"/>
        <v>4.1505136910332681</v>
      </c>
      <c r="Y98" s="112">
        <f t="shared" si="15"/>
        <v>0.50285505644187367</v>
      </c>
      <c r="Z98" s="112">
        <f t="shared" si="15"/>
        <v>1.3203784735116955</v>
      </c>
      <c r="AA98" s="112">
        <f t="shared" si="15"/>
        <v>1.0882340051712589</v>
      </c>
      <c r="AB98" s="112">
        <f t="shared" si="15"/>
        <v>0.4287946652898853</v>
      </c>
      <c r="AC98" s="112">
        <f t="shared" si="15"/>
        <v>0.76916284864954321</v>
      </c>
      <c r="AD98" s="112">
        <f t="shared" si="15"/>
        <v>1.5314517149728033</v>
      </c>
      <c r="AE98" s="112">
        <f t="shared" si="15"/>
        <v>1.3733387031816306</v>
      </c>
    </row>
    <row r="99" spans="1:32" ht="13.5">
      <c r="A99" s="56" t="s">
        <v>70</v>
      </c>
      <c r="B99" s="110"/>
      <c r="C99" s="85">
        <f t="shared" si="15"/>
        <v>3.2579806442293773</v>
      </c>
      <c r="D99" s="85">
        <f t="shared" si="15"/>
        <v>5.6717795916654552</v>
      </c>
      <c r="E99" s="85">
        <f t="shared" si="15"/>
        <v>7.8673550436854782</v>
      </c>
      <c r="F99" s="85">
        <f t="shared" si="15"/>
        <v>2.9576721524735063</v>
      </c>
      <c r="G99" s="85">
        <f t="shared" si="15"/>
        <v>4.0819853861466413</v>
      </c>
      <c r="H99" s="85">
        <f t="shared" si="15"/>
        <v>4.1234574970653028</v>
      </c>
      <c r="I99" s="85">
        <f t="shared" si="15"/>
        <v>6.1016520381002692</v>
      </c>
      <c r="J99" s="85">
        <f t="shared" si="15"/>
        <v>8.7844877184070924</v>
      </c>
      <c r="K99" s="85">
        <f t="shared" si="15"/>
        <v>-0.26777333606506204</v>
      </c>
      <c r="L99" s="85">
        <f t="shared" si="15"/>
        <v>1.0185508104931813</v>
      </c>
      <c r="M99" s="85">
        <f t="shared" si="15"/>
        <v>0.98794508368446543</v>
      </c>
      <c r="N99" s="85">
        <f t="shared" si="15"/>
        <v>0.54697524562372735</v>
      </c>
      <c r="O99" s="85">
        <f t="shared" si="15"/>
        <v>3.7521075330917597</v>
      </c>
      <c r="P99" s="85">
        <f t="shared" si="15"/>
        <v>5.2064535243892607</v>
      </c>
      <c r="Q99" s="85">
        <f t="shared" si="15"/>
        <v>4.4700460829493238</v>
      </c>
      <c r="R99" s="85">
        <f t="shared" si="15"/>
        <v>3.2589161724582993</v>
      </c>
      <c r="S99" s="85">
        <f t="shared" si="15"/>
        <v>4.4226015070308478</v>
      </c>
      <c r="T99" s="85">
        <f t="shared" si="15"/>
        <v>0.63485810391065911</v>
      </c>
      <c r="U99" s="85">
        <f t="shared" si="15"/>
        <v>3.0774789966575327</v>
      </c>
      <c r="V99" s="85">
        <f t="shared" si="15"/>
        <v>5.3949636294586867</v>
      </c>
      <c r="W99" s="85">
        <f t="shared" si="15"/>
        <v>2.7208598097165293</v>
      </c>
      <c r="X99" s="112">
        <f t="shared" si="15"/>
        <v>4.9100261404840069</v>
      </c>
      <c r="Y99" s="112">
        <f t="shared" si="15"/>
        <v>1.8528640139921322</v>
      </c>
      <c r="Z99" s="112">
        <f t="shared" ref="Y99:AE103" si="16">+Z26/Y26*100-100</f>
        <v>2.1919537871494299</v>
      </c>
      <c r="AA99" s="112">
        <f t="shared" si="16"/>
        <v>0.17668553989477687</v>
      </c>
      <c r="AB99" s="112">
        <f t="shared" si="16"/>
        <v>-0.21923400686377192</v>
      </c>
      <c r="AC99" s="112">
        <f t="shared" si="16"/>
        <v>0.4236711990111246</v>
      </c>
      <c r="AD99" s="112">
        <f t="shared" si="16"/>
        <v>0.99270396435373698</v>
      </c>
      <c r="AE99" s="112">
        <f t="shared" si="16"/>
        <v>1.1736853170504276</v>
      </c>
    </row>
    <row r="100" spans="1:32" ht="13.5">
      <c r="A100" s="56" t="s">
        <v>71</v>
      </c>
      <c r="B100" s="110"/>
      <c r="C100" s="85">
        <f t="shared" ref="C100:X103" si="17">+C27/B27*100-100</f>
        <v>2.4250440917107596</v>
      </c>
      <c r="D100" s="85">
        <f t="shared" si="17"/>
        <v>4.2186827378390035</v>
      </c>
      <c r="E100" s="85">
        <f t="shared" si="17"/>
        <v>4.6248106842902388</v>
      </c>
      <c r="F100" s="85">
        <f t="shared" si="17"/>
        <v>4.0571661687876031</v>
      </c>
      <c r="G100" s="85">
        <f t="shared" si="17"/>
        <v>6.8658943747470715</v>
      </c>
      <c r="H100" s="85">
        <f t="shared" si="17"/>
        <v>8.9419060129466033</v>
      </c>
      <c r="I100" s="85">
        <f t="shared" si="17"/>
        <v>1.4621375886678862</v>
      </c>
      <c r="J100" s="85">
        <f t="shared" si="17"/>
        <v>3.0470113379655857</v>
      </c>
      <c r="K100" s="85">
        <f t="shared" si="17"/>
        <v>5.7507090982763458</v>
      </c>
      <c r="L100" s="85">
        <f t="shared" si="17"/>
        <v>2.9258036626581827</v>
      </c>
      <c r="M100" s="85">
        <f t="shared" si="17"/>
        <v>6.7114029896336405</v>
      </c>
      <c r="N100" s="85">
        <f t="shared" si="17"/>
        <v>6.5683897918474372</v>
      </c>
      <c r="O100" s="85">
        <f t="shared" si="17"/>
        <v>-0.32316008595219614</v>
      </c>
      <c r="P100" s="85">
        <f t="shared" si="17"/>
        <v>6.133000985254867</v>
      </c>
      <c r="Q100" s="85">
        <f t="shared" si="17"/>
        <v>2.9127060951806669</v>
      </c>
      <c r="R100" s="85">
        <f t="shared" si="17"/>
        <v>2.6421494930804528</v>
      </c>
      <c r="S100" s="85">
        <f t="shared" si="17"/>
        <v>3.9682420454886937</v>
      </c>
      <c r="T100" s="85">
        <f t="shared" si="17"/>
        <v>2.4477115919517445</v>
      </c>
      <c r="U100" s="85">
        <f t="shared" si="17"/>
        <v>11.453213260650344</v>
      </c>
      <c r="V100" s="85">
        <f t="shared" si="17"/>
        <v>5.3706562729366425</v>
      </c>
      <c r="W100" s="85">
        <f t="shared" si="17"/>
        <v>4.7996781399370718</v>
      </c>
      <c r="X100" s="112">
        <f t="shared" si="17"/>
        <v>5.873084085374586</v>
      </c>
      <c r="Y100" s="112">
        <f t="shared" si="16"/>
        <v>3.7358950074414849</v>
      </c>
      <c r="Z100" s="112">
        <f t="shared" si="16"/>
        <v>5.387681424054918</v>
      </c>
      <c r="AA100" s="112">
        <f t="shared" si="16"/>
        <v>3.2419989604217676</v>
      </c>
      <c r="AB100" s="112">
        <f t="shared" si="16"/>
        <v>3.0097720494452318</v>
      </c>
      <c r="AC100" s="112">
        <f t="shared" si="16"/>
        <v>4.0869334500142145</v>
      </c>
      <c r="AD100" s="112">
        <f t="shared" si="16"/>
        <v>4.8087974205204489</v>
      </c>
      <c r="AE100" s="112">
        <f t="shared" si="16"/>
        <v>3.5538734617944812</v>
      </c>
    </row>
    <row r="101" spans="1:32" ht="13.5">
      <c r="A101" s="56" t="s">
        <v>72</v>
      </c>
      <c r="B101" s="110"/>
      <c r="C101" s="85">
        <f t="shared" si="17"/>
        <v>7.6974564926372295</v>
      </c>
      <c r="D101" s="85">
        <f t="shared" si="17"/>
        <v>-8.0381189144396075</v>
      </c>
      <c r="E101" s="85">
        <f t="shared" si="17"/>
        <v>27.483667492678521</v>
      </c>
      <c r="F101" s="85">
        <f t="shared" si="17"/>
        <v>9.8250574306414649</v>
      </c>
      <c r="G101" s="85">
        <f t="shared" si="17"/>
        <v>16.975060337892202</v>
      </c>
      <c r="H101" s="85">
        <f t="shared" si="17"/>
        <v>18.908757450710681</v>
      </c>
      <c r="I101" s="85">
        <f t="shared" si="17"/>
        <v>-1.7120382509447012</v>
      </c>
      <c r="J101" s="85">
        <f t="shared" si="17"/>
        <v>-13.016869360533548</v>
      </c>
      <c r="K101" s="85">
        <f t="shared" si="17"/>
        <v>7.9875518672199064</v>
      </c>
      <c r="L101" s="85">
        <f t="shared" si="17"/>
        <v>2.965376101574563</v>
      </c>
      <c r="M101" s="85">
        <f t="shared" si="17"/>
        <v>-3.8899931042875124</v>
      </c>
      <c r="N101" s="85">
        <f t="shared" si="17"/>
        <v>0.62041023043808252</v>
      </c>
      <c r="O101" s="85">
        <f t="shared" si="17"/>
        <v>21.450442514995174</v>
      </c>
      <c r="P101" s="85">
        <f t="shared" si="17"/>
        <v>24.24797098946641</v>
      </c>
      <c r="Q101" s="85">
        <f t="shared" si="17"/>
        <v>17.948076495441413</v>
      </c>
      <c r="R101" s="85">
        <f t="shared" si="17"/>
        <v>-1.1547616242075804</v>
      </c>
      <c r="S101" s="85">
        <f t="shared" si="17"/>
        <v>-15.006079679565119</v>
      </c>
      <c r="T101" s="85">
        <f t="shared" si="17"/>
        <v>-0.4628460826390608</v>
      </c>
      <c r="U101" s="85">
        <f t="shared" si="17"/>
        <v>-2.7758989967309162</v>
      </c>
      <c r="V101" s="85">
        <f t="shared" si="17"/>
        <v>21.739760572770223</v>
      </c>
      <c r="W101" s="85">
        <f t="shared" si="17"/>
        <v>13.169361175266076</v>
      </c>
      <c r="X101" s="112">
        <f t="shared" si="17"/>
        <v>18.300021039343562</v>
      </c>
      <c r="Y101" s="112">
        <f t="shared" si="16"/>
        <v>8.2112114960517886</v>
      </c>
      <c r="Z101" s="112">
        <f t="shared" si="16"/>
        <v>0.33034760456898482</v>
      </c>
      <c r="AA101" s="112">
        <f t="shared" si="16"/>
        <v>9.212724830455727</v>
      </c>
      <c r="AB101" s="112">
        <f t="shared" si="16"/>
        <v>21.285435728213599</v>
      </c>
      <c r="AC101" s="112">
        <f t="shared" si="16"/>
        <v>12.108432989945712</v>
      </c>
      <c r="AD101" s="112">
        <f t="shared" si="16"/>
        <v>12.238009089705699</v>
      </c>
      <c r="AE101" s="112">
        <f t="shared" si="16"/>
        <v>14.356338332710862</v>
      </c>
    </row>
    <row r="102" spans="1:32" ht="13.5">
      <c r="A102" s="56" t="s">
        <v>73</v>
      </c>
      <c r="B102" s="110"/>
      <c r="C102" s="85">
        <f t="shared" si="17"/>
        <v>6.0356465887550996</v>
      </c>
      <c r="D102" s="85">
        <f t="shared" si="17"/>
        <v>2.9167791967282568</v>
      </c>
      <c r="E102" s="85">
        <f t="shared" si="17"/>
        <v>3.3239612621055841</v>
      </c>
      <c r="F102" s="85">
        <f t="shared" si="17"/>
        <v>0.3410533954163526</v>
      </c>
      <c r="G102" s="85">
        <f t="shared" si="17"/>
        <v>4.4981739727843575</v>
      </c>
      <c r="H102" s="85">
        <f t="shared" si="17"/>
        <v>3.5663617804126915</v>
      </c>
      <c r="I102" s="85">
        <f t="shared" si="17"/>
        <v>-1.5257653885133209</v>
      </c>
      <c r="J102" s="85">
        <f t="shared" si="17"/>
        <v>-12.569412243697769</v>
      </c>
      <c r="K102" s="85">
        <f t="shared" si="17"/>
        <v>2.3426080432561065</v>
      </c>
      <c r="L102" s="85">
        <f t="shared" si="17"/>
        <v>-1.19315452867869</v>
      </c>
      <c r="M102" s="85">
        <f t="shared" si="17"/>
        <v>4.7995497224140991</v>
      </c>
      <c r="N102" s="85">
        <f t="shared" si="17"/>
        <v>4.1647340282694216</v>
      </c>
      <c r="O102" s="85">
        <f t="shared" si="17"/>
        <v>4.5770934402024892</v>
      </c>
      <c r="P102" s="85">
        <f t="shared" si="17"/>
        <v>12.80422213258035</v>
      </c>
      <c r="Q102" s="85">
        <f t="shared" si="17"/>
        <v>5.7792214242433175</v>
      </c>
      <c r="R102" s="85">
        <f t="shared" si="17"/>
        <v>2.8810487468189194</v>
      </c>
      <c r="S102" s="85">
        <f t="shared" si="17"/>
        <v>-0.67362195021769367</v>
      </c>
      <c r="T102" s="85">
        <f t="shared" si="17"/>
        <v>-0.1736829046398185</v>
      </c>
      <c r="U102" s="85">
        <f t="shared" si="17"/>
        <v>-6.3279020528399172</v>
      </c>
      <c r="V102" s="85">
        <f t="shared" si="17"/>
        <v>2.5148394197885153</v>
      </c>
      <c r="W102" s="85">
        <f t="shared" si="17"/>
        <v>7.045007908737972</v>
      </c>
      <c r="X102" s="112">
        <f t="shared" si="17"/>
        <v>11.989540048717572</v>
      </c>
      <c r="Y102" s="112">
        <f t="shared" si="16"/>
        <v>5.9031442919745416</v>
      </c>
      <c r="Z102" s="112">
        <f t="shared" si="16"/>
        <v>2.2418714227464278</v>
      </c>
      <c r="AA102" s="112">
        <f t="shared" si="16"/>
        <v>3.0568008094355292</v>
      </c>
      <c r="AB102" s="112">
        <f t="shared" si="16"/>
        <v>3.8755356810136021</v>
      </c>
      <c r="AC102" s="112">
        <f t="shared" si="16"/>
        <v>4.8202828561572915</v>
      </c>
      <c r="AD102" s="112">
        <f t="shared" si="16"/>
        <v>4.2004251762243712</v>
      </c>
      <c r="AE102" s="112">
        <f t="shared" si="16"/>
        <v>3.0084828731864235</v>
      </c>
    </row>
    <row r="103" spans="1:32" ht="13.5">
      <c r="A103" s="57" t="s">
        <v>74</v>
      </c>
      <c r="B103" s="110"/>
      <c r="C103" s="85">
        <f t="shared" si="17"/>
        <v>-1.3667091211913345</v>
      </c>
      <c r="D103" s="85">
        <f t="shared" si="17"/>
        <v>-2.2696796622796143</v>
      </c>
      <c r="E103" s="85">
        <f t="shared" si="17"/>
        <v>-0.68096351255209697</v>
      </c>
      <c r="F103" s="85">
        <f t="shared" si="17"/>
        <v>-1.8266475644699227</v>
      </c>
      <c r="G103" s="85">
        <f t="shared" si="17"/>
        <v>-1.9805076353781317</v>
      </c>
      <c r="H103" s="85">
        <f t="shared" si="17"/>
        <v>-1.4303184984314328</v>
      </c>
      <c r="I103" s="85">
        <f t="shared" si="17"/>
        <v>0.72283957276944477</v>
      </c>
      <c r="J103" s="85">
        <f t="shared" si="17"/>
        <v>1.7994858611825322</v>
      </c>
      <c r="K103" s="85">
        <f t="shared" si="17"/>
        <v>-0.90488215488215928</v>
      </c>
      <c r="L103" s="85">
        <f t="shared" si="17"/>
        <v>0.16457846676576082</v>
      </c>
      <c r="M103" s="114">
        <f t="shared" si="17"/>
        <v>1.8709916785922616</v>
      </c>
      <c r="N103" s="114">
        <f t="shared" si="17"/>
        <v>-8.3922996878251723</v>
      </c>
      <c r="O103" s="114">
        <f t="shared" si="17"/>
        <v>9.7120463452036176</v>
      </c>
      <c r="P103" s="114">
        <f t="shared" si="17"/>
        <v>-4.928301496091521</v>
      </c>
      <c r="Q103" s="114">
        <f t="shared" si="17"/>
        <v>0.14701878573373506</v>
      </c>
      <c r="R103" s="114">
        <f t="shared" si="17"/>
        <v>-8.259025663331883</v>
      </c>
      <c r="S103" s="114">
        <f t="shared" si="17"/>
        <v>4.4331179991702783</v>
      </c>
      <c r="T103" s="114">
        <f t="shared" si="17"/>
        <v>-6.6284546847511479</v>
      </c>
      <c r="U103" s="114">
        <f t="shared" si="17"/>
        <v>9.1655017322068915</v>
      </c>
      <c r="V103" s="85">
        <f t="shared" si="17"/>
        <v>-1.8094760870775559</v>
      </c>
      <c r="W103" s="85">
        <f t="shared" si="17"/>
        <v>5.9707416647765967</v>
      </c>
      <c r="X103" s="112">
        <f t="shared" si="17"/>
        <v>2.2901171812296042</v>
      </c>
      <c r="Y103" s="112">
        <f t="shared" si="16"/>
        <v>-7.2500915415598683</v>
      </c>
      <c r="Z103" s="112">
        <f t="shared" si="16"/>
        <v>-4.4272742654108583</v>
      </c>
      <c r="AA103" s="112">
        <f t="shared" si="16"/>
        <v>3.7412958810338637</v>
      </c>
      <c r="AB103" s="112">
        <f t="shared" si="16"/>
        <v>-9.1012514220693674E-2</v>
      </c>
      <c r="AC103" s="112">
        <f t="shared" si="16"/>
        <v>-2.8011842404919207</v>
      </c>
      <c r="AD103" s="112">
        <f t="shared" si="16"/>
        <v>-2.5714620431115236</v>
      </c>
      <c r="AE103" s="112">
        <f t="shared" si="16"/>
        <v>-0.58919016413155134</v>
      </c>
    </row>
    <row r="104" spans="1:32" s="70" customFormat="1" ht="13.5">
      <c r="A104" s="84" t="s">
        <v>75</v>
      </c>
      <c r="B104" s="84"/>
      <c r="C104" s="106">
        <f t="shared" ref="C104:AE104" si="18">+C34/B34*100-100</f>
        <v>8.4026312302522257</v>
      </c>
      <c r="D104" s="106">
        <f t="shared" si="18"/>
        <v>9.2299025961596328</v>
      </c>
      <c r="E104" s="106">
        <f t="shared" si="18"/>
        <v>8.6758650454928699</v>
      </c>
      <c r="F104" s="106">
        <f t="shared" si="18"/>
        <v>7.9970246672043288</v>
      </c>
      <c r="G104" s="106">
        <f t="shared" si="18"/>
        <v>8.1203153462537756</v>
      </c>
      <c r="H104" s="106">
        <f t="shared" si="18"/>
        <v>5.6519444649947133</v>
      </c>
      <c r="I104" s="106">
        <f t="shared" si="18"/>
        <v>-2.7535938260043906</v>
      </c>
      <c r="J104" s="106">
        <f t="shared" si="18"/>
        <v>-7.6339983486626011</v>
      </c>
      <c r="K104" s="106">
        <f t="shared" si="18"/>
        <v>4.5722860120378499</v>
      </c>
      <c r="L104" s="106">
        <f t="shared" si="18"/>
        <v>4.4552669229948094</v>
      </c>
      <c r="M104" s="106">
        <f t="shared" si="18"/>
        <v>3.4442293224532676</v>
      </c>
      <c r="N104" s="106">
        <f t="shared" si="18"/>
        <v>6.1490176540414296</v>
      </c>
      <c r="O104" s="106">
        <f t="shared" si="18"/>
        <v>7.1892618817636134</v>
      </c>
      <c r="P104" s="106">
        <f t="shared" si="18"/>
        <v>6.2893421428579472</v>
      </c>
      <c r="Q104" s="106">
        <f t="shared" si="18"/>
        <v>4.1876384288433712</v>
      </c>
      <c r="R104" s="106">
        <f t="shared" si="18"/>
        <v>4.967796290915345</v>
      </c>
      <c r="S104" s="106">
        <f t="shared" si="18"/>
        <v>5.4351663570652846</v>
      </c>
      <c r="T104" s="106">
        <f t="shared" si="18"/>
        <v>1.7256856552470623</v>
      </c>
      <c r="U104" s="106">
        <f t="shared" si="18"/>
        <v>-0.69060535226930142</v>
      </c>
      <c r="V104" s="107">
        <f t="shared" si="18"/>
        <v>7.5133774728228957</v>
      </c>
      <c r="W104" s="107">
        <f t="shared" si="18"/>
        <v>0.84015647937204108</v>
      </c>
      <c r="X104" s="115">
        <f t="shared" si="18"/>
        <v>7.2427832841056414</v>
      </c>
      <c r="Y104" s="115">
        <f t="shared" si="18"/>
        <v>2.6873832392957553</v>
      </c>
      <c r="Z104" s="115">
        <f t="shared" si="18"/>
        <v>0.9845902632410457</v>
      </c>
      <c r="AA104" s="115">
        <f t="shared" si="18"/>
        <v>3.1340360778584255</v>
      </c>
      <c r="AB104" s="115">
        <f t="shared" si="18"/>
        <v>3.4351577169218217</v>
      </c>
      <c r="AC104" s="115">
        <f t="shared" si="18"/>
        <v>4.1776810321000966</v>
      </c>
      <c r="AD104" s="115">
        <f t="shared" si="18"/>
        <v>4.1895952423118104</v>
      </c>
      <c r="AE104" s="115">
        <f t="shared" si="18"/>
        <v>2.2664147502977414</v>
      </c>
      <c r="AF104" s="67"/>
    </row>
    <row r="105" spans="1:32" s="70" customFormat="1" ht="13.5">
      <c r="A105" s="84"/>
      <c r="B105" s="84"/>
      <c r="C105" s="84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106"/>
      <c r="R105" s="106"/>
      <c r="S105" s="106"/>
      <c r="T105" s="106"/>
      <c r="U105" s="106"/>
      <c r="V105" s="106"/>
      <c r="W105" s="106"/>
      <c r="X105" s="116"/>
      <c r="Y105" s="116"/>
      <c r="Z105" s="116"/>
      <c r="AA105" s="116"/>
      <c r="AB105" s="116"/>
      <c r="AC105" s="116"/>
      <c r="AD105" s="116"/>
      <c r="AE105" s="116"/>
    </row>
    <row r="106" spans="1:32" ht="13.5">
      <c r="A106" s="117" t="s">
        <v>89</v>
      </c>
      <c r="B106" s="87"/>
      <c r="C106" s="87">
        <v>8.3389085583924327</v>
      </c>
      <c r="D106" s="87">
        <v>8.8781177857458573</v>
      </c>
      <c r="E106" s="87">
        <v>8.8599601471288025</v>
      </c>
      <c r="F106" s="87">
        <v>7.930469081873099</v>
      </c>
      <c r="G106" s="87">
        <v>8.0189693377981257</v>
      </c>
      <c r="H106" s="87">
        <v>5.132222926860976</v>
      </c>
      <c r="I106" s="87">
        <v>-3.1143197715948787</v>
      </c>
      <c r="J106" s="87">
        <v>-8.3475676122779561</v>
      </c>
      <c r="K106" s="87">
        <v>5.5355551587193474</v>
      </c>
      <c r="L106" s="87">
        <v>5.6137498048126417</v>
      </c>
      <c r="M106" s="87">
        <v>2.5512806505298045</v>
      </c>
      <c r="N106" s="87">
        <v>5.3097789694866293</v>
      </c>
      <c r="O106" s="87">
        <v>6.537518783418335</v>
      </c>
      <c r="P106" s="87">
        <v>5.975441897311498</v>
      </c>
      <c r="Q106" s="109">
        <v>4.0487164041969663</v>
      </c>
      <c r="R106" s="109">
        <v>5.8375577635170686</v>
      </c>
      <c r="S106" s="109">
        <v>5.7724474140976128</v>
      </c>
      <c r="T106" s="109">
        <v>1.5560234244696716</v>
      </c>
      <c r="U106" s="109">
        <v>-0.55422228295188347</v>
      </c>
      <c r="V106" s="109">
        <v>6.7343826597730896</v>
      </c>
      <c r="W106" s="109">
        <v>2.7327649134415424</v>
      </c>
      <c r="X106" s="118">
        <v>4.9351760653879779</v>
      </c>
      <c r="Y106" s="118">
        <f t="shared" ref="Y106:AA106" si="19">+Y72/X72*100-100</f>
        <v>0.78104367463518543</v>
      </c>
      <c r="Z106" s="118">
        <f t="shared" si="19"/>
        <v>2.3638397224466985</v>
      </c>
      <c r="AA106" s="118">
        <f t="shared" si="19"/>
        <v>3.0107765550619661</v>
      </c>
      <c r="AB106" s="118">
        <f>+AB72/AA72*100-100</f>
        <v>3.805991875677762</v>
      </c>
      <c r="AC106" s="118">
        <f>+AC72/AB72*100-100</f>
        <v>4.336790881305518</v>
      </c>
      <c r="AD106" s="118">
        <f>+AD72/AC72*100-100</f>
        <v>3.7550736198931816</v>
      </c>
      <c r="AE106" s="118">
        <f>+AE72/AD72*100-100</f>
        <v>3.4745444057933383</v>
      </c>
    </row>
    <row r="107" spans="1:32" s="95" customFormat="1" ht="10.5" customHeight="1">
      <c r="A107" s="119"/>
      <c r="B107" s="119"/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20"/>
      <c r="P107" s="120"/>
      <c r="Q107" s="119"/>
      <c r="R107" s="120"/>
      <c r="S107" s="119"/>
      <c r="T107" s="121"/>
      <c r="U107" s="121"/>
      <c r="V107" s="122"/>
      <c r="W107" s="123"/>
      <c r="X107" s="122"/>
      <c r="Y107" s="122"/>
      <c r="Z107" s="122"/>
      <c r="AA107" s="122"/>
      <c r="AB107" s="122"/>
      <c r="AC107" s="122"/>
      <c r="AD107" s="122"/>
      <c r="AE107" s="122"/>
    </row>
    <row r="108" spans="1:32" ht="13.5">
      <c r="A108" s="61" t="s">
        <v>93</v>
      </c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C108" s="62"/>
      <c r="AD108" s="62"/>
      <c r="AE108" s="62"/>
    </row>
    <row r="109" spans="1:32" ht="13.5">
      <c r="A109" s="61" t="s">
        <v>94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</row>
    <row r="110" spans="1:32" ht="10.5" customHeight="1">
      <c r="A110" s="65" t="s">
        <v>4</v>
      </c>
      <c r="O110" s="66"/>
      <c r="P110" s="66"/>
      <c r="R110" s="66"/>
      <c r="T110" s="9"/>
      <c r="U110" s="9"/>
      <c r="V110" s="10"/>
      <c r="W110" s="6"/>
      <c r="X110" s="10"/>
      <c r="Y110" s="10"/>
      <c r="Z110" s="10"/>
      <c r="AA110" s="10"/>
      <c r="AD110" s="10"/>
      <c r="AE110" s="10" t="s">
        <v>92</v>
      </c>
    </row>
    <row r="111" spans="1:32" s="7" customFormat="1" ht="13.5">
      <c r="A111" s="11"/>
      <c r="B111" s="12">
        <v>1990</v>
      </c>
      <c r="C111" s="12">
        <v>1991</v>
      </c>
      <c r="D111" s="12">
        <v>1992</v>
      </c>
      <c r="E111" s="12">
        <v>1993</v>
      </c>
      <c r="F111" s="12">
        <v>1994</v>
      </c>
      <c r="G111" s="12">
        <v>1995</v>
      </c>
      <c r="H111" s="12">
        <v>1996</v>
      </c>
      <c r="I111" s="12">
        <v>1997</v>
      </c>
      <c r="J111" s="12">
        <v>1998</v>
      </c>
      <c r="K111" s="12">
        <v>1999</v>
      </c>
      <c r="L111" s="12">
        <v>2000</v>
      </c>
      <c r="M111" s="12">
        <v>2001</v>
      </c>
      <c r="N111" s="12">
        <v>2002</v>
      </c>
      <c r="O111" s="12">
        <v>2003</v>
      </c>
      <c r="P111" s="12">
        <v>2004</v>
      </c>
      <c r="Q111" s="12" t="s">
        <v>6</v>
      </c>
      <c r="R111" s="12" t="s">
        <v>7</v>
      </c>
      <c r="S111" s="12" t="s">
        <v>8</v>
      </c>
      <c r="T111" s="12" t="s">
        <v>9</v>
      </c>
      <c r="U111" s="12">
        <v>2009</v>
      </c>
      <c r="V111" s="13" t="s">
        <v>10</v>
      </c>
      <c r="W111" s="13" t="s">
        <v>11</v>
      </c>
      <c r="X111" s="13">
        <f t="shared" ref="X111:AE111" si="20">X4</f>
        <v>2012</v>
      </c>
      <c r="Y111" s="13">
        <f t="shared" si="20"/>
        <v>2013</v>
      </c>
      <c r="Z111" s="13" t="str">
        <f t="shared" si="20"/>
        <v>2014r</v>
      </c>
      <c r="AA111" s="13" t="str">
        <f t="shared" si="20"/>
        <v>2015r</v>
      </c>
      <c r="AB111" s="13" t="str">
        <f t="shared" si="20"/>
        <v>2016r</v>
      </c>
      <c r="AC111" s="13" t="str">
        <f t="shared" si="20"/>
        <v>2017r</v>
      </c>
      <c r="AD111" s="13" t="str">
        <f t="shared" si="20"/>
        <v>2018r</v>
      </c>
      <c r="AE111" s="13" t="str">
        <f t="shared" si="20"/>
        <v>2019p</v>
      </c>
    </row>
    <row r="112" spans="1:32" s="124" customFormat="1" ht="13.5">
      <c r="A112" s="68" t="s">
        <v>18</v>
      </c>
      <c r="B112" s="110"/>
      <c r="C112" s="100">
        <v>0.67860131150528857</v>
      </c>
      <c r="D112" s="100">
        <v>0.45946475417562443</v>
      </c>
      <c r="E112" s="100">
        <v>0.20323006773962624</v>
      </c>
      <c r="F112" s="100">
        <v>0.53538776555291778</v>
      </c>
      <c r="G112" s="100">
        <v>0.11041359319592207</v>
      </c>
      <c r="H112" s="100">
        <v>0.48041286092119118</v>
      </c>
      <c r="I112" s="100">
        <v>-4.3537982648378944E-2</v>
      </c>
      <c r="J112" s="100">
        <v>6.2132021453095113E-2</v>
      </c>
      <c r="K112" s="100">
        <v>0.49511509056373199</v>
      </c>
      <c r="L112" s="100">
        <v>0.60460417967186797</v>
      </c>
      <c r="M112" s="100">
        <v>0.26188711609248266</v>
      </c>
      <c r="N112" s="100">
        <v>9.6250186464316434E-3</v>
      </c>
      <c r="O112" s="100">
        <v>1.0392096335658594</v>
      </c>
      <c r="P112" s="100">
        <v>-0.10499736465200862</v>
      </c>
      <c r="Q112" s="100">
        <v>-5.656169272093647E-3</v>
      </c>
      <c r="R112" s="100">
        <v>0.36084584790356317</v>
      </c>
      <c r="S112" s="100">
        <v>0.17931556673067761</v>
      </c>
      <c r="T112" s="100">
        <v>0.27416971921340694</v>
      </c>
      <c r="U112" s="100">
        <v>-2.4594595001722085E-2</v>
      </c>
      <c r="V112" s="100">
        <v>-4.4782020581038647E-2</v>
      </c>
      <c r="W112" s="100">
        <v>0.66273935978044995</v>
      </c>
      <c r="X112" s="100">
        <v>0.31357672776590628</v>
      </c>
      <c r="Y112" s="100">
        <v>8.0857067538904689E-2</v>
      </c>
      <c r="Z112" s="100">
        <v>-3.2593455140043325E-2</v>
      </c>
      <c r="AA112" s="100">
        <v>-0.65239220504616557</v>
      </c>
      <c r="AB112" s="100">
        <v>-0.10273257570256085</v>
      </c>
      <c r="AC112" s="100">
        <v>0.40879830452054811</v>
      </c>
      <c r="AD112" s="100">
        <v>0.4904682617010287</v>
      </c>
      <c r="AE112" s="100">
        <v>-5.2385967521834546E-2</v>
      </c>
    </row>
    <row r="113" spans="1:31" ht="13.5">
      <c r="A113" s="51" t="s">
        <v>19</v>
      </c>
      <c r="B113" s="110"/>
      <c r="C113" s="85">
        <v>0.67860131150528857</v>
      </c>
      <c r="D113" s="85">
        <v>0.45946475417562443</v>
      </c>
      <c r="E113" s="85">
        <v>0.20323006773962624</v>
      </c>
      <c r="F113" s="85">
        <v>0.53538776555291778</v>
      </c>
      <c r="G113" s="85">
        <v>0.11041359319592207</v>
      </c>
      <c r="H113" s="85">
        <v>0.48041286092119118</v>
      </c>
      <c r="I113" s="85">
        <v>-4.3537982648378944E-2</v>
      </c>
      <c r="J113" s="85">
        <v>6.2132021453095113E-2</v>
      </c>
      <c r="K113" s="85">
        <v>0.49511509056373199</v>
      </c>
      <c r="L113" s="85">
        <v>0.60460417967186797</v>
      </c>
      <c r="M113" s="85">
        <v>0.26188711609248266</v>
      </c>
      <c r="N113" s="85">
        <v>9.6250186464316434E-3</v>
      </c>
      <c r="O113" s="85">
        <v>1.0392096335658594</v>
      </c>
      <c r="P113" s="85">
        <v>-0.10499736465200862</v>
      </c>
      <c r="Q113" s="85">
        <v>-5.656169272093647E-3</v>
      </c>
      <c r="R113" s="85">
        <v>0.36084584790356317</v>
      </c>
      <c r="S113" s="85">
        <v>0.17931556673067761</v>
      </c>
      <c r="T113" s="85">
        <v>0.27416971921340694</v>
      </c>
      <c r="U113" s="85">
        <v>-2.4594595001722085E-2</v>
      </c>
      <c r="V113" s="85">
        <v>-4.4782020581038647E-2</v>
      </c>
      <c r="W113" s="85">
        <v>0.66273935978044995</v>
      </c>
      <c r="X113" s="85">
        <v>0.31357672776590628</v>
      </c>
      <c r="Y113" s="85">
        <v>8.0857067538904689E-2</v>
      </c>
      <c r="Z113" s="85">
        <v>-3.2593455140043325E-2</v>
      </c>
      <c r="AA113" s="85">
        <v>-0.65239220504616557</v>
      </c>
      <c r="AB113" s="85">
        <v>-0.10273257570256085</v>
      </c>
      <c r="AC113" s="85">
        <v>0.40879830452054811</v>
      </c>
      <c r="AD113" s="85">
        <v>0.4904682617010287</v>
      </c>
      <c r="AE113" s="85">
        <v>-5.2385967521834546E-2</v>
      </c>
    </row>
    <row r="114" spans="1:31" s="124" customFormat="1" ht="13.5">
      <c r="A114" s="52" t="s">
        <v>20</v>
      </c>
      <c r="B114" s="113"/>
      <c r="C114" s="100">
        <v>7.7240409697008996</v>
      </c>
      <c r="D114" s="100">
        <v>8.770430125761985</v>
      </c>
      <c r="E114" s="100">
        <v>8.4726400500543413</v>
      </c>
      <c r="F114" s="100">
        <v>7.4616319250546344</v>
      </c>
      <c r="G114" s="100">
        <v>8.0099244676998786</v>
      </c>
      <c r="H114" s="100">
        <v>5.171538159660412</v>
      </c>
      <c r="I114" s="100">
        <v>-2.7100432372366536</v>
      </c>
      <c r="J114" s="100">
        <v>-7.6961356650437462</v>
      </c>
      <c r="K114" s="100">
        <v>4.0771583394806044</v>
      </c>
      <c r="L114" s="100">
        <v>3.8506871417995878</v>
      </c>
      <c r="M114" s="100">
        <v>3.1823409966843177</v>
      </c>
      <c r="N114" s="100">
        <v>6.1394036003967667</v>
      </c>
      <c r="O114" s="100">
        <v>6.1500522481977491</v>
      </c>
      <c r="P114" s="100">
        <v>6.3943384653125692</v>
      </c>
      <c r="Q114" s="100">
        <v>4.193293718475803</v>
      </c>
      <c r="R114" s="100">
        <v>4.6069567580363735</v>
      </c>
      <c r="S114" s="100">
        <v>5.2558416839436344</v>
      </c>
      <c r="T114" s="100">
        <v>1.4515130436658608</v>
      </c>
      <c r="U114" s="100">
        <v>-0.66601945554907882</v>
      </c>
      <c r="V114" s="100">
        <v>7.5581650020702709</v>
      </c>
      <c r="W114" s="100">
        <v>0.17741941106842396</v>
      </c>
      <c r="X114" s="100">
        <v>6.9292106827271338</v>
      </c>
      <c r="Y114" s="100">
        <v>2.6065271784129891</v>
      </c>
      <c r="Z114" s="100">
        <v>1.0171937630450483</v>
      </c>
      <c r="AA114" s="100">
        <v>3.7864366978546204</v>
      </c>
      <c r="AB114" s="100">
        <v>3.5378860835247559</v>
      </c>
      <c r="AC114" s="100">
        <v>3.7688774989831053</v>
      </c>
      <c r="AD114" s="100">
        <v>3.6991331154986047</v>
      </c>
      <c r="AE114" s="100">
        <v>2.3187929282509754</v>
      </c>
    </row>
    <row r="115" spans="1:31" s="124" customFormat="1" ht="13.5">
      <c r="A115" s="54" t="s">
        <v>21</v>
      </c>
      <c r="B115" s="110"/>
      <c r="C115" s="85">
        <v>3.2457134365570148</v>
      </c>
      <c r="D115" s="85">
        <v>3.5603754443470557</v>
      </c>
      <c r="E115" s="85">
        <v>2.6733928211527918</v>
      </c>
      <c r="F115" s="85">
        <v>2.5787501067868273</v>
      </c>
      <c r="G115" s="85">
        <v>3.3093220238918533</v>
      </c>
      <c r="H115" s="85">
        <v>1.9342776271403579</v>
      </c>
      <c r="I115" s="85">
        <v>0.50632325439355608</v>
      </c>
      <c r="J115" s="85">
        <v>-2.2744046786740464</v>
      </c>
      <c r="K115" s="85">
        <v>2.8088856453828845</v>
      </c>
      <c r="L115" s="85">
        <v>1.3164670624364141</v>
      </c>
      <c r="M115" s="85">
        <v>0.85426188843269302</v>
      </c>
      <c r="N115" s="85">
        <v>2.8750312834378131</v>
      </c>
      <c r="O115" s="85">
        <v>3.2646240790269401</v>
      </c>
      <c r="P115" s="85">
        <v>2.5152611750514642</v>
      </c>
      <c r="Q115" s="85">
        <v>1.7141901495791314</v>
      </c>
      <c r="R115" s="85">
        <v>2.0032705977752223</v>
      </c>
      <c r="S115" s="85">
        <v>2.4680925067233757</v>
      </c>
      <c r="T115" s="85">
        <v>1.0764937270830366</v>
      </c>
      <c r="U115" s="85">
        <v>-0.85798734555882505</v>
      </c>
      <c r="V115" s="85">
        <v>3.7988994462044787</v>
      </c>
      <c r="W115" s="85">
        <v>-1.5311689121831458</v>
      </c>
      <c r="X115" s="85">
        <v>2.5547522955996906</v>
      </c>
      <c r="Y115" s="85">
        <v>0.58985511896982923</v>
      </c>
      <c r="Z115" s="85">
        <v>3.0975121327437748E-2</v>
      </c>
      <c r="AA115" s="85">
        <v>0.66268754269797259</v>
      </c>
      <c r="AB115" s="85">
        <v>0.7478204750209555</v>
      </c>
      <c r="AC115" s="85">
        <v>0.69746572189299183</v>
      </c>
      <c r="AD115" s="85">
        <v>0.94002513022851053</v>
      </c>
      <c r="AE115" s="85">
        <v>2.3003957556469502E-3</v>
      </c>
    </row>
    <row r="116" spans="1:31" ht="13.5">
      <c r="A116" s="56" t="s">
        <v>56</v>
      </c>
      <c r="B116" s="110"/>
      <c r="C116" s="85">
        <v>0.27294722146063427</v>
      </c>
      <c r="D116" s="85">
        <v>0.1384537416283311</v>
      </c>
      <c r="E116" s="85">
        <v>0.10379699139769984</v>
      </c>
      <c r="F116" s="85">
        <v>0.12863605794718644</v>
      </c>
      <c r="G116" s="85">
        <v>8.3806690927561295E-2</v>
      </c>
      <c r="H116" s="85">
        <v>0.22994293841894192</v>
      </c>
      <c r="I116" s="85">
        <v>9.5697297125012334E-2</v>
      </c>
      <c r="J116" s="85">
        <v>-0.12489169458834155</v>
      </c>
      <c r="K116" s="85">
        <v>0.13358029102235705</v>
      </c>
      <c r="L116" s="85">
        <v>9.1192289917647093E-2</v>
      </c>
      <c r="M116" s="85">
        <v>3.4104868036344601E-3</v>
      </c>
      <c r="N116" s="85">
        <v>0.19799394880474636</v>
      </c>
      <c r="O116" s="85">
        <v>0.21635901557427839</v>
      </c>
      <c r="P116" s="85">
        <v>6.517872197131E-2</v>
      </c>
      <c r="Q116" s="85">
        <v>0.30651031984915261</v>
      </c>
      <c r="R116" s="85">
        <v>0.26052132426122632</v>
      </c>
      <c r="S116" s="85">
        <v>0.11342793929527006</v>
      </c>
      <c r="T116" s="85">
        <v>0.2060534930472426</v>
      </c>
      <c r="U116" s="85">
        <v>4.2254454072689046E-2</v>
      </c>
      <c r="V116" s="85">
        <v>0.2380488381283607</v>
      </c>
      <c r="W116" s="85">
        <v>-5.3638807821765652E-2</v>
      </c>
      <c r="X116" s="85">
        <v>0.27357050408501071</v>
      </c>
      <c r="Y116" s="85">
        <v>8.4174433411949343E-2</v>
      </c>
      <c r="Z116" s="85">
        <v>-6.2808623770789593E-2</v>
      </c>
      <c r="AA116" s="85">
        <v>8.9469969496177734E-2</v>
      </c>
      <c r="AB116" s="85">
        <v>2.5965141941682687E-2</v>
      </c>
      <c r="AC116" s="85">
        <v>-0.16339157496358109</v>
      </c>
      <c r="AD116" s="85">
        <v>-7.3043799897423295E-2</v>
      </c>
      <c r="AE116" s="85">
        <v>4.3639087431181001E-2</v>
      </c>
    </row>
    <row r="117" spans="1:31" ht="13.5">
      <c r="A117" s="56" t="s">
        <v>57</v>
      </c>
      <c r="B117" s="110"/>
      <c r="C117" s="85">
        <v>2.4959258320691586</v>
      </c>
      <c r="D117" s="85">
        <v>2.8060418831587262</v>
      </c>
      <c r="E117" s="85">
        <v>2.1614102124430694</v>
      </c>
      <c r="F117" s="85">
        <v>2.1774526673779855</v>
      </c>
      <c r="G117" s="85">
        <v>2.9056022507135695</v>
      </c>
      <c r="H117" s="85">
        <v>1.5432201482018217</v>
      </c>
      <c r="I117" s="85">
        <v>0.24048861204481448</v>
      </c>
      <c r="J117" s="85">
        <v>-2.1972251602786335</v>
      </c>
      <c r="K117" s="85">
        <v>2.6757220931355845</v>
      </c>
      <c r="L117" s="85">
        <v>0.92310111320120036</v>
      </c>
      <c r="M117" s="85">
        <v>0.55714507590385987</v>
      </c>
      <c r="N117" s="85">
        <v>2.4659962778336917</v>
      </c>
      <c r="O117" s="85">
        <v>2.9088960941157365</v>
      </c>
      <c r="P117" s="85">
        <v>2.2102653011832167</v>
      </c>
      <c r="Q117" s="85">
        <v>1.2360510526790975</v>
      </c>
      <c r="R117" s="85">
        <v>1.676597367261327</v>
      </c>
      <c r="S117" s="85">
        <v>2.1936821674287987</v>
      </c>
      <c r="T117" s="85">
        <v>0.72508221371276371</v>
      </c>
      <c r="U117" s="85">
        <v>-1.0138781382501276</v>
      </c>
      <c r="V117" s="85">
        <v>3.3604012679548685</v>
      </c>
      <c r="W117" s="85">
        <v>-1.5041562106495603</v>
      </c>
      <c r="X117" s="85">
        <v>2.0076168235237084</v>
      </c>
      <c r="Y117" s="85">
        <v>0.52581233656829185</v>
      </c>
      <c r="Z117" s="85">
        <v>9.0327629710902149E-3</v>
      </c>
      <c r="AA117" s="85">
        <v>0.41620115409776531</v>
      </c>
      <c r="AB117" s="85">
        <v>0.61790523186818958</v>
      </c>
      <c r="AC117" s="85">
        <v>0.78849480995940024</v>
      </c>
      <c r="AD117" s="85">
        <v>0.9312822420593112</v>
      </c>
      <c r="AE117" s="85">
        <v>-0.18367939794718643</v>
      </c>
    </row>
    <row r="118" spans="1:31" ht="13.5">
      <c r="A118" s="56" t="s">
        <v>58</v>
      </c>
      <c r="B118" s="110"/>
      <c r="C118" s="85">
        <v>0.4512130101743444</v>
      </c>
      <c r="D118" s="85">
        <v>0.61241148936322598</v>
      </c>
      <c r="E118" s="85">
        <v>0.39922308606617912</v>
      </c>
      <c r="F118" s="85">
        <v>0.26103469415796315</v>
      </c>
      <c r="G118" s="85">
        <v>0.28345394496171228</v>
      </c>
      <c r="H118" s="85">
        <v>0.1221457872189645</v>
      </c>
      <c r="I118" s="85">
        <v>0.14779323014987292</v>
      </c>
      <c r="J118" s="85">
        <v>2.2730125599716277E-2</v>
      </c>
      <c r="K118" s="85">
        <v>1.648770316800266E-2</v>
      </c>
      <c r="L118" s="85">
        <v>0.25832885676346962</v>
      </c>
      <c r="M118" s="85">
        <v>0.25501628303233254</v>
      </c>
      <c r="N118" s="85">
        <v>0.20796435382652823</v>
      </c>
      <c r="O118" s="85">
        <v>0.11501709744059234</v>
      </c>
      <c r="P118" s="85">
        <v>0.20142532406069794</v>
      </c>
      <c r="Q118" s="85">
        <v>0.15273623639882744</v>
      </c>
      <c r="R118" s="85">
        <v>8.6131276875632753E-2</v>
      </c>
      <c r="S118" s="85">
        <v>0.16813890233029341</v>
      </c>
      <c r="T118" s="85">
        <v>0.12897833602236844</v>
      </c>
      <c r="U118" s="85">
        <v>0.1082693213344315</v>
      </c>
      <c r="V118" s="85">
        <v>0.17659271236882659</v>
      </c>
      <c r="W118" s="85">
        <v>3.1461852018518109E-2</v>
      </c>
      <c r="X118" s="85">
        <v>0.24538242358192844</v>
      </c>
      <c r="Y118" s="85">
        <v>-4.4626416196151208E-2</v>
      </c>
      <c r="Z118" s="85">
        <v>7.4598862330602977E-2</v>
      </c>
      <c r="AA118" s="85">
        <v>0.12179326973512017</v>
      </c>
      <c r="AB118" s="85">
        <v>7.3700479622619483E-2</v>
      </c>
      <c r="AC118" s="85">
        <v>4.5719377804203314E-2</v>
      </c>
      <c r="AD118" s="85">
        <v>5.7006686800853287E-2</v>
      </c>
      <c r="AE118" s="85">
        <v>0.11887600145266103</v>
      </c>
    </row>
    <row r="119" spans="1:31" ht="13.5">
      <c r="A119" s="78" t="s">
        <v>78</v>
      </c>
      <c r="B119" s="110"/>
      <c r="C119" s="85">
        <v>2.5568351605710363E-2</v>
      </c>
      <c r="D119" s="85">
        <v>3.6480731321800828E-3</v>
      </c>
      <c r="E119" s="85">
        <v>8.8189416973384564E-3</v>
      </c>
      <c r="F119" s="85">
        <v>1.1817046666188954E-2</v>
      </c>
      <c r="G119" s="85">
        <v>3.6490510215467183E-2</v>
      </c>
      <c r="H119" s="85">
        <v>3.8669971138566746E-2</v>
      </c>
      <c r="I119" s="85">
        <v>2.2317071763398998E-2</v>
      </c>
      <c r="J119" s="85">
        <v>2.4983178636261955E-2</v>
      </c>
      <c r="K119" s="85">
        <v>-1.6910195959015755E-2</v>
      </c>
      <c r="L119" s="85">
        <v>4.3791238807684943E-2</v>
      </c>
      <c r="M119" s="85">
        <v>3.8546174817146596E-2</v>
      </c>
      <c r="N119" s="85">
        <v>2.9788048554310492E-3</v>
      </c>
      <c r="O119" s="85">
        <v>2.4369204189492556E-2</v>
      </c>
      <c r="P119" s="85">
        <v>3.8319167046854626E-2</v>
      </c>
      <c r="Q119" s="85">
        <v>1.890733388317958E-2</v>
      </c>
      <c r="R119" s="85">
        <v>-1.9983952915421106E-2</v>
      </c>
      <c r="S119" s="85">
        <v>-7.1345888114049891E-3</v>
      </c>
      <c r="T119" s="85">
        <v>1.6435328535959276E-2</v>
      </c>
      <c r="U119" s="85">
        <v>5.3883071238754222E-3</v>
      </c>
      <c r="V119" s="85">
        <v>2.3769014160171652E-2</v>
      </c>
      <c r="W119" s="85">
        <v>-4.7338395817107699E-3</v>
      </c>
      <c r="X119" s="85">
        <v>2.8190399018776985E-2</v>
      </c>
      <c r="Y119" s="85">
        <v>2.4491610594204783E-2</v>
      </c>
      <c r="Z119" s="85">
        <v>1.0146969161889811E-2</v>
      </c>
      <c r="AA119" s="85">
        <v>3.5226425196416236E-2</v>
      </c>
      <c r="AB119" s="85">
        <v>3.0247654616318752E-2</v>
      </c>
      <c r="AC119" s="85">
        <v>2.6640233988113035E-2</v>
      </c>
      <c r="AD119" s="85">
        <v>2.4777696832066782E-2</v>
      </c>
      <c r="AE119" s="85">
        <v>2.3461345024729359E-2</v>
      </c>
    </row>
    <row r="120" spans="1:31" ht="13.5">
      <c r="A120" s="80" t="s">
        <v>26</v>
      </c>
      <c r="B120" s="110"/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  <c r="AC120" s="85"/>
      <c r="AD120" s="85"/>
      <c r="AE120" s="85"/>
    </row>
    <row r="121" spans="1:31" ht="13.5">
      <c r="A121" s="54" t="s">
        <v>27</v>
      </c>
      <c r="B121" s="110"/>
      <c r="C121" s="85">
        <v>4.4784574243970567</v>
      </c>
      <c r="D121" s="85">
        <v>5.2096390117944402</v>
      </c>
      <c r="E121" s="85">
        <v>5.799012811792184</v>
      </c>
      <c r="F121" s="85">
        <v>4.8827923236331712</v>
      </c>
      <c r="G121" s="85">
        <v>4.7007768832234023</v>
      </c>
      <c r="H121" s="85">
        <v>3.2373754154131156</v>
      </c>
      <c r="I121" s="85">
        <v>-3.2162593267617678</v>
      </c>
      <c r="J121" s="85">
        <v>-5.4216747931675009</v>
      </c>
      <c r="K121" s="85">
        <v>1.2685412943543084</v>
      </c>
      <c r="L121" s="85">
        <v>2.5344324107527938</v>
      </c>
      <c r="M121" s="85">
        <v>2.3280970716336258</v>
      </c>
      <c r="N121" s="85">
        <v>3.264101816883044</v>
      </c>
      <c r="O121" s="85">
        <v>2.8855148306366338</v>
      </c>
      <c r="P121" s="85">
        <v>3.8790558921395757</v>
      </c>
      <c r="Q121" s="85">
        <v>2.4791975098832122</v>
      </c>
      <c r="R121" s="85">
        <v>2.6038098973068258</v>
      </c>
      <c r="S121" s="85">
        <v>2.7875328182211025</v>
      </c>
      <c r="T121" s="85">
        <v>0.37495782512950593</v>
      </c>
      <c r="U121" s="85">
        <v>0.19183024589813233</v>
      </c>
      <c r="V121" s="85">
        <v>3.7595019425974714</v>
      </c>
      <c r="W121" s="85">
        <v>1.7084361836673765</v>
      </c>
      <c r="X121" s="85">
        <v>4.374450720908575</v>
      </c>
      <c r="Y121" s="85">
        <v>2.0166687020202683</v>
      </c>
      <c r="Z121" s="85">
        <v>0.98622388012774653</v>
      </c>
      <c r="AA121" s="85">
        <v>3.1237436684313615</v>
      </c>
      <c r="AB121" s="85">
        <v>2.7900658564126442</v>
      </c>
      <c r="AC121" s="85">
        <v>3.0714169592841527</v>
      </c>
      <c r="AD121" s="85">
        <v>2.7591084365828045</v>
      </c>
      <c r="AE121" s="85">
        <v>2.3165025630249492</v>
      </c>
    </row>
    <row r="122" spans="1:31" ht="13.5">
      <c r="A122" s="56" t="s">
        <v>60</v>
      </c>
      <c r="B122" s="110"/>
      <c r="C122" s="85">
        <v>0.83732553084024308</v>
      </c>
      <c r="D122" s="85">
        <v>0.36668033154079516</v>
      </c>
      <c r="E122" s="85">
        <v>0.57248575420521552</v>
      </c>
      <c r="F122" s="85">
        <v>0.97186444649569714</v>
      </c>
      <c r="G122" s="85">
        <v>0.62135589117736356</v>
      </c>
      <c r="H122" s="85">
        <v>0.58024924158143876</v>
      </c>
      <c r="I122" s="85">
        <v>-2.091923356702631</v>
      </c>
      <c r="J122" s="85">
        <v>-1.8853341838233737</v>
      </c>
      <c r="K122" s="85">
        <v>-0.37864062641817414</v>
      </c>
      <c r="L122" s="85">
        <v>-0.37080100433488616</v>
      </c>
      <c r="M122" s="85">
        <v>1.6691053619921088E-2</v>
      </c>
      <c r="N122" s="85">
        <v>0.16317976661524755</v>
      </c>
      <c r="O122" s="85">
        <v>8.5500202181199692E-2</v>
      </c>
      <c r="P122" s="85">
        <v>0.22548591066596516</v>
      </c>
      <c r="Q122" s="85">
        <v>0.28234323061090683</v>
      </c>
      <c r="R122" s="85">
        <v>3.5517683418638799E-2</v>
      </c>
      <c r="S122" s="85">
        <v>0.11494829518923079</v>
      </c>
      <c r="T122" s="85">
        <v>-0.15450787428481877</v>
      </c>
      <c r="U122" s="85">
        <v>9.819525651732218E-2</v>
      </c>
      <c r="V122" s="85">
        <v>0.2387628266571459</v>
      </c>
      <c r="W122" s="85">
        <v>-0.12151494705588124</v>
      </c>
      <c r="X122" s="85">
        <v>0.21542647929501629</v>
      </c>
      <c r="Y122" s="85">
        <v>-8.3075509725131294E-3</v>
      </c>
      <c r="Z122" s="85">
        <v>-6.4827753826623105E-2</v>
      </c>
      <c r="AA122" s="85">
        <v>0.43441856302534043</v>
      </c>
      <c r="AB122" s="85">
        <v>0.22046613522589148</v>
      </c>
      <c r="AC122" s="85">
        <v>-8.1825945609463394E-2</v>
      </c>
      <c r="AD122" s="85">
        <v>5.7915158967299193E-2</v>
      </c>
      <c r="AE122" s="85">
        <v>4.0397211177573056E-2</v>
      </c>
    </row>
    <row r="123" spans="1:31" ht="13.5">
      <c r="A123" s="78" t="s">
        <v>79</v>
      </c>
      <c r="B123" s="110"/>
      <c r="C123" s="85">
        <v>1.2673727265181789</v>
      </c>
      <c r="D123" s="85">
        <v>0.94759876692633049</v>
      </c>
      <c r="E123" s="85">
        <v>1.6352841536908995</v>
      </c>
      <c r="F123" s="85">
        <v>1.7220302273567087</v>
      </c>
      <c r="G123" s="85">
        <v>1.7509637255892514</v>
      </c>
      <c r="H123" s="85">
        <v>0.40446609998763566</v>
      </c>
      <c r="I123" s="85">
        <v>-0.42517284378463793</v>
      </c>
      <c r="J123" s="85">
        <v>-2.0433633920948164</v>
      </c>
      <c r="K123" s="85">
        <v>0.14245120596607366</v>
      </c>
      <c r="L123" s="85">
        <v>0.35510106339165426</v>
      </c>
      <c r="M123" s="85">
        <v>0.4671468955530137</v>
      </c>
      <c r="N123" s="85">
        <v>0.31485701287134349</v>
      </c>
      <c r="O123" s="85">
        <v>0.77213632819182376</v>
      </c>
      <c r="P123" s="85">
        <v>0.71658611918910531</v>
      </c>
      <c r="Q123" s="85">
        <v>0.24321253124397205</v>
      </c>
      <c r="R123" s="85">
        <v>0.72595835717596668</v>
      </c>
      <c r="S123" s="85">
        <v>0.97059993729260696</v>
      </c>
      <c r="T123" s="85">
        <v>-2.0723732762698791E-2</v>
      </c>
      <c r="U123" s="85">
        <v>-0.3397500684381764</v>
      </c>
      <c r="V123" s="85">
        <v>1.3031184536785052</v>
      </c>
      <c r="W123" s="85">
        <v>2.5565312460572582E-3</v>
      </c>
      <c r="X123" s="85">
        <v>0.72470327317551608</v>
      </c>
      <c r="Y123" s="85">
        <v>0.10753625195519845</v>
      </c>
      <c r="Z123" s="85">
        <v>-0.10624302951394986</v>
      </c>
      <c r="AA123" s="85">
        <v>0.76211668124517895</v>
      </c>
      <c r="AB123" s="85">
        <v>0.88117110966643974</v>
      </c>
      <c r="AC123" s="85">
        <v>0.96056554018809337</v>
      </c>
      <c r="AD123" s="85">
        <v>0.9827282900580897</v>
      </c>
      <c r="AE123" s="85">
        <v>0.70765355895908455</v>
      </c>
    </row>
    <row r="124" spans="1:31" ht="13.5">
      <c r="A124" s="80" t="s">
        <v>30</v>
      </c>
      <c r="B124" s="110"/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  <c r="AC124" s="85"/>
      <c r="AD124" s="85"/>
      <c r="AE124" s="85"/>
    </row>
    <row r="125" spans="1:31" ht="13.5">
      <c r="A125" s="56" t="s">
        <v>62</v>
      </c>
      <c r="B125" s="110"/>
      <c r="C125" s="85">
        <v>0.22289480424305874</v>
      </c>
      <c r="D125" s="85">
        <v>0.42188309488579862</v>
      </c>
      <c r="E125" s="85">
        <v>0.48634268477368425</v>
      </c>
      <c r="F125" s="85">
        <v>0.50861912712136426</v>
      </c>
      <c r="G125" s="85">
        <v>0.33208718800570075</v>
      </c>
      <c r="H125" s="85">
        <v>0.50329041983548339</v>
      </c>
      <c r="I125" s="85">
        <v>0.16642457437247768</v>
      </c>
      <c r="J125" s="85">
        <v>-0.1748130382303231</v>
      </c>
      <c r="K125" s="85">
        <v>0.51836047518604977</v>
      </c>
      <c r="L125" s="85">
        <v>0.37581033240556694</v>
      </c>
      <c r="M125" s="85">
        <v>0.21691530517842314</v>
      </c>
      <c r="N125" s="85">
        <v>0.54101869190444263</v>
      </c>
      <c r="O125" s="85">
        <v>4.7317160339472733E-3</v>
      </c>
      <c r="P125" s="85">
        <v>0.47978294068200633</v>
      </c>
      <c r="Q125" s="85">
        <v>0.19309174567192397</v>
      </c>
      <c r="R125" s="85">
        <v>0.25441794619554903</v>
      </c>
      <c r="S125" s="85">
        <v>0.42785267555707079</v>
      </c>
      <c r="T125" s="85">
        <v>-6.9511455145732898E-2</v>
      </c>
      <c r="U125" s="85">
        <v>-7.1047214113424781E-2</v>
      </c>
      <c r="V125" s="85">
        <v>0.46430002090801265</v>
      </c>
      <c r="W125" s="85">
        <v>9.0501215334532481E-2</v>
      </c>
      <c r="X125" s="85">
        <v>0.45882961558678731</v>
      </c>
      <c r="Y125" s="85">
        <v>0.27867570178354062</v>
      </c>
      <c r="Z125" s="85">
        <v>0.16382882539510762</v>
      </c>
      <c r="AA125" s="85">
        <v>0.22044533519006002</v>
      </c>
      <c r="AB125" s="85">
        <v>0.3009125559704009</v>
      </c>
      <c r="AC125" s="85">
        <v>0.47631574553554606</v>
      </c>
      <c r="AD125" s="85">
        <v>0.23967690069113914</v>
      </c>
      <c r="AE125" s="85">
        <v>0.17585828476355014</v>
      </c>
    </row>
    <row r="126" spans="1:31" ht="13.5">
      <c r="A126" s="56" t="s">
        <v>63</v>
      </c>
      <c r="B126" s="110"/>
      <c r="C126" s="85">
        <v>0.52251616884800722</v>
      </c>
      <c r="D126" s="85">
        <v>0.15894352796851194</v>
      </c>
      <c r="E126" s="85">
        <v>-4.107951058603735E-2</v>
      </c>
      <c r="F126" s="85">
        <v>-0.1062965974648883</v>
      </c>
      <c r="G126" s="85">
        <v>0.12352599868607161</v>
      </c>
      <c r="H126" s="85">
        <v>5.4789481060723871E-2</v>
      </c>
      <c r="I126" s="85">
        <v>-3.3508604662990125E-2</v>
      </c>
      <c r="J126" s="85">
        <v>8.2229254728936343E-2</v>
      </c>
      <c r="K126" s="85">
        <v>7.7990933674102342E-2</v>
      </c>
      <c r="L126" s="85">
        <v>0.26834308608829238</v>
      </c>
      <c r="M126" s="85">
        <v>0.19553773013706713</v>
      </c>
      <c r="N126" s="85">
        <v>5.6876629904337374E-2</v>
      </c>
      <c r="O126" s="85">
        <v>-2.8528954549007741E-2</v>
      </c>
      <c r="P126" s="85">
        <v>0.28805682722144443</v>
      </c>
      <c r="Q126" s="85">
        <v>2.2871974047978597E-2</v>
      </c>
      <c r="R126" s="85">
        <v>0.29003982729238031</v>
      </c>
      <c r="S126" s="85">
        <v>0.1161521452518663</v>
      </c>
      <c r="T126" s="85">
        <v>0.12857908159665565</v>
      </c>
      <c r="U126" s="85">
        <v>-5.1709695543690912E-2</v>
      </c>
      <c r="V126" s="85">
        <v>0.27572779097894684</v>
      </c>
      <c r="W126" s="85">
        <v>0.35472920481420356</v>
      </c>
      <c r="X126" s="85">
        <v>0.43569442168284112</v>
      </c>
      <c r="Y126" s="85">
        <v>0.32447529930931429</v>
      </c>
      <c r="Z126" s="85">
        <v>9.0927902527169771E-2</v>
      </c>
      <c r="AA126" s="85">
        <v>0.56467831485494768</v>
      </c>
      <c r="AB126" s="85">
        <v>0.40442042026948999</v>
      </c>
      <c r="AC126" s="85">
        <v>0.51647071909178555</v>
      </c>
      <c r="AD126" s="85">
        <v>0.41504942947336992</v>
      </c>
      <c r="AE126" s="85">
        <v>0.43967802062105482</v>
      </c>
    </row>
    <row r="127" spans="1:31" ht="13.5">
      <c r="A127" s="56" t="s">
        <v>64</v>
      </c>
      <c r="B127" s="110"/>
      <c r="C127" s="85">
        <v>0.28133185565515789</v>
      </c>
      <c r="D127" s="85">
        <v>0.34971538279583964</v>
      </c>
      <c r="E127" s="85">
        <v>0.23665824169178329</v>
      </c>
      <c r="F127" s="85">
        <v>0.20211211640952095</v>
      </c>
      <c r="G127" s="85">
        <v>0.32057627677136652</v>
      </c>
      <c r="H127" s="85">
        <v>0.16383863651327876</v>
      </c>
      <c r="I127" s="85">
        <v>0.11428518551619297</v>
      </c>
      <c r="J127" s="85">
        <v>2.4997089945544268E-2</v>
      </c>
      <c r="K127" s="85">
        <v>0.27682806840877838</v>
      </c>
      <c r="L127" s="85">
        <v>0.30471784022178927</v>
      </c>
      <c r="M127" s="85">
        <v>0.55821404405703856</v>
      </c>
      <c r="N127" s="85">
        <v>0.21515356148793066</v>
      </c>
      <c r="O127" s="85">
        <v>0.24067622288427726</v>
      </c>
      <c r="P127" s="85">
        <v>0.4944025567121707</v>
      </c>
      <c r="Q127" s="85">
        <v>0.33407835047617118</v>
      </c>
      <c r="R127" s="85">
        <v>0.41526199354982207</v>
      </c>
      <c r="S127" s="85">
        <v>0.19125590843479531</v>
      </c>
      <c r="T127" s="85">
        <v>0.21518297212834042</v>
      </c>
      <c r="U127" s="85">
        <v>-1.4591255434101849E-2</v>
      </c>
      <c r="V127" s="85">
        <v>0.13119700738289578</v>
      </c>
      <c r="W127" s="85">
        <v>0.17330199156848766</v>
      </c>
      <c r="X127" s="85">
        <v>0.18930716752202456</v>
      </c>
      <c r="Y127" s="85">
        <v>0.20515934824397092</v>
      </c>
      <c r="Z127" s="85">
        <v>0.11918713992241814</v>
      </c>
      <c r="AA127" s="85">
        <v>0.22995526098738495</v>
      </c>
      <c r="AB127" s="85">
        <v>5.727065216943153E-2</v>
      </c>
      <c r="AC127" s="85">
        <v>8.9783517076905961E-2</v>
      </c>
      <c r="AD127" s="85">
        <v>0.1959347041251091</v>
      </c>
      <c r="AE127" s="85">
        <v>0.29072426578872418</v>
      </c>
    </row>
    <row r="128" spans="1:31" ht="13.5">
      <c r="A128" s="56" t="s">
        <v>65</v>
      </c>
      <c r="B128" s="110"/>
      <c r="C128" s="85">
        <v>0.54019326689052638</v>
      </c>
      <c r="D128" s="85">
        <v>2.2212227264004034</v>
      </c>
      <c r="E128" s="85">
        <v>1.8097472737079925</v>
      </c>
      <c r="F128" s="85">
        <v>1.1629776618664214</v>
      </c>
      <c r="G128" s="85">
        <v>-0.15867700878040103</v>
      </c>
      <c r="H128" s="85">
        <v>0.20968483845217348</v>
      </c>
      <c r="I128" s="85">
        <v>-1.8081450654751694</v>
      </c>
      <c r="J128" s="85">
        <v>-2.2120583392865609</v>
      </c>
      <c r="K128" s="85">
        <v>-0.86358242389586926</v>
      </c>
      <c r="L128" s="85">
        <v>0.37450599952708058</v>
      </c>
      <c r="M128" s="85">
        <v>0.3018400058015443</v>
      </c>
      <c r="N128" s="85">
        <v>0.55147649640613627</v>
      </c>
      <c r="O128" s="85">
        <v>0.55258817067525046</v>
      </c>
      <c r="P128" s="85">
        <v>0.32283949704116788</v>
      </c>
      <c r="Q128" s="85">
        <v>0.29013713242151051</v>
      </c>
      <c r="R128" s="85">
        <v>-3.0016503576140337E-2</v>
      </c>
      <c r="S128" s="85">
        <v>0.1662389840759734</v>
      </c>
      <c r="T128" s="85">
        <v>-3.9890416974979817E-2</v>
      </c>
      <c r="U128" s="85">
        <v>0.6054824214440887</v>
      </c>
      <c r="V128" s="85">
        <v>0.22337987896226852</v>
      </c>
      <c r="W128" s="85">
        <v>0.32893121987036644</v>
      </c>
      <c r="X128" s="85">
        <v>0.87324275881054003</v>
      </c>
      <c r="Y128" s="85">
        <v>0.74357358803218843</v>
      </c>
      <c r="Z128" s="85">
        <v>0.50520176823869045</v>
      </c>
      <c r="AA128" s="85">
        <v>0.60821612877510955</v>
      </c>
      <c r="AB128" s="85">
        <v>0.53131551460781912</v>
      </c>
      <c r="AC128" s="85">
        <v>0.51173178050440971</v>
      </c>
      <c r="AD128" s="85">
        <v>0.27763177330856809</v>
      </c>
      <c r="AE128" s="85">
        <v>0.16401070745053026</v>
      </c>
    </row>
    <row r="129" spans="1:31" ht="13.5">
      <c r="A129" s="56" t="s">
        <v>66</v>
      </c>
      <c r="B129" s="110"/>
      <c r="C129" s="85">
        <v>0.35320825272543288</v>
      </c>
      <c r="D129" s="85">
        <v>0.46173538015889598</v>
      </c>
      <c r="E129" s="85">
        <v>2.7679688328041258E-2</v>
      </c>
      <c r="F129" s="85">
        <v>-0.10068501548938666</v>
      </c>
      <c r="G129" s="85">
        <v>0.41576904448706709</v>
      </c>
      <c r="H129" s="85">
        <v>0.33993535416455656</v>
      </c>
      <c r="I129" s="85">
        <v>0.35214969563815818</v>
      </c>
      <c r="J129" s="85">
        <v>0.57755652176283778</v>
      </c>
      <c r="K129" s="85">
        <v>0.72501404521705215</v>
      </c>
      <c r="L129" s="85">
        <v>0.13263934044915834</v>
      </c>
      <c r="M129" s="85">
        <v>-4.9120975536185905E-2</v>
      </c>
      <c r="N129" s="85">
        <v>0.49187137011497267</v>
      </c>
      <c r="O129" s="85">
        <v>0.3068855827732257</v>
      </c>
      <c r="P129" s="85">
        <v>0.2394863164692938</v>
      </c>
      <c r="Q129" s="85">
        <v>0.14944152594274282</v>
      </c>
      <c r="R129" s="85">
        <v>0.28832694324410596</v>
      </c>
      <c r="S129" s="85">
        <v>6.0028182250281378E-2</v>
      </c>
      <c r="T129" s="85">
        <v>5.508178644048449E-2</v>
      </c>
      <c r="U129" s="85">
        <v>-0.12522091136311875</v>
      </c>
      <c r="V129" s="85">
        <v>0.12720150592636792</v>
      </c>
      <c r="W129" s="85">
        <v>9.6493920791739768E-2</v>
      </c>
      <c r="X129" s="85">
        <v>7.8070664710648177E-2</v>
      </c>
      <c r="Y129" s="85">
        <v>2.6025040062789224E-2</v>
      </c>
      <c r="Z129" s="85">
        <v>5.4796653082428266E-2</v>
      </c>
      <c r="AA129" s="85">
        <v>3.6866859184013424E-2</v>
      </c>
      <c r="AB129" s="85">
        <v>0.17044052974013801</v>
      </c>
      <c r="AC129" s="85">
        <v>0.16206318641750561</v>
      </c>
      <c r="AD129" s="85">
        <v>0.13259795853876433</v>
      </c>
      <c r="AE129" s="85">
        <v>9.1967757338055109E-2</v>
      </c>
    </row>
    <row r="130" spans="1:31" ht="13.5">
      <c r="A130" s="56" t="s">
        <v>67</v>
      </c>
      <c r="B130" s="110"/>
      <c r="C130" s="85">
        <v>4.9265102149642227E-2</v>
      </c>
      <c r="D130" s="85">
        <v>-3.8540566090355208E-2</v>
      </c>
      <c r="E130" s="85">
        <v>0.23811133535034643</v>
      </c>
      <c r="F130" s="85">
        <v>0.11212608092397473</v>
      </c>
      <c r="G130" s="85">
        <v>0.13750387439933029</v>
      </c>
      <c r="H130" s="85">
        <v>8.9629165982255621E-2</v>
      </c>
      <c r="I130" s="85">
        <v>-1.6971164946141518E-3</v>
      </c>
      <c r="J130" s="85">
        <v>-0.12462331778136852</v>
      </c>
      <c r="K130" s="85">
        <v>0.12252100898172157</v>
      </c>
      <c r="L130" s="85">
        <v>0.55098386956109269</v>
      </c>
      <c r="M130" s="85">
        <v>-5.5388409435410756E-2</v>
      </c>
      <c r="N130" s="85">
        <v>0.12787489277559186</v>
      </c>
      <c r="O130" s="85">
        <v>0.21041403901880498</v>
      </c>
      <c r="P130" s="85">
        <v>0.24554488714316544</v>
      </c>
      <c r="Q130" s="85">
        <v>0.18701869057775083</v>
      </c>
      <c r="R130" s="85">
        <v>0.12843257886612588</v>
      </c>
      <c r="S130" s="85">
        <v>0.21118536030402152</v>
      </c>
      <c r="T130" s="85">
        <v>-8.9230334606858308E-4</v>
      </c>
      <c r="U130" s="85">
        <v>-0.22451801178374975</v>
      </c>
      <c r="V130" s="85">
        <v>0.20186675898786077</v>
      </c>
      <c r="W130" s="85">
        <v>0.11598254370891468</v>
      </c>
      <c r="X130" s="85">
        <v>0.32559487614149307</v>
      </c>
      <c r="Y130" s="85">
        <v>3.7140154337725662E-2</v>
      </c>
      <c r="Z130" s="85">
        <v>-2.2310050557847707E-2</v>
      </c>
      <c r="AA130" s="85">
        <v>-2.9701706515508679E-2</v>
      </c>
      <c r="AB130" s="85">
        <v>-4.2528074094008737E-2</v>
      </c>
      <c r="AC130" s="85">
        <v>0.1094939417629343</v>
      </c>
      <c r="AD130" s="85">
        <v>4.9194165281384726E-2</v>
      </c>
      <c r="AE130" s="85">
        <v>3.0172289193731126E-2</v>
      </c>
    </row>
    <row r="131" spans="1:31" ht="13.5">
      <c r="A131" s="56" t="s">
        <v>68</v>
      </c>
      <c r="B131" s="110"/>
      <c r="C131" s="85">
        <v>-7.9292209030848632E-2</v>
      </c>
      <c r="D131" s="85">
        <v>-0.22013724290210482</v>
      </c>
      <c r="E131" s="85">
        <v>-3.8963579626373979E-2</v>
      </c>
      <c r="F131" s="85">
        <v>-1.9273843831754588E-2</v>
      </c>
      <c r="G131" s="85">
        <v>3.7139315649593725E-2</v>
      </c>
      <c r="H131" s="85">
        <v>0.14820449358238447</v>
      </c>
      <c r="I131" s="85">
        <v>-5.153015091263656E-2</v>
      </c>
      <c r="J131" s="85">
        <v>-0.22970211124590545</v>
      </c>
      <c r="K131" s="85">
        <v>0.14137795640924525</v>
      </c>
      <c r="L131" s="85">
        <v>0.27914326357338043</v>
      </c>
      <c r="M131" s="85">
        <v>0.25146482419318533</v>
      </c>
      <c r="N131" s="85">
        <v>0.30968869966709239</v>
      </c>
      <c r="O131" s="85">
        <v>0.26098967047324273</v>
      </c>
      <c r="P131" s="85">
        <v>0.26692699853638086</v>
      </c>
      <c r="Q131" s="85">
        <v>8.260609740884195E-2</v>
      </c>
      <c r="R131" s="85">
        <v>0.13468795387742225</v>
      </c>
      <c r="S131" s="85">
        <v>-7.078801001618383E-2</v>
      </c>
      <c r="T131" s="85">
        <v>1.2088902073183531E-2</v>
      </c>
      <c r="U131" s="85">
        <v>-0.15134196565307059</v>
      </c>
      <c r="V131" s="85">
        <v>0.10133495516764408</v>
      </c>
      <c r="W131" s="85">
        <v>9.7609902301666884E-2</v>
      </c>
      <c r="X131" s="85">
        <v>0.27569378785236498</v>
      </c>
      <c r="Y131" s="85">
        <v>2.1267630140299972E-2</v>
      </c>
      <c r="Z131" s="85">
        <v>-5.1023221923607108E-2</v>
      </c>
      <c r="AA131" s="85">
        <v>6.2172374965314005E-2</v>
      </c>
      <c r="AB131" s="85">
        <v>2.578923282121956E-2</v>
      </c>
      <c r="AC131" s="85">
        <v>5.0465887637365467E-2</v>
      </c>
      <c r="AD131" s="85">
        <v>5.256342291290559E-2</v>
      </c>
      <c r="AE131" s="85">
        <v>4.417849954351518E-2</v>
      </c>
    </row>
    <row r="132" spans="1:31" ht="13.5">
      <c r="A132" s="56" t="s">
        <v>69</v>
      </c>
      <c r="B132" s="110"/>
      <c r="C132" s="85">
        <v>0.17967849254903551</v>
      </c>
      <c r="D132" s="85">
        <v>0.27690677933749763</v>
      </c>
      <c r="E132" s="85">
        <v>0.36065904451762182</v>
      </c>
      <c r="F132" s="85">
        <v>0.20995603483551278</v>
      </c>
      <c r="G132" s="85">
        <v>0.7185727791917943</v>
      </c>
      <c r="H132" s="85">
        <v>0.30648305761405897</v>
      </c>
      <c r="I132" s="85">
        <v>0.36033242776559543</v>
      </c>
      <c r="J132" s="85">
        <v>0.45614416698702348</v>
      </c>
      <c r="K132" s="85">
        <v>0.33559340044070557</v>
      </c>
      <c r="L132" s="85">
        <v>0.16671953529658215</v>
      </c>
      <c r="M132" s="85">
        <v>0.19099470649908037</v>
      </c>
      <c r="N132" s="85">
        <v>0.29804020887413729</v>
      </c>
      <c r="O132" s="85">
        <v>0.16108633267222175</v>
      </c>
      <c r="P132" s="85">
        <v>1.411314540422077E-2</v>
      </c>
      <c r="Q132" s="85">
        <v>0.28716583732142759</v>
      </c>
      <c r="R132" s="85">
        <v>0.16915111677423075</v>
      </c>
      <c r="S132" s="85">
        <v>0.43873909771299091</v>
      </c>
      <c r="T132" s="85">
        <v>0.1985771701283818</v>
      </c>
      <c r="U132" s="85">
        <v>0.22609564387440931</v>
      </c>
      <c r="V132" s="85">
        <v>0.25389140283115647</v>
      </c>
      <c r="W132" s="85">
        <v>0.2244357747195577</v>
      </c>
      <c r="X132" s="85">
        <v>0.24999865124847126</v>
      </c>
      <c r="Y132" s="85">
        <v>2.9808867173689711E-2</v>
      </c>
      <c r="Z132" s="85">
        <v>7.8310310003373254E-2</v>
      </c>
      <c r="AA132" s="85">
        <v>6.6031985731201906E-2</v>
      </c>
      <c r="AB132" s="85">
        <v>2.6314496971930921E-2</v>
      </c>
      <c r="AC132" s="85">
        <v>4.6491630867626664E-2</v>
      </c>
      <c r="AD132" s="85">
        <v>9.070407157059357E-2</v>
      </c>
      <c r="AE132" s="85">
        <v>8.030527794324821E-2</v>
      </c>
    </row>
    <row r="133" spans="1:31" ht="13.5">
      <c r="A133" s="56" t="s">
        <v>70</v>
      </c>
      <c r="B133" s="110"/>
      <c r="C133" s="85">
        <v>0.10231900291307869</v>
      </c>
      <c r="D133" s="85">
        <v>0.17728489338857154</v>
      </c>
      <c r="E133" s="85">
        <v>0.26448122603163171</v>
      </c>
      <c r="F133" s="85">
        <v>0.10323393099701279</v>
      </c>
      <c r="G133" s="85">
        <v>0.13770966648230695</v>
      </c>
      <c r="H133" s="85">
        <v>0.14249625859307777</v>
      </c>
      <c r="I133" s="85">
        <v>0.20863261854409512</v>
      </c>
      <c r="J133" s="85">
        <v>0.32352581877879077</v>
      </c>
      <c r="K133" s="85">
        <v>-1.0959645735285033E-2</v>
      </c>
      <c r="L133" s="85">
        <v>4.176974690357995E-2</v>
      </c>
      <c r="M133" s="85">
        <v>3.963436549646765E-2</v>
      </c>
      <c r="N133" s="85">
        <v>2.1448474623407932E-2</v>
      </c>
      <c r="O133" s="85">
        <v>0.13962895373438977</v>
      </c>
      <c r="P133" s="85">
        <v>0.18758899265189793</v>
      </c>
      <c r="Q133" s="85">
        <v>0.16819074009272297</v>
      </c>
      <c r="R133" s="85">
        <v>0.12378715835502967</v>
      </c>
      <c r="S133" s="85">
        <v>0.16797800043851854</v>
      </c>
      <c r="T133" s="85">
        <v>2.4454440976543541E-2</v>
      </c>
      <c r="U133" s="85">
        <v>0.11797163083939881</v>
      </c>
      <c r="V133" s="85">
        <v>0.21989137543903783</v>
      </c>
      <c r="W133" s="85">
        <v>0.10519353304828584</v>
      </c>
      <c r="X133" s="85">
        <v>0.19725726533901619</v>
      </c>
      <c r="Y133" s="85">
        <v>7.5471856248954763E-2</v>
      </c>
      <c r="Z133" s="85">
        <v>8.9640217042419132E-2</v>
      </c>
      <c r="AA133" s="85">
        <v>7.5473028461604426E-3</v>
      </c>
      <c r="AB133" s="85">
        <v>-9.4798700590201668E-3</v>
      </c>
      <c r="AC133" s="85">
        <v>1.7779841216451105E-2</v>
      </c>
      <c r="AD133" s="85">
        <v>4.0375067065343107E-2</v>
      </c>
      <c r="AE133" s="85">
        <v>4.6701296513819344E-2</v>
      </c>
    </row>
    <row r="134" spans="1:31" ht="13.5">
      <c r="A134" s="56" t="s">
        <v>71</v>
      </c>
      <c r="B134" s="110"/>
      <c r="C134" s="85">
        <v>4.4526535027731289E-2</v>
      </c>
      <c r="D134" s="85">
        <v>7.4656445374511562E-2</v>
      </c>
      <c r="E134" s="85">
        <v>8.1961849076430962E-2</v>
      </c>
      <c r="F134" s="85">
        <v>7.2014867641732275E-2</v>
      </c>
      <c r="G134" s="85">
        <v>0.11912377204846944</v>
      </c>
      <c r="H134" s="85">
        <v>0.15405535564170889</v>
      </c>
      <c r="I134" s="85">
        <v>2.5519441327655493E-2</v>
      </c>
      <c r="J134" s="85">
        <v>5.4684120182969052E-2</v>
      </c>
      <c r="K134" s="85">
        <v>0.10989155232674007</v>
      </c>
      <c r="L134" s="85">
        <v>5.9108866149955808E-2</v>
      </c>
      <c r="M134" s="85">
        <v>0.13420897067076681</v>
      </c>
      <c r="N134" s="85">
        <v>0.13523622429716145</v>
      </c>
      <c r="O134" s="85">
        <v>-6.6729328683889366E-3</v>
      </c>
      <c r="P134" s="85">
        <v>0.11750293459872577</v>
      </c>
      <c r="Q134" s="85">
        <v>5.6828561918378519E-2</v>
      </c>
      <c r="R134" s="85">
        <v>5.0379247960592982E-2</v>
      </c>
      <c r="S134" s="85">
        <v>7.3152686888101601E-2</v>
      </c>
      <c r="T134" s="85">
        <v>4.3989108376087577E-2</v>
      </c>
      <c r="U134" s="85">
        <v>0.20332168518885121</v>
      </c>
      <c r="V134" s="85">
        <v>0.10751361399437821</v>
      </c>
      <c r="W134" s="85">
        <v>9.1676289494230553E-2</v>
      </c>
      <c r="X134" s="85">
        <v>0.11383966221453144</v>
      </c>
      <c r="Y134" s="85">
        <v>7.1288095123411402E-2</v>
      </c>
      <c r="Z134" s="85">
        <v>0.10462861148903099</v>
      </c>
      <c r="AA134" s="85">
        <v>6.6328588364163651E-2</v>
      </c>
      <c r="AB134" s="85">
        <v>6.3159434471259934E-2</v>
      </c>
      <c r="AC134" s="85">
        <v>8.6114656817345606E-2</v>
      </c>
      <c r="AD134" s="85">
        <v>0.10188606360788077</v>
      </c>
      <c r="AE134" s="85">
        <v>7.6246033197909471E-2</v>
      </c>
    </row>
    <row r="135" spans="1:31" ht="13.5">
      <c r="A135" s="56" t="s">
        <v>72</v>
      </c>
      <c r="B135" s="110"/>
      <c r="C135" s="85">
        <v>3.8819226810887487E-2</v>
      </c>
      <c r="D135" s="85">
        <v>-3.8745577137224464E-2</v>
      </c>
      <c r="E135" s="85">
        <v>0.10501437617683078</v>
      </c>
      <c r="F135" s="85">
        <v>4.3910396894158189E-2</v>
      </c>
      <c r="G135" s="85">
        <v>7.4253128663013868E-2</v>
      </c>
      <c r="H135" s="85">
        <v>8.5904227679802547E-2</v>
      </c>
      <c r="I135" s="85">
        <v>-8.794916120671922E-3</v>
      </c>
      <c r="J135" s="85">
        <v>-6.5980973403676701E-2</v>
      </c>
      <c r="K135" s="85">
        <v>3.7252169611303225E-2</v>
      </c>
      <c r="L135" s="85">
        <v>1.4876324832762263E-2</v>
      </c>
      <c r="M135" s="85">
        <v>-1.8998721898714519E-2</v>
      </c>
      <c r="N135" s="85">
        <v>2.7596337119046893E-3</v>
      </c>
      <c r="O135" s="85">
        <v>8.8637347244000714E-2</v>
      </c>
      <c r="P135" s="85">
        <v>0.11229454076649951</v>
      </c>
      <c r="Q135" s="85">
        <v>9.4710087664449202E-2</v>
      </c>
      <c r="R135" s="85">
        <v>-6.6665895635737655E-3</v>
      </c>
      <c r="S135" s="85">
        <v>-7.8531127537286263E-2</v>
      </c>
      <c r="T135" s="85">
        <v>-1.9121595610808568E-3</v>
      </c>
      <c r="U135" s="85">
        <v>-1.0729627295856747E-2</v>
      </c>
      <c r="V135" s="85">
        <v>8.2206118299517086E-2</v>
      </c>
      <c r="W135" s="85">
        <v>5.4241263861831625E-2</v>
      </c>
      <c r="X135" s="85">
        <v>8.1985804408666957E-2</v>
      </c>
      <c r="Y135" s="85">
        <v>4.0106036723360446E-2</v>
      </c>
      <c r="Z135" s="85">
        <v>1.6733824946415391E-3</v>
      </c>
      <c r="AA135" s="85">
        <v>4.5707427921252465E-2</v>
      </c>
      <c r="AB135" s="85">
        <v>0.10863821291492175</v>
      </c>
      <c r="AC135" s="85">
        <v>6.734838697920853E-2</v>
      </c>
      <c r="AD135" s="85">
        <v>7.195685101048728E-2</v>
      </c>
      <c r="AE135" s="85">
        <v>8.9820570782345163E-2</v>
      </c>
    </row>
    <row r="136" spans="1:31" ht="13.5">
      <c r="A136" s="56" t="s">
        <v>73</v>
      </c>
      <c r="B136" s="110"/>
      <c r="C136" s="85">
        <v>0.12325798082358876</v>
      </c>
      <c r="D136" s="85">
        <v>5.8670064040260546E-2</v>
      </c>
      <c r="E136" s="85">
        <v>6.3334004349947612E-2</v>
      </c>
      <c r="F136" s="85">
        <v>6.2432888358143861E-3</v>
      </c>
      <c r="G136" s="85">
        <v>7.7004790360883826E-2</v>
      </c>
      <c r="H136" s="85">
        <v>5.8841081363529307E-2</v>
      </c>
      <c r="I136" s="85">
        <v>-2.5052104928341878E-2</v>
      </c>
      <c r="J136" s="85">
        <v>-0.2106826187972862</v>
      </c>
      <c r="K136" s="85">
        <v>3.7149463270772183E-2</v>
      </c>
      <c r="L136" s="85">
        <v>-1.9173365566731066E-2</v>
      </c>
      <c r="M136" s="85">
        <v>7.288472977230144E-2</v>
      </c>
      <c r="N136" s="85">
        <v>6.3520522613748964E-2</v>
      </c>
      <c r="O136" s="85">
        <v>6.769993710110811E-2</v>
      </c>
      <c r="P136" s="85">
        <v>0.18376025199458254</v>
      </c>
      <c r="Q136" s="85">
        <v>8.6989806857893814E-2</v>
      </c>
      <c r="R136" s="85">
        <v>4.3608403204011617E-2</v>
      </c>
      <c r="S136" s="85">
        <v>-9.8964282429695113E-3</v>
      </c>
      <c r="T136" s="85">
        <v>-2.3942410982448507E-3</v>
      </c>
      <c r="U136" s="85">
        <v>-8.5955011855464544E-2</v>
      </c>
      <c r="V136" s="85">
        <v>3.2214706097318822E-2</v>
      </c>
      <c r="W136" s="85">
        <v>8.4459461650930753E-2</v>
      </c>
      <c r="X136" s="85">
        <v>0.1506450858436536</v>
      </c>
      <c r="Y136" s="85">
        <v>7.7729973901586744E-2</v>
      </c>
      <c r="Z136" s="85">
        <v>3.0430751598089563E-2</v>
      </c>
      <c r="AA136" s="85">
        <v>4.1947902380994551E-2</v>
      </c>
      <c r="AB136" s="85">
        <v>5.2356967745581906E-2</v>
      </c>
      <c r="AC136" s="85">
        <v>6.3990337331420497E-2</v>
      </c>
      <c r="AD136" s="85">
        <v>5.544117429858722E-2</v>
      </c>
      <c r="AE136" s="85">
        <v>3.9760866045288397E-2</v>
      </c>
    </row>
    <row r="137" spans="1:31" ht="13.5">
      <c r="A137" s="57" t="s">
        <v>74</v>
      </c>
      <c r="B137" s="110"/>
      <c r="C137" s="85">
        <v>-5.0840745085355002E-3</v>
      </c>
      <c r="D137" s="85">
        <v>-7.9682980935751185E-3</v>
      </c>
      <c r="E137" s="85">
        <v>-2.3152359056349699E-3</v>
      </c>
      <c r="F137" s="85">
        <v>-6.1648947395735367E-3</v>
      </c>
      <c r="G137" s="85">
        <v>-6.3735447694863532E-3</v>
      </c>
      <c r="H137" s="85">
        <v>-4.341202343511155E-3</v>
      </c>
      <c r="I137" s="85">
        <v>2.1334845980240332E-3</v>
      </c>
      <c r="J137" s="85">
        <v>5.6685816595527837E-3</v>
      </c>
      <c r="K137" s="85">
        <v>-2.9566400002934627E-3</v>
      </c>
      <c r="L137" s="85">
        <v>5.2464287521165214E-4</v>
      </c>
      <c r="M137" s="85">
        <v>6.2121331158917718E-3</v>
      </c>
      <c r="N137" s="85">
        <v>-2.8538507946095189E-2</v>
      </c>
      <c r="O137" s="85">
        <v>2.9638221311545039E-2</v>
      </c>
      <c r="P137" s="85">
        <v>-1.5253832078828184E-2</v>
      </c>
      <c r="Q137" s="85">
        <v>3.9321813637491383E-4</v>
      </c>
      <c r="R137" s="85">
        <v>-1.9162633599475676E-2</v>
      </c>
      <c r="S137" s="85">
        <v>8.7985337796203135E-3</v>
      </c>
      <c r="T137" s="85">
        <v>-1.3148381906626455E-2</v>
      </c>
      <c r="U137" s="85">
        <v>1.5743967621769737E-2</v>
      </c>
      <c r="V137" s="85">
        <v>-3.2541353164927513E-3</v>
      </c>
      <c r="W137" s="85">
        <v>9.891811215053406E-3</v>
      </c>
      <c r="X137" s="85">
        <v>4.1527070636338103E-3</v>
      </c>
      <c r="Y137" s="85">
        <v>-1.3272983332398038E-2</v>
      </c>
      <c r="Z137" s="85">
        <v>-7.986135405787631E-3</v>
      </c>
      <c r="AA137" s="85">
        <v>7.0056478026081139E-3</v>
      </c>
      <c r="AB137" s="85">
        <v>-1.8415767886144032E-4</v>
      </c>
      <c r="AC137" s="85">
        <v>-5.3954669251672837E-3</v>
      </c>
      <c r="AD137" s="85">
        <v>-4.5528267388489614E-3</v>
      </c>
      <c r="AE137" s="85">
        <v>-9.85180494192888E-4</v>
      </c>
    </row>
    <row r="138" spans="1:31" ht="13.5">
      <c r="A138" s="117" t="s">
        <v>75</v>
      </c>
      <c r="B138" s="87"/>
      <c r="C138" s="109">
        <v>8.4026312302522257</v>
      </c>
      <c r="D138" s="109">
        <v>9.2299025961596328</v>
      </c>
      <c r="E138" s="109">
        <v>8.6758650454928699</v>
      </c>
      <c r="F138" s="109">
        <v>7.9970246672043279</v>
      </c>
      <c r="G138" s="109">
        <v>8.1203153462537756</v>
      </c>
      <c r="H138" s="109">
        <v>5.6519444649947133</v>
      </c>
      <c r="I138" s="109">
        <v>-2.7535938260043906</v>
      </c>
      <c r="J138" s="109">
        <v>-7.633998348662602</v>
      </c>
      <c r="K138" s="109">
        <v>4.5722860120378499</v>
      </c>
      <c r="L138" s="109">
        <v>4.4552669229948094</v>
      </c>
      <c r="M138" s="109">
        <v>3.4442293224532676</v>
      </c>
      <c r="N138" s="109">
        <v>6.1490176540414296</v>
      </c>
      <c r="O138" s="109">
        <v>7.1892618817636125</v>
      </c>
      <c r="P138" s="109">
        <v>6.2893421428579614</v>
      </c>
      <c r="Q138" s="109">
        <v>4.187638428843357</v>
      </c>
      <c r="R138" s="109">
        <v>4.967796290915345</v>
      </c>
      <c r="S138" s="109">
        <v>5.4351663570652846</v>
      </c>
      <c r="T138" s="109">
        <v>1.7256856552470481</v>
      </c>
      <c r="U138" s="125">
        <v>-0.69060535226928721</v>
      </c>
      <c r="V138" s="125">
        <v>7.5133774728228957</v>
      </c>
      <c r="W138" s="125">
        <v>0.84015647937204108</v>
      </c>
      <c r="X138" s="125">
        <v>7.2427832841056423</v>
      </c>
      <c r="Y138" s="125">
        <v>2.6873832392957553</v>
      </c>
      <c r="Z138" s="125">
        <v>0.9845902632410457</v>
      </c>
      <c r="AA138" s="125">
        <v>3.1340360778584255</v>
      </c>
      <c r="AB138" s="125">
        <v>3.4351577169218217</v>
      </c>
      <c r="AC138" s="125">
        <v>4.1776810321000966</v>
      </c>
      <c r="AD138" s="125">
        <v>4.1895952423118104</v>
      </c>
      <c r="AE138" s="125">
        <v>2.2664147502977414</v>
      </c>
    </row>
    <row r="139" spans="1:31" ht="12" customHeight="1">
      <c r="B139" s="91"/>
      <c r="C139" s="91"/>
      <c r="D139" s="91"/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  <c r="AA139" s="91"/>
      <c r="AB139" s="91"/>
      <c r="AC139" s="91"/>
      <c r="AD139" s="91"/>
      <c r="AE139" s="91"/>
    </row>
    <row r="140" spans="1:31" ht="12" customHeight="1">
      <c r="B140" s="91"/>
      <c r="C140" s="91"/>
      <c r="D140" s="91"/>
      <c r="E140" s="91"/>
      <c r="F140" s="91"/>
      <c r="G140" s="91"/>
      <c r="H140" s="91"/>
      <c r="I140" s="91"/>
      <c r="J140" s="91"/>
      <c r="K140" s="91"/>
      <c r="L140" s="91"/>
      <c r="M140" s="91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  <c r="AA140" s="91"/>
      <c r="AB140" s="91"/>
      <c r="AC140" s="91"/>
      <c r="AD140" s="91"/>
      <c r="AE140" s="91"/>
    </row>
    <row r="141" spans="1:31" ht="12" customHeight="1">
      <c r="B141" s="91"/>
      <c r="C141" s="91"/>
      <c r="D141" s="91"/>
      <c r="E141" s="91"/>
      <c r="F141" s="91"/>
      <c r="G141" s="91"/>
      <c r="H141" s="91"/>
      <c r="I141" s="91"/>
      <c r="J141" s="91"/>
      <c r="K141" s="91"/>
      <c r="L141" s="91"/>
      <c r="M141" s="91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  <c r="AA141" s="91"/>
      <c r="AB141" s="91"/>
      <c r="AC141" s="91"/>
      <c r="AD141" s="91"/>
      <c r="AE141" s="91"/>
    </row>
    <row r="142" spans="1:31" ht="12" customHeight="1">
      <c r="A142" s="67"/>
      <c r="B142" s="91"/>
      <c r="C142" s="91"/>
      <c r="D142" s="91"/>
      <c r="E142" s="91"/>
      <c r="F142" s="91"/>
      <c r="G142" s="91"/>
      <c r="H142" s="91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  <c r="AA142" s="91"/>
      <c r="AB142" s="91"/>
      <c r="AC142" s="91"/>
      <c r="AD142" s="91"/>
      <c r="AE142" s="91"/>
    </row>
    <row r="143" spans="1:31" ht="12" customHeight="1">
      <c r="A143" s="67"/>
      <c r="B143" s="91"/>
      <c r="C143" s="91"/>
      <c r="D143" s="91"/>
      <c r="E143" s="91"/>
      <c r="F143" s="91"/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  <c r="AC143" s="91"/>
      <c r="AD143" s="91"/>
      <c r="AE143" s="91"/>
    </row>
    <row r="144" spans="1:31" ht="12" customHeight="1">
      <c r="A144" s="67"/>
      <c r="B144" s="91"/>
      <c r="C144" s="91"/>
      <c r="D144" s="91"/>
      <c r="E144" s="91"/>
      <c r="F144" s="91"/>
      <c r="G144" s="91"/>
      <c r="H144" s="91"/>
      <c r="I144" s="91"/>
      <c r="J144" s="91"/>
      <c r="K144" s="91"/>
      <c r="L144" s="91"/>
      <c r="M144" s="91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  <c r="AA144" s="91"/>
      <c r="AB144" s="91"/>
      <c r="AC144" s="91"/>
      <c r="AD144" s="91"/>
      <c r="AE144" s="91"/>
    </row>
    <row r="145" spans="1:31" ht="12" customHeight="1">
      <c r="A145" s="67"/>
      <c r="B145" s="91"/>
      <c r="C145" s="91"/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  <c r="AC145" s="91"/>
      <c r="AD145" s="91"/>
      <c r="AE145" s="91"/>
    </row>
    <row r="146" spans="1:31" ht="12" customHeight="1">
      <c r="A146" s="67"/>
      <c r="B146" s="91"/>
      <c r="C146" s="91"/>
      <c r="D146" s="91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  <c r="AA146" s="91"/>
      <c r="AB146" s="91"/>
      <c r="AC146" s="91"/>
      <c r="AD146" s="91"/>
      <c r="AE146" s="91"/>
    </row>
    <row r="147" spans="1:31" ht="12" customHeight="1">
      <c r="A147" s="67"/>
      <c r="B147" s="91"/>
      <c r="C147" s="91"/>
      <c r="D147" s="91"/>
      <c r="E147" s="91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  <c r="AA147" s="91"/>
      <c r="AB147" s="91"/>
      <c r="AC147" s="91"/>
      <c r="AD147" s="91"/>
      <c r="AE147" s="91"/>
    </row>
    <row r="148" spans="1:31" ht="12" customHeight="1">
      <c r="A148" s="67"/>
    </row>
    <row r="149" spans="1:31" ht="12" customHeight="1">
      <c r="A149" s="67"/>
      <c r="C149" s="126"/>
      <c r="D149" s="126"/>
      <c r="E149" s="126"/>
      <c r="F149" s="126"/>
      <c r="G149" s="126"/>
      <c r="H149" s="126"/>
      <c r="I149" s="126"/>
      <c r="J149" s="126"/>
      <c r="K149" s="126"/>
      <c r="L149" s="126"/>
      <c r="M149" s="126"/>
      <c r="N149" s="126"/>
      <c r="O149" s="126"/>
      <c r="P149" s="126"/>
      <c r="Q149" s="126"/>
      <c r="R149" s="126"/>
      <c r="S149" s="126"/>
      <c r="T149" s="126"/>
      <c r="U149" s="126"/>
      <c r="V149" s="126"/>
      <c r="W149" s="126"/>
      <c r="X149" s="126"/>
      <c r="Y149" s="126"/>
      <c r="Z149" s="126"/>
      <c r="AA149" s="126"/>
      <c r="AB149" s="126"/>
      <c r="AC149" s="126"/>
      <c r="AD149" s="126"/>
      <c r="AE149" s="126"/>
    </row>
    <row r="150" spans="1:31" ht="12" customHeight="1">
      <c r="A150" s="67"/>
      <c r="C150" s="126"/>
      <c r="D150" s="126"/>
      <c r="E150" s="126"/>
      <c r="F150" s="126"/>
      <c r="G150" s="126"/>
      <c r="H150" s="126"/>
      <c r="I150" s="126"/>
      <c r="J150" s="126"/>
      <c r="K150" s="126"/>
      <c r="L150" s="126"/>
      <c r="M150" s="126"/>
      <c r="N150" s="126"/>
      <c r="O150" s="126"/>
      <c r="P150" s="126"/>
      <c r="Q150" s="126"/>
      <c r="R150" s="126"/>
      <c r="S150" s="126"/>
      <c r="T150" s="126"/>
      <c r="U150" s="126"/>
      <c r="V150" s="126"/>
      <c r="W150" s="126"/>
      <c r="X150" s="126"/>
      <c r="Y150" s="126"/>
      <c r="Z150" s="126"/>
      <c r="AA150" s="126"/>
      <c r="AB150" s="126"/>
      <c r="AC150" s="126"/>
      <c r="AD150" s="126"/>
      <c r="AE150" s="126"/>
    </row>
    <row r="151" spans="1:31" ht="12" customHeight="1">
      <c r="A151" s="67"/>
      <c r="C151" s="126"/>
      <c r="D151" s="126"/>
      <c r="E151" s="126"/>
      <c r="F151" s="126"/>
      <c r="G151" s="126"/>
      <c r="H151" s="126"/>
      <c r="I151" s="126"/>
      <c r="J151" s="126"/>
      <c r="K151" s="126"/>
      <c r="L151" s="126"/>
      <c r="M151" s="126"/>
      <c r="N151" s="126"/>
      <c r="O151" s="126"/>
      <c r="P151" s="126"/>
      <c r="Q151" s="126"/>
      <c r="R151" s="126"/>
      <c r="S151" s="126"/>
      <c r="T151" s="126"/>
      <c r="U151" s="126"/>
      <c r="V151" s="126"/>
      <c r="W151" s="126"/>
      <c r="X151" s="126"/>
      <c r="Y151" s="126"/>
      <c r="Z151" s="126"/>
      <c r="AA151" s="126"/>
      <c r="AB151" s="126"/>
      <c r="AC151" s="126"/>
      <c r="AD151" s="126"/>
      <c r="AE151" s="126"/>
    </row>
    <row r="152" spans="1:31" ht="12" customHeight="1">
      <c r="A152" s="67"/>
      <c r="C152" s="126"/>
      <c r="D152" s="126"/>
      <c r="E152" s="126"/>
      <c r="F152" s="126"/>
      <c r="G152" s="126"/>
      <c r="H152" s="126"/>
      <c r="I152" s="126"/>
      <c r="J152" s="126"/>
      <c r="K152" s="126"/>
      <c r="L152" s="126"/>
      <c r="M152" s="126"/>
      <c r="N152" s="126"/>
      <c r="O152" s="126"/>
      <c r="P152" s="126"/>
      <c r="Q152" s="126"/>
      <c r="R152" s="126"/>
      <c r="S152" s="126"/>
      <c r="T152" s="126"/>
      <c r="U152" s="126"/>
      <c r="V152" s="126"/>
      <c r="W152" s="126"/>
      <c r="X152" s="126"/>
      <c r="Y152" s="126"/>
      <c r="Z152" s="126"/>
      <c r="AA152" s="126"/>
      <c r="AB152" s="126"/>
      <c r="AC152" s="126"/>
      <c r="AD152" s="126"/>
      <c r="AE152" s="126"/>
    </row>
    <row r="153" spans="1:31" ht="12" customHeight="1">
      <c r="A153" s="67"/>
      <c r="C153" s="126"/>
      <c r="D153" s="126"/>
      <c r="E153" s="126"/>
      <c r="F153" s="126"/>
      <c r="G153" s="126"/>
      <c r="H153" s="126"/>
      <c r="I153" s="126"/>
      <c r="J153" s="126"/>
      <c r="K153" s="126"/>
      <c r="L153" s="126"/>
      <c r="M153" s="126"/>
      <c r="N153" s="126"/>
      <c r="O153" s="126"/>
      <c r="P153" s="126"/>
      <c r="Q153" s="126"/>
      <c r="R153" s="126"/>
      <c r="S153" s="126"/>
      <c r="T153" s="126"/>
      <c r="U153" s="126"/>
      <c r="V153" s="126"/>
      <c r="W153" s="126"/>
      <c r="X153" s="126"/>
      <c r="Y153" s="126"/>
      <c r="Z153" s="126"/>
      <c r="AA153" s="126"/>
      <c r="AB153" s="126"/>
      <c r="AC153" s="126"/>
      <c r="AD153" s="126"/>
      <c r="AE153" s="126"/>
    </row>
    <row r="154" spans="1:31" ht="12" customHeight="1">
      <c r="A154" s="67"/>
      <c r="C154" s="126"/>
      <c r="D154" s="126"/>
      <c r="E154" s="126"/>
      <c r="F154" s="126"/>
      <c r="G154" s="126"/>
      <c r="H154" s="126"/>
      <c r="I154" s="126"/>
      <c r="J154" s="126"/>
      <c r="K154" s="126"/>
      <c r="L154" s="126"/>
      <c r="M154" s="126"/>
      <c r="N154" s="126"/>
      <c r="O154" s="126"/>
      <c r="P154" s="126"/>
      <c r="Q154" s="126"/>
      <c r="R154" s="126"/>
      <c r="S154" s="126"/>
      <c r="T154" s="126"/>
      <c r="U154" s="126"/>
      <c r="V154" s="126"/>
      <c r="W154" s="126"/>
      <c r="X154" s="126"/>
      <c r="Y154" s="126"/>
      <c r="Z154" s="126"/>
      <c r="AA154" s="126"/>
      <c r="AB154" s="126"/>
      <c r="AC154" s="126"/>
      <c r="AD154" s="126"/>
      <c r="AE154" s="126"/>
    </row>
    <row r="155" spans="1:31" ht="12" customHeight="1">
      <c r="A155" s="67"/>
      <c r="C155" s="126"/>
      <c r="D155" s="126"/>
      <c r="E155" s="126"/>
      <c r="F155" s="126"/>
      <c r="G155" s="126"/>
      <c r="H155" s="126"/>
      <c r="I155" s="126"/>
      <c r="J155" s="126"/>
      <c r="K155" s="126"/>
      <c r="L155" s="126"/>
      <c r="M155" s="126"/>
      <c r="N155" s="126"/>
      <c r="O155" s="126"/>
      <c r="P155" s="126"/>
      <c r="Q155" s="126"/>
      <c r="R155" s="126"/>
      <c r="S155" s="126"/>
      <c r="T155" s="126"/>
      <c r="U155" s="126"/>
      <c r="V155" s="126"/>
      <c r="W155" s="126"/>
      <c r="X155" s="126"/>
      <c r="Y155" s="126"/>
      <c r="Z155" s="126"/>
      <c r="AA155" s="126"/>
      <c r="AB155" s="126"/>
      <c r="AC155" s="126"/>
      <c r="AD155" s="126"/>
      <c r="AE155" s="126"/>
    </row>
    <row r="156" spans="1:31" ht="12" customHeight="1">
      <c r="A156" s="67"/>
      <c r="C156" s="126"/>
      <c r="D156" s="126"/>
      <c r="E156" s="126"/>
      <c r="F156" s="126"/>
      <c r="G156" s="126"/>
      <c r="H156" s="126"/>
      <c r="I156" s="126"/>
      <c r="J156" s="126"/>
      <c r="K156" s="126"/>
      <c r="L156" s="126"/>
      <c r="M156" s="126"/>
      <c r="N156" s="126"/>
      <c r="O156" s="126"/>
      <c r="P156" s="126"/>
      <c r="Q156" s="126"/>
      <c r="R156" s="126"/>
      <c r="S156" s="126"/>
      <c r="T156" s="126"/>
      <c r="U156" s="126"/>
      <c r="V156" s="126"/>
      <c r="W156" s="126"/>
      <c r="X156" s="126"/>
      <c r="Y156" s="126"/>
      <c r="Z156" s="126"/>
      <c r="AA156" s="126"/>
      <c r="AB156" s="126"/>
      <c r="AC156" s="126"/>
      <c r="AD156" s="126"/>
      <c r="AE156" s="126"/>
    </row>
    <row r="157" spans="1:31" ht="12" customHeight="1">
      <c r="A157" s="67"/>
      <c r="C157" s="126"/>
      <c r="D157" s="126"/>
      <c r="E157" s="126"/>
      <c r="F157" s="126"/>
      <c r="G157" s="126"/>
      <c r="H157" s="126"/>
      <c r="I157" s="126"/>
      <c r="J157" s="126"/>
      <c r="K157" s="126"/>
      <c r="L157" s="126"/>
      <c r="M157" s="126"/>
      <c r="N157" s="126"/>
      <c r="O157" s="126"/>
      <c r="P157" s="126"/>
      <c r="Q157" s="126"/>
      <c r="R157" s="126"/>
      <c r="S157" s="126"/>
      <c r="T157" s="126"/>
      <c r="U157" s="126"/>
      <c r="V157" s="126"/>
      <c r="W157" s="126"/>
      <c r="X157" s="126"/>
      <c r="Y157" s="126"/>
      <c r="Z157" s="126"/>
      <c r="AA157" s="126"/>
      <c r="AB157" s="126"/>
      <c r="AC157" s="126"/>
      <c r="AD157" s="126"/>
      <c r="AE157" s="126"/>
    </row>
    <row r="158" spans="1:31" ht="12" customHeight="1">
      <c r="A158" s="67"/>
      <c r="B158" s="67"/>
      <c r="C158" s="126"/>
      <c r="D158" s="126"/>
      <c r="E158" s="126"/>
      <c r="F158" s="126"/>
      <c r="G158" s="126"/>
      <c r="H158" s="126"/>
      <c r="I158" s="126"/>
      <c r="J158" s="126"/>
      <c r="K158" s="126"/>
      <c r="L158" s="126"/>
      <c r="M158" s="126"/>
      <c r="N158" s="126"/>
      <c r="O158" s="126"/>
      <c r="P158" s="126"/>
      <c r="Q158" s="126"/>
      <c r="R158" s="126"/>
      <c r="S158" s="126"/>
      <c r="T158" s="126"/>
      <c r="U158" s="126"/>
      <c r="V158" s="126"/>
      <c r="W158" s="126"/>
      <c r="X158" s="126"/>
      <c r="Y158" s="126"/>
      <c r="Z158" s="126"/>
      <c r="AA158" s="126"/>
      <c r="AB158" s="126"/>
      <c r="AC158" s="126"/>
      <c r="AD158" s="126"/>
      <c r="AE158" s="126"/>
    </row>
    <row r="159" spans="1:31" ht="12" customHeight="1">
      <c r="A159" s="67"/>
      <c r="B159" s="67"/>
      <c r="C159" s="126"/>
      <c r="D159" s="126"/>
      <c r="E159" s="126"/>
      <c r="F159" s="126"/>
      <c r="G159" s="126"/>
      <c r="H159" s="126"/>
      <c r="I159" s="126"/>
      <c r="J159" s="126"/>
      <c r="K159" s="126"/>
      <c r="L159" s="126"/>
      <c r="M159" s="126"/>
      <c r="N159" s="126"/>
      <c r="O159" s="126"/>
      <c r="P159" s="126"/>
      <c r="Q159" s="126"/>
      <c r="R159" s="126"/>
      <c r="S159" s="126"/>
      <c r="T159" s="126"/>
      <c r="U159" s="126"/>
      <c r="V159" s="126"/>
      <c r="W159" s="126"/>
      <c r="X159" s="126"/>
      <c r="Y159" s="126"/>
      <c r="Z159" s="126"/>
      <c r="AA159" s="126"/>
      <c r="AB159" s="126"/>
      <c r="AC159" s="126"/>
      <c r="AD159" s="126"/>
      <c r="AE159" s="126"/>
    </row>
    <row r="160" spans="1:31" ht="12" customHeight="1">
      <c r="A160" s="67"/>
      <c r="B160" s="67"/>
      <c r="C160" s="126"/>
      <c r="D160" s="126"/>
      <c r="E160" s="126"/>
      <c r="F160" s="126"/>
      <c r="G160" s="126"/>
      <c r="H160" s="126"/>
      <c r="I160" s="126"/>
      <c r="J160" s="126"/>
      <c r="K160" s="126"/>
      <c r="L160" s="126"/>
      <c r="M160" s="126"/>
      <c r="N160" s="126"/>
      <c r="O160" s="126"/>
      <c r="P160" s="126"/>
      <c r="Q160" s="126"/>
      <c r="R160" s="126"/>
      <c r="S160" s="126"/>
      <c r="T160" s="126"/>
      <c r="U160" s="126"/>
      <c r="V160" s="126"/>
      <c r="W160" s="126"/>
      <c r="X160" s="126"/>
      <c r="Y160" s="126"/>
      <c r="Z160" s="126"/>
      <c r="AA160" s="126"/>
      <c r="AB160" s="126"/>
      <c r="AC160" s="126"/>
      <c r="AD160" s="126"/>
      <c r="AE160" s="126"/>
    </row>
    <row r="161" spans="1:31" ht="12" customHeight="1">
      <c r="A161" s="67"/>
      <c r="B161" s="67"/>
      <c r="C161" s="126"/>
      <c r="D161" s="126"/>
      <c r="E161" s="126"/>
      <c r="F161" s="126"/>
      <c r="G161" s="126"/>
      <c r="H161" s="126"/>
      <c r="I161" s="126"/>
      <c r="J161" s="126"/>
      <c r="K161" s="126"/>
      <c r="L161" s="126"/>
      <c r="M161" s="126"/>
      <c r="N161" s="126"/>
      <c r="O161" s="126"/>
      <c r="P161" s="126"/>
      <c r="Q161" s="126"/>
      <c r="R161" s="126"/>
      <c r="S161" s="126"/>
      <c r="T161" s="126"/>
      <c r="U161" s="126"/>
      <c r="V161" s="126"/>
      <c r="W161" s="126"/>
      <c r="X161" s="126"/>
      <c r="Y161" s="126"/>
      <c r="Z161" s="126"/>
      <c r="AA161" s="126"/>
      <c r="AB161" s="126"/>
      <c r="AC161" s="126"/>
      <c r="AD161" s="126"/>
      <c r="AE161" s="126"/>
    </row>
    <row r="162" spans="1:31" ht="12" customHeight="1">
      <c r="A162" s="67"/>
      <c r="B162" s="67"/>
      <c r="C162" s="126"/>
      <c r="D162" s="126"/>
      <c r="E162" s="126"/>
      <c r="F162" s="126"/>
      <c r="G162" s="126"/>
      <c r="H162" s="126"/>
      <c r="I162" s="126"/>
      <c r="J162" s="126"/>
      <c r="K162" s="126"/>
      <c r="L162" s="126"/>
      <c r="M162" s="126"/>
      <c r="N162" s="126"/>
      <c r="O162" s="126"/>
      <c r="P162" s="126"/>
      <c r="Q162" s="126"/>
      <c r="R162" s="126"/>
      <c r="S162" s="126"/>
      <c r="T162" s="126"/>
      <c r="U162" s="126"/>
      <c r="V162" s="126"/>
      <c r="W162" s="126"/>
      <c r="X162" s="126"/>
      <c r="Y162" s="126"/>
      <c r="Z162" s="126"/>
      <c r="AA162" s="126"/>
      <c r="AB162" s="126"/>
      <c r="AC162" s="126"/>
      <c r="AD162" s="126"/>
      <c r="AE162" s="126"/>
    </row>
    <row r="163" spans="1:31" ht="12" customHeight="1">
      <c r="A163" s="67"/>
      <c r="B163" s="67"/>
      <c r="C163" s="126"/>
      <c r="D163" s="126"/>
      <c r="E163" s="126"/>
      <c r="F163" s="126"/>
      <c r="G163" s="126"/>
      <c r="H163" s="126"/>
      <c r="I163" s="126"/>
      <c r="J163" s="126"/>
      <c r="K163" s="126"/>
      <c r="L163" s="126"/>
      <c r="M163" s="126"/>
      <c r="N163" s="126"/>
      <c r="O163" s="126"/>
      <c r="P163" s="126"/>
      <c r="Q163" s="126"/>
      <c r="R163" s="126"/>
      <c r="S163" s="126"/>
      <c r="T163" s="126"/>
      <c r="U163" s="126"/>
      <c r="V163" s="126"/>
      <c r="W163" s="126"/>
      <c r="X163" s="126"/>
      <c r="Y163" s="126"/>
      <c r="Z163" s="126"/>
      <c r="AA163" s="126"/>
      <c r="AB163" s="126"/>
      <c r="AC163" s="126"/>
      <c r="AD163" s="126"/>
      <c r="AE163" s="126"/>
    </row>
    <row r="164" spans="1:31" ht="12" customHeight="1">
      <c r="A164" s="67"/>
      <c r="B164" s="67"/>
      <c r="C164" s="126"/>
      <c r="D164" s="126"/>
      <c r="E164" s="126"/>
      <c r="F164" s="126"/>
      <c r="G164" s="126"/>
      <c r="H164" s="126"/>
      <c r="I164" s="126"/>
      <c r="J164" s="126"/>
      <c r="K164" s="126"/>
      <c r="L164" s="126"/>
      <c r="M164" s="126"/>
      <c r="N164" s="126"/>
      <c r="O164" s="126"/>
      <c r="P164" s="126"/>
      <c r="Q164" s="126"/>
      <c r="R164" s="126"/>
      <c r="S164" s="126"/>
      <c r="T164" s="126"/>
      <c r="U164" s="126"/>
      <c r="V164" s="126"/>
      <c r="W164" s="126"/>
      <c r="X164" s="126"/>
      <c r="Y164" s="126"/>
      <c r="Z164" s="126"/>
      <c r="AA164" s="126"/>
      <c r="AB164" s="126"/>
      <c r="AC164" s="126"/>
      <c r="AD164" s="126"/>
      <c r="AE164" s="126"/>
    </row>
    <row r="165" spans="1:31" ht="12" customHeight="1">
      <c r="A165" s="67"/>
      <c r="B165" s="67"/>
      <c r="C165" s="126"/>
      <c r="D165" s="126"/>
      <c r="E165" s="126"/>
      <c r="F165" s="126"/>
      <c r="G165" s="126"/>
      <c r="H165" s="126"/>
      <c r="I165" s="126"/>
      <c r="J165" s="126"/>
      <c r="K165" s="126"/>
      <c r="L165" s="126"/>
      <c r="M165" s="126"/>
      <c r="N165" s="126"/>
      <c r="O165" s="126"/>
      <c r="P165" s="126"/>
      <c r="Q165" s="126"/>
      <c r="R165" s="126"/>
      <c r="S165" s="126"/>
      <c r="T165" s="126"/>
      <c r="U165" s="126"/>
      <c r="V165" s="126"/>
      <c r="W165" s="126"/>
      <c r="X165" s="126"/>
      <c r="Y165" s="126"/>
      <c r="Z165" s="126"/>
      <c r="AA165" s="126"/>
      <c r="AB165" s="126"/>
      <c r="AC165" s="126"/>
      <c r="AD165" s="126"/>
      <c r="AE165" s="126"/>
    </row>
    <row r="166" spans="1:31" ht="12" customHeight="1">
      <c r="A166" s="67"/>
      <c r="B166" s="67"/>
      <c r="C166" s="126"/>
      <c r="D166" s="126"/>
      <c r="E166" s="126"/>
      <c r="F166" s="126"/>
      <c r="G166" s="126"/>
      <c r="H166" s="126"/>
      <c r="I166" s="126"/>
      <c r="J166" s="126"/>
      <c r="K166" s="126"/>
      <c r="L166" s="126"/>
      <c r="M166" s="126"/>
      <c r="N166" s="126"/>
      <c r="O166" s="126"/>
      <c r="P166" s="126"/>
      <c r="Q166" s="126"/>
      <c r="R166" s="126"/>
      <c r="S166" s="126"/>
      <c r="T166" s="126"/>
      <c r="U166" s="126"/>
      <c r="V166" s="126"/>
      <c r="W166" s="126"/>
      <c r="X166" s="126"/>
      <c r="Y166" s="126"/>
      <c r="Z166" s="126"/>
      <c r="AA166" s="126"/>
      <c r="AB166" s="126"/>
      <c r="AC166" s="126"/>
      <c r="AD166" s="126"/>
      <c r="AE166" s="126"/>
    </row>
    <row r="167" spans="1:31" ht="12" customHeight="1">
      <c r="A167" s="67"/>
      <c r="B167" s="67"/>
      <c r="C167" s="126"/>
      <c r="D167" s="126"/>
      <c r="E167" s="126"/>
      <c r="F167" s="126"/>
      <c r="G167" s="126"/>
      <c r="H167" s="126"/>
      <c r="I167" s="126"/>
      <c r="J167" s="126"/>
      <c r="K167" s="126"/>
      <c r="L167" s="126"/>
      <c r="M167" s="126"/>
      <c r="N167" s="126"/>
      <c r="O167" s="126"/>
      <c r="P167" s="126"/>
      <c r="Q167" s="126"/>
      <c r="R167" s="126"/>
      <c r="S167" s="126"/>
      <c r="T167" s="126"/>
      <c r="U167" s="126"/>
      <c r="V167" s="126"/>
      <c r="W167" s="126"/>
      <c r="X167" s="126"/>
      <c r="Y167" s="126"/>
      <c r="Z167" s="126"/>
      <c r="AA167" s="126"/>
      <c r="AB167" s="126"/>
      <c r="AC167" s="126"/>
      <c r="AD167" s="126"/>
      <c r="AE167" s="126"/>
    </row>
    <row r="168" spans="1:31" ht="12" customHeight="1">
      <c r="A168" s="67"/>
      <c r="B168" s="67"/>
      <c r="C168" s="126"/>
      <c r="D168" s="126"/>
      <c r="E168" s="126"/>
      <c r="F168" s="126"/>
      <c r="G168" s="126"/>
      <c r="H168" s="126"/>
      <c r="I168" s="126"/>
      <c r="J168" s="126"/>
      <c r="K168" s="126"/>
      <c r="L168" s="126"/>
      <c r="M168" s="126"/>
      <c r="N168" s="126"/>
      <c r="O168" s="126"/>
      <c r="P168" s="126"/>
      <c r="Q168" s="126"/>
      <c r="R168" s="126"/>
      <c r="S168" s="126"/>
      <c r="T168" s="126"/>
      <c r="U168" s="126"/>
      <c r="V168" s="126"/>
      <c r="W168" s="126"/>
      <c r="X168" s="126"/>
      <c r="Y168" s="126"/>
      <c r="Z168" s="126"/>
      <c r="AA168" s="126"/>
      <c r="AB168" s="126"/>
      <c r="AC168" s="126"/>
      <c r="AD168" s="126"/>
      <c r="AE168" s="126"/>
    </row>
    <row r="169" spans="1:31" ht="12" customHeight="1">
      <c r="A169" s="67"/>
      <c r="B169" s="67"/>
      <c r="C169" s="126"/>
      <c r="D169" s="126"/>
      <c r="E169" s="126"/>
      <c r="F169" s="126"/>
      <c r="G169" s="126"/>
      <c r="H169" s="126"/>
      <c r="I169" s="126"/>
      <c r="J169" s="126"/>
      <c r="K169" s="126"/>
      <c r="L169" s="126"/>
      <c r="M169" s="126"/>
      <c r="N169" s="126"/>
      <c r="O169" s="126"/>
      <c r="P169" s="126"/>
      <c r="Q169" s="126"/>
      <c r="R169" s="126"/>
      <c r="S169" s="126"/>
      <c r="T169" s="126"/>
      <c r="U169" s="126"/>
      <c r="V169" s="126"/>
      <c r="W169" s="126"/>
      <c r="X169" s="126"/>
      <c r="Y169" s="126"/>
      <c r="Z169" s="126"/>
      <c r="AA169" s="126"/>
      <c r="AB169" s="126"/>
      <c r="AC169" s="126"/>
      <c r="AD169" s="126"/>
      <c r="AE169" s="126"/>
    </row>
    <row r="170" spans="1:31" ht="12" customHeight="1">
      <c r="A170" s="67"/>
      <c r="B170" s="67"/>
      <c r="C170" s="126"/>
      <c r="D170" s="126"/>
      <c r="E170" s="126"/>
      <c r="F170" s="126"/>
      <c r="G170" s="126"/>
      <c r="H170" s="126"/>
      <c r="I170" s="126"/>
      <c r="J170" s="126"/>
      <c r="K170" s="126"/>
      <c r="L170" s="126"/>
      <c r="M170" s="126"/>
      <c r="N170" s="126"/>
      <c r="O170" s="126"/>
      <c r="P170" s="126"/>
      <c r="Q170" s="126"/>
      <c r="R170" s="126"/>
      <c r="S170" s="126"/>
      <c r="T170" s="126"/>
      <c r="U170" s="126"/>
      <c r="V170" s="126"/>
      <c r="W170" s="126"/>
      <c r="X170" s="126"/>
      <c r="Y170" s="126"/>
      <c r="Z170" s="126"/>
      <c r="AA170" s="126"/>
      <c r="AB170" s="126"/>
      <c r="AC170" s="126"/>
      <c r="AD170" s="126"/>
      <c r="AE170" s="126"/>
    </row>
    <row r="171" spans="1:31" ht="12" customHeight="1">
      <c r="A171" s="67"/>
      <c r="B171" s="67"/>
    </row>
    <row r="172" spans="1:31" ht="12" customHeight="1">
      <c r="A172" s="67"/>
      <c r="B172" s="67"/>
    </row>
    <row r="173" spans="1:31" ht="12" customHeight="1">
      <c r="A173" s="67"/>
      <c r="B173" s="67"/>
    </row>
    <row r="174" spans="1:31" ht="12" customHeight="1">
      <c r="A174" s="67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  <c r="AA174" s="67"/>
      <c r="AB174" s="67"/>
      <c r="AC174" s="67"/>
      <c r="AD174" s="67"/>
      <c r="AE174" s="67"/>
    </row>
    <row r="175" spans="1:31" ht="12" customHeight="1">
      <c r="A175" s="67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67"/>
      <c r="Y175" s="67"/>
      <c r="Z175" s="67"/>
      <c r="AA175" s="67"/>
      <c r="AB175" s="67"/>
      <c r="AC175" s="67"/>
      <c r="AD175" s="67"/>
      <c r="AE175" s="67"/>
    </row>
    <row r="176" spans="1:31" ht="12" customHeight="1">
      <c r="A176" s="67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  <c r="Z176" s="67"/>
      <c r="AA176" s="67"/>
      <c r="AB176" s="67"/>
      <c r="AC176" s="67"/>
      <c r="AD176" s="67"/>
      <c r="AE176" s="67"/>
    </row>
    <row r="177" spans="1:31" ht="12" customHeight="1">
      <c r="A177" s="6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  <c r="X177" s="67"/>
      <c r="Y177" s="67"/>
      <c r="Z177" s="67"/>
      <c r="AA177" s="67"/>
      <c r="AB177" s="67"/>
      <c r="AC177" s="67"/>
      <c r="AD177" s="67"/>
      <c r="AE177" s="67"/>
    </row>
    <row r="178" spans="1:31" ht="12" customHeight="1">
      <c r="A178" s="67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  <c r="AA178" s="67"/>
      <c r="AB178" s="67"/>
      <c r="AC178" s="67"/>
      <c r="AD178" s="67"/>
      <c r="AE178" s="67"/>
    </row>
    <row r="179" spans="1:31" ht="12" customHeight="1">
      <c r="A179" s="67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  <c r="AA179" s="67"/>
      <c r="AB179" s="67"/>
      <c r="AC179" s="67"/>
      <c r="AD179" s="67"/>
      <c r="AE179" s="67"/>
    </row>
    <row r="180" spans="1:31" ht="12" customHeight="1">
      <c r="A180" s="67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  <c r="X180" s="67"/>
      <c r="Y180" s="67"/>
      <c r="Z180" s="67"/>
      <c r="AA180" s="67"/>
      <c r="AB180" s="67"/>
      <c r="AC180" s="67"/>
      <c r="AD180" s="67"/>
      <c r="AE180" s="67"/>
    </row>
    <row r="181" spans="1:31" ht="12" customHeight="1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  <c r="X181" s="67"/>
      <c r="Y181" s="67"/>
      <c r="Z181" s="67"/>
      <c r="AA181" s="67"/>
      <c r="AB181" s="67"/>
      <c r="AC181" s="67"/>
      <c r="AD181" s="67"/>
      <c r="AE181" s="67"/>
    </row>
    <row r="182" spans="1:31" ht="12" customHeight="1">
      <c r="A182" s="67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  <c r="AA182" s="67"/>
      <c r="AB182" s="67"/>
      <c r="AC182" s="67"/>
      <c r="AD182" s="67"/>
      <c r="AE182" s="67"/>
    </row>
    <row r="183" spans="1:31" ht="12" customHeight="1">
      <c r="A183" s="67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  <c r="AA183" s="67"/>
      <c r="AB183" s="67"/>
      <c r="AC183" s="67"/>
      <c r="AD183" s="67"/>
      <c r="AE183" s="67"/>
    </row>
    <row r="184" spans="1:31" ht="12" customHeight="1">
      <c r="A184" s="67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  <c r="AA184" s="67"/>
      <c r="AB184" s="67"/>
      <c r="AC184" s="67"/>
      <c r="AD184" s="67"/>
      <c r="AE184" s="67"/>
    </row>
    <row r="185" spans="1:31" ht="12" customHeight="1">
      <c r="A185" s="67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  <c r="AA185" s="67"/>
      <c r="AB185" s="67"/>
      <c r="AC185" s="67"/>
      <c r="AD185" s="67"/>
      <c r="AE185" s="67"/>
    </row>
    <row r="186" spans="1:31" ht="12" customHeight="1">
      <c r="A186" s="6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  <c r="Z186" s="67"/>
      <c r="AA186" s="67"/>
      <c r="AB186" s="67"/>
      <c r="AC186" s="67"/>
      <c r="AD186" s="67"/>
      <c r="AE186" s="67"/>
    </row>
    <row r="187" spans="1:31" ht="12" customHeight="1">
      <c r="A187" s="6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7"/>
      <c r="AC187" s="67"/>
      <c r="AD187" s="67"/>
      <c r="AE187" s="67"/>
    </row>
    <row r="188" spans="1:31" ht="12" customHeight="1">
      <c r="A188" s="6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7"/>
      <c r="AC188" s="67"/>
      <c r="AD188" s="67"/>
      <c r="AE188" s="67"/>
    </row>
    <row r="189" spans="1:31" ht="12" customHeight="1">
      <c r="A189" s="6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  <c r="AA189" s="67"/>
      <c r="AB189" s="67"/>
      <c r="AC189" s="67"/>
      <c r="AD189" s="67"/>
      <c r="AE189" s="67"/>
    </row>
    <row r="190" spans="1:31" ht="12" customHeight="1">
      <c r="A190" s="6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7"/>
      <c r="AC190" s="67"/>
      <c r="AD190" s="67"/>
      <c r="AE190" s="67"/>
    </row>
    <row r="191" spans="1:31" ht="12" customHeight="1">
      <c r="A191" s="6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  <c r="AA191" s="67"/>
      <c r="AB191" s="67"/>
      <c r="AC191" s="67"/>
      <c r="AD191" s="67"/>
      <c r="AE191" s="67"/>
    </row>
    <row r="192" spans="1:31" ht="12" customHeight="1">
      <c r="A192" s="67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  <c r="AD192" s="67"/>
      <c r="AE192" s="67"/>
    </row>
    <row r="193" spans="1:31" ht="12" customHeight="1">
      <c r="A193" s="67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7"/>
      <c r="AB193" s="67"/>
      <c r="AC193" s="67"/>
      <c r="AD193" s="67"/>
      <c r="AE193" s="67"/>
    </row>
    <row r="194" spans="1:31" ht="12" customHeight="1">
      <c r="A194" s="6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67"/>
      <c r="AD194" s="67"/>
      <c r="AE194" s="67"/>
    </row>
    <row r="195" spans="1:31" ht="12" customHeight="1">
      <c r="A195" s="6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  <c r="AA195" s="67"/>
      <c r="AB195" s="67"/>
      <c r="AC195" s="67"/>
      <c r="AD195" s="67"/>
      <c r="AE195" s="67"/>
    </row>
    <row r="196" spans="1:31" ht="12" customHeight="1">
      <c r="A196" s="6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  <c r="AA196" s="67"/>
      <c r="AB196" s="67"/>
      <c r="AC196" s="67"/>
      <c r="AD196" s="67"/>
      <c r="AE196" s="67"/>
    </row>
    <row r="197" spans="1:31" ht="12" customHeight="1">
      <c r="A197" s="6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  <c r="AA197" s="67"/>
      <c r="AB197" s="67"/>
      <c r="AC197" s="67"/>
      <c r="AD197" s="67"/>
      <c r="AE197" s="67"/>
    </row>
    <row r="198" spans="1:31" ht="12" customHeight="1">
      <c r="A198" s="67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  <c r="AA198" s="67"/>
      <c r="AB198" s="67"/>
      <c r="AC198" s="67"/>
      <c r="AD198" s="67"/>
      <c r="AE198" s="67"/>
    </row>
    <row r="199" spans="1:31" ht="12" customHeight="1">
      <c r="A199" s="67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  <c r="AA199" s="67"/>
      <c r="AB199" s="67"/>
      <c r="AC199" s="67"/>
      <c r="AD199" s="67"/>
      <c r="AE199" s="67"/>
    </row>
    <row r="200" spans="1:31" ht="12" customHeight="1">
      <c r="A200" s="67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  <c r="AA200" s="67"/>
      <c r="AB200" s="67"/>
      <c r="AC200" s="67"/>
      <c r="AD200" s="67"/>
      <c r="AE200" s="67"/>
    </row>
    <row r="201" spans="1:31" ht="12" customHeight="1">
      <c r="A201" s="67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  <c r="AA201" s="67"/>
      <c r="AB201" s="67"/>
      <c r="AC201" s="67"/>
      <c r="AD201" s="67"/>
      <c r="AE201" s="67"/>
    </row>
    <row r="202" spans="1:31" ht="12" customHeight="1">
      <c r="A202" s="67"/>
      <c r="B202" s="67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  <c r="AA202" s="67"/>
      <c r="AB202" s="67"/>
      <c r="AC202" s="67"/>
      <c r="AD202" s="67"/>
      <c r="AE202" s="67"/>
    </row>
    <row r="203" spans="1:31" ht="12" customHeight="1">
      <c r="A203" s="67"/>
      <c r="B203" s="67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67"/>
      <c r="Y203" s="67"/>
      <c r="Z203" s="67"/>
      <c r="AA203" s="67"/>
      <c r="AB203" s="67"/>
      <c r="AC203" s="67"/>
      <c r="AD203" s="67"/>
      <c r="AE203" s="67"/>
    </row>
    <row r="204" spans="1:31" ht="12" customHeight="1">
      <c r="A204" s="67"/>
      <c r="B204" s="67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  <c r="AA204" s="67"/>
      <c r="AB204" s="67"/>
      <c r="AC204" s="67"/>
      <c r="AD204" s="67"/>
      <c r="AE204" s="67"/>
    </row>
    <row r="205" spans="1:31" ht="12" customHeight="1">
      <c r="A205" s="67"/>
      <c r="B205" s="67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  <c r="X205" s="67"/>
      <c r="Y205" s="67"/>
      <c r="Z205" s="67"/>
      <c r="AA205" s="67"/>
      <c r="AB205" s="67"/>
      <c r="AC205" s="67"/>
      <c r="AD205" s="67"/>
      <c r="AE205" s="67"/>
    </row>
    <row r="206" spans="1:31" ht="12" customHeight="1">
      <c r="A206" s="67"/>
      <c r="B206" s="67"/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  <c r="X206" s="67"/>
      <c r="Y206" s="67"/>
      <c r="Z206" s="67"/>
      <c r="AA206" s="67"/>
      <c r="AB206" s="67"/>
      <c r="AC206" s="67"/>
      <c r="AD206" s="67"/>
      <c r="AE206" s="67"/>
    </row>
    <row r="207" spans="1:31" ht="12" customHeight="1">
      <c r="A207" s="67"/>
      <c r="B207" s="67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  <c r="X207" s="67"/>
      <c r="Y207" s="67"/>
      <c r="Z207" s="67"/>
      <c r="AA207" s="67"/>
      <c r="AB207" s="67"/>
      <c r="AC207" s="67"/>
      <c r="AD207" s="67"/>
      <c r="AE207" s="67"/>
    </row>
    <row r="208" spans="1:31" ht="12" customHeight="1">
      <c r="A208" s="67"/>
      <c r="B208" s="67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7"/>
      <c r="AA208" s="67"/>
      <c r="AB208" s="67"/>
      <c r="AC208" s="67"/>
      <c r="AD208" s="67"/>
      <c r="AE208" s="67"/>
    </row>
    <row r="209" spans="1:31" ht="12" customHeight="1">
      <c r="A209" s="67"/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  <c r="X209" s="67"/>
      <c r="Y209" s="67"/>
      <c r="Z209" s="67"/>
      <c r="AA209" s="67"/>
      <c r="AB209" s="67"/>
      <c r="AC209" s="67"/>
      <c r="AD209" s="67"/>
      <c r="AE209" s="67"/>
    </row>
    <row r="210" spans="1:31" ht="12" customHeight="1">
      <c r="A210" s="67"/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67"/>
      <c r="Y210" s="67"/>
      <c r="Z210" s="67"/>
      <c r="AA210" s="67"/>
      <c r="AB210" s="67"/>
      <c r="AC210" s="67"/>
      <c r="AD210" s="67"/>
      <c r="AE210" s="67"/>
    </row>
    <row r="211" spans="1:31" ht="12" customHeight="1">
      <c r="A211" s="67"/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7"/>
      <c r="AD211" s="67"/>
      <c r="AE211" s="67"/>
    </row>
    <row r="212" spans="1:31" ht="12" customHeight="1">
      <c r="A212" s="67"/>
      <c r="B212" s="67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67"/>
      <c r="Y212" s="67"/>
      <c r="Z212" s="67"/>
      <c r="AA212" s="67"/>
      <c r="AB212" s="67"/>
      <c r="AC212" s="67"/>
      <c r="AD212" s="67"/>
      <c r="AE212" s="67"/>
    </row>
    <row r="213" spans="1:31" ht="12" customHeight="1">
      <c r="A213" s="67"/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  <c r="X213" s="67"/>
      <c r="Y213" s="67"/>
      <c r="Z213" s="67"/>
      <c r="AA213" s="67"/>
      <c r="AB213" s="67"/>
      <c r="AC213" s="67"/>
      <c r="AD213" s="67"/>
      <c r="AE213" s="67"/>
    </row>
    <row r="214" spans="1:31" ht="12" customHeight="1">
      <c r="A214" s="67"/>
      <c r="B214" s="67"/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7"/>
      <c r="AA214" s="67"/>
      <c r="AB214" s="67"/>
      <c r="AC214" s="67"/>
      <c r="AD214" s="67"/>
      <c r="AE214" s="67"/>
    </row>
    <row r="215" spans="1:31" ht="12" customHeight="1">
      <c r="A215" s="67"/>
      <c r="B215" s="67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67"/>
      <c r="Y215" s="67"/>
      <c r="Z215" s="67"/>
      <c r="AA215" s="67"/>
      <c r="AB215" s="67"/>
      <c r="AC215" s="67"/>
      <c r="AD215" s="67"/>
      <c r="AE215" s="67"/>
    </row>
    <row r="216" spans="1:31" ht="12" customHeight="1">
      <c r="A216" s="67"/>
      <c r="B216" s="67"/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  <c r="X216" s="67"/>
      <c r="Y216" s="67"/>
      <c r="Z216" s="67"/>
      <c r="AA216" s="67"/>
      <c r="AB216" s="67"/>
      <c r="AC216" s="67"/>
      <c r="AD216" s="67"/>
      <c r="AE216" s="67"/>
    </row>
    <row r="217" spans="1:31" ht="12" customHeight="1">
      <c r="A217" s="67"/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  <c r="AA217" s="67"/>
      <c r="AB217" s="67"/>
      <c r="AC217" s="67"/>
      <c r="AD217" s="67"/>
      <c r="AE217" s="67"/>
    </row>
    <row r="218" spans="1:31" ht="12" customHeight="1">
      <c r="A218" s="67"/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67"/>
      <c r="Z218" s="67"/>
      <c r="AA218" s="67"/>
      <c r="AB218" s="67"/>
      <c r="AC218" s="67"/>
      <c r="AD218" s="67"/>
      <c r="AE218" s="67"/>
    </row>
    <row r="219" spans="1:31" ht="12" customHeight="1">
      <c r="A219" s="67"/>
      <c r="B219" s="67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67"/>
      <c r="Z219" s="67"/>
      <c r="AA219" s="67"/>
      <c r="AB219" s="67"/>
      <c r="AC219" s="67"/>
      <c r="AD219" s="67"/>
      <c r="AE219" s="67"/>
    </row>
    <row r="220" spans="1:31" ht="12" customHeight="1">
      <c r="A220" s="67"/>
      <c r="B220" s="67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67"/>
      <c r="Z220" s="67"/>
      <c r="AA220" s="67"/>
      <c r="AB220" s="67"/>
      <c r="AC220" s="67"/>
      <c r="AD220" s="67"/>
      <c r="AE220" s="67"/>
    </row>
    <row r="221" spans="1:31" ht="12" customHeight="1">
      <c r="A221" s="67"/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  <c r="X221" s="67"/>
      <c r="Y221" s="67"/>
      <c r="Z221" s="67"/>
      <c r="AA221" s="67"/>
      <c r="AB221" s="67"/>
      <c r="AC221" s="67"/>
      <c r="AD221" s="67"/>
      <c r="AE221" s="67"/>
    </row>
    <row r="222" spans="1:31" ht="12" customHeight="1">
      <c r="A222" s="67"/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  <c r="X222" s="67"/>
      <c r="Y222" s="67"/>
      <c r="Z222" s="67"/>
      <c r="AA222" s="67"/>
      <c r="AB222" s="67"/>
      <c r="AC222" s="67"/>
      <c r="AD222" s="67"/>
      <c r="AE222" s="67"/>
    </row>
    <row r="223" spans="1:31" ht="12" customHeight="1">
      <c r="A223" s="67"/>
      <c r="B223" s="67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  <c r="X223" s="67"/>
      <c r="Y223" s="67"/>
      <c r="Z223" s="67"/>
      <c r="AA223" s="67"/>
      <c r="AB223" s="67"/>
      <c r="AC223" s="67"/>
      <c r="AD223" s="67"/>
      <c r="AE223" s="67"/>
    </row>
    <row r="224" spans="1:31" ht="12" customHeight="1">
      <c r="A224" s="67"/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  <c r="X224" s="67"/>
      <c r="Y224" s="67"/>
      <c r="Z224" s="67"/>
      <c r="AA224" s="67"/>
      <c r="AB224" s="67"/>
      <c r="AC224" s="67"/>
      <c r="AD224" s="67"/>
      <c r="AE224" s="67"/>
    </row>
    <row r="225" spans="1:31" ht="12" customHeight="1">
      <c r="A225" s="67"/>
      <c r="B225" s="67"/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  <c r="X225" s="67"/>
      <c r="Y225" s="67"/>
      <c r="Z225" s="67"/>
      <c r="AA225" s="67"/>
      <c r="AB225" s="67"/>
      <c r="AC225" s="67"/>
      <c r="AD225" s="67"/>
      <c r="AE225" s="67"/>
    </row>
    <row r="226" spans="1:31" ht="12" customHeight="1">
      <c r="A226" s="67"/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  <c r="X226" s="67"/>
      <c r="Y226" s="67"/>
      <c r="Z226" s="67"/>
      <c r="AA226" s="67"/>
      <c r="AB226" s="67"/>
      <c r="AC226" s="67"/>
      <c r="AD226" s="67"/>
      <c r="AE226" s="67"/>
    </row>
    <row r="227" spans="1:31" ht="12" customHeight="1">
      <c r="A227" s="67"/>
      <c r="B227" s="67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  <c r="X227" s="67"/>
      <c r="Y227" s="67"/>
      <c r="Z227" s="67"/>
      <c r="AA227" s="67"/>
      <c r="AB227" s="67"/>
      <c r="AC227" s="67"/>
      <c r="AD227" s="67"/>
      <c r="AE227" s="67"/>
    </row>
    <row r="228" spans="1:31" ht="12" customHeight="1">
      <c r="A228" s="67"/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67"/>
      <c r="AA228" s="67"/>
      <c r="AB228" s="67"/>
      <c r="AC228" s="67"/>
      <c r="AD228" s="67"/>
      <c r="AE228" s="67"/>
    </row>
    <row r="229" spans="1:31" ht="12" customHeight="1">
      <c r="A229" s="67"/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  <c r="X229" s="67"/>
      <c r="Y229" s="67"/>
      <c r="Z229" s="67"/>
      <c r="AA229" s="67"/>
      <c r="AB229" s="67"/>
      <c r="AC229" s="67"/>
      <c r="AD229" s="67"/>
      <c r="AE229" s="67"/>
    </row>
    <row r="230" spans="1:31" ht="12" customHeight="1">
      <c r="A230" s="67"/>
      <c r="B230" s="67"/>
      <c r="C230" s="67"/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  <c r="X230" s="67"/>
      <c r="Y230" s="67"/>
      <c r="Z230" s="67"/>
      <c r="AA230" s="67"/>
      <c r="AB230" s="67"/>
      <c r="AC230" s="67"/>
      <c r="AD230" s="67"/>
      <c r="AE230" s="67"/>
    </row>
    <row r="231" spans="1:31" ht="12" customHeight="1">
      <c r="A231" s="67"/>
      <c r="B231" s="67"/>
      <c r="C231" s="67"/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  <c r="X231" s="67"/>
      <c r="Y231" s="67"/>
      <c r="Z231" s="67"/>
      <c r="AA231" s="67"/>
      <c r="AB231" s="67"/>
      <c r="AC231" s="67"/>
      <c r="AD231" s="67"/>
      <c r="AE231" s="67"/>
    </row>
    <row r="232" spans="1:31" ht="12" customHeight="1">
      <c r="A232" s="67"/>
      <c r="B232" s="67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  <c r="X232" s="67"/>
      <c r="Y232" s="67"/>
      <c r="Z232" s="67"/>
      <c r="AA232" s="67"/>
      <c r="AB232" s="67"/>
      <c r="AC232" s="67"/>
      <c r="AD232" s="67"/>
      <c r="AE232" s="67"/>
    </row>
    <row r="233" spans="1:31" ht="12" customHeight="1">
      <c r="A233" s="67"/>
      <c r="B233" s="67"/>
      <c r="C233" s="67"/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  <c r="X233" s="67"/>
      <c r="Y233" s="67"/>
      <c r="Z233" s="67"/>
      <c r="AA233" s="67"/>
      <c r="AB233" s="67"/>
      <c r="AC233" s="67"/>
      <c r="AD233" s="67"/>
      <c r="AE233" s="67"/>
    </row>
    <row r="234" spans="1:31" ht="12" customHeight="1">
      <c r="A234" s="67"/>
      <c r="B234" s="67"/>
      <c r="C234" s="67"/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  <c r="X234" s="67"/>
      <c r="Y234" s="67"/>
      <c r="Z234" s="67"/>
      <c r="AA234" s="67"/>
      <c r="AB234" s="67"/>
      <c r="AC234" s="67"/>
      <c r="AD234" s="67"/>
      <c r="AE234" s="67"/>
    </row>
    <row r="235" spans="1:31" ht="12" customHeight="1">
      <c r="A235" s="67"/>
      <c r="B235" s="67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  <c r="AA235" s="67"/>
      <c r="AB235" s="67"/>
      <c r="AC235" s="67"/>
      <c r="AD235" s="67"/>
      <c r="AE235" s="67"/>
    </row>
    <row r="236" spans="1:31" ht="12" customHeight="1">
      <c r="A236" s="67"/>
      <c r="B236" s="67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  <c r="AA236" s="67"/>
      <c r="AB236" s="67"/>
      <c r="AC236" s="67"/>
      <c r="AD236" s="67"/>
      <c r="AE236" s="67"/>
    </row>
    <row r="237" spans="1:31" ht="12" customHeight="1">
      <c r="A237" s="67"/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  <c r="X237" s="67"/>
      <c r="Y237" s="67"/>
      <c r="Z237" s="67"/>
      <c r="AA237" s="67"/>
      <c r="AB237" s="67"/>
      <c r="AC237" s="67"/>
      <c r="AD237" s="67"/>
      <c r="AE237" s="67"/>
    </row>
    <row r="238" spans="1:31" ht="12" customHeight="1">
      <c r="A238" s="67"/>
      <c r="B238" s="67"/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  <c r="X238" s="67"/>
      <c r="Y238" s="67"/>
      <c r="Z238" s="67"/>
      <c r="AA238" s="67"/>
      <c r="AB238" s="67"/>
      <c r="AC238" s="67"/>
      <c r="AD238" s="67"/>
      <c r="AE238" s="67"/>
    </row>
    <row r="239" spans="1:31" ht="12" customHeight="1">
      <c r="A239" s="67"/>
      <c r="B239" s="67"/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  <c r="X239" s="67"/>
      <c r="Y239" s="67"/>
      <c r="Z239" s="67"/>
      <c r="AA239" s="67"/>
      <c r="AB239" s="67"/>
      <c r="AC239" s="67"/>
      <c r="AD239" s="67"/>
      <c r="AE239" s="67"/>
    </row>
    <row r="240" spans="1:31" ht="12" customHeight="1">
      <c r="A240" s="67"/>
      <c r="B240" s="67"/>
      <c r="C240" s="67"/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  <c r="X240" s="67"/>
      <c r="Y240" s="67"/>
      <c r="Z240" s="67"/>
      <c r="AA240" s="67"/>
      <c r="AB240" s="67"/>
      <c r="AC240" s="67"/>
      <c r="AD240" s="67"/>
      <c r="AE240" s="67"/>
    </row>
    <row r="241" spans="1:31" ht="12" customHeight="1">
      <c r="A241" s="67"/>
      <c r="B241" s="67"/>
      <c r="C241" s="67"/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  <c r="X241" s="67"/>
      <c r="Y241" s="67"/>
      <c r="Z241" s="67"/>
      <c r="AA241" s="67"/>
      <c r="AB241" s="67"/>
      <c r="AC241" s="67"/>
      <c r="AD241" s="67"/>
      <c r="AE241" s="67"/>
    </row>
    <row r="242" spans="1:31" ht="12" customHeight="1">
      <c r="A242" s="67"/>
      <c r="B242" s="67"/>
      <c r="C242" s="67"/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  <c r="X242" s="67"/>
      <c r="Y242" s="67"/>
      <c r="Z242" s="67"/>
      <c r="AA242" s="67"/>
      <c r="AB242" s="67"/>
      <c r="AC242" s="67"/>
      <c r="AD242" s="67"/>
      <c r="AE242" s="67"/>
    </row>
    <row r="243" spans="1:31" ht="12" customHeight="1">
      <c r="A243" s="67"/>
      <c r="B243" s="67"/>
      <c r="C243" s="67"/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  <c r="X243" s="67"/>
      <c r="Y243" s="67"/>
      <c r="Z243" s="67"/>
      <c r="AA243" s="67"/>
      <c r="AB243" s="67"/>
      <c r="AC243" s="67"/>
      <c r="AD243" s="67"/>
      <c r="AE243" s="67"/>
    </row>
    <row r="244" spans="1:31" ht="12" customHeight="1">
      <c r="A244" s="67"/>
      <c r="B244" s="67"/>
      <c r="C244" s="67"/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  <c r="X244" s="67"/>
      <c r="Y244" s="67"/>
      <c r="Z244" s="67"/>
      <c r="AA244" s="67"/>
      <c r="AB244" s="67"/>
      <c r="AC244" s="67"/>
      <c r="AD244" s="67"/>
      <c r="AE244" s="67"/>
    </row>
    <row r="245" spans="1:31" ht="12" customHeight="1">
      <c r="A245" s="67"/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  <c r="X245" s="67"/>
      <c r="Y245" s="67"/>
      <c r="Z245" s="67"/>
      <c r="AA245" s="67"/>
      <c r="AB245" s="67"/>
      <c r="AC245" s="67"/>
      <c r="AD245" s="67"/>
      <c r="AE245" s="67"/>
    </row>
    <row r="246" spans="1:31" ht="12" customHeight="1">
      <c r="A246" s="67"/>
      <c r="B246" s="67"/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  <c r="X246" s="67"/>
      <c r="Y246" s="67"/>
      <c r="Z246" s="67"/>
      <c r="AA246" s="67"/>
      <c r="AB246" s="67"/>
      <c r="AC246" s="67"/>
      <c r="AD246" s="67"/>
      <c r="AE246" s="67"/>
    </row>
    <row r="247" spans="1:31" ht="12" customHeight="1">
      <c r="A247" s="67"/>
      <c r="B247" s="67"/>
      <c r="C247" s="67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  <c r="X247" s="67"/>
      <c r="Y247" s="67"/>
      <c r="Z247" s="67"/>
      <c r="AA247" s="67"/>
      <c r="AB247" s="67"/>
      <c r="AC247" s="67"/>
      <c r="AD247" s="67"/>
      <c r="AE247" s="67"/>
    </row>
    <row r="248" spans="1:31" ht="12" customHeight="1">
      <c r="A248" s="67"/>
      <c r="B248" s="67"/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  <c r="X248" s="67"/>
      <c r="Y248" s="67"/>
      <c r="Z248" s="67"/>
      <c r="AA248" s="67"/>
      <c r="AB248" s="67"/>
      <c r="AC248" s="67"/>
      <c r="AD248" s="67"/>
      <c r="AE248" s="67"/>
    </row>
    <row r="249" spans="1:31" ht="12" customHeight="1">
      <c r="A249" s="67"/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  <c r="X249" s="67"/>
      <c r="Y249" s="67"/>
      <c r="Z249" s="67"/>
      <c r="AA249" s="67"/>
      <c r="AB249" s="67"/>
      <c r="AC249" s="67"/>
      <c r="AD249" s="67"/>
      <c r="AE249" s="67"/>
    </row>
    <row r="250" spans="1:31" ht="12" customHeight="1">
      <c r="A250" s="67"/>
      <c r="B250" s="67"/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  <c r="X250" s="67"/>
      <c r="Y250" s="67"/>
      <c r="Z250" s="67"/>
      <c r="AA250" s="67"/>
      <c r="AB250" s="67"/>
      <c r="AC250" s="67"/>
      <c r="AD250" s="67"/>
      <c r="AE250" s="67"/>
    </row>
    <row r="251" spans="1:31" ht="12" customHeight="1">
      <c r="A251" s="67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  <c r="X251" s="67"/>
      <c r="Y251" s="67"/>
      <c r="Z251" s="67"/>
      <c r="AA251" s="67"/>
      <c r="AB251" s="67"/>
      <c r="AC251" s="67"/>
      <c r="AD251" s="67"/>
      <c r="AE251" s="67"/>
    </row>
    <row r="252" spans="1:31" ht="12" customHeight="1">
      <c r="A252" s="67"/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  <c r="X252" s="67"/>
      <c r="Y252" s="67"/>
      <c r="Z252" s="67"/>
      <c r="AA252" s="67"/>
      <c r="AB252" s="67"/>
      <c r="AC252" s="67"/>
      <c r="AD252" s="67"/>
      <c r="AE252" s="67"/>
    </row>
    <row r="253" spans="1:31" ht="12" customHeight="1">
      <c r="A253" s="67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  <c r="AA253" s="67"/>
      <c r="AB253" s="67"/>
      <c r="AC253" s="67"/>
      <c r="AD253" s="67"/>
      <c r="AE253" s="67"/>
    </row>
    <row r="254" spans="1:31" ht="12" customHeight="1">
      <c r="A254" s="67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  <c r="AA254" s="67"/>
      <c r="AB254" s="67"/>
      <c r="AC254" s="67"/>
      <c r="AD254" s="67"/>
      <c r="AE254" s="67"/>
    </row>
    <row r="255" spans="1:31" ht="12" customHeight="1">
      <c r="A255" s="67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  <c r="X255" s="67"/>
      <c r="Y255" s="67"/>
      <c r="Z255" s="67"/>
      <c r="AA255" s="67"/>
      <c r="AB255" s="67"/>
      <c r="AC255" s="67"/>
      <c r="AD255" s="67"/>
      <c r="AE255" s="67"/>
    </row>
    <row r="256" spans="1:31" ht="12" customHeight="1">
      <c r="A256" s="67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  <c r="X256" s="67"/>
      <c r="Y256" s="67"/>
      <c r="Z256" s="67"/>
      <c r="AA256" s="67"/>
      <c r="AB256" s="67"/>
      <c r="AC256" s="67"/>
      <c r="AD256" s="67"/>
      <c r="AE256" s="67"/>
    </row>
    <row r="257" spans="1:31" ht="12" customHeight="1">
      <c r="A257" s="67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  <c r="X257" s="67"/>
      <c r="Y257" s="67"/>
      <c r="Z257" s="67"/>
      <c r="AA257" s="67"/>
      <c r="AB257" s="67"/>
      <c r="AC257" s="67"/>
      <c r="AD257" s="67"/>
      <c r="AE257" s="67"/>
    </row>
    <row r="258" spans="1:31" ht="12" customHeight="1">
      <c r="A258" s="67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  <c r="X258" s="67"/>
      <c r="Y258" s="67"/>
      <c r="Z258" s="67"/>
      <c r="AA258" s="67"/>
      <c r="AB258" s="67"/>
      <c r="AC258" s="67"/>
      <c r="AD258" s="67"/>
      <c r="AE258" s="67"/>
    </row>
    <row r="259" spans="1:31" ht="12" customHeight="1">
      <c r="A259" s="67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  <c r="X259" s="67"/>
      <c r="Y259" s="67"/>
      <c r="Z259" s="67"/>
      <c r="AA259" s="67"/>
      <c r="AB259" s="67"/>
      <c r="AC259" s="67"/>
      <c r="AD259" s="67"/>
      <c r="AE259" s="67"/>
    </row>
    <row r="260" spans="1:31" ht="12" customHeight="1">
      <c r="A260" s="67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  <c r="X260" s="67"/>
      <c r="Y260" s="67"/>
      <c r="Z260" s="67"/>
      <c r="AA260" s="67"/>
      <c r="AB260" s="67"/>
      <c r="AC260" s="67"/>
      <c r="AD260" s="67"/>
      <c r="AE260" s="67"/>
    </row>
    <row r="261" spans="1:31" ht="12" customHeight="1">
      <c r="A261" s="67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  <c r="Z261" s="67"/>
      <c r="AA261" s="67"/>
      <c r="AB261" s="67"/>
      <c r="AC261" s="67"/>
      <c r="AD261" s="67"/>
      <c r="AE261" s="67"/>
    </row>
    <row r="262" spans="1:31" ht="12" customHeight="1">
      <c r="A262" s="67"/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67"/>
      <c r="Y262" s="67"/>
      <c r="Z262" s="67"/>
      <c r="AA262" s="67"/>
      <c r="AB262" s="67"/>
      <c r="AC262" s="67"/>
      <c r="AD262" s="67"/>
      <c r="AE262" s="67"/>
    </row>
    <row r="263" spans="1:31" ht="12" customHeight="1">
      <c r="A263" s="67"/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67"/>
      <c r="Y263" s="67"/>
      <c r="Z263" s="67"/>
      <c r="AA263" s="67"/>
      <c r="AB263" s="67"/>
      <c r="AC263" s="67"/>
      <c r="AD263" s="67"/>
      <c r="AE263" s="67"/>
    </row>
    <row r="264" spans="1:31" ht="12" customHeight="1">
      <c r="A264" s="67"/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67"/>
      <c r="Y264" s="67"/>
      <c r="Z264" s="67"/>
      <c r="AA264" s="67"/>
      <c r="AB264" s="67"/>
      <c r="AC264" s="67"/>
      <c r="AD264" s="67"/>
      <c r="AE264" s="67"/>
    </row>
    <row r="265" spans="1:31" ht="12" customHeight="1">
      <c r="A265" s="67"/>
      <c r="B265" s="67"/>
      <c r="C265" s="67"/>
      <c r="D265" s="67"/>
      <c r="E265" s="67"/>
      <c r="F265" s="67"/>
      <c r="G265" s="67"/>
      <c r="H265" s="67"/>
      <c r="I265" s="67"/>
      <c r="J265" s="67"/>
      <c r="K265" s="67"/>
      <c r="L265" s="67"/>
      <c r="M265" s="67"/>
      <c r="N265" s="67"/>
      <c r="O265" s="67"/>
      <c r="P265" s="67"/>
      <c r="Q265" s="67"/>
      <c r="R265" s="67"/>
      <c r="S265" s="67"/>
      <c r="T265" s="67"/>
      <c r="U265" s="67"/>
      <c r="V265" s="67"/>
      <c r="W265" s="67"/>
      <c r="X265" s="67"/>
      <c r="Y265" s="67"/>
      <c r="Z265" s="67"/>
      <c r="AA265" s="67"/>
      <c r="AB265" s="67"/>
      <c r="AC265" s="67"/>
      <c r="AD265" s="67"/>
      <c r="AE265" s="67"/>
    </row>
    <row r="266" spans="1:31" ht="12" customHeight="1">
      <c r="A266" s="67"/>
      <c r="B266" s="67"/>
      <c r="C266" s="67"/>
      <c r="D266" s="67"/>
      <c r="E266" s="67"/>
      <c r="F266" s="67"/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Q266" s="67"/>
      <c r="R266" s="67"/>
      <c r="S266" s="67"/>
      <c r="T266" s="67"/>
      <c r="U266" s="67"/>
      <c r="V266" s="67"/>
      <c r="W266" s="67"/>
      <c r="X266" s="67"/>
      <c r="Y266" s="67"/>
      <c r="Z266" s="67"/>
      <c r="AA266" s="67"/>
      <c r="AB266" s="67"/>
      <c r="AC266" s="67"/>
      <c r="AD266" s="67"/>
      <c r="AE266" s="67"/>
    </row>
    <row r="267" spans="1:31" ht="12" customHeight="1">
      <c r="A267" s="67"/>
      <c r="B267" s="67"/>
      <c r="C267" s="67"/>
      <c r="D267" s="67"/>
      <c r="E267" s="67"/>
      <c r="F267" s="67"/>
      <c r="G267" s="67"/>
      <c r="H267" s="67"/>
      <c r="I267" s="67"/>
      <c r="J267" s="67"/>
      <c r="K267" s="67"/>
      <c r="L267" s="67"/>
      <c r="M267" s="67"/>
      <c r="N267" s="67"/>
      <c r="O267" s="67"/>
      <c r="P267" s="67"/>
      <c r="Q267" s="67"/>
      <c r="R267" s="67"/>
      <c r="S267" s="67"/>
      <c r="T267" s="67"/>
      <c r="U267" s="67"/>
      <c r="V267" s="67"/>
      <c r="W267" s="67"/>
      <c r="X267" s="67"/>
      <c r="Y267" s="67"/>
      <c r="Z267" s="67"/>
      <c r="AA267" s="67"/>
      <c r="AB267" s="67"/>
      <c r="AC267" s="67"/>
      <c r="AD267" s="67"/>
      <c r="AE267" s="67"/>
    </row>
    <row r="268" spans="1:31" ht="12" customHeight="1">
      <c r="A268" s="67"/>
      <c r="B268" s="67"/>
      <c r="C268" s="67"/>
      <c r="D268" s="67"/>
      <c r="E268" s="67"/>
      <c r="F268" s="67"/>
      <c r="G268" s="67"/>
      <c r="H268" s="67"/>
      <c r="I268" s="67"/>
      <c r="J268" s="67"/>
      <c r="K268" s="67"/>
      <c r="L268" s="67"/>
      <c r="M268" s="67"/>
      <c r="N268" s="67"/>
      <c r="O268" s="67"/>
      <c r="P268" s="67"/>
      <c r="Q268" s="67"/>
      <c r="R268" s="67"/>
      <c r="S268" s="67"/>
      <c r="T268" s="67"/>
      <c r="U268" s="67"/>
      <c r="V268" s="67"/>
      <c r="W268" s="67"/>
      <c r="X268" s="67"/>
      <c r="Y268" s="67"/>
      <c r="Z268" s="67"/>
      <c r="AA268" s="67"/>
      <c r="AB268" s="67"/>
      <c r="AC268" s="67"/>
      <c r="AD268" s="67"/>
      <c r="AE268" s="67"/>
    </row>
    <row r="269" spans="1:31" ht="12" customHeight="1">
      <c r="A269" s="67"/>
      <c r="B269" s="67"/>
      <c r="C269" s="67"/>
      <c r="D269" s="67"/>
      <c r="E269" s="67"/>
      <c r="F269" s="67"/>
      <c r="G269" s="67"/>
      <c r="H269" s="67"/>
      <c r="I269" s="67"/>
      <c r="J269" s="67"/>
      <c r="K269" s="67"/>
      <c r="L269" s="67"/>
      <c r="M269" s="67"/>
      <c r="N269" s="67"/>
      <c r="O269" s="67"/>
      <c r="P269" s="67"/>
      <c r="Q269" s="67"/>
      <c r="R269" s="67"/>
      <c r="S269" s="67"/>
      <c r="T269" s="67"/>
      <c r="U269" s="67"/>
      <c r="V269" s="67"/>
      <c r="W269" s="67"/>
      <c r="X269" s="67"/>
      <c r="Y269" s="67"/>
      <c r="Z269" s="67"/>
      <c r="AA269" s="67"/>
      <c r="AB269" s="67"/>
      <c r="AC269" s="67"/>
      <c r="AD269" s="67"/>
      <c r="AE269" s="67"/>
    </row>
    <row r="270" spans="1:31" ht="12" customHeight="1">
      <c r="A270" s="67"/>
      <c r="B270" s="67"/>
      <c r="C270" s="67"/>
      <c r="D270" s="67"/>
      <c r="E270" s="67"/>
      <c r="F270" s="67"/>
      <c r="G270" s="67"/>
      <c r="H270" s="67"/>
      <c r="I270" s="67"/>
      <c r="J270" s="67"/>
      <c r="K270" s="67"/>
      <c r="L270" s="67"/>
      <c r="M270" s="67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67"/>
      <c r="Y270" s="67"/>
      <c r="Z270" s="67"/>
      <c r="AA270" s="67"/>
      <c r="AB270" s="67"/>
      <c r="AC270" s="67"/>
      <c r="AD270" s="67"/>
      <c r="AE270" s="67"/>
    </row>
    <row r="271" spans="1:31" ht="12" customHeight="1">
      <c r="A271" s="67"/>
      <c r="B271" s="67"/>
      <c r="C271" s="67"/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67"/>
      <c r="Z271" s="67"/>
      <c r="AA271" s="67"/>
      <c r="AB271" s="67"/>
      <c r="AC271" s="67"/>
      <c r="AD271" s="67"/>
      <c r="AE271" s="67"/>
    </row>
    <row r="272" spans="1:31" ht="12" customHeight="1">
      <c r="A272" s="67"/>
      <c r="B272" s="67"/>
      <c r="C272" s="67"/>
      <c r="D272" s="67"/>
      <c r="E272" s="67"/>
      <c r="F272" s="67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7"/>
      <c r="R272" s="67"/>
      <c r="S272" s="67"/>
      <c r="T272" s="67"/>
      <c r="U272" s="67"/>
      <c r="V272" s="67"/>
      <c r="W272" s="67"/>
      <c r="X272" s="67"/>
      <c r="Y272" s="67"/>
      <c r="Z272" s="67"/>
      <c r="AA272" s="67"/>
      <c r="AB272" s="67"/>
      <c r="AC272" s="67"/>
      <c r="AD272" s="67"/>
      <c r="AE272" s="67"/>
    </row>
    <row r="273" spans="1:31" ht="12" customHeight="1">
      <c r="A273" s="67"/>
      <c r="B273" s="67"/>
      <c r="C273" s="67"/>
      <c r="D273" s="67"/>
      <c r="E273" s="67"/>
      <c r="F273" s="67"/>
      <c r="G273" s="67"/>
      <c r="H273" s="67"/>
      <c r="I273" s="67"/>
      <c r="J273" s="67"/>
      <c r="K273" s="67"/>
      <c r="L273" s="67"/>
      <c r="M273" s="67"/>
      <c r="N273" s="67"/>
      <c r="O273" s="67"/>
      <c r="P273" s="67"/>
      <c r="Q273" s="67"/>
      <c r="R273" s="67"/>
      <c r="S273" s="67"/>
      <c r="T273" s="67"/>
      <c r="U273" s="67"/>
      <c r="V273" s="67"/>
      <c r="W273" s="67"/>
      <c r="X273" s="67"/>
      <c r="Y273" s="67"/>
      <c r="Z273" s="67"/>
      <c r="AA273" s="67"/>
      <c r="AB273" s="67"/>
      <c r="AC273" s="67"/>
      <c r="AD273" s="67"/>
      <c r="AE273" s="67"/>
    </row>
    <row r="274" spans="1:31" ht="12" customHeight="1">
      <c r="A274" s="67"/>
      <c r="B274" s="67"/>
      <c r="C274" s="67"/>
      <c r="D274" s="67"/>
      <c r="E274" s="67"/>
      <c r="F274" s="67"/>
      <c r="G274" s="67"/>
      <c r="H274" s="67"/>
      <c r="I274" s="67"/>
      <c r="J274" s="67"/>
      <c r="K274" s="67"/>
      <c r="L274" s="67"/>
      <c r="M274" s="67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  <c r="Z274" s="67"/>
      <c r="AA274" s="67"/>
      <c r="AB274" s="67"/>
      <c r="AC274" s="67"/>
      <c r="AD274" s="67"/>
      <c r="AE274" s="67"/>
    </row>
    <row r="275" spans="1:31" ht="12" customHeight="1">
      <c r="A275" s="67"/>
      <c r="B275" s="67"/>
      <c r="C275" s="67"/>
      <c r="D275" s="67"/>
      <c r="E275" s="67"/>
      <c r="F275" s="67"/>
      <c r="G275" s="67"/>
      <c r="H275" s="67"/>
      <c r="I275" s="67"/>
      <c r="J275" s="67"/>
      <c r="K275" s="67"/>
      <c r="L275" s="67"/>
      <c r="M275" s="67"/>
      <c r="N275" s="67"/>
      <c r="O275" s="67"/>
      <c r="P275" s="67"/>
      <c r="Q275" s="67"/>
      <c r="R275" s="67"/>
      <c r="S275" s="67"/>
      <c r="T275" s="67"/>
      <c r="U275" s="67"/>
      <c r="V275" s="67"/>
      <c r="W275" s="67"/>
      <c r="X275" s="67"/>
      <c r="Y275" s="67"/>
      <c r="Z275" s="67"/>
      <c r="AA275" s="67"/>
      <c r="AB275" s="67"/>
      <c r="AC275" s="67"/>
      <c r="AD275" s="67"/>
      <c r="AE275" s="67"/>
    </row>
    <row r="276" spans="1:31" ht="12" customHeight="1">
      <c r="A276" s="67"/>
      <c r="B276" s="67"/>
      <c r="C276" s="67"/>
      <c r="D276" s="67"/>
      <c r="E276" s="67"/>
      <c r="F276" s="67"/>
      <c r="G276" s="67"/>
      <c r="H276" s="67"/>
      <c r="I276" s="67"/>
      <c r="J276" s="67"/>
      <c r="K276" s="67"/>
      <c r="L276" s="67"/>
      <c r="M276" s="67"/>
      <c r="N276" s="67"/>
      <c r="O276" s="67"/>
      <c r="P276" s="67"/>
      <c r="Q276" s="67"/>
      <c r="R276" s="67"/>
      <c r="S276" s="67"/>
      <c r="T276" s="67"/>
      <c r="U276" s="67"/>
      <c r="V276" s="67"/>
      <c r="W276" s="67"/>
      <c r="X276" s="67"/>
      <c r="Y276" s="67"/>
      <c r="Z276" s="67"/>
      <c r="AA276" s="67"/>
      <c r="AB276" s="67"/>
      <c r="AC276" s="67"/>
      <c r="AD276" s="67"/>
      <c r="AE276" s="67"/>
    </row>
    <row r="277" spans="1:31" ht="12" customHeight="1">
      <c r="A277" s="67"/>
      <c r="B277" s="67"/>
      <c r="C277" s="67"/>
      <c r="D277" s="67"/>
      <c r="E277" s="67"/>
      <c r="F277" s="67"/>
      <c r="G277" s="67"/>
      <c r="H277" s="67"/>
      <c r="I277" s="67"/>
      <c r="J277" s="67"/>
      <c r="K277" s="67"/>
      <c r="L277" s="67"/>
      <c r="M277" s="67"/>
      <c r="N277" s="67"/>
      <c r="O277" s="67"/>
      <c r="P277" s="67"/>
      <c r="Q277" s="67"/>
      <c r="R277" s="67"/>
      <c r="S277" s="67"/>
      <c r="T277" s="67"/>
      <c r="U277" s="67"/>
      <c r="V277" s="67"/>
      <c r="W277" s="67"/>
      <c r="X277" s="67"/>
      <c r="Y277" s="67"/>
      <c r="Z277" s="67"/>
      <c r="AA277" s="67"/>
      <c r="AB277" s="67"/>
      <c r="AC277" s="67"/>
      <c r="AD277" s="67"/>
      <c r="AE277" s="67"/>
    </row>
    <row r="278" spans="1:31" ht="12" customHeight="1">
      <c r="A278" s="67"/>
      <c r="B278" s="67"/>
      <c r="C278" s="67"/>
      <c r="D278" s="67"/>
      <c r="E278" s="67"/>
      <c r="F278" s="67"/>
      <c r="G278" s="67"/>
      <c r="H278" s="67"/>
      <c r="I278" s="67"/>
      <c r="J278" s="67"/>
      <c r="K278" s="67"/>
      <c r="L278" s="67"/>
      <c r="M278" s="67"/>
      <c r="N278" s="67"/>
      <c r="O278" s="67"/>
      <c r="P278" s="67"/>
      <c r="Q278" s="67"/>
      <c r="R278" s="67"/>
      <c r="S278" s="67"/>
      <c r="T278" s="67"/>
      <c r="U278" s="67"/>
      <c r="V278" s="67"/>
      <c r="W278" s="67"/>
      <c r="X278" s="67"/>
      <c r="Y278" s="67"/>
      <c r="Z278" s="67"/>
      <c r="AA278" s="67"/>
      <c r="AB278" s="67"/>
      <c r="AC278" s="67"/>
      <c r="AD278" s="67"/>
      <c r="AE278" s="67"/>
    </row>
    <row r="279" spans="1:31" ht="12" customHeight="1">
      <c r="A279" s="67"/>
      <c r="B279" s="67"/>
      <c r="C279" s="67"/>
      <c r="D279" s="67"/>
      <c r="E279" s="67"/>
      <c r="F279" s="67"/>
      <c r="G279" s="67"/>
      <c r="H279" s="67"/>
      <c r="I279" s="67"/>
      <c r="J279" s="67"/>
      <c r="K279" s="67"/>
      <c r="L279" s="67"/>
      <c r="M279" s="67"/>
      <c r="N279" s="67"/>
      <c r="O279" s="67"/>
      <c r="P279" s="67"/>
      <c r="Q279" s="67"/>
      <c r="R279" s="67"/>
      <c r="S279" s="67"/>
      <c r="T279" s="67"/>
      <c r="U279" s="67"/>
      <c r="V279" s="67"/>
      <c r="W279" s="67"/>
      <c r="X279" s="67"/>
      <c r="Y279" s="67"/>
      <c r="Z279" s="67"/>
      <c r="AA279" s="67"/>
      <c r="AB279" s="67"/>
      <c r="AC279" s="67"/>
      <c r="AD279" s="67"/>
      <c r="AE279" s="67"/>
    </row>
    <row r="280" spans="1:31" ht="12" customHeight="1">
      <c r="A280" s="67"/>
      <c r="B280" s="67"/>
      <c r="C280" s="67"/>
      <c r="D280" s="67"/>
      <c r="E280" s="67"/>
      <c r="F280" s="67"/>
      <c r="G280" s="67"/>
      <c r="H280" s="67"/>
      <c r="I280" s="67"/>
      <c r="J280" s="67"/>
      <c r="K280" s="67"/>
      <c r="L280" s="67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  <c r="AA280" s="67"/>
      <c r="AB280" s="67"/>
      <c r="AC280" s="67"/>
      <c r="AD280" s="67"/>
      <c r="AE280" s="67"/>
    </row>
    <row r="281" spans="1:31" ht="12" customHeight="1">
      <c r="A281" s="67"/>
      <c r="B281" s="67"/>
      <c r="C281" s="67"/>
      <c r="D281" s="67"/>
      <c r="E281" s="67"/>
      <c r="F281" s="67"/>
      <c r="G281" s="67"/>
      <c r="H281" s="67"/>
      <c r="I281" s="67"/>
      <c r="J281" s="67"/>
      <c r="K281" s="67"/>
      <c r="L281" s="67"/>
      <c r="M281" s="67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  <c r="AA281" s="67"/>
      <c r="AB281" s="67"/>
      <c r="AC281" s="67"/>
      <c r="AD281" s="67"/>
      <c r="AE281" s="67"/>
    </row>
    <row r="282" spans="1:31" ht="12" customHeight="1">
      <c r="A282" s="67"/>
      <c r="B282" s="67"/>
      <c r="C282" s="67"/>
      <c r="D282" s="67"/>
      <c r="E282" s="67"/>
      <c r="F282" s="67"/>
      <c r="G282" s="67"/>
      <c r="H282" s="67"/>
      <c r="I282" s="67"/>
      <c r="J282" s="67"/>
      <c r="K282" s="67"/>
      <c r="L282" s="67"/>
      <c r="M282" s="67"/>
      <c r="N282" s="67"/>
      <c r="O282" s="67"/>
      <c r="P282" s="67"/>
      <c r="Q282" s="67"/>
      <c r="R282" s="67"/>
      <c r="S282" s="67"/>
      <c r="T282" s="67"/>
      <c r="U282" s="67"/>
      <c r="V282" s="67"/>
      <c r="W282" s="67"/>
      <c r="X282" s="67"/>
      <c r="Y282" s="67"/>
      <c r="Z282" s="67"/>
      <c r="AA282" s="67"/>
      <c r="AB282" s="67"/>
      <c r="AC282" s="67"/>
      <c r="AD282" s="67"/>
      <c r="AE282" s="67"/>
    </row>
    <row r="283" spans="1:31" ht="12" customHeight="1">
      <c r="A283" s="67"/>
      <c r="B283" s="67"/>
      <c r="C283" s="67"/>
      <c r="D283" s="67"/>
      <c r="E283" s="67"/>
      <c r="F283" s="67"/>
      <c r="G283" s="67"/>
      <c r="H283" s="67"/>
      <c r="I283" s="67"/>
      <c r="J283" s="67"/>
      <c r="K283" s="67"/>
      <c r="L283" s="67"/>
      <c r="M283" s="67"/>
      <c r="N283" s="67"/>
      <c r="O283" s="67"/>
      <c r="P283" s="67"/>
      <c r="Q283" s="67"/>
      <c r="R283" s="67"/>
      <c r="S283" s="67"/>
      <c r="T283" s="67"/>
      <c r="U283" s="67"/>
      <c r="V283" s="67"/>
      <c r="W283" s="67"/>
      <c r="X283" s="67"/>
      <c r="Y283" s="67"/>
      <c r="Z283" s="67"/>
      <c r="AA283" s="67"/>
      <c r="AB283" s="67"/>
      <c r="AC283" s="67"/>
      <c r="AD283" s="67"/>
      <c r="AE283" s="67"/>
    </row>
    <row r="284" spans="1:31" ht="12" customHeight="1">
      <c r="A284" s="67"/>
      <c r="B284" s="67"/>
      <c r="C284" s="67"/>
      <c r="D284" s="67"/>
      <c r="E284" s="67"/>
      <c r="F284" s="67"/>
      <c r="G284" s="67"/>
      <c r="H284" s="67"/>
      <c r="I284" s="67"/>
      <c r="J284" s="67"/>
      <c r="K284" s="67"/>
      <c r="L284" s="67"/>
      <c r="M284" s="67"/>
      <c r="N284" s="67"/>
      <c r="O284" s="67"/>
      <c r="P284" s="67"/>
      <c r="Q284" s="67"/>
      <c r="R284" s="67"/>
      <c r="S284" s="67"/>
      <c r="T284" s="67"/>
      <c r="U284" s="67"/>
      <c r="V284" s="67"/>
      <c r="W284" s="67"/>
      <c r="X284" s="67"/>
      <c r="Y284" s="67"/>
      <c r="Z284" s="67"/>
      <c r="AA284" s="67"/>
      <c r="AB284" s="67"/>
      <c r="AC284" s="67"/>
      <c r="AD284" s="67"/>
      <c r="AE284" s="67"/>
    </row>
    <row r="285" spans="1:31" ht="12" customHeight="1">
      <c r="A285" s="67"/>
      <c r="B285" s="67"/>
      <c r="C285" s="67"/>
      <c r="D285" s="67"/>
      <c r="E285" s="67"/>
      <c r="F285" s="67"/>
      <c r="G285" s="67"/>
      <c r="H285" s="67"/>
      <c r="I285" s="67"/>
      <c r="J285" s="67"/>
      <c r="K285" s="67"/>
      <c r="L285" s="67"/>
      <c r="M285" s="67"/>
      <c r="N285" s="67"/>
      <c r="O285" s="67"/>
      <c r="P285" s="67"/>
      <c r="Q285" s="67"/>
      <c r="R285" s="67"/>
      <c r="S285" s="67"/>
      <c r="T285" s="67"/>
      <c r="U285" s="67"/>
      <c r="V285" s="67"/>
      <c r="W285" s="67"/>
      <c r="X285" s="67"/>
      <c r="Y285" s="67"/>
      <c r="Z285" s="67"/>
      <c r="AA285" s="67"/>
      <c r="AB285" s="67"/>
      <c r="AC285" s="67"/>
      <c r="AD285" s="67"/>
      <c r="AE285" s="67"/>
    </row>
    <row r="286" spans="1:31" ht="12" customHeight="1">
      <c r="A286" s="67"/>
      <c r="B286" s="67"/>
      <c r="C286" s="67"/>
      <c r="D286" s="67"/>
      <c r="E286" s="67"/>
      <c r="F286" s="67"/>
      <c r="G286" s="67"/>
      <c r="H286" s="67"/>
      <c r="I286" s="67"/>
      <c r="J286" s="67"/>
      <c r="K286" s="67"/>
      <c r="L286" s="67"/>
      <c r="M286" s="67"/>
      <c r="N286" s="67"/>
      <c r="O286" s="67"/>
      <c r="P286" s="67"/>
      <c r="Q286" s="67"/>
      <c r="R286" s="67"/>
      <c r="S286" s="67"/>
      <c r="T286" s="67"/>
      <c r="U286" s="67"/>
      <c r="V286" s="67"/>
      <c r="W286" s="67"/>
      <c r="X286" s="67"/>
      <c r="Y286" s="67"/>
      <c r="Z286" s="67"/>
      <c r="AA286" s="67"/>
      <c r="AB286" s="67"/>
      <c r="AC286" s="67"/>
      <c r="AD286" s="67"/>
      <c r="AE286" s="67"/>
    </row>
    <row r="287" spans="1:31" ht="12" customHeight="1">
      <c r="A287" s="67"/>
      <c r="B287" s="67"/>
      <c r="C287" s="67"/>
      <c r="D287" s="67"/>
      <c r="E287" s="67"/>
      <c r="F287" s="67"/>
      <c r="G287" s="67"/>
      <c r="H287" s="67"/>
      <c r="I287" s="67"/>
      <c r="J287" s="67"/>
      <c r="K287" s="67"/>
      <c r="L287" s="67"/>
      <c r="M287" s="67"/>
      <c r="N287" s="67"/>
      <c r="O287" s="67"/>
      <c r="P287" s="67"/>
      <c r="Q287" s="67"/>
      <c r="R287" s="67"/>
      <c r="S287" s="67"/>
      <c r="T287" s="67"/>
      <c r="U287" s="67"/>
      <c r="V287" s="67"/>
      <c r="W287" s="67"/>
      <c r="X287" s="67"/>
      <c r="Y287" s="67"/>
      <c r="Z287" s="67"/>
      <c r="AA287" s="67"/>
      <c r="AB287" s="67"/>
      <c r="AC287" s="67"/>
      <c r="AD287" s="67"/>
      <c r="AE287" s="67"/>
    </row>
    <row r="288" spans="1:31" ht="12" customHeight="1">
      <c r="A288" s="67"/>
      <c r="B288" s="67"/>
      <c r="C288" s="67"/>
      <c r="D288" s="67"/>
      <c r="E288" s="67"/>
      <c r="F288" s="67"/>
      <c r="G288" s="67"/>
      <c r="H288" s="67"/>
      <c r="I288" s="67"/>
      <c r="J288" s="67"/>
      <c r="K288" s="67"/>
      <c r="L288" s="67"/>
      <c r="M288" s="67"/>
      <c r="N288" s="67"/>
      <c r="O288" s="67"/>
      <c r="P288" s="67"/>
      <c r="Q288" s="67"/>
      <c r="R288" s="67"/>
      <c r="S288" s="67"/>
      <c r="T288" s="67"/>
      <c r="U288" s="67"/>
      <c r="V288" s="67"/>
      <c r="W288" s="67"/>
      <c r="X288" s="67"/>
      <c r="Y288" s="67"/>
      <c r="Z288" s="67"/>
      <c r="AA288" s="67"/>
      <c r="AB288" s="67"/>
      <c r="AC288" s="67"/>
      <c r="AD288" s="67"/>
      <c r="AE288" s="67"/>
    </row>
    <row r="289" spans="1:31" ht="12" customHeight="1">
      <c r="A289" s="67"/>
      <c r="B289" s="67"/>
      <c r="C289" s="67"/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67"/>
      <c r="R289" s="67"/>
      <c r="S289" s="67"/>
      <c r="T289" s="67"/>
      <c r="U289" s="67"/>
      <c r="V289" s="67"/>
      <c r="W289" s="67"/>
      <c r="X289" s="67"/>
      <c r="Y289" s="67"/>
      <c r="Z289" s="67"/>
      <c r="AA289" s="67"/>
      <c r="AB289" s="67"/>
      <c r="AC289" s="67"/>
      <c r="AD289" s="67"/>
      <c r="AE289" s="67"/>
    </row>
    <row r="290" spans="1:31" ht="12" customHeight="1">
      <c r="A290" s="67"/>
      <c r="B290" s="67"/>
      <c r="C290" s="67"/>
      <c r="D290" s="67"/>
      <c r="E290" s="67"/>
      <c r="F290" s="67"/>
      <c r="G290" s="67"/>
      <c r="H290" s="67"/>
      <c r="I290" s="67"/>
      <c r="J290" s="67"/>
      <c r="K290" s="67"/>
      <c r="L290" s="67"/>
      <c r="M290" s="67"/>
      <c r="N290" s="67"/>
      <c r="O290" s="67"/>
      <c r="P290" s="67"/>
      <c r="Q290" s="67"/>
      <c r="R290" s="67"/>
      <c r="S290" s="67"/>
      <c r="T290" s="67"/>
      <c r="U290" s="67"/>
      <c r="V290" s="67"/>
      <c r="W290" s="67"/>
      <c r="X290" s="67"/>
      <c r="Y290" s="67"/>
      <c r="Z290" s="67"/>
      <c r="AA290" s="67"/>
      <c r="AB290" s="67"/>
      <c r="AC290" s="67"/>
      <c r="AD290" s="67"/>
      <c r="AE290" s="67"/>
    </row>
    <row r="291" spans="1:31" ht="12" customHeight="1">
      <c r="A291" s="67"/>
      <c r="B291" s="67"/>
      <c r="C291" s="67"/>
      <c r="D291" s="67"/>
      <c r="E291" s="67"/>
      <c r="F291" s="67"/>
      <c r="G291" s="67"/>
      <c r="H291" s="67"/>
      <c r="I291" s="67"/>
      <c r="J291" s="67"/>
      <c r="K291" s="67"/>
      <c r="L291" s="67"/>
      <c r="M291" s="67"/>
      <c r="N291" s="67"/>
      <c r="O291" s="67"/>
      <c r="P291" s="67"/>
      <c r="Q291" s="67"/>
      <c r="R291" s="67"/>
      <c r="S291" s="67"/>
      <c r="T291" s="67"/>
      <c r="U291" s="67"/>
      <c r="V291" s="67"/>
      <c r="W291" s="67"/>
      <c r="X291" s="67"/>
      <c r="Y291" s="67"/>
      <c r="Z291" s="67"/>
      <c r="AA291" s="67"/>
      <c r="AB291" s="67"/>
      <c r="AC291" s="67"/>
      <c r="AD291" s="67"/>
      <c r="AE291" s="67"/>
    </row>
    <row r="292" spans="1:31" ht="12" customHeight="1">
      <c r="A292" s="67"/>
      <c r="B292" s="67"/>
      <c r="C292" s="67"/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67"/>
      <c r="Y292" s="67"/>
      <c r="Z292" s="67"/>
      <c r="AA292" s="67"/>
      <c r="AB292" s="67"/>
      <c r="AC292" s="67"/>
      <c r="AD292" s="67"/>
      <c r="AE292" s="67"/>
    </row>
    <row r="293" spans="1:31" ht="12" customHeight="1">
      <c r="A293" s="67"/>
      <c r="B293" s="67"/>
      <c r="C293" s="67"/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  <c r="Z293" s="67"/>
      <c r="AA293" s="67"/>
      <c r="AB293" s="67"/>
      <c r="AC293" s="67"/>
      <c r="AD293" s="67"/>
      <c r="AE293" s="67"/>
    </row>
    <row r="294" spans="1:31" ht="12" customHeight="1">
      <c r="A294" s="67"/>
      <c r="B294" s="67"/>
      <c r="C294" s="67"/>
      <c r="D294" s="67"/>
      <c r="E294" s="67"/>
      <c r="F294" s="67"/>
      <c r="G294" s="67"/>
      <c r="H294" s="67"/>
      <c r="I294" s="67"/>
      <c r="J294" s="67"/>
      <c r="K294" s="67"/>
      <c r="L294" s="67"/>
      <c r="M294" s="67"/>
      <c r="N294" s="67"/>
      <c r="O294" s="67"/>
      <c r="P294" s="67"/>
      <c r="Q294" s="67"/>
      <c r="R294" s="67"/>
      <c r="S294" s="67"/>
      <c r="T294" s="67"/>
      <c r="U294" s="67"/>
      <c r="V294" s="67"/>
      <c r="W294" s="67"/>
      <c r="X294" s="67"/>
      <c r="Y294" s="67"/>
      <c r="Z294" s="67"/>
      <c r="AA294" s="67"/>
      <c r="AB294" s="67"/>
      <c r="AC294" s="67"/>
      <c r="AD294" s="67"/>
      <c r="AE294" s="67"/>
    </row>
    <row r="295" spans="1:31" ht="12" customHeight="1">
      <c r="A295" s="67"/>
      <c r="B295" s="67"/>
      <c r="C295" s="67"/>
      <c r="D295" s="67"/>
      <c r="E295" s="67"/>
      <c r="F295" s="67"/>
      <c r="G295" s="67"/>
      <c r="H295" s="67"/>
      <c r="I295" s="67"/>
      <c r="J295" s="67"/>
      <c r="K295" s="67"/>
      <c r="L295" s="67"/>
      <c r="M295" s="67"/>
      <c r="N295" s="67"/>
      <c r="O295" s="67"/>
      <c r="P295" s="67"/>
      <c r="Q295" s="67"/>
      <c r="R295" s="67"/>
      <c r="S295" s="67"/>
      <c r="T295" s="67"/>
      <c r="U295" s="67"/>
      <c r="V295" s="67"/>
      <c r="W295" s="67"/>
      <c r="X295" s="67"/>
      <c r="Y295" s="67"/>
      <c r="Z295" s="67"/>
      <c r="AA295" s="67"/>
      <c r="AB295" s="67"/>
      <c r="AC295" s="67"/>
      <c r="AD295" s="67"/>
      <c r="AE295" s="67"/>
    </row>
    <row r="296" spans="1:31" ht="12" customHeight="1">
      <c r="A296" s="67"/>
      <c r="B296" s="67"/>
      <c r="C296" s="67"/>
      <c r="D296" s="67"/>
      <c r="E296" s="67"/>
      <c r="F296" s="67"/>
      <c r="G296" s="67"/>
      <c r="H296" s="67"/>
      <c r="I296" s="67"/>
      <c r="J296" s="67"/>
      <c r="K296" s="67"/>
      <c r="L296" s="67"/>
      <c r="M296" s="67"/>
      <c r="N296" s="67"/>
      <c r="O296" s="67"/>
      <c r="P296" s="67"/>
      <c r="Q296" s="67"/>
      <c r="R296" s="67"/>
      <c r="S296" s="67"/>
      <c r="T296" s="67"/>
      <c r="U296" s="67"/>
      <c r="V296" s="67"/>
      <c r="W296" s="67"/>
      <c r="X296" s="67"/>
      <c r="Y296" s="67"/>
      <c r="Z296" s="67"/>
      <c r="AA296" s="67"/>
      <c r="AB296" s="67"/>
      <c r="AC296" s="67"/>
      <c r="AD296" s="67"/>
      <c r="AE296" s="67"/>
    </row>
    <row r="297" spans="1:31" ht="12" customHeight="1">
      <c r="A297" s="67"/>
      <c r="B297" s="67"/>
      <c r="C297" s="67"/>
      <c r="D297" s="67"/>
      <c r="E297" s="67"/>
      <c r="F297" s="67"/>
      <c r="G297" s="67"/>
      <c r="H297" s="67"/>
      <c r="I297" s="67"/>
      <c r="J297" s="67"/>
      <c r="K297" s="67"/>
      <c r="L297" s="67"/>
      <c r="M297" s="67"/>
      <c r="N297" s="67"/>
      <c r="O297" s="67"/>
      <c r="P297" s="67"/>
      <c r="Q297" s="67"/>
      <c r="R297" s="67"/>
      <c r="S297" s="67"/>
      <c r="T297" s="67"/>
      <c r="U297" s="67"/>
      <c r="V297" s="67"/>
      <c r="W297" s="67"/>
      <c r="X297" s="67"/>
      <c r="Y297" s="67"/>
      <c r="Z297" s="67"/>
      <c r="AA297" s="67"/>
      <c r="AB297" s="67"/>
      <c r="AC297" s="67"/>
      <c r="AD297" s="67"/>
      <c r="AE297" s="67"/>
    </row>
    <row r="298" spans="1:31" ht="12" customHeight="1">
      <c r="A298" s="67"/>
      <c r="B298" s="67"/>
      <c r="C298" s="67"/>
      <c r="D298" s="67"/>
      <c r="E298" s="67"/>
      <c r="F298" s="67"/>
      <c r="G298" s="67"/>
      <c r="H298" s="67"/>
      <c r="I298" s="67"/>
      <c r="J298" s="67"/>
      <c r="K298" s="67"/>
      <c r="L298" s="67"/>
      <c r="M298" s="67"/>
      <c r="N298" s="67"/>
      <c r="O298" s="67"/>
      <c r="P298" s="67"/>
      <c r="Q298" s="67"/>
      <c r="R298" s="67"/>
      <c r="S298" s="67"/>
      <c r="T298" s="67"/>
      <c r="U298" s="67"/>
      <c r="V298" s="67"/>
      <c r="W298" s="67"/>
      <c r="X298" s="67"/>
      <c r="Y298" s="67"/>
      <c r="Z298" s="67"/>
      <c r="AA298" s="67"/>
      <c r="AB298" s="67"/>
      <c r="AC298" s="67"/>
      <c r="AD298" s="67"/>
      <c r="AE298" s="67"/>
    </row>
    <row r="299" spans="1:31" ht="12" customHeight="1">
      <c r="A299" s="67"/>
      <c r="B299" s="67"/>
      <c r="C299" s="67"/>
      <c r="D299" s="67"/>
      <c r="E299" s="67"/>
      <c r="F299" s="67"/>
      <c r="G299" s="67"/>
      <c r="H299" s="67"/>
      <c r="I299" s="67"/>
      <c r="J299" s="67"/>
      <c r="K299" s="67"/>
      <c r="L299" s="67"/>
      <c r="M299" s="67"/>
      <c r="N299" s="67"/>
      <c r="O299" s="67"/>
      <c r="P299" s="67"/>
      <c r="Q299" s="67"/>
      <c r="R299" s="67"/>
      <c r="S299" s="67"/>
      <c r="T299" s="67"/>
      <c r="U299" s="67"/>
      <c r="V299" s="67"/>
      <c r="W299" s="67"/>
      <c r="X299" s="67"/>
      <c r="Y299" s="67"/>
      <c r="Z299" s="67"/>
      <c r="AA299" s="67"/>
      <c r="AB299" s="67"/>
      <c r="AC299" s="67"/>
      <c r="AD299" s="67"/>
      <c r="AE299" s="67"/>
    </row>
    <row r="300" spans="1:31" ht="12" customHeight="1">
      <c r="A300" s="67"/>
      <c r="B300" s="67"/>
      <c r="C300" s="67"/>
      <c r="D300" s="67"/>
      <c r="E300" s="67"/>
      <c r="F300" s="67"/>
      <c r="G300" s="67"/>
      <c r="H300" s="67"/>
      <c r="I300" s="67"/>
      <c r="J300" s="67"/>
      <c r="K300" s="67"/>
      <c r="L300" s="67"/>
      <c r="M300" s="67"/>
      <c r="N300" s="67"/>
      <c r="O300" s="67"/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/>
      <c r="AA300" s="67"/>
      <c r="AB300" s="67"/>
      <c r="AC300" s="67"/>
      <c r="AD300" s="67"/>
      <c r="AE300" s="67"/>
    </row>
    <row r="301" spans="1:31" ht="12" customHeight="1">
      <c r="A301" s="67"/>
      <c r="B301" s="67"/>
      <c r="C301" s="67"/>
      <c r="D301" s="67"/>
      <c r="E301" s="67"/>
      <c r="F301" s="67"/>
      <c r="G301" s="67"/>
      <c r="H301" s="67"/>
      <c r="I301" s="67"/>
      <c r="J301" s="67"/>
      <c r="K301" s="67"/>
      <c r="L301" s="67"/>
      <c r="M301" s="67"/>
      <c r="N301" s="67"/>
      <c r="O301" s="67"/>
      <c r="P301" s="67"/>
      <c r="Q301" s="67"/>
      <c r="R301" s="67"/>
      <c r="S301" s="67"/>
      <c r="T301" s="67"/>
      <c r="U301" s="67"/>
      <c r="V301" s="67"/>
      <c r="W301" s="67"/>
      <c r="X301" s="67"/>
      <c r="Y301" s="67"/>
      <c r="Z301" s="67"/>
      <c r="AA301" s="67"/>
      <c r="AB301" s="67"/>
      <c r="AC301" s="67"/>
      <c r="AD301" s="67"/>
      <c r="AE301" s="67"/>
    </row>
    <row r="302" spans="1:31" ht="12" customHeight="1">
      <c r="A302" s="67"/>
      <c r="B302" s="67"/>
      <c r="C302" s="67"/>
      <c r="D302" s="67"/>
      <c r="E302" s="67"/>
      <c r="F302" s="67"/>
      <c r="G302" s="67"/>
      <c r="H302" s="67"/>
      <c r="I302" s="67"/>
      <c r="J302" s="67"/>
      <c r="K302" s="67"/>
      <c r="L302" s="67"/>
      <c r="M302" s="67"/>
      <c r="N302" s="67"/>
      <c r="O302" s="67"/>
      <c r="P302" s="67"/>
      <c r="Q302" s="67"/>
      <c r="R302" s="67"/>
      <c r="S302" s="67"/>
      <c r="T302" s="67"/>
      <c r="U302" s="67"/>
      <c r="V302" s="67"/>
      <c r="W302" s="67"/>
      <c r="X302" s="67"/>
      <c r="Y302" s="67"/>
      <c r="Z302" s="67"/>
      <c r="AA302" s="67"/>
      <c r="AB302" s="67"/>
      <c r="AC302" s="67"/>
      <c r="AD302" s="67"/>
      <c r="AE302" s="67"/>
    </row>
    <row r="303" spans="1:31" ht="12" customHeight="1">
      <c r="A303" s="67"/>
      <c r="B303" s="67"/>
      <c r="C303" s="67"/>
      <c r="D303" s="67"/>
      <c r="E303" s="67"/>
      <c r="F303" s="67"/>
      <c r="G303" s="67"/>
      <c r="H303" s="67"/>
      <c r="I303" s="67"/>
      <c r="J303" s="67"/>
      <c r="K303" s="67"/>
      <c r="L303" s="67"/>
      <c r="M303" s="67"/>
      <c r="N303" s="67"/>
      <c r="O303" s="67"/>
      <c r="P303" s="67"/>
      <c r="Q303" s="67"/>
      <c r="R303" s="67"/>
      <c r="S303" s="67"/>
      <c r="T303" s="67"/>
      <c r="U303" s="67"/>
      <c r="V303" s="67"/>
      <c r="W303" s="67"/>
      <c r="X303" s="67"/>
      <c r="Y303" s="67"/>
      <c r="Z303" s="67"/>
      <c r="AA303" s="67"/>
      <c r="AB303" s="67"/>
      <c r="AC303" s="67"/>
      <c r="AD303" s="67"/>
      <c r="AE303" s="67"/>
    </row>
    <row r="304" spans="1:31" ht="12" customHeight="1">
      <c r="A304" s="67"/>
      <c r="B304" s="67"/>
      <c r="C304" s="67"/>
      <c r="D304" s="67"/>
      <c r="E304" s="67"/>
      <c r="F304" s="67"/>
      <c r="G304" s="67"/>
      <c r="H304" s="67"/>
      <c r="I304" s="67"/>
      <c r="J304" s="67"/>
      <c r="K304" s="67"/>
      <c r="L304" s="67"/>
      <c r="M304" s="67"/>
      <c r="N304" s="67"/>
      <c r="O304" s="67"/>
      <c r="P304" s="67"/>
      <c r="Q304" s="67"/>
      <c r="R304" s="67"/>
      <c r="S304" s="67"/>
      <c r="T304" s="67"/>
      <c r="U304" s="67"/>
      <c r="V304" s="67"/>
      <c r="W304" s="67"/>
      <c r="X304" s="67"/>
      <c r="Y304" s="67"/>
      <c r="Z304" s="67"/>
      <c r="AA304" s="67"/>
      <c r="AB304" s="67"/>
      <c r="AC304" s="67"/>
      <c r="AD304" s="67"/>
      <c r="AE304" s="67"/>
    </row>
    <row r="305" spans="1:31" ht="12" customHeight="1">
      <c r="A305" s="67"/>
      <c r="B305" s="67"/>
      <c r="C305" s="67"/>
      <c r="D305" s="67"/>
      <c r="E305" s="67"/>
      <c r="F305" s="67"/>
      <c r="G305" s="67"/>
      <c r="H305" s="67"/>
      <c r="I305" s="67"/>
      <c r="J305" s="67"/>
      <c r="K305" s="67"/>
      <c r="L305" s="67"/>
      <c r="M305" s="67"/>
      <c r="N305" s="67"/>
      <c r="O305" s="67"/>
      <c r="P305" s="67"/>
      <c r="Q305" s="67"/>
      <c r="R305" s="67"/>
      <c r="S305" s="67"/>
      <c r="T305" s="67"/>
      <c r="U305" s="67"/>
      <c r="V305" s="67"/>
      <c r="W305" s="67"/>
      <c r="X305" s="67"/>
      <c r="Y305" s="67"/>
      <c r="Z305" s="67"/>
      <c r="AA305" s="67"/>
      <c r="AB305" s="67"/>
      <c r="AC305" s="67"/>
      <c r="AD305" s="67"/>
      <c r="AE305" s="67"/>
    </row>
    <row r="306" spans="1:31" ht="12" customHeight="1">
      <c r="A306" s="67"/>
      <c r="B306" s="67"/>
      <c r="C306" s="67"/>
      <c r="D306" s="67"/>
      <c r="E306" s="67"/>
      <c r="F306" s="67"/>
      <c r="G306" s="67"/>
      <c r="H306" s="67"/>
      <c r="I306" s="67"/>
      <c r="J306" s="67"/>
      <c r="K306" s="67"/>
      <c r="L306" s="67"/>
      <c r="M306" s="67"/>
      <c r="N306" s="67"/>
      <c r="O306" s="67"/>
      <c r="P306" s="67"/>
      <c r="Q306" s="67"/>
      <c r="R306" s="67"/>
      <c r="S306" s="67"/>
      <c r="T306" s="67"/>
      <c r="U306" s="67"/>
      <c r="V306" s="67"/>
      <c r="W306" s="67"/>
      <c r="X306" s="67"/>
      <c r="Y306" s="67"/>
      <c r="Z306" s="67"/>
      <c r="AA306" s="67"/>
      <c r="AB306" s="67"/>
      <c r="AC306" s="67"/>
      <c r="AD306" s="67"/>
      <c r="AE306" s="67"/>
    </row>
    <row r="307" spans="1:31" ht="12" customHeight="1">
      <c r="A307" s="67"/>
      <c r="B307" s="67"/>
      <c r="C307" s="67"/>
      <c r="D307" s="67"/>
      <c r="E307" s="67"/>
      <c r="F307" s="67"/>
      <c r="G307" s="67"/>
      <c r="H307" s="67"/>
      <c r="I307" s="67"/>
      <c r="J307" s="67"/>
      <c r="K307" s="67"/>
      <c r="L307" s="67"/>
      <c r="M307" s="67"/>
      <c r="N307" s="67"/>
      <c r="O307" s="67"/>
      <c r="P307" s="67"/>
      <c r="Q307" s="67"/>
      <c r="R307" s="67"/>
      <c r="S307" s="67"/>
      <c r="T307" s="67"/>
      <c r="U307" s="67"/>
      <c r="V307" s="67"/>
      <c r="W307" s="67"/>
      <c r="X307" s="67"/>
      <c r="Y307" s="67"/>
      <c r="Z307" s="67"/>
      <c r="AA307" s="67"/>
      <c r="AB307" s="67"/>
      <c r="AC307" s="67"/>
      <c r="AD307" s="67"/>
      <c r="AE307" s="67"/>
    </row>
    <row r="308" spans="1:31" ht="12" customHeight="1">
      <c r="A308" s="67"/>
      <c r="B308" s="67"/>
      <c r="C308" s="67"/>
      <c r="D308" s="67"/>
      <c r="E308" s="67"/>
      <c r="F308" s="67"/>
      <c r="G308" s="67"/>
      <c r="H308" s="67"/>
      <c r="I308" s="67"/>
      <c r="J308" s="67"/>
      <c r="K308" s="67"/>
      <c r="L308" s="67"/>
      <c r="M308" s="67"/>
      <c r="N308" s="67"/>
      <c r="O308" s="67"/>
      <c r="P308" s="67"/>
      <c r="Q308" s="67"/>
      <c r="R308" s="67"/>
      <c r="S308" s="67"/>
      <c r="T308" s="67"/>
      <c r="U308" s="67"/>
      <c r="V308" s="67"/>
      <c r="W308" s="67"/>
      <c r="X308" s="67"/>
      <c r="Y308" s="67"/>
      <c r="Z308" s="67"/>
      <c r="AA308" s="67"/>
      <c r="AB308" s="67"/>
      <c r="AC308" s="67"/>
      <c r="AD308" s="67"/>
      <c r="AE308" s="67"/>
    </row>
    <row r="309" spans="1:31" ht="12" customHeight="1">
      <c r="A309" s="67"/>
      <c r="B309" s="67"/>
      <c r="C309" s="67"/>
      <c r="D309" s="67"/>
      <c r="E309" s="67"/>
      <c r="F309" s="67"/>
      <c r="G309" s="67"/>
      <c r="H309" s="67"/>
      <c r="I309" s="67"/>
      <c r="J309" s="67"/>
      <c r="K309" s="67"/>
      <c r="L309" s="67"/>
      <c r="M309" s="67"/>
      <c r="N309" s="67"/>
      <c r="O309" s="67"/>
      <c r="P309" s="67"/>
      <c r="Q309" s="67"/>
      <c r="R309" s="67"/>
      <c r="S309" s="67"/>
      <c r="T309" s="67"/>
      <c r="U309" s="67"/>
      <c r="V309" s="67"/>
      <c r="W309" s="67"/>
      <c r="X309" s="67"/>
      <c r="Y309" s="67"/>
      <c r="Z309" s="67"/>
      <c r="AA309" s="67"/>
      <c r="AB309" s="67"/>
      <c r="AC309" s="67"/>
      <c r="AD309" s="67"/>
      <c r="AE309" s="67"/>
    </row>
    <row r="310" spans="1:31" ht="12" customHeight="1">
      <c r="A310" s="67"/>
      <c r="B310" s="67"/>
      <c r="C310" s="67"/>
      <c r="D310" s="67"/>
      <c r="E310" s="67"/>
      <c r="F310" s="67"/>
      <c r="G310" s="67"/>
      <c r="H310" s="67"/>
      <c r="I310" s="67"/>
      <c r="J310" s="67"/>
      <c r="K310" s="67"/>
      <c r="L310" s="67"/>
      <c r="M310" s="67"/>
      <c r="N310" s="67"/>
      <c r="O310" s="67"/>
      <c r="P310" s="67"/>
      <c r="Q310" s="67"/>
      <c r="R310" s="67"/>
      <c r="S310" s="67"/>
      <c r="T310" s="67"/>
      <c r="U310" s="67"/>
      <c r="V310" s="67"/>
      <c r="W310" s="67"/>
      <c r="X310" s="67"/>
      <c r="Y310" s="67"/>
      <c r="Z310" s="67"/>
      <c r="AA310" s="67"/>
      <c r="AB310" s="67"/>
      <c r="AC310" s="67"/>
      <c r="AD310" s="67"/>
      <c r="AE310" s="67"/>
    </row>
    <row r="311" spans="1:31" ht="12" customHeight="1">
      <c r="A311" s="67"/>
      <c r="B311" s="67"/>
      <c r="C311" s="67"/>
      <c r="D311" s="67"/>
      <c r="E311" s="67"/>
      <c r="F311" s="67"/>
      <c r="G311" s="67"/>
      <c r="H311" s="67"/>
      <c r="I311" s="67"/>
      <c r="J311" s="67"/>
      <c r="K311" s="67"/>
      <c r="L311" s="67"/>
      <c r="M311" s="67"/>
      <c r="N311" s="67"/>
      <c r="O311" s="67"/>
      <c r="P311" s="67"/>
      <c r="Q311" s="67"/>
      <c r="R311" s="67"/>
      <c r="S311" s="67"/>
      <c r="T311" s="67"/>
      <c r="U311" s="67"/>
      <c r="V311" s="67"/>
      <c r="W311" s="67"/>
      <c r="X311" s="67"/>
      <c r="Y311" s="67"/>
      <c r="Z311" s="67"/>
      <c r="AA311" s="67"/>
      <c r="AB311" s="67"/>
      <c r="AC311" s="67"/>
      <c r="AD311" s="67"/>
      <c r="AE311" s="67"/>
    </row>
    <row r="312" spans="1:31" ht="12" customHeight="1">
      <c r="A312" s="67"/>
      <c r="B312" s="67"/>
      <c r="C312" s="67"/>
      <c r="D312" s="67"/>
      <c r="E312" s="67"/>
      <c r="F312" s="67"/>
      <c r="G312" s="67"/>
      <c r="H312" s="67"/>
      <c r="I312" s="67"/>
      <c r="J312" s="67"/>
      <c r="K312" s="67"/>
      <c r="L312" s="67"/>
      <c r="M312" s="67"/>
      <c r="N312" s="67"/>
      <c r="O312" s="67"/>
      <c r="P312" s="67"/>
      <c r="Q312" s="67"/>
      <c r="R312" s="67"/>
      <c r="S312" s="67"/>
      <c r="T312" s="67"/>
      <c r="U312" s="67"/>
      <c r="V312" s="67"/>
      <c r="W312" s="67"/>
      <c r="X312" s="67"/>
      <c r="Y312" s="67"/>
      <c r="Z312" s="67"/>
      <c r="AA312" s="67"/>
      <c r="AB312" s="67"/>
      <c r="AC312" s="67"/>
      <c r="AD312" s="67"/>
      <c r="AE312" s="67"/>
    </row>
    <row r="313" spans="1:31" ht="12" customHeight="1">
      <c r="A313" s="67"/>
      <c r="B313" s="67"/>
      <c r="C313" s="67"/>
      <c r="D313" s="67"/>
      <c r="E313" s="67"/>
      <c r="F313" s="67"/>
      <c r="G313" s="67"/>
      <c r="H313" s="67"/>
      <c r="I313" s="67"/>
      <c r="J313" s="67"/>
      <c r="K313" s="67"/>
      <c r="L313" s="67"/>
      <c r="M313" s="67"/>
      <c r="N313" s="67"/>
      <c r="O313" s="67"/>
      <c r="P313" s="67"/>
      <c r="Q313" s="67"/>
      <c r="R313" s="67"/>
      <c r="S313" s="67"/>
      <c r="T313" s="67"/>
      <c r="U313" s="67"/>
      <c r="V313" s="67"/>
      <c r="W313" s="67"/>
      <c r="X313" s="67"/>
      <c r="Y313" s="67"/>
      <c r="Z313" s="67"/>
      <c r="AA313" s="67"/>
      <c r="AB313" s="67"/>
      <c r="AC313" s="67"/>
      <c r="AD313" s="67"/>
      <c r="AE313" s="67"/>
    </row>
    <row r="314" spans="1:31" ht="12" customHeight="1">
      <c r="A314" s="67"/>
      <c r="B314" s="67"/>
      <c r="C314" s="67"/>
      <c r="D314" s="67"/>
      <c r="E314" s="67"/>
      <c r="F314" s="67"/>
      <c r="G314" s="67"/>
      <c r="H314" s="67"/>
      <c r="I314" s="67"/>
      <c r="J314" s="67"/>
      <c r="K314" s="67"/>
      <c r="L314" s="67"/>
      <c r="M314" s="67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67"/>
      <c r="Y314" s="67"/>
      <c r="Z314" s="67"/>
      <c r="AA314" s="67"/>
      <c r="AB314" s="67"/>
      <c r="AC314" s="67"/>
      <c r="AD314" s="67"/>
      <c r="AE314" s="67"/>
    </row>
    <row r="315" spans="1:31" ht="12" customHeight="1">
      <c r="A315" s="67"/>
      <c r="B315" s="67"/>
      <c r="C315" s="67"/>
      <c r="D315" s="67"/>
      <c r="E315" s="67"/>
      <c r="F315" s="67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67"/>
      <c r="Y315" s="67"/>
      <c r="Z315" s="67"/>
      <c r="AA315" s="67"/>
      <c r="AB315" s="67"/>
      <c r="AC315" s="67"/>
      <c r="AD315" s="67"/>
      <c r="AE315" s="67"/>
    </row>
    <row r="316" spans="1:31" ht="12" customHeight="1">
      <c r="A316" s="67"/>
      <c r="B316" s="67"/>
      <c r="C316" s="67"/>
      <c r="D316" s="67"/>
      <c r="E316" s="67"/>
      <c r="F316" s="67"/>
      <c r="G316" s="67"/>
      <c r="H316" s="67"/>
      <c r="I316" s="67"/>
      <c r="J316" s="67"/>
      <c r="K316" s="67"/>
      <c r="L316" s="67"/>
      <c r="M316" s="67"/>
      <c r="N316" s="67"/>
      <c r="O316" s="67"/>
      <c r="P316" s="67"/>
      <c r="Q316" s="67"/>
      <c r="R316" s="67"/>
      <c r="S316" s="67"/>
      <c r="T316" s="67"/>
      <c r="U316" s="67"/>
      <c r="V316" s="67"/>
      <c r="W316" s="67"/>
      <c r="X316" s="67"/>
      <c r="Y316" s="67"/>
      <c r="Z316" s="67"/>
      <c r="AA316" s="67"/>
      <c r="AB316" s="67"/>
      <c r="AC316" s="67"/>
      <c r="AD316" s="67"/>
      <c r="AE316" s="67"/>
    </row>
    <row r="317" spans="1:31" ht="12" customHeight="1">
      <c r="A317" s="67"/>
      <c r="B317" s="67"/>
      <c r="C317" s="67"/>
      <c r="D317" s="67"/>
      <c r="E317" s="67"/>
      <c r="F317" s="67"/>
      <c r="G317" s="67"/>
      <c r="H317" s="67"/>
      <c r="I317" s="67"/>
      <c r="J317" s="67"/>
      <c r="K317" s="67"/>
      <c r="L317" s="67"/>
      <c r="M317" s="67"/>
      <c r="N317" s="67"/>
      <c r="O317" s="67"/>
      <c r="P317" s="67"/>
      <c r="Q317" s="67"/>
      <c r="R317" s="67"/>
      <c r="S317" s="67"/>
      <c r="T317" s="67"/>
      <c r="U317" s="67"/>
      <c r="V317" s="67"/>
      <c r="W317" s="67"/>
      <c r="X317" s="67"/>
      <c r="Y317" s="67"/>
      <c r="Z317" s="67"/>
      <c r="AA317" s="67"/>
      <c r="AB317" s="67"/>
      <c r="AC317" s="67"/>
      <c r="AD317" s="67"/>
      <c r="AE317" s="67"/>
    </row>
    <row r="318" spans="1:31" ht="12" customHeight="1">
      <c r="A318" s="67"/>
      <c r="B318" s="67"/>
      <c r="C318" s="67"/>
      <c r="D318" s="67"/>
      <c r="E318" s="67"/>
      <c r="F318" s="67"/>
      <c r="G318" s="67"/>
      <c r="H318" s="67"/>
      <c r="I318" s="67"/>
      <c r="J318" s="67"/>
      <c r="K318" s="67"/>
      <c r="L318" s="67"/>
      <c r="M318" s="67"/>
      <c r="N318" s="67"/>
      <c r="O318" s="67"/>
      <c r="P318" s="67"/>
      <c r="Q318" s="67"/>
      <c r="R318" s="67"/>
      <c r="S318" s="67"/>
      <c r="T318" s="67"/>
      <c r="U318" s="67"/>
      <c r="V318" s="67"/>
      <c r="W318" s="67"/>
      <c r="X318" s="67"/>
      <c r="Y318" s="67"/>
      <c r="Z318" s="67"/>
      <c r="AA318" s="67"/>
      <c r="AB318" s="67"/>
      <c r="AC318" s="67"/>
      <c r="AD318" s="67"/>
      <c r="AE318" s="67"/>
    </row>
    <row r="319" spans="1:31" ht="12" customHeight="1">
      <c r="A319" s="67"/>
      <c r="B319" s="67"/>
      <c r="C319" s="67"/>
      <c r="D319" s="67"/>
      <c r="E319" s="67"/>
      <c r="F319" s="67"/>
      <c r="G319" s="67"/>
      <c r="H319" s="67"/>
      <c r="I319" s="67"/>
      <c r="J319" s="67"/>
      <c r="K319" s="67"/>
      <c r="L319" s="67"/>
      <c r="M319" s="67"/>
      <c r="N319" s="67"/>
      <c r="O319" s="67"/>
      <c r="P319" s="67"/>
      <c r="Q319" s="67"/>
      <c r="R319" s="67"/>
      <c r="S319" s="67"/>
      <c r="T319" s="67"/>
      <c r="U319" s="67"/>
      <c r="V319" s="67"/>
      <c r="W319" s="67"/>
      <c r="X319" s="67"/>
      <c r="Y319" s="67"/>
      <c r="Z319" s="67"/>
      <c r="AA319" s="67"/>
      <c r="AB319" s="67"/>
      <c r="AC319" s="67"/>
      <c r="AD319" s="67"/>
      <c r="AE319" s="67"/>
    </row>
    <row r="320" spans="1:31" ht="12" customHeight="1">
      <c r="A320" s="67"/>
      <c r="B320" s="67"/>
      <c r="C320" s="67"/>
      <c r="D320" s="67"/>
      <c r="E320" s="67"/>
      <c r="F320" s="67"/>
      <c r="G320" s="67"/>
      <c r="H320" s="67"/>
      <c r="I320" s="67"/>
      <c r="J320" s="67"/>
      <c r="K320" s="67"/>
      <c r="L320" s="67"/>
      <c r="M320" s="67"/>
      <c r="N320" s="67"/>
      <c r="O320" s="67"/>
      <c r="P320" s="67"/>
      <c r="Q320" s="67"/>
      <c r="R320" s="67"/>
      <c r="S320" s="67"/>
      <c r="T320" s="67"/>
      <c r="U320" s="67"/>
      <c r="V320" s="67"/>
      <c r="W320" s="67"/>
      <c r="X320" s="67"/>
      <c r="Y320" s="67"/>
      <c r="Z320" s="67"/>
      <c r="AA320" s="67"/>
      <c r="AB320" s="67"/>
      <c r="AC320" s="67"/>
      <c r="AD320" s="67"/>
      <c r="AE320" s="67"/>
    </row>
    <row r="321" spans="1:31" ht="12" customHeight="1">
      <c r="A321" s="67"/>
      <c r="B321" s="67"/>
      <c r="C321" s="67"/>
      <c r="D321" s="67"/>
      <c r="E321" s="67"/>
      <c r="F321" s="67"/>
      <c r="G321" s="67"/>
      <c r="H321" s="67"/>
      <c r="I321" s="67"/>
      <c r="J321" s="67"/>
      <c r="K321" s="67"/>
      <c r="L321" s="67"/>
      <c r="M321" s="67"/>
      <c r="N321" s="67"/>
      <c r="O321" s="67"/>
      <c r="P321" s="67"/>
      <c r="Q321" s="67"/>
      <c r="R321" s="67"/>
      <c r="S321" s="67"/>
      <c r="T321" s="67"/>
      <c r="U321" s="67"/>
      <c r="V321" s="67"/>
      <c r="W321" s="67"/>
      <c r="X321" s="67"/>
      <c r="Y321" s="67"/>
      <c r="Z321" s="67"/>
      <c r="AA321" s="67"/>
      <c r="AB321" s="67"/>
      <c r="AC321" s="67"/>
      <c r="AD321" s="67"/>
      <c r="AE321" s="67"/>
    </row>
    <row r="322" spans="1:31" ht="12" customHeight="1">
      <c r="A322" s="67"/>
      <c r="B322" s="67"/>
      <c r="C322" s="67"/>
      <c r="D322" s="67"/>
      <c r="E322" s="67"/>
      <c r="F322" s="67"/>
      <c r="G322" s="67"/>
      <c r="H322" s="67"/>
      <c r="I322" s="67"/>
      <c r="J322" s="67"/>
      <c r="K322" s="67"/>
      <c r="L322" s="67"/>
      <c r="M322" s="67"/>
      <c r="N322" s="67"/>
      <c r="O322" s="67"/>
      <c r="P322" s="67"/>
      <c r="Q322" s="67"/>
      <c r="R322" s="67"/>
      <c r="S322" s="67"/>
      <c r="T322" s="67"/>
      <c r="U322" s="67"/>
      <c r="V322" s="67"/>
      <c r="W322" s="67"/>
      <c r="X322" s="67"/>
      <c r="Y322" s="67"/>
      <c r="Z322" s="67"/>
      <c r="AA322" s="67"/>
      <c r="AB322" s="67"/>
      <c r="AC322" s="67"/>
      <c r="AD322" s="67"/>
      <c r="AE322" s="67"/>
    </row>
    <row r="323" spans="1:31" ht="12" customHeight="1">
      <c r="A323" s="67"/>
      <c r="B323" s="67"/>
      <c r="C323" s="67"/>
      <c r="D323" s="67"/>
      <c r="E323" s="67"/>
      <c r="F323" s="67"/>
      <c r="G323" s="67"/>
      <c r="H323" s="67"/>
      <c r="I323" s="67"/>
      <c r="J323" s="67"/>
      <c r="K323" s="67"/>
      <c r="L323" s="67"/>
      <c r="M323" s="67"/>
      <c r="N323" s="67"/>
      <c r="O323" s="67"/>
      <c r="P323" s="67"/>
      <c r="Q323" s="67"/>
      <c r="R323" s="67"/>
      <c r="S323" s="67"/>
      <c r="T323" s="67"/>
      <c r="U323" s="67"/>
      <c r="V323" s="67"/>
      <c r="W323" s="67"/>
      <c r="X323" s="67"/>
      <c r="Y323" s="67"/>
      <c r="Z323" s="67"/>
      <c r="AA323" s="67"/>
      <c r="AB323" s="67"/>
      <c r="AC323" s="67"/>
      <c r="AD323" s="67"/>
      <c r="AE323" s="67"/>
    </row>
    <row r="324" spans="1:31" ht="12" customHeight="1">
      <c r="A324" s="67"/>
      <c r="B324" s="67"/>
      <c r="C324" s="67"/>
      <c r="D324" s="67"/>
      <c r="E324" s="67"/>
      <c r="F324" s="67"/>
      <c r="G324" s="67"/>
      <c r="H324" s="67"/>
      <c r="I324" s="67"/>
      <c r="J324" s="67"/>
      <c r="K324" s="67"/>
      <c r="L324" s="67"/>
      <c r="M324" s="67"/>
      <c r="N324" s="67"/>
      <c r="O324" s="67"/>
      <c r="P324" s="67"/>
      <c r="Q324" s="67"/>
      <c r="R324" s="67"/>
      <c r="S324" s="67"/>
      <c r="T324" s="67"/>
      <c r="U324" s="67"/>
      <c r="V324" s="67"/>
      <c r="W324" s="67"/>
      <c r="X324" s="67"/>
      <c r="Y324" s="67"/>
      <c r="Z324" s="67"/>
      <c r="AA324" s="67"/>
      <c r="AB324" s="67"/>
      <c r="AC324" s="67"/>
      <c r="AD324" s="67"/>
      <c r="AE324" s="67"/>
    </row>
    <row r="325" spans="1:31" ht="12" customHeight="1">
      <c r="A325" s="67"/>
      <c r="B325" s="67"/>
      <c r="C325" s="67"/>
      <c r="D325" s="67"/>
      <c r="E325" s="67"/>
      <c r="F325" s="67"/>
      <c r="G325" s="67"/>
      <c r="H325" s="67"/>
      <c r="I325" s="67"/>
      <c r="J325" s="67"/>
      <c r="K325" s="67"/>
      <c r="L325" s="67"/>
      <c r="M325" s="67"/>
      <c r="N325" s="67"/>
      <c r="O325" s="67"/>
      <c r="P325" s="67"/>
      <c r="Q325" s="67"/>
      <c r="R325" s="67"/>
      <c r="S325" s="67"/>
      <c r="T325" s="67"/>
      <c r="U325" s="67"/>
      <c r="V325" s="67"/>
      <c r="W325" s="67"/>
      <c r="X325" s="67"/>
      <c r="Y325" s="67"/>
      <c r="Z325" s="67"/>
      <c r="AA325" s="67"/>
      <c r="AB325" s="67"/>
      <c r="AC325" s="67"/>
      <c r="AD325" s="67"/>
      <c r="AE325" s="67"/>
    </row>
    <row r="326" spans="1:31" ht="12" customHeight="1">
      <c r="A326" s="67"/>
      <c r="B326" s="67"/>
      <c r="C326" s="67"/>
      <c r="D326" s="67"/>
      <c r="E326" s="67"/>
      <c r="F326" s="67"/>
      <c r="G326" s="67"/>
      <c r="H326" s="67"/>
      <c r="I326" s="67"/>
      <c r="J326" s="67"/>
      <c r="K326" s="67"/>
      <c r="L326" s="67"/>
      <c r="M326" s="67"/>
      <c r="N326" s="67"/>
      <c r="O326" s="67"/>
      <c r="P326" s="67"/>
      <c r="Q326" s="67"/>
      <c r="R326" s="67"/>
      <c r="S326" s="67"/>
      <c r="T326" s="67"/>
      <c r="U326" s="67"/>
      <c r="V326" s="67"/>
      <c r="W326" s="67"/>
      <c r="X326" s="67"/>
      <c r="Y326" s="67"/>
      <c r="Z326" s="67"/>
      <c r="AA326" s="67"/>
      <c r="AB326" s="67"/>
      <c r="AC326" s="67"/>
      <c r="AD326" s="67"/>
      <c r="AE326" s="67"/>
    </row>
    <row r="327" spans="1:31" ht="12" customHeight="1">
      <c r="A327" s="67"/>
      <c r="B327" s="67"/>
      <c r="C327" s="67"/>
      <c r="D327" s="67"/>
      <c r="E327" s="67"/>
      <c r="F327" s="67"/>
      <c r="G327" s="67"/>
      <c r="H327" s="67"/>
      <c r="I327" s="67"/>
      <c r="J327" s="67"/>
      <c r="K327" s="67"/>
      <c r="L327" s="67"/>
      <c r="M327" s="67"/>
      <c r="N327" s="67"/>
      <c r="O327" s="67"/>
      <c r="P327" s="67"/>
      <c r="Q327" s="67"/>
      <c r="R327" s="67"/>
      <c r="S327" s="67"/>
      <c r="T327" s="67"/>
      <c r="U327" s="67"/>
      <c r="V327" s="67"/>
      <c r="W327" s="67"/>
      <c r="X327" s="67"/>
      <c r="Y327" s="67"/>
      <c r="Z327" s="67"/>
      <c r="AA327" s="67"/>
      <c r="AB327" s="67"/>
      <c r="AC327" s="67"/>
      <c r="AD327" s="67"/>
      <c r="AE327" s="67"/>
    </row>
    <row r="328" spans="1:31" ht="12" customHeight="1">
      <c r="A328" s="67"/>
      <c r="B328" s="67"/>
      <c r="C328" s="67"/>
      <c r="D328" s="67"/>
      <c r="E328" s="67"/>
      <c r="F328" s="67"/>
      <c r="G328" s="67"/>
      <c r="H328" s="67"/>
      <c r="I328" s="67"/>
      <c r="J328" s="67"/>
      <c r="K328" s="67"/>
      <c r="L328" s="67"/>
      <c r="M328" s="67"/>
      <c r="N328" s="67"/>
      <c r="O328" s="67"/>
      <c r="P328" s="67"/>
      <c r="Q328" s="67"/>
      <c r="R328" s="67"/>
      <c r="S328" s="67"/>
      <c r="T328" s="67"/>
      <c r="U328" s="67"/>
      <c r="V328" s="67"/>
      <c r="W328" s="67"/>
      <c r="X328" s="67"/>
      <c r="Y328" s="67"/>
      <c r="Z328" s="67"/>
      <c r="AA328" s="67"/>
      <c r="AB328" s="67"/>
      <c r="AC328" s="67"/>
      <c r="AD328" s="67"/>
      <c r="AE328" s="67"/>
    </row>
    <row r="329" spans="1:31" ht="12" customHeight="1">
      <c r="A329" s="67"/>
      <c r="B329" s="67"/>
      <c r="C329" s="67"/>
      <c r="D329" s="67"/>
      <c r="E329" s="67"/>
      <c r="F329" s="67"/>
      <c r="G329" s="67"/>
      <c r="H329" s="67"/>
      <c r="I329" s="67"/>
      <c r="J329" s="67"/>
      <c r="K329" s="67"/>
      <c r="L329" s="67"/>
      <c r="M329" s="67"/>
      <c r="N329" s="67"/>
      <c r="O329" s="67"/>
      <c r="P329" s="67"/>
      <c r="Q329" s="67"/>
      <c r="R329" s="67"/>
      <c r="S329" s="67"/>
      <c r="T329" s="67"/>
      <c r="U329" s="67"/>
      <c r="V329" s="67"/>
      <c r="W329" s="67"/>
      <c r="X329" s="67"/>
      <c r="Y329" s="67"/>
      <c r="Z329" s="67"/>
      <c r="AA329" s="67"/>
      <c r="AB329" s="67"/>
      <c r="AC329" s="67"/>
      <c r="AD329" s="67"/>
      <c r="AE329" s="67"/>
    </row>
    <row r="330" spans="1:31" ht="12" customHeight="1">
      <c r="A330" s="67"/>
      <c r="B330" s="67"/>
      <c r="C330" s="67"/>
      <c r="D330" s="67"/>
      <c r="E330" s="67"/>
      <c r="F330" s="67"/>
      <c r="G330" s="67"/>
      <c r="H330" s="67"/>
      <c r="I330" s="67"/>
      <c r="J330" s="67"/>
      <c r="K330" s="67"/>
      <c r="L330" s="67"/>
      <c r="M330" s="67"/>
      <c r="N330" s="67"/>
      <c r="O330" s="67"/>
      <c r="P330" s="67"/>
      <c r="Q330" s="67"/>
      <c r="R330" s="67"/>
      <c r="S330" s="67"/>
      <c r="T330" s="67"/>
      <c r="U330" s="67"/>
      <c r="V330" s="67"/>
      <c r="W330" s="67"/>
      <c r="X330" s="67"/>
      <c r="Y330" s="67"/>
      <c r="Z330" s="67"/>
      <c r="AA330" s="67"/>
      <c r="AB330" s="67"/>
      <c r="AC330" s="67"/>
      <c r="AD330" s="67"/>
      <c r="AE330" s="67"/>
    </row>
    <row r="331" spans="1:31" ht="12" customHeight="1">
      <c r="A331" s="67"/>
      <c r="B331" s="67"/>
      <c r="C331" s="67"/>
      <c r="D331" s="67"/>
      <c r="E331" s="67"/>
      <c r="F331" s="67"/>
      <c r="G331" s="67"/>
      <c r="H331" s="67"/>
      <c r="I331" s="67"/>
      <c r="J331" s="67"/>
      <c r="K331" s="67"/>
      <c r="L331" s="67"/>
      <c r="M331" s="67"/>
      <c r="N331" s="67"/>
      <c r="O331" s="67"/>
      <c r="P331" s="67"/>
      <c r="Q331" s="67"/>
      <c r="R331" s="67"/>
      <c r="S331" s="67"/>
      <c r="T331" s="67"/>
      <c r="U331" s="67"/>
      <c r="V331" s="67"/>
      <c r="W331" s="67"/>
      <c r="X331" s="67"/>
      <c r="Y331" s="67"/>
      <c r="Z331" s="67"/>
      <c r="AA331" s="67"/>
      <c r="AB331" s="67"/>
      <c r="AC331" s="67"/>
      <c r="AD331" s="67"/>
      <c r="AE331" s="67"/>
    </row>
    <row r="332" spans="1:31" ht="12" customHeight="1">
      <c r="A332" s="67"/>
      <c r="B332" s="67"/>
      <c r="C332" s="67"/>
      <c r="D332" s="67"/>
      <c r="E332" s="67"/>
      <c r="F332" s="67"/>
      <c r="G332" s="67"/>
      <c r="H332" s="67"/>
      <c r="I332" s="67"/>
      <c r="J332" s="67"/>
      <c r="K332" s="67"/>
      <c r="L332" s="67"/>
      <c r="M332" s="67"/>
      <c r="N332" s="67"/>
      <c r="O332" s="67"/>
      <c r="P332" s="67"/>
      <c r="Q332" s="67"/>
      <c r="R332" s="67"/>
      <c r="S332" s="67"/>
      <c r="T332" s="67"/>
      <c r="U332" s="67"/>
      <c r="V332" s="67"/>
      <c r="W332" s="67"/>
      <c r="X332" s="67"/>
      <c r="Y332" s="67"/>
      <c r="Z332" s="67"/>
      <c r="AA332" s="67"/>
      <c r="AB332" s="67"/>
      <c r="AC332" s="67"/>
      <c r="AD332" s="67"/>
      <c r="AE332" s="67"/>
    </row>
    <row r="333" spans="1:31" ht="12" customHeight="1">
      <c r="A333" s="67"/>
      <c r="B333" s="67"/>
      <c r="C333" s="67"/>
      <c r="D333" s="67"/>
      <c r="E333" s="67"/>
      <c r="F333" s="67"/>
      <c r="G333" s="67"/>
      <c r="H333" s="67"/>
      <c r="I333" s="67"/>
      <c r="J333" s="67"/>
      <c r="K333" s="67"/>
      <c r="L333" s="67"/>
      <c r="M333" s="67"/>
      <c r="N333" s="67"/>
      <c r="O333" s="67"/>
      <c r="P333" s="67"/>
      <c r="Q333" s="67"/>
      <c r="R333" s="67"/>
      <c r="S333" s="67"/>
      <c r="T333" s="67"/>
      <c r="U333" s="67"/>
      <c r="V333" s="67"/>
      <c r="W333" s="67"/>
      <c r="X333" s="67"/>
      <c r="Y333" s="67"/>
      <c r="Z333" s="67"/>
      <c r="AA333" s="67"/>
      <c r="AB333" s="67"/>
      <c r="AC333" s="67"/>
      <c r="AD333" s="67"/>
      <c r="AE333" s="67"/>
    </row>
    <row r="334" spans="1:31" ht="12" customHeight="1">
      <c r="A334" s="67"/>
      <c r="B334" s="67"/>
      <c r="C334" s="67"/>
      <c r="D334" s="67"/>
      <c r="E334" s="67"/>
      <c r="F334" s="67"/>
      <c r="G334" s="67"/>
      <c r="H334" s="67"/>
      <c r="I334" s="67"/>
      <c r="J334" s="67"/>
      <c r="K334" s="67"/>
      <c r="L334" s="67"/>
      <c r="M334" s="67"/>
      <c r="N334" s="67"/>
      <c r="O334" s="67"/>
      <c r="P334" s="67"/>
      <c r="Q334" s="67"/>
      <c r="R334" s="67"/>
      <c r="S334" s="67"/>
      <c r="T334" s="67"/>
      <c r="U334" s="67"/>
      <c r="V334" s="67"/>
      <c r="W334" s="67"/>
      <c r="X334" s="67"/>
      <c r="Y334" s="67"/>
      <c r="Z334" s="67"/>
      <c r="AA334" s="67"/>
      <c r="AB334" s="67"/>
      <c r="AC334" s="67"/>
      <c r="AD334" s="67"/>
      <c r="AE334" s="67"/>
    </row>
    <row r="335" spans="1:31" ht="12" customHeight="1">
      <c r="A335" s="67"/>
      <c r="B335" s="67"/>
      <c r="C335" s="67"/>
      <c r="D335" s="67"/>
      <c r="E335" s="67"/>
      <c r="F335" s="67"/>
      <c r="G335" s="67"/>
      <c r="H335" s="67"/>
      <c r="I335" s="67"/>
      <c r="J335" s="67"/>
      <c r="K335" s="67"/>
      <c r="L335" s="67"/>
      <c r="M335" s="67"/>
      <c r="N335" s="67"/>
      <c r="O335" s="67"/>
      <c r="P335" s="67"/>
      <c r="Q335" s="67"/>
      <c r="R335" s="67"/>
      <c r="S335" s="67"/>
      <c r="T335" s="67"/>
      <c r="U335" s="67"/>
      <c r="V335" s="67"/>
      <c r="W335" s="67"/>
      <c r="X335" s="67"/>
      <c r="Y335" s="67"/>
      <c r="Z335" s="67"/>
      <c r="AA335" s="67"/>
      <c r="AB335" s="67"/>
      <c r="AC335" s="67"/>
      <c r="AD335" s="67"/>
      <c r="AE335" s="67"/>
    </row>
    <row r="336" spans="1:31" ht="12" customHeight="1">
      <c r="A336" s="67"/>
      <c r="B336" s="67"/>
      <c r="C336" s="67"/>
      <c r="D336" s="67"/>
      <c r="E336" s="67"/>
      <c r="F336" s="67"/>
      <c r="G336" s="67"/>
      <c r="H336" s="67"/>
      <c r="I336" s="67"/>
      <c r="J336" s="67"/>
      <c r="K336" s="67"/>
      <c r="L336" s="67"/>
      <c r="M336" s="67"/>
      <c r="N336" s="67"/>
      <c r="O336" s="67"/>
      <c r="P336" s="67"/>
      <c r="Q336" s="67"/>
      <c r="R336" s="67"/>
      <c r="S336" s="67"/>
      <c r="T336" s="67"/>
      <c r="U336" s="67"/>
      <c r="V336" s="67"/>
      <c r="W336" s="67"/>
      <c r="X336" s="67"/>
      <c r="Y336" s="67"/>
      <c r="Z336" s="67"/>
      <c r="AA336" s="67"/>
      <c r="AB336" s="67"/>
      <c r="AC336" s="67"/>
      <c r="AD336" s="67"/>
      <c r="AE336" s="67"/>
    </row>
    <row r="337" spans="1:31" ht="12" customHeight="1">
      <c r="A337" s="67"/>
      <c r="B337" s="67"/>
      <c r="C337" s="67"/>
      <c r="D337" s="67"/>
      <c r="E337" s="67"/>
      <c r="F337" s="67"/>
      <c r="G337" s="67"/>
      <c r="H337" s="67"/>
      <c r="I337" s="67"/>
      <c r="J337" s="67"/>
      <c r="K337" s="67"/>
      <c r="L337" s="67"/>
      <c r="M337" s="67"/>
      <c r="N337" s="67"/>
      <c r="O337" s="67"/>
      <c r="P337" s="67"/>
      <c r="Q337" s="67"/>
      <c r="R337" s="67"/>
      <c r="S337" s="67"/>
      <c r="T337" s="67"/>
      <c r="U337" s="67"/>
      <c r="V337" s="67"/>
      <c r="W337" s="67"/>
      <c r="X337" s="67"/>
      <c r="Y337" s="67"/>
      <c r="Z337" s="67"/>
      <c r="AA337" s="67"/>
      <c r="AB337" s="67"/>
      <c r="AC337" s="67"/>
      <c r="AD337" s="67"/>
      <c r="AE337" s="67"/>
    </row>
    <row r="338" spans="1:31" ht="12" customHeight="1">
      <c r="A338" s="67"/>
      <c r="B338" s="67"/>
      <c r="C338" s="67"/>
      <c r="D338" s="67"/>
      <c r="E338" s="67"/>
      <c r="F338" s="67"/>
      <c r="G338" s="67"/>
      <c r="H338" s="67"/>
      <c r="I338" s="67"/>
      <c r="J338" s="67"/>
      <c r="K338" s="67"/>
      <c r="L338" s="67"/>
      <c r="M338" s="67"/>
      <c r="N338" s="67"/>
      <c r="O338" s="67"/>
      <c r="P338" s="67"/>
      <c r="Q338" s="67"/>
      <c r="R338" s="67"/>
      <c r="S338" s="67"/>
      <c r="T338" s="67"/>
      <c r="U338" s="67"/>
      <c r="V338" s="67"/>
      <c r="W338" s="67"/>
      <c r="X338" s="67"/>
      <c r="Y338" s="67"/>
      <c r="Z338" s="67"/>
      <c r="AA338" s="67"/>
      <c r="AB338" s="67"/>
      <c r="AC338" s="67"/>
      <c r="AD338" s="67"/>
      <c r="AE338" s="67"/>
    </row>
    <row r="339" spans="1:31" ht="12" customHeight="1">
      <c r="A339" s="67"/>
      <c r="B339" s="67"/>
      <c r="C339" s="67"/>
      <c r="D339" s="67"/>
      <c r="E339" s="67"/>
      <c r="F339" s="67"/>
      <c r="G339" s="67"/>
      <c r="H339" s="67"/>
      <c r="I339" s="67"/>
      <c r="J339" s="67"/>
      <c r="K339" s="67"/>
      <c r="L339" s="67"/>
      <c r="M339" s="67"/>
      <c r="N339" s="67"/>
      <c r="O339" s="67"/>
      <c r="P339" s="67"/>
      <c r="Q339" s="67"/>
      <c r="R339" s="67"/>
      <c r="S339" s="67"/>
      <c r="T339" s="67"/>
      <c r="U339" s="67"/>
      <c r="V339" s="67"/>
      <c r="W339" s="67"/>
      <c r="X339" s="67"/>
      <c r="Y339" s="67"/>
      <c r="Z339" s="67"/>
      <c r="AA339" s="67"/>
      <c r="AB339" s="67"/>
      <c r="AC339" s="67"/>
      <c r="AD339" s="67"/>
      <c r="AE339" s="67"/>
    </row>
    <row r="340" spans="1:31" ht="12" customHeight="1">
      <c r="A340" s="67"/>
      <c r="B340" s="67"/>
      <c r="C340" s="67"/>
      <c r="D340" s="67"/>
      <c r="E340" s="67"/>
      <c r="F340" s="67"/>
      <c r="G340" s="67"/>
      <c r="H340" s="67"/>
      <c r="I340" s="67"/>
      <c r="J340" s="67"/>
      <c r="K340" s="67"/>
      <c r="L340" s="67"/>
      <c r="M340" s="67"/>
      <c r="N340" s="67"/>
      <c r="O340" s="67"/>
      <c r="P340" s="67"/>
      <c r="Q340" s="67"/>
      <c r="R340" s="67"/>
      <c r="S340" s="67"/>
      <c r="T340" s="67"/>
      <c r="U340" s="67"/>
      <c r="V340" s="67"/>
      <c r="W340" s="67"/>
      <c r="X340" s="67"/>
      <c r="Y340" s="67"/>
      <c r="Z340" s="67"/>
      <c r="AA340" s="67"/>
      <c r="AB340" s="67"/>
      <c r="AC340" s="67"/>
      <c r="AD340" s="67"/>
      <c r="AE340" s="67"/>
    </row>
    <row r="341" spans="1:31" ht="12" customHeight="1">
      <c r="A341" s="67"/>
      <c r="B341" s="67"/>
      <c r="C341" s="67"/>
      <c r="D341" s="67"/>
      <c r="E341" s="67"/>
      <c r="F341" s="67"/>
      <c r="G341" s="67"/>
      <c r="H341" s="67"/>
      <c r="I341" s="67"/>
      <c r="J341" s="67"/>
      <c r="K341" s="67"/>
      <c r="L341" s="67"/>
      <c r="M341" s="67"/>
      <c r="N341" s="67"/>
      <c r="O341" s="67"/>
      <c r="P341" s="67"/>
      <c r="Q341" s="67"/>
      <c r="R341" s="67"/>
      <c r="S341" s="67"/>
      <c r="T341" s="67"/>
      <c r="U341" s="67"/>
      <c r="V341" s="67"/>
      <c r="W341" s="67"/>
      <c r="X341" s="67"/>
      <c r="Y341" s="67"/>
      <c r="Z341" s="67"/>
      <c r="AA341" s="67"/>
      <c r="AB341" s="67"/>
      <c r="AC341" s="67"/>
      <c r="AD341" s="67"/>
      <c r="AE341" s="67"/>
    </row>
    <row r="342" spans="1:31" ht="12" customHeight="1">
      <c r="A342" s="67"/>
      <c r="B342" s="67"/>
      <c r="C342" s="67"/>
      <c r="D342" s="67"/>
      <c r="E342" s="67"/>
      <c r="F342" s="67"/>
      <c r="G342" s="67"/>
      <c r="H342" s="67"/>
      <c r="I342" s="67"/>
      <c r="J342" s="67"/>
      <c r="K342" s="67"/>
      <c r="L342" s="67"/>
      <c r="M342" s="67"/>
      <c r="N342" s="67"/>
      <c r="O342" s="67"/>
      <c r="P342" s="67"/>
      <c r="Q342" s="67"/>
      <c r="R342" s="67"/>
      <c r="S342" s="67"/>
      <c r="T342" s="67"/>
      <c r="U342" s="67"/>
      <c r="V342" s="67"/>
      <c r="W342" s="67"/>
      <c r="X342" s="67"/>
      <c r="Y342" s="67"/>
      <c r="Z342" s="67"/>
      <c r="AA342" s="67"/>
      <c r="AB342" s="67"/>
      <c r="AC342" s="67"/>
      <c r="AD342" s="67"/>
      <c r="AE342" s="67"/>
    </row>
    <row r="343" spans="1:31" ht="12" customHeight="1">
      <c r="A343" s="67"/>
      <c r="B343" s="67"/>
      <c r="C343" s="67"/>
      <c r="D343" s="67"/>
      <c r="E343" s="67"/>
      <c r="F343" s="67"/>
      <c r="G343" s="67"/>
      <c r="H343" s="67"/>
      <c r="I343" s="67"/>
      <c r="J343" s="67"/>
      <c r="K343" s="67"/>
      <c r="L343" s="67"/>
      <c r="M343" s="67"/>
      <c r="N343" s="67"/>
      <c r="O343" s="67"/>
      <c r="P343" s="67"/>
      <c r="Q343" s="67"/>
      <c r="R343" s="67"/>
      <c r="S343" s="67"/>
      <c r="T343" s="67"/>
      <c r="U343" s="67"/>
      <c r="V343" s="67"/>
      <c r="W343" s="67"/>
      <c r="X343" s="67"/>
      <c r="Y343" s="67"/>
      <c r="Z343" s="67"/>
      <c r="AA343" s="67"/>
      <c r="AB343" s="67"/>
      <c r="AC343" s="67"/>
      <c r="AD343" s="67"/>
      <c r="AE343" s="67"/>
    </row>
    <row r="344" spans="1:31" ht="12" customHeight="1">
      <c r="A344" s="67"/>
      <c r="B344" s="67"/>
      <c r="C344" s="67"/>
      <c r="D344" s="67"/>
      <c r="E344" s="67"/>
      <c r="F344" s="67"/>
      <c r="G344" s="67"/>
      <c r="H344" s="67"/>
      <c r="I344" s="67"/>
      <c r="J344" s="67"/>
      <c r="K344" s="67"/>
      <c r="L344" s="67"/>
      <c r="M344" s="67"/>
      <c r="N344" s="67"/>
      <c r="O344" s="67"/>
      <c r="P344" s="67"/>
      <c r="Q344" s="67"/>
      <c r="R344" s="67"/>
      <c r="S344" s="67"/>
      <c r="T344" s="67"/>
      <c r="U344" s="67"/>
      <c r="V344" s="67"/>
      <c r="W344" s="67"/>
      <c r="X344" s="67"/>
      <c r="Y344" s="67"/>
      <c r="Z344" s="67"/>
      <c r="AA344" s="67"/>
      <c r="AB344" s="67"/>
      <c r="AC344" s="67"/>
      <c r="AD344" s="67"/>
      <c r="AE344" s="67"/>
    </row>
    <row r="345" spans="1:31" ht="12" customHeight="1">
      <c r="A345" s="67"/>
      <c r="B345" s="67"/>
      <c r="C345" s="67"/>
      <c r="D345" s="67"/>
      <c r="E345" s="67"/>
      <c r="F345" s="67"/>
      <c r="G345" s="67"/>
      <c r="H345" s="67"/>
      <c r="I345" s="67"/>
      <c r="J345" s="67"/>
      <c r="K345" s="67"/>
      <c r="L345" s="67"/>
      <c r="M345" s="67"/>
      <c r="N345" s="67"/>
      <c r="O345" s="67"/>
      <c r="P345" s="67"/>
      <c r="Q345" s="67"/>
      <c r="R345" s="67"/>
      <c r="S345" s="67"/>
      <c r="T345" s="67"/>
      <c r="U345" s="67"/>
      <c r="V345" s="67"/>
      <c r="W345" s="67"/>
      <c r="X345" s="67"/>
      <c r="Y345" s="67"/>
      <c r="Z345" s="67"/>
      <c r="AA345" s="67"/>
      <c r="AB345" s="67"/>
      <c r="AC345" s="67"/>
      <c r="AD345" s="67"/>
      <c r="AE345" s="67"/>
    </row>
    <row r="346" spans="1:31" ht="12" customHeight="1">
      <c r="A346" s="67"/>
      <c r="B346" s="67"/>
      <c r="C346" s="67"/>
      <c r="D346" s="67"/>
      <c r="E346" s="67"/>
      <c r="F346" s="67"/>
      <c r="G346" s="67"/>
      <c r="H346" s="67"/>
      <c r="I346" s="67"/>
      <c r="J346" s="67"/>
      <c r="K346" s="67"/>
      <c r="L346" s="67"/>
      <c r="M346" s="67"/>
      <c r="N346" s="67"/>
      <c r="O346" s="67"/>
      <c r="P346" s="67"/>
      <c r="Q346" s="67"/>
      <c r="R346" s="67"/>
      <c r="S346" s="67"/>
      <c r="T346" s="67"/>
      <c r="U346" s="67"/>
      <c r="V346" s="67"/>
      <c r="W346" s="67"/>
      <c r="X346" s="67"/>
      <c r="Y346" s="67"/>
      <c r="Z346" s="67"/>
      <c r="AA346" s="67"/>
      <c r="AB346" s="67"/>
      <c r="AC346" s="67"/>
      <c r="AD346" s="67"/>
      <c r="AE346" s="67"/>
    </row>
    <row r="347" spans="1:31" ht="12" customHeight="1">
      <c r="A347" s="67"/>
      <c r="B347" s="67"/>
      <c r="C347" s="67"/>
      <c r="D347" s="67"/>
      <c r="E347" s="67"/>
      <c r="F347" s="67"/>
      <c r="G347" s="67"/>
      <c r="H347" s="67"/>
      <c r="I347" s="67"/>
      <c r="J347" s="67"/>
      <c r="K347" s="67"/>
      <c r="L347" s="67"/>
      <c r="M347" s="67"/>
      <c r="N347" s="67"/>
      <c r="O347" s="67"/>
      <c r="P347" s="67"/>
      <c r="Q347" s="67"/>
      <c r="R347" s="67"/>
      <c r="S347" s="67"/>
      <c r="T347" s="67"/>
      <c r="U347" s="67"/>
      <c r="V347" s="67"/>
      <c r="W347" s="67"/>
      <c r="X347" s="67"/>
      <c r="Y347" s="67"/>
      <c r="Z347" s="67"/>
      <c r="AA347" s="67"/>
      <c r="AB347" s="67"/>
      <c r="AC347" s="67"/>
      <c r="AD347" s="67"/>
      <c r="AE347" s="67"/>
    </row>
    <row r="348" spans="1:31" ht="12" customHeight="1">
      <c r="A348" s="67"/>
      <c r="B348" s="67"/>
      <c r="C348" s="67"/>
      <c r="D348" s="67"/>
      <c r="E348" s="67"/>
      <c r="F348" s="67"/>
      <c r="G348" s="67"/>
      <c r="H348" s="67"/>
      <c r="I348" s="67"/>
      <c r="J348" s="67"/>
      <c r="K348" s="67"/>
      <c r="L348" s="67"/>
      <c r="M348" s="67"/>
      <c r="N348" s="67"/>
      <c r="O348" s="67"/>
      <c r="P348" s="67"/>
      <c r="Q348" s="67"/>
      <c r="R348" s="67"/>
      <c r="S348" s="67"/>
      <c r="T348" s="67"/>
      <c r="U348" s="67"/>
      <c r="V348" s="67"/>
      <c r="W348" s="67"/>
      <c r="X348" s="67"/>
      <c r="Y348" s="67"/>
      <c r="Z348" s="67"/>
      <c r="AA348" s="67"/>
      <c r="AB348" s="67"/>
      <c r="AC348" s="67"/>
      <c r="AD348" s="67"/>
      <c r="AE348" s="67"/>
    </row>
    <row r="349" spans="1:31" ht="12" customHeight="1">
      <c r="A349" s="67"/>
      <c r="B349" s="67"/>
      <c r="C349" s="67"/>
      <c r="D349" s="67"/>
      <c r="E349" s="67"/>
      <c r="F349" s="67"/>
      <c r="G349" s="67"/>
      <c r="H349" s="67"/>
      <c r="I349" s="67"/>
      <c r="J349" s="67"/>
      <c r="K349" s="67"/>
      <c r="L349" s="67"/>
      <c r="M349" s="67"/>
      <c r="N349" s="67"/>
      <c r="O349" s="67"/>
      <c r="P349" s="67"/>
      <c r="Q349" s="67"/>
      <c r="R349" s="67"/>
      <c r="S349" s="67"/>
      <c r="T349" s="67"/>
      <c r="U349" s="67"/>
      <c r="V349" s="67"/>
      <c r="W349" s="67"/>
      <c r="X349" s="67"/>
      <c r="Y349" s="67"/>
      <c r="Z349" s="67"/>
      <c r="AA349" s="67"/>
      <c r="AB349" s="67"/>
      <c r="AC349" s="67"/>
      <c r="AD349" s="67"/>
      <c r="AE349" s="67"/>
    </row>
    <row r="350" spans="1:31" ht="12" customHeight="1">
      <c r="A350" s="67"/>
      <c r="B350" s="67"/>
      <c r="C350" s="67"/>
      <c r="D350" s="67"/>
      <c r="E350" s="67"/>
      <c r="F350" s="67"/>
      <c r="G350" s="67"/>
      <c r="H350" s="67"/>
      <c r="I350" s="67"/>
      <c r="J350" s="67"/>
      <c r="K350" s="67"/>
      <c r="L350" s="67"/>
      <c r="M350" s="67"/>
      <c r="N350" s="67"/>
      <c r="O350" s="67"/>
      <c r="P350" s="67"/>
      <c r="Q350" s="67"/>
      <c r="R350" s="67"/>
      <c r="S350" s="67"/>
      <c r="T350" s="67"/>
      <c r="U350" s="67"/>
      <c r="V350" s="67"/>
      <c r="W350" s="67"/>
      <c r="X350" s="67"/>
      <c r="Y350" s="67"/>
      <c r="Z350" s="67"/>
      <c r="AA350" s="67"/>
      <c r="AB350" s="67"/>
      <c r="AC350" s="67"/>
      <c r="AD350" s="67"/>
      <c r="AE350" s="67"/>
    </row>
    <row r="351" spans="1:31" ht="12" customHeight="1">
      <c r="A351" s="67"/>
      <c r="B351" s="67"/>
      <c r="C351" s="67"/>
      <c r="D351" s="67"/>
      <c r="E351" s="67"/>
      <c r="F351" s="67"/>
      <c r="G351" s="67"/>
      <c r="H351" s="67"/>
      <c r="I351" s="67"/>
      <c r="J351" s="67"/>
      <c r="K351" s="67"/>
      <c r="L351" s="67"/>
      <c r="M351" s="67"/>
      <c r="N351" s="67"/>
      <c r="O351" s="67"/>
      <c r="P351" s="67"/>
      <c r="Q351" s="67"/>
      <c r="R351" s="67"/>
      <c r="S351" s="67"/>
      <c r="T351" s="67"/>
      <c r="U351" s="67"/>
      <c r="V351" s="67"/>
      <c r="W351" s="67"/>
      <c r="X351" s="67"/>
      <c r="Y351" s="67"/>
      <c r="Z351" s="67"/>
      <c r="AA351" s="67"/>
      <c r="AB351" s="67"/>
      <c r="AC351" s="67"/>
      <c r="AD351" s="67"/>
      <c r="AE351" s="67"/>
    </row>
    <row r="352" spans="1:31" ht="12" customHeight="1">
      <c r="A352" s="67"/>
      <c r="B352" s="67"/>
      <c r="C352" s="67"/>
      <c r="D352" s="67"/>
      <c r="E352" s="67"/>
      <c r="F352" s="67"/>
      <c r="G352" s="67"/>
      <c r="H352" s="67"/>
      <c r="I352" s="67"/>
      <c r="J352" s="67"/>
      <c r="K352" s="67"/>
      <c r="L352" s="67"/>
      <c r="M352" s="67"/>
      <c r="N352" s="67"/>
      <c r="O352" s="67"/>
      <c r="P352" s="67"/>
      <c r="Q352" s="67"/>
      <c r="R352" s="67"/>
      <c r="S352" s="67"/>
      <c r="T352" s="67"/>
      <c r="U352" s="67"/>
      <c r="V352" s="67"/>
      <c r="W352" s="67"/>
      <c r="X352" s="67"/>
      <c r="Y352" s="67"/>
      <c r="Z352" s="67"/>
      <c r="AA352" s="67"/>
      <c r="AB352" s="67"/>
      <c r="AC352" s="67"/>
      <c r="AD352" s="67"/>
      <c r="AE352" s="67"/>
    </row>
    <row r="353" spans="1:31" ht="12" customHeight="1">
      <c r="A353" s="67"/>
      <c r="B353" s="67"/>
      <c r="C353" s="67"/>
      <c r="D353" s="67"/>
      <c r="E353" s="67"/>
      <c r="F353" s="67"/>
      <c r="G353" s="67"/>
      <c r="H353" s="67"/>
      <c r="I353" s="67"/>
      <c r="J353" s="67"/>
      <c r="K353" s="67"/>
      <c r="L353" s="67"/>
      <c r="M353" s="67"/>
      <c r="N353" s="67"/>
      <c r="O353" s="67"/>
      <c r="P353" s="67"/>
      <c r="Q353" s="67"/>
      <c r="R353" s="67"/>
      <c r="S353" s="67"/>
      <c r="T353" s="67"/>
      <c r="U353" s="67"/>
      <c r="V353" s="67"/>
      <c r="W353" s="67"/>
      <c r="X353" s="67"/>
      <c r="Y353" s="67"/>
      <c r="Z353" s="67"/>
      <c r="AA353" s="67"/>
      <c r="AB353" s="67"/>
      <c r="AC353" s="67"/>
      <c r="AD353" s="67"/>
      <c r="AE353" s="67"/>
    </row>
    <row r="354" spans="1:31" ht="12" customHeight="1">
      <c r="A354" s="67"/>
      <c r="B354" s="67"/>
      <c r="C354" s="67"/>
      <c r="D354" s="67"/>
      <c r="E354" s="67"/>
      <c r="F354" s="67"/>
      <c r="G354" s="67"/>
      <c r="H354" s="67"/>
      <c r="I354" s="67"/>
      <c r="J354" s="67"/>
      <c r="K354" s="67"/>
      <c r="L354" s="67"/>
      <c r="M354" s="67"/>
      <c r="N354" s="67"/>
      <c r="O354" s="67"/>
      <c r="P354" s="67"/>
      <c r="Q354" s="67"/>
      <c r="R354" s="67"/>
      <c r="S354" s="67"/>
      <c r="T354" s="67"/>
      <c r="U354" s="67"/>
      <c r="V354" s="67"/>
      <c r="W354" s="67"/>
      <c r="X354" s="67"/>
      <c r="Y354" s="67"/>
      <c r="Z354" s="67"/>
      <c r="AA354" s="67"/>
      <c r="AB354" s="67"/>
      <c r="AC354" s="67"/>
      <c r="AD354" s="67"/>
      <c r="AE354" s="67"/>
    </row>
    <row r="355" spans="1:31" ht="12" customHeight="1">
      <c r="A355" s="67"/>
      <c r="B355" s="67"/>
      <c r="C355" s="67"/>
      <c r="D355" s="67"/>
      <c r="E355" s="67"/>
      <c r="F355" s="67"/>
      <c r="G355" s="67"/>
      <c r="H355" s="67"/>
      <c r="I355" s="67"/>
      <c r="J355" s="67"/>
      <c r="K355" s="67"/>
      <c r="L355" s="67"/>
      <c r="M355" s="67"/>
      <c r="N355" s="67"/>
      <c r="O355" s="67"/>
      <c r="P355" s="67"/>
      <c r="Q355" s="67"/>
      <c r="R355" s="67"/>
      <c r="S355" s="67"/>
      <c r="T355" s="67"/>
      <c r="U355" s="67"/>
      <c r="V355" s="67"/>
      <c r="W355" s="67"/>
      <c r="X355" s="67"/>
      <c r="Y355" s="67"/>
      <c r="Z355" s="67"/>
      <c r="AA355" s="67"/>
      <c r="AB355" s="67"/>
      <c r="AC355" s="67"/>
      <c r="AD355" s="67"/>
      <c r="AE355" s="67"/>
    </row>
    <row r="356" spans="1:31" ht="12" customHeight="1">
      <c r="A356" s="67"/>
      <c r="B356" s="67"/>
      <c r="C356" s="67"/>
      <c r="D356" s="67"/>
      <c r="E356" s="67"/>
      <c r="F356" s="67"/>
      <c r="G356" s="67"/>
      <c r="H356" s="67"/>
      <c r="I356" s="67"/>
      <c r="J356" s="67"/>
      <c r="K356" s="67"/>
      <c r="L356" s="67"/>
      <c r="M356" s="67"/>
      <c r="N356" s="67"/>
      <c r="O356" s="67"/>
      <c r="P356" s="67"/>
      <c r="Q356" s="67"/>
      <c r="R356" s="67"/>
      <c r="S356" s="67"/>
      <c r="T356" s="67"/>
      <c r="U356" s="67"/>
      <c r="V356" s="67"/>
      <c r="W356" s="67"/>
      <c r="X356" s="67"/>
      <c r="Y356" s="67"/>
      <c r="Z356" s="67"/>
      <c r="AA356" s="67"/>
      <c r="AB356" s="67"/>
      <c r="AC356" s="67"/>
      <c r="AD356" s="67"/>
      <c r="AE356" s="67"/>
    </row>
    <row r="357" spans="1:31" ht="12" customHeight="1">
      <c r="A357" s="67"/>
      <c r="B357" s="67"/>
      <c r="C357" s="67"/>
      <c r="D357" s="67"/>
      <c r="E357" s="67"/>
      <c r="F357" s="67"/>
      <c r="G357" s="67"/>
      <c r="H357" s="67"/>
      <c r="I357" s="67"/>
      <c r="J357" s="67"/>
      <c r="K357" s="67"/>
      <c r="L357" s="67"/>
      <c r="M357" s="67"/>
      <c r="N357" s="67"/>
      <c r="O357" s="67"/>
      <c r="P357" s="67"/>
      <c r="Q357" s="67"/>
      <c r="R357" s="67"/>
      <c r="S357" s="67"/>
      <c r="T357" s="67"/>
      <c r="U357" s="67"/>
      <c r="V357" s="67"/>
      <c r="W357" s="67"/>
      <c r="X357" s="67"/>
      <c r="Y357" s="67"/>
      <c r="Z357" s="67"/>
      <c r="AA357" s="67"/>
      <c r="AB357" s="67"/>
      <c r="AC357" s="67"/>
      <c r="AD357" s="67"/>
      <c r="AE357" s="67"/>
    </row>
    <row r="358" spans="1:31" ht="12" customHeight="1">
      <c r="A358" s="67"/>
      <c r="B358" s="67"/>
      <c r="C358" s="67"/>
      <c r="D358" s="67"/>
      <c r="E358" s="67"/>
      <c r="F358" s="67"/>
      <c r="G358" s="67"/>
      <c r="H358" s="67"/>
      <c r="I358" s="67"/>
      <c r="J358" s="67"/>
      <c r="K358" s="67"/>
      <c r="L358" s="67"/>
      <c r="M358" s="67"/>
      <c r="N358" s="67"/>
      <c r="O358" s="67"/>
      <c r="P358" s="67"/>
      <c r="Q358" s="67"/>
      <c r="R358" s="67"/>
      <c r="S358" s="67"/>
      <c r="T358" s="67"/>
      <c r="U358" s="67"/>
      <c r="V358" s="67"/>
      <c r="W358" s="67"/>
      <c r="X358" s="67"/>
      <c r="Y358" s="67"/>
      <c r="Z358" s="67"/>
      <c r="AA358" s="67"/>
      <c r="AB358" s="67"/>
      <c r="AC358" s="67"/>
      <c r="AD358" s="67"/>
      <c r="AE358" s="67"/>
    </row>
    <row r="359" spans="1:31" ht="12" customHeight="1">
      <c r="A359" s="67"/>
      <c r="B359" s="67"/>
      <c r="C359" s="67"/>
      <c r="D359" s="67"/>
      <c r="E359" s="67"/>
      <c r="F359" s="67"/>
      <c r="G359" s="67"/>
      <c r="H359" s="67"/>
      <c r="I359" s="67"/>
      <c r="J359" s="67"/>
      <c r="K359" s="67"/>
      <c r="L359" s="67"/>
      <c r="M359" s="67"/>
      <c r="N359" s="67"/>
      <c r="O359" s="67"/>
      <c r="P359" s="67"/>
      <c r="Q359" s="67"/>
      <c r="R359" s="67"/>
      <c r="S359" s="67"/>
      <c r="T359" s="67"/>
      <c r="U359" s="67"/>
      <c r="V359" s="67"/>
      <c r="W359" s="67"/>
      <c r="X359" s="67"/>
      <c r="Y359" s="67"/>
      <c r="Z359" s="67"/>
      <c r="AA359" s="67"/>
      <c r="AB359" s="67"/>
      <c r="AC359" s="67"/>
      <c r="AD359" s="67"/>
      <c r="AE359" s="67"/>
    </row>
    <row r="360" spans="1:31" ht="12" customHeight="1">
      <c r="A360" s="67"/>
      <c r="B360" s="67"/>
      <c r="C360" s="67"/>
      <c r="D360" s="67"/>
      <c r="E360" s="67"/>
      <c r="F360" s="67"/>
      <c r="G360" s="67"/>
      <c r="H360" s="67"/>
      <c r="I360" s="67"/>
      <c r="J360" s="67"/>
      <c r="K360" s="67"/>
      <c r="L360" s="67"/>
      <c r="M360" s="67"/>
      <c r="N360" s="67"/>
      <c r="O360" s="67"/>
      <c r="P360" s="67"/>
      <c r="Q360" s="67"/>
      <c r="R360" s="67"/>
      <c r="S360" s="67"/>
      <c r="T360" s="67"/>
      <c r="U360" s="67"/>
      <c r="V360" s="67"/>
      <c r="W360" s="67"/>
      <c r="X360" s="67"/>
      <c r="Y360" s="67"/>
      <c r="Z360" s="67"/>
      <c r="AA360" s="67"/>
      <c r="AB360" s="67"/>
      <c r="AC360" s="67"/>
      <c r="AD360" s="67"/>
      <c r="AE360" s="67"/>
    </row>
    <row r="361" spans="1:31" ht="12" customHeight="1">
      <c r="A361" s="67"/>
      <c r="B361" s="67"/>
      <c r="C361" s="67"/>
      <c r="D361" s="67"/>
      <c r="E361" s="67"/>
      <c r="F361" s="67"/>
      <c r="G361" s="67"/>
      <c r="H361" s="67"/>
      <c r="I361" s="67"/>
      <c r="J361" s="67"/>
      <c r="K361" s="67"/>
      <c r="L361" s="67"/>
      <c r="M361" s="67"/>
      <c r="N361" s="67"/>
      <c r="O361" s="67"/>
      <c r="P361" s="67"/>
      <c r="Q361" s="67"/>
      <c r="R361" s="67"/>
      <c r="S361" s="67"/>
      <c r="T361" s="67"/>
      <c r="U361" s="67"/>
      <c r="V361" s="67"/>
      <c r="W361" s="67"/>
      <c r="X361" s="67"/>
      <c r="Y361" s="67"/>
      <c r="Z361" s="67"/>
      <c r="AA361" s="67"/>
      <c r="AB361" s="67"/>
      <c r="AC361" s="67"/>
      <c r="AD361" s="67"/>
      <c r="AE361" s="67"/>
    </row>
    <row r="362" spans="1:31" ht="12" customHeight="1">
      <c r="A362" s="67"/>
      <c r="B362" s="67"/>
      <c r="C362" s="67"/>
      <c r="D362" s="67"/>
      <c r="E362" s="67"/>
      <c r="F362" s="67"/>
      <c r="G362" s="67"/>
      <c r="H362" s="67"/>
      <c r="I362" s="67"/>
      <c r="J362" s="67"/>
      <c r="K362" s="67"/>
      <c r="L362" s="67"/>
      <c r="M362" s="67"/>
      <c r="N362" s="67"/>
      <c r="O362" s="67"/>
      <c r="P362" s="67"/>
      <c r="Q362" s="67"/>
      <c r="R362" s="67"/>
      <c r="S362" s="67"/>
      <c r="T362" s="67"/>
      <c r="U362" s="67"/>
      <c r="V362" s="67"/>
      <c r="W362" s="67"/>
      <c r="X362" s="67"/>
      <c r="Y362" s="67"/>
      <c r="Z362" s="67"/>
      <c r="AA362" s="67"/>
      <c r="AB362" s="67"/>
      <c r="AC362" s="67"/>
      <c r="AD362" s="67"/>
      <c r="AE362" s="67"/>
    </row>
    <row r="363" spans="1:31" ht="12" customHeight="1">
      <c r="A363" s="67"/>
      <c r="B363" s="67"/>
      <c r="C363" s="67"/>
      <c r="D363" s="67"/>
      <c r="E363" s="67"/>
      <c r="F363" s="67"/>
      <c r="G363" s="67"/>
      <c r="H363" s="67"/>
      <c r="I363" s="67"/>
      <c r="J363" s="67"/>
      <c r="K363" s="67"/>
      <c r="L363" s="67"/>
      <c r="M363" s="67"/>
      <c r="N363" s="67"/>
      <c r="O363" s="67"/>
      <c r="P363" s="67"/>
      <c r="Q363" s="67"/>
      <c r="R363" s="67"/>
      <c r="S363" s="67"/>
      <c r="T363" s="67"/>
      <c r="U363" s="67"/>
      <c r="V363" s="67"/>
      <c r="W363" s="67"/>
      <c r="X363" s="67"/>
      <c r="Y363" s="67"/>
      <c r="Z363" s="67"/>
      <c r="AA363" s="67"/>
      <c r="AB363" s="67"/>
      <c r="AC363" s="67"/>
      <c r="AD363" s="67"/>
      <c r="AE363" s="67"/>
    </row>
    <row r="364" spans="1:31" ht="12" customHeight="1">
      <c r="A364" s="67"/>
      <c r="B364" s="67"/>
      <c r="C364" s="67"/>
      <c r="D364" s="67"/>
      <c r="E364" s="67"/>
      <c r="F364" s="67"/>
      <c r="G364" s="67"/>
      <c r="H364" s="67"/>
      <c r="I364" s="67"/>
      <c r="J364" s="67"/>
      <c r="K364" s="67"/>
      <c r="L364" s="67"/>
      <c r="M364" s="67"/>
      <c r="N364" s="67"/>
      <c r="O364" s="67"/>
      <c r="P364" s="67"/>
      <c r="Q364" s="67"/>
      <c r="R364" s="67"/>
      <c r="S364" s="67"/>
      <c r="T364" s="67"/>
      <c r="U364" s="67"/>
      <c r="V364" s="67"/>
      <c r="W364" s="67"/>
      <c r="X364" s="67"/>
      <c r="Y364" s="67"/>
      <c r="Z364" s="67"/>
      <c r="AA364" s="67"/>
      <c r="AB364" s="67"/>
      <c r="AC364" s="67"/>
      <c r="AD364" s="67"/>
      <c r="AE364" s="67"/>
    </row>
    <row r="365" spans="1:31" ht="12" customHeight="1">
      <c r="A365" s="67"/>
      <c r="B365" s="67"/>
      <c r="C365" s="67"/>
      <c r="D365" s="67"/>
      <c r="E365" s="67"/>
      <c r="F365" s="67"/>
      <c r="G365" s="67"/>
      <c r="H365" s="67"/>
      <c r="I365" s="67"/>
      <c r="J365" s="67"/>
      <c r="K365" s="67"/>
      <c r="L365" s="67"/>
      <c r="M365" s="67"/>
      <c r="N365" s="67"/>
      <c r="O365" s="67"/>
      <c r="P365" s="67"/>
      <c r="Q365" s="67"/>
      <c r="R365" s="67"/>
      <c r="S365" s="67"/>
      <c r="T365" s="67"/>
      <c r="U365" s="67"/>
      <c r="V365" s="67"/>
      <c r="W365" s="67"/>
      <c r="X365" s="67"/>
      <c r="Y365" s="67"/>
      <c r="Z365" s="67"/>
      <c r="AA365" s="67"/>
      <c r="AB365" s="67"/>
      <c r="AC365" s="67"/>
      <c r="AD365" s="67"/>
      <c r="AE365" s="67"/>
    </row>
    <row r="366" spans="1:31" ht="12" customHeight="1">
      <c r="A366" s="67"/>
      <c r="B366" s="67"/>
      <c r="C366" s="67"/>
      <c r="D366" s="67"/>
      <c r="E366" s="67"/>
      <c r="F366" s="67"/>
      <c r="G366" s="67"/>
      <c r="H366" s="67"/>
      <c r="I366" s="67"/>
      <c r="J366" s="67"/>
      <c r="K366" s="67"/>
      <c r="L366" s="67"/>
      <c r="M366" s="67"/>
      <c r="N366" s="67"/>
      <c r="O366" s="67"/>
      <c r="P366" s="67"/>
      <c r="Q366" s="67"/>
      <c r="R366" s="67"/>
      <c r="S366" s="67"/>
      <c r="T366" s="67"/>
      <c r="U366" s="67"/>
      <c r="V366" s="67"/>
      <c r="W366" s="67"/>
      <c r="X366" s="67"/>
      <c r="Y366" s="67"/>
      <c r="Z366" s="67"/>
      <c r="AA366" s="67"/>
      <c r="AB366" s="67"/>
      <c r="AC366" s="67"/>
      <c r="AD366" s="67"/>
      <c r="AE366" s="67"/>
    </row>
    <row r="367" spans="1:31" ht="12" customHeight="1">
      <c r="A367" s="67"/>
      <c r="B367" s="67"/>
      <c r="C367" s="67"/>
      <c r="D367" s="67"/>
      <c r="E367" s="67"/>
      <c r="F367" s="67"/>
      <c r="G367" s="67"/>
      <c r="H367" s="67"/>
      <c r="I367" s="67"/>
      <c r="J367" s="67"/>
      <c r="K367" s="67"/>
      <c r="L367" s="67"/>
      <c r="M367" s="67"/>
      <c r="N367" s="67"/>
      <c r="O367" s="67"/>
      <c r="P367" s="67"/>
      <c r="Q367" s="67"/>
      <c r="R367" s="67"/>
      <c r="S367" s="67"/>
      <c r="T367" s="67"/>
      <c r="U367" s="67"/>
      <c r="V367" s="67"/>
      <c r="W367" s="67"/>
      <c r="X367" s="67"/>
      <c r="Y367" s="67"/>
      <c r="Z367" s="67"/>
      <c r="AA367" s="67"/>
      <c r="AB367" s="67"/>
      <c r="AC367" s="67"/>
      <c r="AD367" s="67"/>
      <c r="AE367" s="67"/>
    </row>
    <row r="368" spans="1:31" ht="12" customHeight="1">
      <c r="A368" s="67"/>
      <c r="B368" s="67"/>
      <c r="C368" s="67"/>
      <c r="D368" s="67"/>
      <c r="E368" s="67"/>
      <c r="F368" s="67"/>
      <c r="G368" s="67"/>
      <c r="H368" s="67"/>
      <c r="I368" s="67"/>
      <c r="J368" s="67"/>
      <c r="K368" s="67"/>
      <c r="L368" s="67"/>
      <c r="M368" s="67"/>
      <c r="N368" s="67"/>
      <c r="O368" s="67"/>
      <c r="P368" s="67"/>
      <c r="Q368" s="67"/>
      <c r="R368" s="67"/>
      <c r="S368" s="67"/>
      <c r="T368" s="67"/>
      <c r="U368" s="67"/>
      <c r="V368" s="67"/>
      <c r="W368" s="67"/>
      <c r="X368" s="67"/>
      <c r="Y368" s="67"/>
      <c r="Z368" s="67"/>
      <c r="AA368" s="67"/>
      <c r="AB368" s="67"/>
      <c r="AC368" s="67"/>
      <c r="AD368" s="67"/>
      <c r="AE368" s="67"/>
    </row>
    <row r="369" spans="1:31" ht="12" customHeight="1">
      <c r="A369" s="67"/>
      <c r="B369" s="67"/>
      <c r="C369" s="67"/>
      <c r="D369" s="67"/>
      <c r="E369" s="67"/>
      <c r="F369" s="67"/>
      <c r="G369" s="67"/>
      <c r="H369" s="67"/>
      <c r="I369" s="67"/>
      <c r="J369" s="67"/>
      <c r="K369" s="67"/>
      <c r="L369" s="67"/>
      <c r="M369" s="67"/>
      <c r="N369" s="67"/>
      <c r="O369" s="67"/>
      <c r="P369" s="67"/>
      <c r="Q369" s="67"/>
      <c r="R369" s="67"/>
      <c r="S369" s="67"/>
      <c r="T369" s="67"/>
      <c r="U369" s="67"/>
      <c r="V369" s="67"/>
      <c r="W369" s="67"/>
      <c r="X369" s="67"/>
      <c r="Y369" s="67"/>
      <c r="Z369" s="67"/>
      <c r="AA369" s="67"/>
      <c r="AB369" s="67"/>
      <c r="AC369" s="67"/>
      <c r="AD369" s="67"/>
      <c r="AE369" s="67"/>
    </row>
    <row r="370" spans="1:31" ht="12" customHeight="1">
      <c r="A370" s="67"/>
      <c r="B370" s="67"/>
      <c r="C370" s="67"/>
      <c r="D370" s="67"/>
      <c r="E370" s="67"/>
      <c r="F370" s="67"/>
      <c r="G370" s="67"/>
      <c r="H370" s="67"/>
      <c r="I370" s="67"/>
      <c r="J370" s="67"/>
      <c r="K370" s="67"/>
      <c r="L370" s="67"/>
      <c r="M370" s="67"/>
      <c r="N370" s="67"/>
      <c r="O370" s="67"/>
      <c r="P370" s="67"/>
      <c r="Q370" s="67"/>
      <c r="R370" s="67"/>
      <c r="S370" s="67"/>
      <c r="T370" s="67"/>
      <c r="U370" s="67"/>
      <c r="V370" s="67"/>
      <c r="W370" s="67"/>
      <c r="X370" s="67"/>
      <c r="Y370" s="67"/>
      <c r="Z370" s="67"/>
      <c r="AA370" s="67"/>
      <c r="AB370" s="67"/>
      <c r="AC370" s="67"/>
      <c r="AD370" s="67"/>
      <c r="AE370" s="67"/>
    </row>
    <row r="371" spans="1:31" ht="12" customHeight="1">
      <c r="A371" s="67"/>
      <c r="B371" s="67"/>
      <c r="C371" s="67"/>
      <c r="D371" s="67"/>
      <c r="E371" s="67"/>
      <c r="F371" s="67"/>
      <c r="G371" s="67"/>
      <c r="H371" s="67"/>
      <c r="I371" s="67"/>
      <c r="J371" s="67"/>
      <c r="K371" s="67"/>
      <c r="L371" s="67"/>
      <c r="M371" s="67"/>
      <c r="N371" s="67"/>
      <c r="O371" s="67"/>
      <c r="P371" s="67"/>
      <c r="Q371" s="67"/>
      <c r="R371" s="67"/>
      <c r="S371" s="67"/>
      <c r="T371" s="67"/>
      <c r="U371" s="67"/>
      <c r="V371" s="67"/>
      <c r="W371" s="67"/>
      <c r="X371" s="67"/>
      <c r="Y371" s="67"/>
      <c r="Z371" s="67"/>
      <c r="AA371" s="67"/>
      <c r="AB371" s="67"/>
      <c r="AC371" s="67"/>
      <c r="AD371" s="67"/>
      <c r="AE371" s="67"/>
    </row>
    <row r="372" spans="1:31" ht="12" customHeight="1">
      <c r="A372" s="67"/>
      <c r="B372" s="67"/>
      <c r="C372" s="67"/>
      <c r="D372" s="67"/>
      <c r="E372" s="67"/>
      <c r="F372" s="67"/>
      <c r="G372" s="67"/>
      <c r="H372" s="67"/>
      <c r="I372" s="67"/>
      <c r="J372" s="67"/>
      <c r="K372" s="67"/>
      <c r="L372" s="67"/>
      <c r="M372" s="67"/>
      <c r="N372" s="67"/>
      <c r="O372" s="67"/>
      <c r="P372" s="67"/>
      <c r="Q372" s="67"/>
      <c r="R372" s="67"/>
      <c r="S372" s="67"/>
      <c r="T372" s="67"/>
      <c r="U372" s="67"/>
      <c r="V372" s="67"/>
      <c r="W372" s="67"/>
      <c r="X372" s="67"/>
      <c r="Y372" s="67"/>
      <c r="Z372" s="67"/>
      <c r="AA372" s="67"/>
      <c r="AB372" s="67"/>
      <c r="AC372" s="67"/>
      <c r="AD372" s="67"/>
      <c r="AE372" s="67"/>
    </row>
    <row r="373" spans="1:31" ht="12" customHeight="1">
      <c r="A373" s="67"/>
      <c r="B373" s="67"/>
      <c r="C373" s="67"/>
      <c r="D373" s="67"/>
      <c r="E373" s="67"/>
      <c r="F373" s="67"/>
      <c r="G373" s="67"/>
      <c r="H373" s="67"/>
      <c r="I373" s="67"/>
      <c r="J373" s="67"/>
      <c r="K373" s="67"/>
      <c r="L373" s="67"/>
      <c r="M373" s="67"/>
      <c r="N373" s="67"/>
      <c r="O373" s="67"/>
      <c r="P373" s="67"/>
      <c r="Q373" s="67"/>
      <c r="R373" s="67"/>
      <c r="S373" s="67"/>
      <c r="T373" s="67"/>
      <c r="U373" s="67"/>
      <c r="V373" s="67"/>
      <c r="W373" s="67"/>
      <c r="X373" s="67"/>
      <c r="Y373" s="67"/>
      <c r="Z373" s="67"/>
      <c r="AA373" s="67"/>
      <c r="AB373" s="67"/>
      <c r="AC373" s="67"/>
      <c r="AD373" s="67"/>
      <c r="AE373" s="67"/>
    </row>
    <row r="374" spans="1:31" ht="12" customHeight="1">
      <c r="A374" s="67"/>
      <c r="B374" s="67"/>
      <c r="C374" s="67"/>
      <c r="D374" s="67"/>
      <c r="E374" s="67"/>
      <c r="F374" s="67"/>
      <c r="G374" s="67"/>
      <c r="H374" s="67"/>
      <c r="I374" s="67"/>
      <c r="J374" s="67"/>
      <c r="K374" s="67"/>
      <c r="L374" s="67"/>
      <c r="M374" s="67"/>
      <c r="N374" s="67"/>
      <c r="O374" s="67"/>
      <c r="P374" s="67"/>
      <c r="Q374" s="67"/>
      <c r="R374" s="67"/>
      <c r="S374" s="67"/>
      <c r="T374" s="67"/>
      <c r="U374" s="67"/>
      <c r="V374" s="67"/>
      <c r="W374" s="67"/>
      <c r="X374" s="67"/>
      <c r="Y374" s="67"/>
      <c r="Z374" s="67"/>
      <c r="AA374" s="67"/>
      <c r="AB374" s="67"/>
      <c r="AC374" s="67"/>
      <c r="AD374" s="67"/>
      <c r="AE374" s="67"/>
    </row>
    <row r="375" spans="1:31" ht="12" customHeight="1">
      <c r="A375" s="67"/>
      <c r="B375" s="67"/>
      <c r="C375" s="67"/>
      <c r="D375" s="67"/>
      <c r="E375" s="67"/>
      <c r="F375" s="67"/>
      <c r="G375" s="67"/>
      <c r="H375" s="67"/>
      <c r="I375" s="67"/>
      <c r="J375" s="67"/>
      <c r="K375" s="67"/>
      <c r="L375" s="67"/>
      <c r="M375" s="67"/>
      <c r="N375" s="67"/>
      <c r="O375" s="67"/>
      <c r="P375" s="67"/>
      <c r="Q375" s="67"/>
      <c r="R375" s="67"/>
      <c r="S375" s="67"/>
      <c r="T375" s="67"/>
      <c r="U375" s="67"/>
      <c r="V375" s="67"/>
      <c r="W375" s="67"/>
      <c r="X375" s="67"/>
      <c r="Y375" s="67"/>
      <c r="Z375" s="67"/>
      <c r="AA375" s="67"/>
      <c r="AB375" s="67"/>
      <c r="AC375" s="67"/>
      <c r="AD375" s="67"/>
      <c r="AE375" s="67"/>
    </row>
    <row r="376" spans="1:31" ht="12" customHeight="1">
      <c r="A376" s="67"/>
      <c r="B376" s="67"/>
      <c r="C376" s="67"/>
      <c r="D376" s="67"/>
      <c r="E376" s="67"/>
      <c r="F376" s="67"/>
      <c r="G376" s="67"/>
      <c r="H376" s="67"/>
      <c r="I376" s="67"/>
      <c r="J376" s="67"/>
      <c r="K376" s="67"/>
      <c r="L376" s="67"/>
      <c r="M376" s="67"/>
      <c r="N376" s="67"/>
      <c r="O376" s="67"/>
      <c r="P376" s="67"/>
      <c r="Q376" s="67"/>
      <c r="R376" s="67"/>
      <c r="S376" s="67"/>
      <c r="T376" s="67"/>
      <c r="U376" s="67"/>
      <c r="V376" s="67"/>
      <c r="W376" s="67"/>
      <c r="X376" s="67"/>
      <c r="Y376" s="67"/>
      <c r="Z376" s="67"/>
      <c r="AA376" s="67"/>
      <c r="AB376" s="67"/>
      <c r="AC376" s="67"/>
      <c r="AD376" s="67"/>
      <c r="AE376" s="67"/>
    </row>
    <row r="377" spans="1:31" ht="12" customHeight="1">
      <c r="A377" s="67"/>
      <c r="B377" s="67"/>
      <c r="C377" s="67"/>
      <c r="D377" s="67"/>
      <c r="E377" s="67"/>
      <c r="F377" s="67"/>
      <c r="G377" s="67"/>
      <c r="H377" s="67"/>
      <c r="I377" s="67"/>
      <c r="J377" s="67"/>
      <c r="K377" s="67"/>
      <c r="L377" s="67"/>
      <c r="M377" s="67"/>
      <c r="N377" s="67"/>
      <c r="O377" s="67"/>
      <c r="P377" s="67"/>
      <c r="Q377" s="67"/>
      <c r="R377" s="67"/>
      <c r="S377" s="67"/>
      <c r="T377" s="67"/>
      <c r="U377" s="67"/>
      <c r="V377" s="67"/>
      <c r="W377" s="67"/>
      <c r="X377" s="67"/>
      <c r="Y377" s="67"/>
      <c r="Z377" s="67"/>
      <c r="AA377" s="67"/>
      <c r="AB377" s="67"/>
      <c r="AC377" s="67"/>
      <c r="AD377" s="67"/>
      <c r="AE377" s="67"/>
    </row>
    <row r="378" spans="1:31" ht="12" customHeight="1">
      <c r="A378" s="67"/>
      <c r="B378" s="67"/>
      <c r="C378" s="67"/>
      <c r="D378" s="67"/>
      <c r="E378" s="67"/>
      <c r="F378" s="67"/>
      <c r="G378" s="67"/>
      <c r="H378" s="67"/>
      <c r="I378" s="67"/>
      <c r="J378" s="67"/>
      <c r="K378" s="67"/>
      <c r="L378" s="67"/>
      <c r="M378" s="67"/>
      <c r="N378" s="67"/>
      <c r="O378" s="67"/>
      <c r="P378" s="67"/>
      <c r="Q378" s="67"/>
      <c r="R378" s="67"/>
      <c r="S378" s="67"/>
      <c r="T378" s="67"/>
      <c r="U378" s="67"/>
      <c r="V378" s="67"/>
      <c r="W378" s="67"/>
      <c r="X378" s="67"/>
      <c r="Y378" s="67"/>
      <c r="Z378" s="67"/>
      <c r="AA378" s="67"/>
      <c r="AB378" s="67"/>
      <c r="AC378" s="67"/>
      <c r="AD378" s="67"/>
      <c r="AE378" s="67"/>
    </row>
    <row r="379" spans="1:31" ht="12" customHeight="1">
      <c r="A379" s="67"/>
      <c r="B379" s="67"/>
      <c r="C379" s="67"/>
      <c r="D379" s="67"/>
      <c r="E379" s="67"/>
      <c r="F379" s="67"/>
      <c r="G379" s="67"/>
      <c r="H379" s="67"/>
      <c r="I379" s="67"/>
      <c r="J379" s="67"/>
      <c r="K379" s="67"/>
      <c r="L379" s="67"/>
      <c r="M379" s="67"/>
      <c r="N379" s="67"/>
      <c r="O379" s="67"/>
      <c r="P379" s="67"/>
      <c r="Q379" s="67"/>
      <c r="R379" s="67"/>
      <c r="S379" s="67"/>
      <c r="T379" s="67"/>
      <c r="U379" s="67"/>
      <c r="V379" s="67"/>
      <c r="W379" s="67"/>
      <c r="X379" s="67"/>
      <c r="Y379" s="67"/>
      <c r="Z379" s="67"/>
      <c r="AA379" s="67"/>
      <c r="AB379" s="67"/>
      <c r="AC379" s="67"/>
      <c r="AD379" s="67"/>
      <c r="AE379" s="67"/>
    </row>
    <row r="380" spans="1:31" ht="12" customHeight="1">
      <c r="A380" s="67"/>
      <c r="B380" s="67"/>
      <c r="C380" s="67"/>
      <c r="D380" s="67"/>
      <c r="E380" s="67"/>
      <c r="F380" s="67"/>
      <c r="G380" s="67"/>
      <c r="H380" s="67"/>
      <c r="I380" s="67"/>
      <c r="J380" s="67"/>
      <c r="K380" s="67"/>
      <c r="L380" s="67"/>
      <c r="M380" s="67"/>
      <c r="N380" s="67"/>
      <c r="O380" s="67"/>
      <c r="P380" s="67"/>
      <c r="Q380" s="67"/>
      <c r="R380" s="67"/>
      <c r="S380" s="67"/>
      <c r="T380" s="67"/>
      <c r="U380" s="67"/>
      <c r="V380" s="67"/>
      <c r="W380" s="67"/>
      <c r="X380" s="67"/>
      <c r="Y380" s="67"/>
      <c r="Z380" s="67"/>
      <c r="AA380" s="67"/>
      <c r="AB380" s="67"/>
      <c r="AC380" s="67"/>
      <c r="AD380" s="67"/>
      <c r="AE380" s="67"/>
    </row>
    <row r="381" spans="1:31" ht="12" customHeight="1">
      <c r="A381" s="67"/>
      <c r="B381" s="67"/>
      <c r="C381" s="67"/>
      <c r="D381" s="67"/>
      <c r="E381" s="67"/>
      <c r="F381" s="67"/>
      <c r="G381" s="67"/>
      <c r="H381" s="67"/>
      <c r="I381" s="67"/>
      <c r="J381" s="67"/>
      <c r="K381" s="67"/>
      <c r="L381" s="67"/>
      <c r="M381" s="67"/>
      <c r="N381" s="67"/>
      <c r="O381" s="67"/>
      <c r="P381" s="67"/>
      <c r="Q381" s="67"/>
      <c r="R381" s="67"/>
      <c r="S381" s="67"/>
      <c r="T381" s="67"/>
      <c r="U381" s="67"/>
      <c r="V381" s="67"/>
      <c r="W381" s="67"/>
      <c r="X381" s="67"/>
      <c r="Y381" s="67"/>
      <c r="Z381" s="67"/>
      <c r="AA381" s="67"/>
      <c r="AB381" s="67"/>
      <c r="AC381" s="67"/>
      <c r="AD381" s="67"/>
      <c r="AE381" s="67"/>
    </row>
    <row r="382" spans="1:31" ht="12" customHeight="1">
      <c r="A382" s="67"/>
      <c r="B382" s="67"/>
      <c r="C382" s="67"/>
      <c r="D382" s="67"/>
      <c r="E382" s="67"/>
      <c r="F382" s="67"/>
      <c r="G382" s="67"/>
      <c r="H382" s="67"/>
      <c r="I382" s="67"/>
      <c r="J382" s="67"/>
      <c r="K382" s="67"/>
      <c r="L382" s="67"/>
      <c r="M382" s="67"/>
      <c r="N382" s="67"/>
      <c r="O382" s="67"/>
      <c r="P382" s="67"/>
      <c r="Q382" s="67"/>
      <c r="R382" s="67"/>
      <c r="S382" s="67"/>
      <c r="T382" s="67"/>
      <c r="U382" s="67"/>
      <c r="V382" s="67"/>
      <c r="W382" s="67"/>
      <c r="X382" s="67"/>
      <c r="Y382" s="67"/>
      <c r="Z382" s="67"/>
      <c r="AA382" s="67"/>
      <c r="AB382" s="67"/>
      <c r="AC382" s="67"/>
      <c r="AD382" s="67"/>
      <c r="AE382" s="67"/>
    </row>
    <row r="383" spans="1:31" ht="12" customHeight="1">
      <c r="A383" s="67"/>
      <c r="B383" s="67"/>
      <c r="C383" s="67"/>
      <c r="D383" s="67"/>
      <c r="E383" s="67"/>
      <c r="F383" s="67"/>
      <c r="G383" s="67"/>
      <c r="H383" s="67"/>
      <c r="I383" s="67"/>
      <c r="J383" s="67"/>
      <c r="K383" s="67"/>
      <c r="L383" s="67"/>
      <c r="M383" s="67"/>
      <c r="N383" s="67"/>
      <c r="O383" s="67"/>
      <c r="P383" s="67"/>
      <c r="Q383" s="67"/>
      <c r="R383" s="67"/>
      <c r="S383" s="67"/>
      <c r="T383" s="67"/>
      <c r="U383" s="67"/>
      <c r="V383" s="67"/>
      <c r="W383" s="67"/>
      <c r="X383" s="67"/>
      <c r="Y383" s="67"/>
      <c r="Z383" s="67"/>
      <c r="AA383" s="67"/>
      <c r="AB383" s="67"/>
      <c r="AC383" s="67"/>
      <c r="AD383" s="67"/>
      <c r="AE383" s="67"/>
    </row>
    <row r="384" spans="1:31" ht="12" customHeight="1">
      <c r="A384" s="67"/>
      <c r="B384" s="67"/>
      <c r="C384" s="67"/>
      <c r="D384" s="67"/>
      <c r="E384" s="67"/>
      <c r="F384" s="67"/>
      <c r="G384" s="67"/>
      <c r="H384" s="67"/>
      <c r="I384" s="67"/>
      <c r="J384" s="67"/>
      <c r="K384" s="67"/>
      <c r="L384" s="67"/>
      <c r="M384" s="67"/>
      <c r="N384" s="67"/>
      <c r="O384" s="67"/>
      <c r="P384" s="67"/>
      <c r="Q384" s="67"/>
      <c r="R384" s="67"/>
      <c r="S384" s="67"/>
      <c r="T384" s="67"/>
      <c r="U384" s="67"/>
      <c r="V384" s="67"/>
      <c r="W384" s="67"/>
      <c r="X384" s="67"/>
      <c r="Y384" s="67"/>
      <c r="Z384" s="67"/>
      <c r="AA384" s="67"/>
      <c r="AB384" s="67"/>
      <c r="AC384" s="67"/>
      <c r="AD384" s="67"/>
      <c r="AE384" s="67"/>
    </row>
    <row r="385" spans="1:31" ht="12" customHeight="1">
      <c r="A385" s="67"/>
      <c r="B385" s="67"/>
      <c r="C385" s="67"/>
      <c r="D385" s="67"/>
      <c r="E385" s="67"/>
      <c r="F385" s="67"/>
      <c r="G385" s="67"/>
      <c r="H385" s="67"/>
      <c r="I385" s="67"/>
      <c r="J385" s="67"/>
      <c r="K385" s="67"/>
      <c r="L385" s="67"/>
      <c r="M385" s="67"/>
      <c r="N385" s="67"/>
      <c r="O385" s="67"/>
      <c r="P385" s="67"/>
      <c r="Q385" s="67"/>
      <c r="R385" s="67"/>
      <c r="S385" s="67"/>
      <c r="T385" s="67"/>
      <c r="U385" s="67"/>
      <c r="V385" s="67"/>
      <c r="W385" s="67"/>
      <c r="X385" s="67"/>
      <c r="Y385" s="67"/>
      <c r="Z385" s="67"/>
      <c r="AA385" s="67"/>
      <c r="AB385" s="67"/>
      <c r="AC385" s="67"/>
      <c r="AD385" s="67"/>
      <c r="AE385" s="67"/>
    </row>
    <row r="386" spans="1:31" ht="12" customHeight="1">
      <c r="A386" s="67"/>
      <c r="B386" s="67"/>
      <c r="C386" s="67"/>
      <c r="D386" s="67"/>
      <c r="E386" s="67"/>
      <c r="F386" s="67"/>
      <c r="G386" s="67"/>
      <c r="H386" s="67"/>
      <c r="I386" s="67"/>
      <c r="J386" s="67"/>
      <c r="K386" s="67"/>
      <c r="L386" s="67"/>
      <c r="M386" s="67"/>
      <c r="N386" s="67"/>
      <c r="O386" s="67"/>
      <c r="P386" s="67"/>
      <c r="Q386" s="67"/>
      <c r="R386" s="67"/>
      <c r="S386" s="67"/>
      <c r="T386" s="67"/>
      <c r="U386" s="67"/>
      <c r="V386" s="67"/>
      <c r="W386" s="67"/>
      <c r="X386" s="67"/>
      <c r="Y386" s="67"/>
      <c r="Z386" s="67"/>
      <c r="AA386" s="67"/>
      <c r="AB386" s="67"/>
      <c r="AC386" s="67"/>
      <c r="AD386" s="67"/>
      <c r="AE386" s="67"/>
    </row>
    <row r="387" spans="1:31" ht="12" customHeight="1">
      <c r="A387" s="67"/>
      <c r="B387" s="67"/>
      <c r="C387" s="67"/>
      <c r="D387" s="67"/>
      <c r="E387" s="67"/>
      <c r="F387" s="67"/>
      <c r="G387" s="67"/>
      <c r="H387" s="67"/>
      <c r="I387" s="67"/>
      <c r="J387" s="67"/>
      <c r="K387" s="67"/>
      <c r="L387" s="67"/>
      <c r="M387" s="67"/>
      <c r="N387" s="67"/>
      <c r="O387" s="67"/>
      <c r="P387" s="67"/>
      <c r="Q387" s="67"/>
      <c r="R387" s="67"/>
      <c r="S387" s="67"/>
      <c r="T387" s="67"/>
      <c r="U387" s="67"/>
      <c r="V387" s="67"/>
      <c r="W387" s="67"/>
      <c r="X387" s="67"/>
      <c r="Y387" s="67"/>
      <c r="Z387" s="67"/>
      <c r="AA387" s="67"/>
      <c r="AB387" s="67"/>
      <c r="AC387" s="67"/>
      <c r="AD387" s="67"/>
      <c r="AE387" s="67"/>
    </row>
    <row r="388" spans="1:31" ht="12" customHeight="1">
      <c r="A388" s="67"/>
      <c r="B388" s="67"/>
      <c r="C388" s="67"/>
      <c r="D388" s="67"/>
      <c r="E388" s="67"/>
      <c r="F388" s="67"/>
      <c r="G388" s="67"/>
      <c r="H388" s="67"/>
      <c r="I388" s="67"/>
      <c r="J388" s="67"/>
      <c r="K388" s="67"/>
      <c r="L388" s="67"/>
      <c r="M388" s="67"/>
      <c r="N388" s="67"/>
      <c r="O388" s="67"/>
      <c r="P388" s="67"/>
      <c r="Q388" s="67"/>
      <c r="R388" s="67"/>
      <c r="S388" s="67"/>
      <c r="T388" s="67"/>
      <c r="U388" s="67"/>
      <c r="V388" s="67"/>
      <c r="W388" s="67"/>
      <c r="X388" s="67"/>
      <c r="Y388" s="67"/>
      <c r="Z388" s="67"/>
      <c r="AA388" s="67"/>
      <c r="AB388" s="67"/>
      <c r="AC388" s="67"/>
      <c r="AD388" s="67"/>
      <c r="AE388" s="67"/>
    </row>
    <row r="389" spans="1:31" ht="12" customHeight="1">
      <c r="A389" s="67"/>
      <c r="B389" s="67"/>
      <c r="C389" s="67"/>
      <c r="D389" s="67"/>
      <c r="E389" s="67"/>
      <c r="F389" s="67"/>
      <c r="G389" s="67"/>
      <c r="H389" s="67"/>
      <c r="I389" s="67"/>
      <c r="J389" s="67"/>
      <c r="K389" s="67"/>
      <c r="L389" s="67"/>
      <c r="M389" s="67"/>
      <c r="N389" s="67"/>
      <c r="O389" s="67"/>
      <c r="P389" s="67"/>
      <c r="Q389" s="67"/>
      <c r="R389" s="67"/>
      <c r="S389" s="67"/>
      <c r="T389" s="67"/>
      <c r="U389" s="67"/>
      <c r="V389" s="67"/>
      <c r="W389" s="67"/>
      <c r="X389" s="67"/>
      <c r="Y389" s="67"/>
      <c r="Z389" s="67"/>
      <c r="AA389" s="67"/>
      <c r="AB389" s="67"/>
      <c r="AC389" s="67"/>
      <c r="AD389" s="67"/>
      <c r="AE389" s="67"/>
    </row>
    <row r="390" spans="1:31" ht="12" customHeight="1">
      <c r="A390" s="67"/>
      <c r="B390" s="67"/>
      <c r="C390" s="67"/>
      <c r="D390" s="67"/>
      <c r="E390" s="67"/>
      <c r="F390" s="67"/>
      <c r="G390" s="67"/>
      <c r="H390" s="67"/>
      <c r="I390" s="67"/>
      <c r="J390" s="67"/>
      <c r="K390" s="67"/>
      <c r="L390" s="67"/>
      <c r="M390" s="67"/>
      <c r="N390" s="67"/>
      <c r="O390" s="67"/>
      <c r="P390" s="67"/>
      <c r="Q390" s="67"/>
      <c r="R390" s="67"/>
      <c r="S390" s="67"/>
      <c r="T390" s="67"/>
      <c r="U390" s="67"/>
      <c r="V390" s="67"/>
      <c r="W390" s="67"/>
      <c r="X390" s="67"/>
      <c r="Y390" s="67"/>
      <c r="Z390" s="67"/>
      <c r="AA390" s="67"/>
      <c r="AB390" s="67"/>
      <c r="AC390" s="67"/>
      <c r="AD390" s="67"/>
      <c r="AE390" s="67"/>
    </row>
    <row r="391" spans="1:31" ht="12" customHeight="1">
      <c r="A391" s="67"/>
      <c r="B391" s="67"/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  <c r="Q391" s="67"/>
      <c r="R391" s="67"/>
      <c r="S391" s="67"/>
      <c r="T391" s="67"/>
      <c r="U391" s="67"/>
      <c r="V391" s="67"/>
      <c r="W391" s="67"/>
      <c r="X391" s="67"/>
      <c r="Y391" s="67"/>
      <c r="Z391" s="67"/>
      <c r="AA391" s="67"/>
      <c r="AB391" s="67"/>
      <c r="AC391" s="67"/>
      <c r="AD391" s="67"/>
      <c r="AE391" s="67"/>
    </row>
    <row r="392" spans="1:31" ht="12" customHeight="1">
      <c r="A392" s="67"/>
      <c r="B392" s="67"/>
      <c r="C392" s="67"/>
      <c r="D392" s="67"/>
      <c r="E392" s="67"/>
      <c r="F392" s="67"/>
      <c r="G392" s="67"/>
      <c r="H392" s="67"/>
      <c r="I392" s="67"/>
      <c r="J392" s="67"/>
      <c r="K392" s="67"/>
      <c r="L392" s="67"/>
      <c r="M392" s="67"/>
      <c r="N392" s="67"/>
      <c r="O392" s="67"/>
      <c r="P392" s="67"/>
      <c r="Q392" s="67"/>
      <c r="R392" s="67"/>
      <c r="S392" s="67"/>
      <c r="T392" s="67"/>
      <c r="U392" s="67"/>
      <c r="V392" s="67"/>
      <c r="W392" s="67"/>
      <c r="X392" s="67"/>
      <c r="Y392" s="67"/>
      <c r="Z392" s="67"/>
      <c r="AA392" s="67"/>
      <c r="AB392" s="67"/>
      <c r="AC392" s="67"/>
      <c r="AD392" s="67"/>
      <c r="AE392" s="67"/>
    </row>
    <row r="393" spans="1:31" ht="12" customHeight="1">
      <c r="A393" s="67"/>
      <c r="B393" s="67"/>
      <c r="C393" s="67"/>
      <c r="D393" s="67"/>
      <c r="E393" s="67"/>
      <c r="F393" s="67"/>
      <c r="G393" s="67"/>
      <c r="H393" s="67"/>
      <c r="I393" s="67"/>
      <c r="J393" s="67"/>
      <c r="K393" s="67"/>
      <c r="L393" s="67"/>
      <c r="M393" s="67"/>
      <c r="N393" s="67"/>
      <c r="O393" s="67"/>
      <c r="P393" s="67"/>
      <c r="Q393" s="67"/>
      <c r="R393" s="67"/>
      <c r="S393" s="67"/>
      <c r="T393" s="67"/>
      <c r="U393" s="67"/>
      <c r="V393" s="67"/>
      <c r="W393" s="67"/>
      <c r="X393" s="67"/>
      <c r="Y393" s="67"/>
      <c r="Z393" s="67"/>
      <c r="AA393" s="67"/>
      <c r="AB393" s="67"/>
      <c r="AC393" s="67"/>
      <c r="AD393" s="67"/>
      <c r="AE393" s="67"/>
    </row>
    <row r="394" spans="1:31" ht="12" customHeight="1">
      <c r="A394" s="67"/>
      <c r="B394" s="67"/>
      <c r="C394" s="67"/>
      <c r="D394" s="67"/>
      <c r="E394" s="67"/>
      <c r="F394" s="67"/>
      <c r="G394" s="67"/>
      <c r="H394" s="67"/>
      <c r="I394" s="67"/>
      <c r="J394" s="67"/>
      <c r="K394" s="67"/>
      <c r="L394" s="67"/>
      <c r="M394" s="67"/>
      <c r="N394" s="67"/>
      <c r="O394" s="67"/>
      <c r="P394" s="67"/>
      <c r="Q394" s="67"/>
      <c r="R394" s="67"/>
      <c r="S394" s="67"/>
      <c r="T394" s="67"/>
      <c r="U394" s="67"/>
      <c r="V394" s="67"/>
      <c r="W394" s="67"/>
      <c r="X394" s="67"/>
      <c r="Y394" s="67"/>
      <c r="Z394" s="67"/>
      <c r="AA394" s="67"/>
      <c r="AB394" s="67"/>
      <c r="AC394" s="67"/>
      <c r="AD394" s="67"/>
      <c r="AE394" s="67"/>
    </row>
    <row r="395" spans="1:31" ht="12" customHeight="1">
      <c r="A395" s="67"/>
      <c r="B395" s="67"/>
      <c r="C395" s="67"/>
      <c r="D395" s="67"/>
      <c r="E395" s="67"/>
      <c r="F395" s="67"/>
      <c r="G395" s="67"/>
      <c r="H395" s="67"/>
      <c r="I395" s="67"/>
      <c r="J395" s="67"/>
      <c r="K395" s="67"/>
      <c r="L395" s="67"/>
      <c r="M395" s="67"/>
      <c r="N395" s="67"/>
      <c r="O395" s="67"/>
      <c r="P395" s="67"/>
      <c r="Q395" s="67"/>
      <c r="R395" s="67"/>
      <c r="S395" s="67"/>
      <c r="T395" s="67"/>
      <c r="U395" s="67"/>
      <c r="V395" s="67"/>
      <c r="W395" s="67"/>
      <c r="X395" s="67"/>
      <c r="Y395" s="67"/>
      <c r="Z395" s="67"/>
      <c r="AA395" s="67"/>
      <c r="AB395" s="67"/>
      <c r="AC395" s="67"/>
      <c r="AD395" s="67"/>
      <c r="AE395" s="67"/>
    </row>
    <row r="396" spans="1:31" ht="12" customHeight="1">
      <c r="A396" s="67"/>
      <c r="B396" s="67"/>
      <c r="C396" s="67"/>
      <c r="D396" s="67"/>
      <c r="E396" s="67"/>
      <c r="F396" s="67"/>
      <c r="G396" s="67"/>
      <c r="H396" s="67"/>
      <c r="I396" s="67"/>
      <c r="J396" s="67"/>
      <c r="K396" s="67"/>
      <c r="L396" s="67"/>
      <c r="M396" s="67"/>
      <c r="N396" s="67"/>
      <c r="O396" s="67"/>
      <c r="P396" s="67"/>
      <c r="Q396" s="67"/>
      <c r="R396" s="67"/>
      <c r="S396" s="67"/>
      <c r="T396" s="67"/>
      <c r="U396" s="67"/>
      <c r="V396" s="67"/>
      <c r="W396" s="67"/>
      <c r="X396" s="67"/>
      <c r="Y396" s="67"/>
      <c r="Z396" s="67"/>
      <c r="AA396" s="67"/>
      <c r="AB396" s="67"/>
      <c r="AC396" s="67"/>
      <c r="AD396" s="67"/>
      <c r="AE396" s="67"/>
    </row>
    <row r="397" spans="1:31" ht="12" customHeight="1">
      <c r="A397" s="67"/>
      <c r="B397" s="67"/>
      <c r="C397" s="67"/>
      <c r="D397" s="67"/>
      <c r="E397" s="67"/>
      <c r="F397" s="67"/>
      <c r="G397" s="67"/>
      <c r="H397" s="67"/>
      <c r="I397" s="67"/>
      <c r="J397" s="67"/>
      <c r="K397" s="67"/>
      <c r="L397" s="67"/>
      <c r="M397" s="67"/>
      <c r="N397" s="67"/>
      <c r="O397" s="67"/>
      <c r="P397" s="67"/>
      <c r="Q397" s="67"/>
      <c r="R397" s="67"/>
      <c r="S397" s="67"/>
      <c r="T397" s="67"/>
      <c r="U397" s="67"/>
      <c r="V397" s="67"/>
      <c r="W397" s="67"/>
      <c r="X397" s="67"/>
      <c r="Y397" s="67"/>
      <c r="Z397" s="67"/>
      <c r="AA397" s="67"/>
      <c r="AB397" s="67"/>
      <c r="AC397" s="67"/>
      <c r="AD397" s="67"/>
      <c r="AE397" s="67"/>
    </row>
    <row r="398" spans="1:31" ht="12" customHeight="1">
      <c r="A398" s="67"/>
      <c r="B398" s="67"/>
      <c r="C398" s="67"/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7"/>
      <c r="Q398" s="67"/>
      <c r="R398" s="67"/>
      <c r="S398" s="67"/>
      <c r="T398" s="67"/>
      <c r="U398" s="67"/>
      <c r="V398" s="67"/>
      <c r="W398" s="67"/>
      <c r="X398" s="67"/>
      <c r="Y398" s="67"/>
      <c r="Z398" s="67"/>
      <c r="AA398" s="67"/>
      <c r="AB398" s="67"/>
      <c r="AC398" s="67"/>
      <c r="AD398" s="67"/>
      <c r="AE398" s="67"/>
    </row>
    <row r="399" spans="1:31" ht="12" customHeight="1">
      <c r="A399" s="67"/>
      <c r="B399" s="67"/>
      <c r="C399" s="67"/>
      <c r="D399" s="67"/>
      <c r="E399" s="67"/>
      <c r="F399" s="67"/>
      <c r="G399" s="67"/>
      <c r="H399" s="67"/>
      <c r="I399" s="67"/>
      <c r="J399" s="67"/>
      <c r="K399" s="67"/>
      <c r="L399" s="67"/>
      <c r="M399" s="67"/>
      <c r="N399" s="67"/>
      <c r="O399" s="67"/>
      <c r="P399" s="67"/>
      <c r="Q399" s="67"/>
      <c r="R399" s="67"/>
      <c r="S399" s="67"/>
      <c r="T399" s="67"/>
      <c r="U399" s="67"/>
      <c r="V399" s="67"/>
      <c r="W399" s="67"/>
      <c r="X399" s="67"/>
      <c r="Y399" s="67"/>
      <c r="Z399" s="67"/>
      <c r="AA399" s="67"/>
      <c r="AB399" s="67"/>
      <c r="AC399" s="67"/>
      <c r="AD399" s="67"/>
      <c r="AE399" s="67"/>
    </row>
    <row r="400" spans="1:31" ht="12" customHeight="1">
      <c r="A400" s="67"/>
      <c r="B400" s="67"/>
      <c r="C400" s="67"/>
      <c r="D400" s="67"/>
      <c r="E400" s="67"/>
      <c r="F400" s="67"/>
      <c r="G400" s="67"/>
      <c r="H400" s="67"/>
      <c r="I400" s="67"/>
      <c r="J400" s="67"/>
      <c r="K400" s="67"/>
      <c r="L400" s="67"/>
      <c r="M400" s="67"/>
      <c r="N400" s="67"/>
      <c r="O400" s="67"/>
      <c r="P400" s="67"/>
      <c r="Q400" s="67"/>
      <c r="R400" s="67"/>
      <c r="S400" s="67"/>
      <c r="T400" s="67"/>
      <c r="U400" s="67"/>
      <c r="V400" s="67"/>
      <c r="W400" s="67"/>
      <c r="X400" s="67"/>
      <c r="Y400" s="67"/>
      <c r="Z400" s="67"/>
      <c r="AA400" s="67"/>
      <c r="AB400" s="67"/>
      <c r="AC400" s="67"/>
      <c r="AD400" s="67"/>
      <c r="AE400" s="67"/>
    </row>
    <row r="401" spans="1:31" ht="12" customHeight="1">
      <c r="A401" s="67"/>
      <c r="B401" s="67"/>
      <c r="C401" s="67"/>
      <c r="D401" s="67"/>
      <c r="E401" s="67"/>
      <c r="F401" s="67"/>
      <c r="G401" s="67"/>
      <c r="H401" s="67"/>
      <c r="I401" s="67"/>
      <c r="J401" s="67"/>
      <c r="K401" s="67"/>
      <c r="L401" s="67"/>
      <c r="M401" s="67"/>
      <c r="N401" s="67"/>
      <c r="O401" s="67"/>
      <c r="P401" s="67"/>
      <c r="Q401" s="67"/>
      <c r="R401" s="67"/>
      <c r="S401" s="67"/>
      <c r="T401" s="67"/>
      <c r="U401" s="67"/>
      <c r="V401" s="67"/>
      <c r="W401" s="67"/>
      <c r="X401" s="67"/>
      <c r="Y401" s="67"/>
      <c r="Z401" s="67"/>
      <c r="AA401" s="67"/>
      <c r="AB401" s="67"/>
      <c r="AC401" s="67"/>
      <c r="AD401" s="67"/>
      <c r="AE401" s="67"/>
    </row>
    <row r="402" spans="1:31" ht="12" customHeight="1">
      <c r="A402" s="67"/>
      <c r="B402" s="67"/>
      <c r="C402" s="67"/>
      <c r="D402" s="67"/>
      <c r="E402" s="67"/>
      <c r="F402" s="67"/>
      <c r="G402" s="67"/>
      <c r="H402" s="67"/>
      <c r="I402" s="67"/>
      <c r="J402" s="67"/>
      <c r="K402" s="67"/>
      <c r="L402" s="67"/>
      <c r="M402" s="67"/>
      <c r="N402" s="67"/>
      <c r="O402" s="67"/>
      <c r="P402" s="67"/>
      <c r="Q402" s="67"/>
      <c r="R402" s="67"/>
      <c r="S402" s="67"/>
      <c r="T402" s="67"/>
      <c r="U402" s="67"/>
      <c r="V402" s="67"/>
      <c r="W402" s="67"/>
      <c r="X402" s="67"/>
      <c r="Y402" s="67"/>
      <c r="Z402" s="67"/>
      <c r="AA402" s="67"/>
      <c r="AB402" s="67"/>
      <c r="AC402" s="67"/>
      <c r="AD402" s="67"/>
      <c r="AE402" s="67"/>
    </row>
    <row r="403" spans="1:31" ht="12" customHeight="1">
      <c r="A403" s="67"/>
      <c r="B403" s="67"/>
      <c r="C403" s="67"/>
      <c r="D403" s="67"/>
      <c r="E403" s="67"/>
      <c r="F403" s="67"/>
      <c r="G403" s="67"/>
      <c r="H403" s="67"/>
      <c r="I403" s="67"/>
      <c r="J403" s="67"/>
      <c r="K403" s="67"/>
      <c r="L403" s="67"/>
      <c r="M403" s="67"/>
      <c r="N403" s="67"/>
      <c r="O403" s="67"/>
      <c r="P403" s="67"/>
      <c r="Q403" s="67"/>
      <c r="R403" s="67"/>
      <c r="S403" s="67"/>
      <c r="T403" s="67"/>
      <c r="U403" s="67"/>
      <c r="V403" s="67"/>
      <c r="W403" s="67"/>
      <c r="X403" s="67"/>
      <c r="Y403" s="67"/>
      <c r="Z403" s="67"/>
      <c r="AA403" s="67"/>
      <c r="AB403" s="67"/>
      <c r="AC403" s="67"/>
      <c r="AD403" s="67"/>
      <c r="AE403" s="67"/>
    </row>
    <row r="404" spans="1:31" ht="12" customHeight="1">
      <c r="A404" s="67"/>
      <c r="B404" s="67"/>
      <c r="C404" s="67"/>
      <c r="D404" s="67"/>
      <c r="E404" s="67"/>
      <c r="F404" s="67"/>
      <c r="G404" s="67"/>
      <c r="H404" s="67"/>
      <c r="I404" s="67"/>
      <c r="J404" s="67"/>
      <c r="K404" s="67"/>
      <c r="L404" s="67"/>
      <c r="M404" s="67"/>
      <c r="N404" s="67"/>
      <c r="O404" s="67"/>
      <c r="P404" s="67"/>
      <c r="Q404" s="67"/>
      <c r="R404" s="67"/>
      <c r="S404" s="67"/>
      <c r="T404" s="67"/>
      <c r="U404" s="67"/>
      <c r="V404" s="67"/>
      <c r="W404" s="67"/>
      <c r="X404" s="67"/>
      <c r="Y404" s="67"/>
      <c r="Z404" s="67"/>
      <c r="AA404" s="67"/>
      <c r="AB404" s="67"/>
      <c r="AC404" s="67"/>
      <c r="AD404" s="67"/>
      <c r="AE404" s="67"/>
    </row>
    <row r="405" spans="1:31" ht="12" customHeight="1">
      <c r="A405" s="67"/>
      <c r="B405" s="67"/>
      <c r="C405" s="67"/>
      <c r="D405" s="67"/>
      <c r="E405" s="67"/>
      <c r="F405" s="67"/>
      <c r="G405" s="67"/>
      <c r="H405" s="67"/>
      <c r="I405" s="67"/>
      <c r="J405" s="67"/>
      <c r="K405" s="67"/>
      <c r="L405" s="67"/>
      <c r="M405" s="67"/>
      <c r="N405" s="67"/>
      <c r="O405" s="67"/>
      <c r="P405" s="67"/>
      <c r="Q405" s="67"/>
      <c r="R405" s="67"/>
      <c r="S405" s="67"/>
      <c r="T405" s="67"/>
      <c r="U405" s="67"/>
      <c r="V405" s="67"/>
      <c r="W405" s="67"/>
      <c r="X405" s="67"/>
      <c r="Y405" s="67"/>
      <c r="Z405" s="67"/>
      <c r="AA405" s="67"/>
      <c r="AB405" s="67"/>
      <c r="AC405" s="67"/>
      <c r="AD405" s="67"/>
      <c r="AE405" s="67"/>
    </row>
    <row r="406" spans="1:31" ht="12" customHeight="1">
      <c r="A406" s="67"/>
      <c r="B406" s="67"/>
      <c r="C406" s="67"/>
      <c r="D406" s="67"/>
      <c r="E406" s="67"/>
      <c r="F406" s="67"/>
      <c r="G406" s="67"/>
      <c r="H406" s="67"/>
      <c r="I406" s="67"/>
      <c r="J406" s="67"/>
      <c r="K406" s="67"/>
      <c r="L406" s="67"/>
      <c r="M406" s="67"/>
      <c r="N406" s="67"/>
      <c r="O406" s="67"/>
      <c r="P406" s="67"/>
      <c r="Q406" s="67"/>
      <c r="R406" s="67"/>
      <c r="S406" s="67"/>
      <c r="T406" s="67"/>
      <c r="U406" s="67"/>
      <c r="V406" s="67"/>
      <c r="W406" s="67"/>
      <c r="X406" s="67"/>
      <c r="Y406" s="67"/>
      <c r="Z406" s="67"/>
      <c r="AA406" s="67"/>
      <c r="AB406" s="67"/>
      <c r="AC406" s="67"/>
      <c r="AD406" s="67"/>
      <c r="AE406" s="67"/>
    </row>
    <row r="407" spans="1:31" ht="12" customHeight="1">
      <c r="A407" s="67"/>
      <c r="B407" s="67"/>
      <c r="C407" s="67"/>
      <c r="D407" s="67"/>
      <c r="E407" s="67"/>
      <c r="F407" s="67"/>
      <c r="G407" s="67"/>
      <c r="H407" s="67"/>
      <c r="I407" s="67"/>
      <c r="J407" s="67"/>
      <c r="K407" s="67"/>
      <c r="L407" s="67"/>
      <c r="M407" s="67"/>
      <c r="N407" s="67"/>
      <c r="O407" s="67"/>
      <c r="P407" s="67"/>
      <c r="Q407" s="67"/>
      <c r="R407" s="67"/>
      <c r="S407" s="67"/>
      <c r="T407" s="67"/>
      <c r="U407" s="67"/>
      <c r="V407" s="67"/>
      <c r="W407" s="67"/>
      <c r="X407" s="67"/>
      <c r="Y407" s="67"/>
      <c r="Z407" s="67"/>
      <c r="AA407" s="67"/>
      <c r="AB407" s="67"/>
      <c r="AC407" s="67"/>
      <c r="AD407" s="67"/>
      <c r="AE407" s="67"/>
    </row>
    <row r="408" spans="1:31" ht="12" customHeight="1">
      <c r="A408" s="67"/>
      <c r="B408" s="67"/>
      <c r="C408" s="67"/>
      <c r="D408" s="67"/>
      <c r="E408" s="67"/>
      <c r="F408" s="67"/>
      <c r="G408" s="67"/>
      <c r="H408" s="67"/>
      <c r="I408" s="67"/>
      <c r="J408" s="67"/>
      <c r="K408" s="67"/>
      <c r="L408" s="67"/>
      <c r="M408" s="67"/>
      <c r="N408" s="67"/>
      <c r="O408" s="67"/>
      <c r="P408" s="67"/>
      <c r="Q408" s="67"/>
      <c r="R408" s="67"/>
      <c r="S408" s="67"/>
      <c r="T408" s="67"/>
      <c r="U408" s="67"/>
      <c r="V408" s="67"/>
      <c r="W408" s="67"/>
      <c r="X408" s="67"/>
      <c r="Y408" s="67"/>
      <c r="Z408" s="67"/>
      <c r="AA408" s="67"/>
      <c r="AB408" s="67"/>
      <c r="AC408" s="67"/>
      <c r="AD408" s="67"/>
      <c r="AE408" s="67"/>
    </row>
    <row r="409" spans="1:31" ht="12" customHeight="1">
      <c r="A409" s="67"/>
      <c r="B409" s="67"/>
      <c r="C409" s="67"/>
      <c r="D409" s="67"/>
      <c r="E409" s="67"/>
      <c r="F409" s="67"/>
      <c r="G409" s="67"/>
      <c r="H409" s="67"/>
      <c r="I409" s="67"/>
      <c r="J409" s="67"/>
      <c r="K409" s="67"/>
      <c r="L409" s="67"/>
      <c r="M409" s="67"/>
      <c r="N409" s="67"/>
      <c r="O409" s="67"/>
      <c r="P409" s="67"/>
      <c r="Q409" s="67"/>
      <c r="R409" s="67"/>
      <c r="S409" s="67"/>
      <c r="T409" s="67"/>
      <c r="U409" s="67"/>
      <c r="V409" s="67"/>
      <c r="W409" s="67"/>
      <c r="X409" s="67"/>
      <c r="Y409" s="67"/>
      <c r="Z409" s="67"/>
      <c r="AA409" s="67"/>
      <c r="AB409" s="67"/>
      <c r="AC409" s="67"/>
      <c r="AD409" s="67"/>
      <c r="AE409" s="67"/>
    </row>
    <row r="410" spans="1:31" ht="12" customHeight="1">
      <c r="A410" s="67"/>
      <c r="B410" s="67"/>
      <c r="C410" s="67"/>
      <c r="D410" s="67"/>
      <c r="E410" s="67"/>
      <c r="F410" s="67"/>
      <c r="G410" s="67"/>
      <c r="H410" s="67"/>
      <c r="I410" s="67"/>
      <c r="J410" s="67"/>
      <c r="K410" s="67"/>
      <c r="L410" s="67"/>
      <c r="M410" s="67"/>
      <c r="N410" s="67"/>
      <c r="O410" s="67"/>
      <c r="P410" s="67"/>
      <c r="Q410" s="67"/>
      <c r="R410" s="67"/>
      <c r="S410" s="67"/>
      <c r="T410" s="67"/>
      <c r="U410" s="67"/>
      <c r="V410" s="67"/>
      <c r="W410" s="67"/>
      <c r="X410" s="67"/>
      <c r="Y410" s="67"/>
      <c r="Z410" s="67"/>
      <c r="AA410" s="67"/>
      <c r="AB410" s="67"/>
      <c r="AC410" s="67"/>
      <c r="AD410" s="67"/>
      <c r="AE410" s="67"/>
    </row>
    <row r="411" spans="1:31" ht="12" customHeight="1">
      <c r="A411" s="67"/>
      <c r="B411" s="67"/>
      <c r="C411" s="67"/>
      <c r="D411" s="67"/>
      <c r="E411" s="67"/>
      <c r="F411" s="67"/>
      <c r="G411" s="67"/>
      <c r="H411" s="67"/>
      <c r="I411" s="67"/>
      <c r="J411" s="67"/>
      <c r="K411" s="67"/>
      <c r="L411" s="67"/>
      <c r="M411" s="67"/>
      <c r="N411" s="67"/>
      <c r="O411" s="67"/>
      <c r="P411" s="67"/>
      <c r="Q411" s="67"/>
      <c r="R411" s="67"/>
      <c r="S411" s="67"/>
      <c r="T411" s="67"/>
      <c r="U411" s="67"/>
      <c r="V411" s="67"/>
      <c r="W411" s="67"/>
      <c r="X411" s="67"/>
      <c r="Y411" s="67"/>
      <c r="Z411" s="67"/>
      <c r="AA411" s="67"/>
      <c r="AB411" s="67"/>
      <c r="AC411" s="67"/>
      <c r="AD411" s="67"/>
      <c r="AE411" s="67"/>
    </row>
    <row r="412" spans="1:31" ht="12" customHeight="1">
      <c r="A412" s="67"/>
      <c r="B412" s="67"/>
      <c r="C412" s="67"/>
      <c r="D412" s="67"/>
      <c r="E412" s="67"/>
      <c r="F412" s="67"/>
      <c r="G412" s="67"/>
      <c r="H412" s="67"/>
      <c r="I412" s="67"/>
      <c r="J412" s="67"/>
      <c r="K412" s="67"/>
      <c r="L412" s="67"/>
      <c r="M412" s="67"/>
      <c r="N412" s="67"/>
      <c r="O412" s="67"/>
      <c r="P412" s="67"/>
      <c r="Q412" s="67"/>
      <c r="R412" s="67"/>
      <c r="S412" s="67"/>
      <c r="T412" s="67"/>
      <c r="U412" s="67"/>
      <c r="V412" s="67"/>
      <c r="W412" s="67"/>
      <c r="X412" s="67"/>
      <c r="Y412" s="67"/>
      <c r="Z412" s="67"/>
      <c r="AA412" s="67"/>
      <c r="AB412" s="67"/>
      <c r="AC412" s="67"/>
      <c r="AD412" s="67"/>
      <c r="AE412" s="67"/>
    </row>
    <row r="413" spans="1:31" ht="12" customHeight="1">
      <c r="A413" s="67"/>
      <c r="B413" s="67"/>
      <c r="C413" s="67"/>
      <c r="D413" s="67"/>
      <c r="E413" s="67"/>
      <c r="F413" s="67"/>
      <c r="G413" s="67"/>
      <c r="H413" s="67"/>
      <c r="I413" s="67"/>
      <c r="J413" s="67"/>
      <c r="K413" s="67"/>
      <c r="L413" s="67"/>
      <c r="M413" s="67"/>
      <c r="N413" s="67"/>
      <c r="O413" s="67"/>
      <c r="P413" s="67"/>
      <c r="Q413" s="67"/>
      <c r="R413" s="67"/>
      <c r="S413" s="67"/>
      <c r="T413" s="67"/>
      <c r="U413" s="67"/>
      <c r="V413" s="67"/>
      <c r="W413" s="67"/>
      <c r="X413" s="67"/>
      <c r="Y413" s="67"/>
      <c r="Z413" s="67"/>
      <c r="AA413" s="67"/>
      <c r="AB413" s="67"/>
      <c r="AC413" s="67"/>
      <c r="AD413" s="67"/>
      <c r="AE413" s="67"/>
    </row>
    <row r="414" spans="1:31" ht="12" customHeight="1">
      <c r="A414" s="67"/>
      <c r="B414" s="67"/>
      <c r="C414" s="67"/>
      <c r="D414" s="67"/>
      <c r="E414" s="67"/>
      <c r="F414" s="67"/>
      <c r="G414" s="67"/>
      <c r="H414" s="67"/>
      <c r="I414" s="67"/>
      <c r="J414" s="67"/>
      <c r="K414" s="67"/>
      <c r="L414" s="67"/>
      <c r="M414" s="67"/>
      <c r="N414" s="67"/>
      <c r="O414" s="67"/>
      <c r="P414" s="67"/>
      <c r="Q414" s="67"/>
      <c r="R414" s="67"/>
      <c r="S414" s="67"/>
      <c r="T414" s="67"/>
      <c r="U414" s="67"/>
      <c r="V414" s="67"/>
      <c r="W414" s="67"/>
      <c r="X414" s="67"/>
      <c r="Y414" s="67"/>
      <c r="Z414" s="67"/>
      <c r="AA414" s="67"/>
      <c r="AB414" s="67"/>
      <c r="AC414" s="67"/>
      <c r="AD414" s="67"/>
      <c r="AE414" s="67"/>
    </row>
    <row r="415" spans="1:31" ht="12" customHeight="1">
      <c r="A415" s="67"/>
      <c r="B415" s="67"/>
      <c r="C415" s="67"/>
      <c r="D415" s="67"/>
      <c r="E415" s="67"/>
      <c r="F415" s="67"/>
      <c r="G415" s="67"/>
      <c r="H415" s="67"/>
      <c r="I415" s="67"/>
      <c r="J415" s="67"/>
      <c r="K415" s="67"/>
      <c r="L415" s="67"/>
      <c r="M415" s="67"/>
      <c r="N415" s="67"/>
      <c r="O415" s="67"/>
      <c r="P415" s="67"/>
      <c r="Q415" s="67"/>
      <c r="R415" s="67"/>
      <c r="S415" s="67"/>
      <c r="T415" s="67"/>
      <c r="U415" s="67"/>
      <c r="V415" s="67"/>
      <c r="W415" s="67"/>
      <c r="X415" s="67"/>
      <c r="Y415" s="67"/>
      <c r="Z415" s="67"/>
      <c r="AA415" s="67"/>
      <c r="AB415" s="67"/>
      <c r="AC415" s="67"/>
      <c r="AD415" s="67"/>
      <c r="AE415" s="67"/>
    </row>
    <row r="416" spans="1:31" ht="12" customHeight="1">
      <c r="A416" s="67"/>
      <c r="B416" s="67"/>
      <c r="C416" s="67"/>
      <c r="D416" s="67"/>
      <c r="E416" s="67"/>
      <c r="F416" s="67"/>
      <c r="G416" s="67"/>
      <c r="H416" s="67"/>
      <c r="I416" s="67"/>
      <c r="J416" s="67"/>
      <c r="K416" s="67"/>
      <c r="L416" s="67"/>
      <c r="M416" s="67"/>
      <c r="N416" s="67"/>
      <c r="O416" s="67"/>
      <c r="P416" s="67"/>
      <c r="Q416" s="67"/>
      <c r="R416" s="67"/>
      <c r="S416" s="67"/>
      <c r="T416" s="67"/>
      <c r="U416" s="67"/>
      <c r="V416" s="67"/>
      <c r="W416" s="67"/>
      <c r="X416" s="67"/>
      <c r="Y416" s="67"/>
      <c r="Z416" s="67"/>
      <c r="AA416" s="67"/>
      <c r="AB416" s="67"/>
      <c r="AC416" s="67"/>
      <c r="AD416" s="67"/>
      <c r="AE416" s="67"/>
    </row>
    <row r="417" spans="1:31" ht="12" customHeight="1">
      <c r="A417" s="67"/>
      <c r="B417" s="67"/>
      <c r="C417" s="67"/>
      <c r="D417" s="67"/>
      <c r="E417" s="67"/>
      <c r="F417" s="67"/>
      <c r="G417" s="67"/>
      <c r="H417" s="67"/>
      <c r="I417" s="67"/>
      <c r="J417" s="67"/>
      <c r="K417" s="67"/>
      <c r="L417" s="67"/>
      <c r="M417" s="67"/>
      <c r="N417" s="67"/>
      <c r="O417" s="67"/>
      <c r="P417" s="67"/>
      <c r="Q417" s="67"/>
      <c r="R417" s="67"/>
      <c r="S417" s="67"/>
      <c r="T417" s="67"/>
      <c r="U417" s="67"/>
      <c r="V417" s="67"/>
      <c r="W417" s="67"/>
      <c r="X417" s="67"/>
      <c r="Y417" s="67"/>
      <c r="Z417" s="67"/>
      <c r="AA417" s="67"/>
      <c r="AB417" s="67"/>
      <c r="AC417" s="67"/>
      <c r="AD417" s="67"/>
      <c r="AE417" s="67"/>
    </row>
    <row r="418" spans="1:31" ht="12" customHeight="1">
      <c r="A418" s="67"/>
      <c r="B418" s="67"/>
      <c r="C418" s="67"/>
      <c r="D418" s="67"/>
      <c r="E418" s="67"/>
      <c r="F418" s="67"/>
      <c r="G418" s="67"/>
      <c r="H418" s="67"/>
      <c r="I418" s="67"/>
      <c r="J418" s="67"/>
      <c r="K418" s="67"/>
      <c r="L418" s="67"/>
      <c r="M418" s="67"/>
      <c r="N418" s="67"/>
      <c r="O418" s="67"/>
      <c r="P418" s="67"/>
      <c r="Q418" s="67"/>
      <c r="R418" s="67"/>
      <c r="S418" s="67"/>
      <c r="T418" s="67"/>
      <c r="U418" s="67"/>
      <c r="V418" s="67"/>
      <c r="W418" s="67"/>
      <c r="X418" s="67"/>
      <c r="Y418" s="67"/>
      <c r="Z418" s="67"/>
      <c r="AA418" s="67"/>
      <c r="AB418" s="67"/>
      <c r="AC418" s="67"/>
      <c r="AD418" s="67"/>
      <c r="AE418" s="67"/>
    </row>
    <row r="419" spans="1:31" ht="12" customHeight="1">
      <c r="A419" s="67"/>
      <c r="B419" s="67"/>
      <c r="C419" s="67"/>
      <c r="D419" s="67"/>
      <c r="E419" s="67"/>
      <c r="F419" s="67"/>
      <c r="G419" s="67"/>
      <c r="H419" s="67"/>
      <c r="I419" s="67"/>
      <c r="J419" s="67"/>
      <c r="K419" s="67"/>
      <c r="L419" s="67"/>
      <c r="M419" s="67"/>
      <c r="N419" s="67"/>
      <c r="O419" s="67"/>
      <c r="P419" s="67"/>
      <c r="Q419" s="67"/>
      <c r="R419" s="67"/>
      <c r="S419" s="67"/>
      <c r="T419" s="67"/>
      <c r="U419" s="67"/>
      <c r="V419" s="67"/>
      <c r="W419" s="67"/>
      <c r="X419" s="67"/>
      <c r="Y419" s="67"/>
      <c r="Z419" s="67"/>
      <c r="AA419" s="67"/>
      <c r="AB419" s="67"/>
      <c r="AC419" s="67"/>
      <c r="AD419" s="67"/>
      <c r="AE419" s="67"/>
    </row>
    <row r="420" spans="1:31" ht="12" customHeight="1">
      <c r="A420" s="67"/>
      <c r="B420" s="67"/>
      <c r="C420" s="67"/>
      <c r="D420" s="67"/>
      <c r="E420" s="67"/>
      <c r="F420" s="67"/>
      <c r="G420" s="67"/>
      <c r="H420" s="67"/>
      <c r="I420" s="67"/>
      <c r="J420" s="67"/>
      <c r="K420" s="67"/>
      <c r="L420" s="67"/>
      <c r="M420" s="67"/>
      <c r="N420" s="67"/>
      <c r="O420" s="67"/>
      <c r="P420" s="67"/>
      <c r="Q420" s="67"/>
      <c r="R420" s="67"/>
      <c r="S420" s="67"/>
      <c r="T420" s="67"/>
      <c r="U420" s="67"/>
      <c r="V420" s="67"/>
      <c r="W420" s="67"/>
      <c r="X420" s="67"/>
      <c r="Y420" s="67"/>
      <c r="Z420" s="67"/>
      <c r="AA420" s="67"/>
      <c r="AB420" s="67"/>
      <c r="AC420" s="67"/>
      <c r="AD420" s="67"/>
      <c r="AE420" s="67"/>
    </row>
    <row r="421" spans="1:31" ht="12" customHeight="1">
      <c r="A421" s="67"/>
      <c r="B421" s="67"/>
      <c r="C421" s="67"/>
      <c r="D421" s="67"/>
      <c r="E421" s="67"/>
      <c r="F421" s="67"/>
      <c r="G421" s="67"/>
      <c r="H421" s="67"/>
      <c r="I421" s="67"/>
      <c r="J421" s="67"/>
      <c r="K421" s="67"/>
      <c r="L421" s="67"/>
      <c r="M421" s="67"/>
      <c r="N421" s="67"/>
      <c r="O421" s="67"/>
      <c r="P421" s="67"/>
      <c r="Q421" s="67"/>
      <c r="R421" s="67"/>
      <c r="S421" s="67"/>
      <c r="T421" s="67"/>
      <c r="U421" s="67"/>
      <c r="V421" s="67"/>
      <c r="W421" s="67"/>
      <c r="X421" s="67"/>
      <c r="Y421" s="67"/>
      <c r="Z421" s="67"/>
      <c r="AA421" s="67"/>
      <c r="AB421" s="67"/>
      <c r="AC421" s="67"/>
      <c r="AD421" s="67"/>
      <c r="AE421" s="67"/>
    </row>
    <row r="422" spans="1:31" ht="12" customHeight="1">
      <c r="A422" s="67"/>
      <c r="B422" s="67"/>
      <c r="C422" s="67"/>
      <c r="D422" s="67"/>
      <c r="E422" s="67"/>
      <c r="F422" s="67"/>
      <c r="G422" s="67"/>
      <c r="H422" s="67"/>
      <c r="I422" s="67"/>
      <c r="J422" s="67"/>
      <c r="K422" s="67"/>
      <c r="L422" s="67"/>
      <c r="M422" s="67"/>
      <c r="N422" s="67"/>
      <c r="O422" s="67"/>
      <c r="P422" s="67"/>
      <c r="Q422" s="67"/>
      <c r="R422" s="67"/>
      <c r="S422" s="67"/>
      <c r="T422" s="67"/>
      <c r="U422" s="67"/>
      <c r="V422" s="67"/>
      <c r="W422" s="67"/>
      <c r="X422" s="67"/>
      <c r="Y422" s="67"/>
      <c r="Z422" s="67"/>
      <c r="AA422" s="67"/>
      <c r="AB422" s="67"/>
      <c r="AC422" s="67"/>
      <c r="AD422" s="67"/>
      <c r="AE422" s="67"/>
    </row>
    <row r="423" spans="1:31" ht="12" customHeight="1">
      <c r="A423" s="67"/>
      <c r="B423" s="67"/>
      <c r="C423" s="67"/>
      <c r="D423" s="67"/>
      <c r="E423" s="67"/>
      <c r="F423" s="67"/>
      <c r="G423" s="67"/>
      <c r="H423" s="67"/>
      <c r="I423" s="67"/>
      <c r="J423" s="67"/>
      <c r="K423" s="67"/>
      <c r="L423" s="67"/>
      <c r="M423" s="67"/>
      <c r="N423" s="67"/>
      <c r="O423" s="67"/>
      <c r="P423" s="67"/>
      <c r="Q423" s="67"/>
      <c r="R423" s="67"/>
      <c r="S423" s="67"/>
      <c r="T423" s="67"/>
      <c r="U423" s="67"/>
      <c r="V423" s="67"/>
      <c r="W423" s="67"/>
      <c r="X423" s="67"/>
      <c r="Y423" s="67"/>
      <c r="Z423" s="67"/>
      <c r="AA423" s="67"/>
      <c r="AB423" s="67"/>
      <c r="AC423" s="67"/>
      <c r="AD423" s="67"/>
      <c r="AE423" s="67"/>
    </row>
    <row r="424" spans="1:31" ht="12" customHeight="1">
      <c r="A424" s="67"/>
      <c r="B424" s="67"/>
      <c r="C424" s="67"/>
      <c r="D424" s="67"/>
      <c r="E424" s="67"/>
      <c r="F424" s="67"/>
      <c r="G424" s="67"/>
      <c r="H424" s="67"/>
      <c r="I424" s="67"/>
      <c r="J424" s="67"/>
      <c r="K424" s="67"/>
      <c r="L424" s="67"/>
      <c r="M424" s="67"/>
      <c r="N424" s="67"/>
      <c r="O424" s="67"/>
      <c r="P424" s="67"/>
      <c r="Q424" s="67"/>
      <c r="R424" s="67"/>
      <c r="S424" s="67"/>
      <c r="T424" s="67"/>
      <c r="U424" s="67"/>
      <c r="V424" s="67"/>
      <c r="W424" s="67"/>
      <c r="X424" s="67"/>
      <c r="Y424" s="67"/>
      <c r="Z424" s="67"/>
      <c r="AA424" s="67"/>
      <c r="AB424" s="67"/>
      <c r="AC424" s="67"/>
      <c r="AD424" s="67"/>
      <c r="AE424" s="67"/>
    </row>
    <row r="425" spans="1:31" ht="12" customHeight="1">
      <c r="A425" s="67"/>
      <c r="B425" s="67"/>
      <c r="C425" s="67"/>
      <c r="D425" s="67"/>
      <c r="E425" s="67"/>
      <c r="F425" s="67"/>
      <c r="G425" s="67"/>
      <c r="H425" s="67"/>
      <c r="I425" s="67"/>
      <c r="J425" s="67"/>
      <c r="K425" s="67"/>
      <c r="L425" s="67"/>
      <c r="M425" s="67"/>
      <c r="N425" s="67"/>
      <c r="O425" s="67"/>
      <c r="P425" s="67"/>
      <c r="Q425" s="67"/>
      <c r="R425" s="67"/>
      <c r="S425" s="67"/>
      <c r="T425" s="67"/>
      <c r="U425" s="67"/>
      <c r="V425" s="67"/>
      <c r="W425" s="67"/>
      <c r="X425" s="67"/>
      <c r="Y425" s="67"/>
      <c r="Z425" s="67"/>
      <c r="AA425" s="67"/>
      <c r="AB425" s="67"/>
      <c r="AC425" s="67"/>
      <c r="AD425" s="67"/>
      <c r="AE425" s="67"/>
    </row>
    <row r="426" spans="1:31" ht="12" customHeight="1">
      <c r="A426" s="67"/>
      <c r="B426" s="67"/>
      <c r="C426" s="67"/>
      <c r="D426" s="67"/>
      <c r="E426" s="67"/>
      <c r="F426" s="67"/>
      <c r="G426" s="67"/>
      <c r="H426" s="67"/>
      <c r="I426" s="67"/>
      <c r="J426" s="67"/>
      <c r="K426" s="67"/>
      <c r="L426" s="67"/>
      <c r="M426" s="67"/>
      <c r="N426" s="67"/>
      <c r="O426" s="67"/>
      <c r="P426" s="67"/>
      <c r="Q426" s="67"/>
      <c r="R426" s="67"/>
      <c r="S426" s="67"/>
      <c r="T426" s="67"/>
      <c r="U426" s="67"/>
      <c r="V426" s="67"/>
      <c r="W426" s="67"/>
      <c r="X426" s="67"/>
      <c r="Y426" s="67"/>
      <c r="Z426" s="67"/>
      <c r="AA426" s="67"/>
      <c r="AB426" s="67"/>
      <c r="AC426" s="67"/>
      <c r="AD426" s="67"/>
      <c r="AE426" s="67"/>
    </row>
    <row r="427" spans="1:31" ht="12" customHeight="1">
      <c r="A427" s="67"/>
      <c r="B427" s="67"/>
      <c r="C427" s="67"/>
      <c r="D427" s="67"/>
      <c r="E427" s="67"/>
      <c r="F427" s="67"/>
      <c r="G427" s="67"/>
      <c r="H427" s="67"/>
      <c r="I427" s="67"/>
      <c r="J427" s="67"/>
      <c r="K427" s="67"/>
      <c r="L427" s="67"/>
      <c r="M427" s="67"/>
      <c r="N427" s="67"/>
      <c r="O427" s="67"/>
      <c r="P427" s="67"/>
      <c r="Q427" s="67"/>
      <c r="R427" s="67"/>
      <c r="S427" s="67"/>
      <c r="T427" s="67"/>
      <c r="U427" s="67"/>
      <c r="V427" s="67"/>
      <c r="W427" s="67"/>
      <c r="X427" s="67"/>
      <c r="Y427" s="67"/>
      <c r="Z427" s="67"/>
      <c r="AA427" s="67"/>
      <c r="AB427" s="67"/>
      <c r="AC427" s="67"/>
      <c r="AD427" s="67"/>
      <c r="AE427" s="67"/>
    </row>
    <row r="428" spans="1:31" ht="12" customHeight="1">
      <c r="A428" s="67"/>
      <c r="B428" s="67"/>
      <c r="C428" s="67"/>
      <c r="D428" s="67"/>
      <c r="E428" s="67"/>
      <c r="F428" s="67"/>
      <c r="G428" s="67"/>
      <c r="H428" s="67"/>
      <c r="I428" s="67"/>
      <c r="J428" s="67"/>
      <c r="K428" s="67"/>
      <c r="L428" s="67"/>
      <c r="M428" s="67"/>
      <c r="N428" s="67"/>
      <c r="O428" s="67"/>
      <c r="P428" s="67"/>
      <c r="Q428" s="67"/>
      <c r="R428" s="67"/>
      <c r="S428" s="67"/>
      <c r="T428" s="67"/>
      <c r="U428" s="67"/>
      <c r="V428" s="67"/>
      <c r="W428" s="67"/>
      <c r="X428" s="67"/>
      <c r="Y428" s="67"/>
      <c r="Z428" s="67"/>
      <c r="AA428" s="67"/>
      <c r="AB428" s="67"/>
      <c r="AC428" s="67"/>
      <c r="AD428" s="67"/>
      <c r="AE428" s="67"/>
    </row>
    <row r="429" spans="1:31" ht="12" customHeight="1">
      <c r="A429" s="67"/>
      <c r="B429" s="67"/>
      <c r="C429" s="67"/>
      <c r="D429" s="67"/>
      <c r="E429" s="67"/>
      <c r="F429" s="67"/>
      <c r="G429" s="67"/>
      <c r="H429" s="67"/>
      <c r="I429" s="67"/>
      <c r="J429" s="67"/>
      <c r="K429" s="67"/>
      <c r="L429" s="67"/>
      <c r="M429" s="67"/>
      <c r="N429" s="67"/>
      <c r="O429" s="67"/>
      <c r="P429" s="67"/>
      <c r="Q429" s="67"/>
      <c r="R429" s="67"/>
      <c r="S429" s="67"/>
      <c r="T429" s="67"/>
      <c r="U429" s="67"/>
      <c r="V429" s="67"/>
      <c r="W429" s="67"/>
      <c r="X429" s="67"/>
      <c r="Y429" s="67"/>
      <c r="Z429" s="67"/>
      <c r="AA429" s="67"/>
      <c r="AB429" s="67"/>
      <c r="AC429" s="67"/>
      <c r="AD429" s="67"/>
      <c r="AE429" s="67"/>
    </row>
    <row r="430" spans="1:31" ht="12" customHeight="1">
      <c r="A430" s="67"/>
      <c r="B430" s="67"/>
      <c r="C430" s="67"/>
      <c r="D430" s="67"/>
      <c r="E430" s="67"/>
      <c r="F430" s="67"/>
      <c r="G430" s="67"/>
      <c r="H430" s="67"/>
      <c r="I430" s="67"/>
      <c r="J430" s="67"/>
      <c r="K430" s="67"/>
      <c r="L430" s="67"/>
      <c r="M430" s="67"/>
      <c r="N430" s="67"/>
      <c r="O430" s="67"/>
      <c r="P430" s="67"/>
      <c r="Q430" s="67"/>
      <c r="R430" s="67"/>
      <c r="S430" s="67"/>
      <c r="T430" s="67"/>
      <c r="U430" s="67"/>
      <c r="V430" s="67"/>
      <c r="W430" s="67"/>
      <c r="X430" s="67"/>
      <c r="Y430" s="67"/>
      <c r="Z430" s="67"/>
      <c r="AA430" s="67"/>
      <c r="AB430" s="67"/>
      <c r="AC430" s="67"/>
      <c r="AD430" s="67"/>
      <c r="AE430" s="67"/>
    </row>
    <row r="431" spans="1:31" ht="12" customHeight="1">
      <c r="A431" s="67"/>
      <c r="B431" s="67"/>
      <c r="C431" s="67"/>
      <c r="D431" s="67"/>
      <c r="E431" s="67"/>
      <c r="F431" s="67"/>
      <c r="G431" s="67"/>
      <c r="H431" s="67"/>
      <c r="I431" s="67"/>
      <c r="J431" s="67"/>
      <c r="K431" s="67"/>
      <c r="L431" s="67"/>
      <c r="M431" s="67"/>
      <c r="N431" s="67"/>
      <c r="O431" s="67"/>
      <c r="P431" s="67"/>
      <c r="Q431" s="67"/>
      <c r="R431" s="67"/>
      <c r="S431" s="67"/>
      <c r="T431" s="67"/>
      <c r="U431" s="67"/>
      <c r="V431" s="67"/>
      <c r="W431" s="67"/>
      <c r="X431" s="67"/>
      <c r="Y431" s="67"/>
      <c r="Z431" s="67"/>
      <c r="AA431" s="67"/>
      <c r="AB431" s="67"/>
      <c r="AC431" s="67"/>
      <c r="AD431" s="67"/>
      <c r="AE431" s="67"/>
    </row>
    <row r="432" spans="1:31" ht="12" customHeight="1">
      <c r="A432" s="67"/>
      <c r="B432" s="67"/>
      <c r="C432" s="67"/>
      <c r="D432" s="67"/>
      <c r="E432" s="67"/>
      <c r="F432" s="67"/>
      <c r="G432" s="67"/>
      <c r="H432" s="67"/>
      <c r="I432" s="67"/>
      <c r="J432" s="67"/>
      <c r="K432" s="67"/>
      <c r="L432" s="67"/>
      <c r="M432" s="67"/>
      <c r="N432" s="67"/>
      <c r="O432" s="67"/>
      <c r="P432" s="67"/>
      <c r="Q432" s="67"/>
      <c r="R432" s="67"/>
      <c r="S432" s="67"/>
      <c r="T432" s="67"/>
      <c r="U432" s="67"/>
      <c r="V432" s="67"/>
      <c r="W432" s="67"/>
      <c r="X432" s="67"/>
      <c r="Y432" s="67"/>
      <c r="Z432" s="67"/>
      <c r="AA432" s="67"/>
      <c r="AB432" s="67"/>
      <c r="AC432" s="67"/>
      <c r="AD432" s="67"/>
      <c r="AE432" s="67"/>
    </row>
    <row r="433" spans="1:31" ht="12" customHeight="1">
      <c r="A433" s="67"/>
      <c r="B433" s="67"/>
      <c r="C433" s="67"/>
      <c r="D433" s="67"/>
      <c r="E433" s="67"/>
      <c r="F433" s="67"/>
      <c r="G433" s="67"/>
      <c r="H433" s="67"/>
      <c r="I433" s="67"/>
      <c r="J433" s="67"/>
      <c r="K433" s="67"/>
      <c r="L433" s="67"/>
      <c r="M433" s="67"/>
      <c r="N433" s="67"/>
      <c r="O433" s="67"/>
      <c r="P433" s="67"/>
      <c r="Q433" s="67"/>
      <c r="R433" s="67"/>
      <c r="S433" s="67"/>
      <c r="T433" s="67"/>
      <c r="U433" s="67"/>
      <c r="V433" s="67"/>
      <c r="W433" s="67"/>
      <c r="X433" s="67"/>
      <c r="Y433" s="67"/>
      <c r="Z433" s="67"/>
      <c r="AA433" s="67"/>
      <c r="AB433" s="67"/>
      <c r="AC433" s="67"/>
      <c r="AD433" s="67"/>
      <c r="AE433" s="67"/>
    </row>
    <row r="434" spans="1:31" ht="12" customHeight="1">
      <c r="A434" s="67"/>
      <c r="B434" s="67"/>
      <c r="C434" s="67"/>
      <c r="D434" s="67"/>
      <c r="E434" s="67"/>
      <c r="F434" s="67"/>
      <c r="G434" s="67"/>
      <c r="H434" s="67"/>
      <c r="I434" s="67"/>
      <c r="J434" s="67"/>
      <c r="K434" s="67"/>
      <c r="L434" s="67"/>
      <c r="M434" s="67"/>
      <c r="N434" s="67"/>
      <c r="O434" s="67"/>
      <c r="P434" s="67"/>
      <c r="Q434" s="67"/>
      <c r="R434" s="67"/>
      <c r="S434" s="67"/>
      <c r="T434" s="67"/>
      <c r="U434" s="67"/>
      <c r="V434" s="67"/>
      <c r="W434" s="67"/>
      <c r="X434" s="67"/>
      <c r="Y434" s="67"/>
      <c r="Z434" s="67"/>
      <c r="AA434" s="67"/>
      <c r="AB434" s="67"/>
      <c r="AC434" s="67"/>
      <c r="AD434" s="67"/>
      <c r="AE434" s="67"/>
    </row>
    <row r="435" spans="1:31" ht="12" customHeight="1">
      <c r="A435" s="67"/>
      <c r="B435" s="67"/>
      <c r="C435" s="67"/>
      <c r="D435" s="67"/>
      <c r="E435" s="67"/>
      <c r="F435" s="67"/>
      <c r="G435" s="67"/>
      <c r="H435" s="67"/>
      <c r="I435" s="67"/>
      <c r="J435" s="67"/>
      <c r="K435" s="67"/>
      <c r="L435" s="67"/>
      <c r="M435" s="67"/>
      <c r="N435" s="67"/>
      <c r="O435" s="67"/>
      <c r="P435" s="67"/>
      <c r="Q435" s="67"/>
      <c r="R435" s="67"/>
      <c r="S435" s="67"/>
      <c r="T435" s="67"/>
      <c r="U435" s="67"/>
      <c r="V435" s="67"/>
      <c r="W435" s="67"/>
      <c r="X435" s="67"/>
      <c r="Y435" s="67"/>
      <c r="Z435" s="67"/>
      <c r="AA435" s="67"/>
      <c r="AB435" s="67"/>
      <c r="AC435" s="67"/>
      <c r="AD435" s="67"/>
      <c r="AE435" s="67"/>
    </row>
    <row r="436" spans="1:31" ht="12" customHeight="1">
      <c r="A436" s="67"/>
      <c r="B436" s="67"/>
      <c r="C436" s="67"/>
      <c r="D436" s="67"/>
      <c r="E436" s="67"/>
      <c r="F436" s="67"/>
      <c r="G436" s="67"/>
      <c r="H436" s="67"/>
      <c r="I436" s="67"/>
      <c r="J436" s="67"/>
      <c r="K436" s="67"/>
      <c r="L436" s="67"/>
      <c r="M436" s="67"/>
      <c r="N436" s="67"/>
      <c r="O436" s="67"/>
      <c r="P436" s="67"/>
      <c r="Q436" s="67"/>
      <c r="R436" s="67"/>
      <c r="S436" s="67"/>
      <c r="T436" s="67"/>
      <c r="U436" s="67"/>
      <c r="V436" s="67"/>
      <c r="W436" s="67"/>
      <c r="X436" s="67"/>
      <c r="Y436" s="67"/>
      <c r="Z436" s="67"/>
      <c r="AA436" s="67"/>
      <c r="AB436" s="67"/>
      <c r="AC436" s="67"/>
      <c r="AD436" s="67"/>
      <c r="AE436" s="67"/>
    </row>
    <row r="437" spans="1:31" ht="12" customHeight="1">
      <c r="A437" s="67"/>
      <c r="B437" s="67"/>
      <c r="C437" s="67"/>
      <c r="D437" s="67"/>
      <c r="E437" s="67"/>
      <c r="F437" s="67"/>
      <c r="G437" s="67"/>
      <c r="H437" s="67"/>
      <c r="I437" s="67"/>
      <c r="J437" s="67"/>
      <c r="K437" s="67"/>
      <c r="L437" s="67"/>
      <c r="M437" s="67"/>
      <c r="N437" s="67"/>
      <c r="O437" s="67"/>
      <c r="P437" s="67"/>
      <c r="Q437" s="67"/>
      <c r="R437" s="67"/>
      <c r="S437" s="67"/>
      <c r="T437" s="67"/>
      <c r="U437" s="67"/>
      <c r="V437" s="67"/>
      <c r="W437" s="67"/>
      <c r="X437" s="67"/>
      <c r="Y437" s="67"/>
      <c r="Z437" s="67"/>
      <c r="AA437" s="67"/>
      <c r="AB437" s="67"/>
      <c r="AC437" s="67"/>
      <c r="AD437" s="67"/>
      <c r="AE437" s="67"/>
    </row>
    <row r="438" spans="1:31" ht="12" customHeight="1">
      <c r="A438" s="67"/>
      <c r="B438" s="67"/>
      <c r="C438" s="67"/>
      <c r="D438" s="67"/>
      <c r="E438" s="67"/>
      <c r="F438" s="67"/>
      <c r="G438" s="67"/>
      <c r="H438" s="67"/>
      <c r="I438" s="67"/>
      <c r="J438" s="67"/>
      <c r="K438" s="67"/>
      <c r="L438" s="67"/>
      <c r="M438" s="67"/>
      <c r="N438" s="67"/>
      <c r="O438" s="67"/>
      <c r="P438" s="67"/>
      <c r="Q438" s="67"/>
      <c r="R438" s="67"/>
      <c r="S438" s="67"/>
      <c r="T438" s="67"/>
      <c r="U438" s="67"/>
      <c r="V438" s="67"/>
      <c r="W438" s="67"/>
      <c r="X438" s="67"/>
      <c r="Y438" s="67"/>
      <c r="Z438" s="67"/>
      <c r="AA438" s="67"/>
      <c r="AB438" s="67"/>
      <c r="AC438" s="67"/>
      <c r="AD438" s="67"/>
      <c r="AE438" s="67"/>
    </row>
    <row r="439" spans="1:31" ht="12" customHeight="1">
      <c r="A439" s="67"/>
      <c r="B439" s="67"/>
      <c r="C439" s="67"/>
      <c r="D439" s="67"/>
      <c r="E439" s="67"/>
      <c r="F439" s="67"/>
      <c r="G439" s="67"/>
      <c r="H439" s="67"/>
      <c r="I439" s="67"/>
      <c r="J439" s="67"/>
      <c r="K439" s="67"/>
      <c r="L439" s="67"/>
      <c r="M439" s="67"/>
      <c r="N439" s="67"/>
      <c r="O439" s="67"/>
      <c r="P439" s="67"/>
      <c r="Q439" s="67"/>
      <c r="R439" s="67"/>
      <c r="S439" s="67"/>
      <c r="T439" s="67"/>
      <c r="U439" s="67"/>
      <c r="V439" s="67"/>
      <c r="W439" s="67"/>
      <c r="X439" s="67"/>
      <c r="Y439" s="67"/>
      <c r="Z439" s="67"/>
      <c r="AA439" s="67"/>
      <c r="AB439" s="67"/>
      <c r="AC439" s="67"/>
      <c r="AD439" s="67"/>
      <c r="AE439" s="67"/>
    </row>
    <row r="440" spans="1:31" ht="12" customHeight="1">
      <c r="A440" s="67"/>
      <c r="B440" s="67"/>
      <c r="C440" s="67"/>
      <c r="D440" s="67"/>
      <c r="E440" s="67"/>
      <c r="F440" s="67"/>
      <c r="G440" s="67"/>
      <c r="H440" s="67"/>
      <c r="I440" s="67"/>
      <c r="J440" s="67"/>
      <c r="K440" s="67"/>
      <c r="L440" s="67"/>
      <c r="M440" s="67"/>
      <c r="N440" s="67"/>
      <c r="O440" s="67"/>
      <c r="P440" s="67"/>
      <c r="Q440" s="67"/>
      <c r="R440" s="67"/>
      <c r="S440" s="67"/>
      <c r="T440" s="67"/>
      <c r="U440" s="67"/>
      <c r="V440" s="67"/>
      <c r="W440" s="67"/>
      <c r="X440" s="67"/>
      <c r="Y440" s="67"/>
      <c r="Z440" s="67"/>
      <c r="AA440" s="67"/>
      <c r="AB440" s="67"/>
      <c r="AC440" s="67"/>
      <c r="AD440" s="67"/>
      <c r="AE440" s="67"/>
    </row>
    <row r="441" spans="1:31" ht="12" customHeight="1">
      <c r="A441" s="67"/>
      <c r="B441" s="67"/>
      <c r="C441" s="67"/>
      <c r="D441" s="67"/>
      <c r="E441" s="67"/>
      <c r="F441" s="67"/>
      <c r="G441" s="67"/>
      <c r="H441" s="67"/>
      <c r="I441" s="67"/>
      <c r="J441" s="67"/>
      <c r="K441" s="67"/>
      <c r="L441" s="67"/>
      <c r="M441" s="67"/>
      <c r="N441" s="67"/>
      <c r="O441" s="67"/>
      <c r="P441" s="67"/>
      <c r="Q441" s="67"/>
      <c r="R441" s="67"/>
      <c r="S441" s="67"/>
      <c r="T441" s="67"/>
      <c r="U441" s="67"/>
      <c r="V441" s="67"/>
      <c r="W441" s="67"/>
      <c r="X441" s="67"/>
      <c r="Y441" s="67"/>
      <c r="Z441" s="67"/>
      <c r="AA441" s="67"/>
      <c r="AB441" s="67"/>
      <c r="AC441" s="67"/>
      <c r="AD441" s="67"/>
      <c r="AE441" s="67"/>
    </row>
    <row r="442" spans="1:31" ht="12" customHeight="1">
      <c r="A442" s="67"/>
      <c r="B442" s="67"/>
      <c r="C442" s="67"/>
      <c r="D442" s="67"/>
      <c r="E442" s="67"/>
      <c r="F442" s="67"/>
      <c r="G442" s="67"/>
      <c r="H442" s="67"/>
      <c r="I442" s="67"/>
      <c r="J442" s="67"/>
      <c r="K442" s="67"/>
      <c r="L442" s="67"/>
      <c r="M442" s="67"/>
      <c r="N442" s="67"/>
      <c r="O442" s="67"/>
      <c r="P442" s="67"/>
      <c r="Q442" s="67"/>
      <c r="R442" s="67"/>
      <c r="S442" s="67"/>
      <c r="T442" s="67"/>
      <c r="U442" s="67"/>
      <c r="V442" s="67"/>
      <c r="W442" s="67"/>
      <c r="X442" s="67"/>
      <c r="Y442" s="67"/>
      <c r="Z442" s="67"/>
      <c r="AA442" s="67"/>
      <c r="AB442" s="67"/>
      <c r="AC442" s="67"/>
      <c r="AD442" s="67"/>
      <c r="AE442" s="67"/>
    </row>
    <row r="443" spans="1:31" ht="12" customHeight="1">
      <c r="A443" s="67"/>
      <c r="B443" s="67"/>
      <c r="C443" s="67"/>
      <c r="D443" s="67"/>
      <c r="E443" s="67"/>
      <c r="F443" s="67"/>
      <c r="G443" s="67"/>
      <c r="H443" s="67"/>
      <c r="I443" s="67"/>
      <c r="J443" s="67"/>
      <c r="K443" s="67"/>
      <c r="L443" s="67"/>
      <c r="M443" s="67"/>
      <c r="N443" s="67"/>
      <c r="O443" s="67"/>
      <c r="P443" s="67"/>
      <c r="Q443" s="67"/>
      <c r="R443" s="67"/>
      <c r="S443" s="67"/>
      <c r="T443" s="67"/>
      <c r="U443" s="67"/>
      <c r="V443" s="67"/>
      <c r="W443" s="67"/>
      <c r="X443" s="67"/>
      <c r="Y443" s="67"/>
      <c r="Z443" s="67"/>
      <c r="AA443" s="67"/>
      <c r="AB443" s="67"/>
      <c r="AC443" s="67"/>
      <c r="AD443" s="67"/>
      <c r="AE443" s="67"/>
    </row>
    <row r="444" spans="1:31" ht="12" customHeight="1">
      <c r="A444" s="67"/>
      <c r="B444" s="67"/>
      <c r="C444" s="67"/>
      <c r="D444" s="67"/>
      <c r="E444" s="67"/>
      <c r="F444" s="67"/>
      <c r="G444" s="67"/>
      <c r="H444" s="67"/>
      <c r="I444" s="67"/>
      <c r="J444" s="67"/>
      <c r="K444" s="67"/>
      <c r="L444" s="67"/>
      <c r="M444" s="67"/>
      <c r="N444" s="67"/>
      <c r="O444" s="67"/>
      <c r="P444" s="67"/>
      <c r="Q444" s="67"/>
      <c r="R444" s="67"/>
      <c r="S444" s="67"/>
      <c r="T444" s="67"/>
      <c r="U444" s="67"/>
      <c r="V444" s="67"/>
      <c r="W444" s="67"/>
      <c r="X444" s="67"/>
      <c r="Y444" s="67"/>
      <c r="Z444" s="67"/>
      <c r="AA444" s="67"/>
      <c r="AB444" s="67"/>
      <c r="AC444" s="67"/>
      <c r="AD444" s="67"/>
      <c r="AE444" s="67"/>
    </row>
    <row r="445" spans="1:31" ht="12" customHeight="1">
      <c r="A445" s="67"/>
      <c r="B445" s="67"/>
      <c r="C445" s="67"/>
      <c r="D445" s="67"/>
      <c r="E445" s="67"/>
      <c r="F445" s="67"/>
      <c r="G445" s="67"/>
      <c r="H445" s="67"/>
      <c r="I445" s="67"/>
      <c r="J445" s="67"/>
      <c r="K445" s="67"/>
      <c r="L445" s="67"/>
      <c r="M445" s="67"/>
      <c r="N445" s="67"/>
      <c r="O445" s="67"/>
      <c r="P445" s="67"/>
      <c r="Q445" s="67"/>
      <c r="R445" s="67"/>
      <c r="S445" s="67"/>
      <c r="T445" s="67"/>
      <c r="U445" s="67"/>
      <c r="V445" s="67"/>
      <c r="W445" s="67"/>
      <c r="X445" s="67"/>
      <c r="Y445" s="67"/>
      <c r="Z445" s="67"/>
      <c r="AA445" s="67"/>
      <c r="AB445" s="67"/>
      <c r="AC445" s="67"/>
      <c r="AD445" s="67"/>
      <c r="AE445" s="67"/>
    </row>
    <row r="446" spans="1:31" ht="12" customHeight="1">
      <c r="A446" s="67"/>
      <c r="B446" s="67"/>
      <c r="C446" s="67"/>
      <c r="D446" s="67"/>
      <c r="E446" s="67"/>
      <c r="F446" s="67"/>
      <c r="G446" s="67"/>
      <c r="H446" s="67"/>
      <c r="I446" s="67"/>
      <c r="J446" s="67"/>
      <c r="K446" s="67"/>
      <c r="L446" s="67"/>
      <c r="M446" s="67"/>
      <c r="N446" s="67"/>
      <c r="O446" s="67"/>
      <c r="P446" s="67"/>
      <c r="Q446" s="67"/>
      <c r="R446" s="67"/>
      <c r="S446" s="67"/>
      <c r="T446" s="67"/>
      <c r="U446" s="67"/>
      <c r="V446" s="67"/>
      <c r="W446" s="67"/>
      <c r="X446" s="67"/>
      <c r="Y446" s="67"/>
      <c r="Z446" s="67"/>
      <c r="AA446" s="67"/>
      <c r="AB446" s="67"/>
      <c r="AC446" s="67"/>
      <c r="AD446" s="67"/>
      <c r="AE446" s="67"/>
    </row>
    <row r="447" spans="1:31" ht="12" customHeight="1">
      <c r="A447" s="67"/>
      <c r="B447" s="67"/>
      <c r="C447" s="67"/>
      <c r="D447" s="67"/>
      <c r="E447" s="67"/>
      <c r="F447" s="67"/>
      <c r="G447" s="67"/>
      <c r="H447" s="67"/>
      <c r="I447" s="67"/>
      <c r="J447" s="67"/>
      <c r="K447" s="67"/>
      <c r="L447" s="67"/>
      <c r="M447" s="67"/>
      <c r="N447" s="67"/>
      <c r="O447" s="67"/>
      <c r="P447" s="67"/>
      <c r="Q447" s="67"/>
      <c r="R447" s="67"/>
      <c r="S447" s="67"/>
      <c r="T447" s="67"/>
      <c r="U447" s="67"/>
      <c r="V447" s="67"/>
      <c r="W447" s="67"/>
      <c r="X447" s="67"/>
      <c r="Y447" s="67"/>
      <c r="Z447" s="67"/>
      <c r="AA447" s="67"/>
      <c r="AB447" s="67"/>
      <c r="AC447" s="67"/>
      <c r="AD447" s="67"/>
      <c r="AE447" s="67"/>
    </row>
    <row r="448" spans="1:31" ht="12" customHeight="1">
      <c r="A448" s="67"/>
      <c r="B448" s="67"/>
      <c r="C448" s="67"/>
      <c r="D448" s="67"/>
      <c r="E448" s="67"/>
      <c r="F448" s="67"/>
      <c r="G448" s="67"/>
      <c r="H448" s="67"/>
      <c r="I448" s="67"/>
      <c r="J448" s="67"/>
      <c r="K448" s="67"/>
      <c r="L448" s="67"/>
      <c r="M448" s="67"/>
      <c r="N448" s="67"/>
      <c r="O448" s="67"/>
      <c r="P448" s="67"/>
      <c r="Q448" s="67"/>
      <c r="R448" s="67"/>
      <c r="S448" s="67"/>
      <c r="T448" s="67"/>
      <c r="U448" s="67"/>
      <c r="V448" s="67"/>
      <c r="W448" s="67"/>
      <c r="X448" s="67"/>
      <c r="Y448" s="67"/>
      <c r="Z448" s="67"/>
      <c r="AA448" s="67"/>
      <c r="AB448" s="67"/>
      <c r="AC448" s="67"/>
      <c r="AD448" s="67"/>
      <c r="AE448" s="67"/>
    </row>
    <row r="449" spans="1:31" ht="12" customHeight="1">
      <c r="A449" s="67"/>
      <c r="B449" s="67"/>
      <c r="C449" s="67"/>
      <c r="D449" s="67"/>
      <c r="E449" s="67"/>
      <c r="F449" s="67"/>
      <c r="G449" s="67"/>
      <c r="H449" s="67"/>
      <c r="I449" s="67"/>
      <c r="J449" s="67"/>
      <c r="K449" s="67"/>
      <c r="L449" s="67"/>
      <c r="M449" s="67"/>
      <c r="N449" s="67"/>
      <c r="O449" s="67"/>
      <c r="P449" s="67"/>
      <c r="Q449" s="67"/>
      <c r="R449" s="67"/>
      <c r="S449" s="67"/>
      <c r="T449" s="67"/>
      <c r="U449" s="67"/>
      <c r="V449" s="67"/>
      <c r="W449" s="67"/>
      <c r="X449" s="67"/>
      <c r="Y449" s="67"/>
      <c r="Z449" s="67"/>
      <c r="AA449" s="67"/>
      <c r="AB449" s="67"/>
      <c r="AC449" s="67"/>
      <c r="AD449" s="67"/>
      <c r="AE449" s="67"/>
    </row>
    <row r="450" spans="1:31" ht="12" customHeight="1">
      <c r="A450" s="67"/>
      <c r="B450" s="67"/>
      <c r="C450" s="67"/>
      <c r="D450" s="67"/>
      <c r="E450" s="67"/>
      <c r="F450" s="67"/>
      <c r="G450" s="67"/>
      <c r="H450" s="67"/>
      <c r="I450" s="67"/>
      <c r="J450" s="67"/>
      <c r="K450" s="67"/>
      <c r="L450" s="67"/>
      <c r="M450" s="67"/>
      <c r="N450" s="67"/>
      <c r="O450" s="67"/>
      <c r="P450" s="67"/>
      <c r="Q450" s="67"/>
      <c r="R450" s="67"/>
      <c r="S450" s="67"/>
      <c r="T450" s="67"/>
      <c r="U450" s="67"/>
      <c r="V450" s="67"/>
      <c r="W450" s="67"/>
      <c r="X450" s="67"/>
      <c r="Y450" s="67"/>
      <c r="Z450" s="67"/>
      <c r="AA450" s="67"/>
      <c r="AB450" s="67"/>
      <c r="AC450" s="67"/>
      <c r="AD450" s="67"/>
      <c r="AE450" s="67"/>
    </row>
    <row r="451" spans="1:31" ht="12" customHeight="1">
      <c r="A451" s="67"/>
      <c r="B451" s="67"/>
      <c r="C451" s="67"/>
      <c r="D451" s="67"/>
      <c r="E451" s="67"/>
      <c r="F451" s="67"/>
      <c r="G451" s="67"/>
      <c r="H451" s="67"/>
      <c r="I451" s="67"/>
      <c r="J451" s="67"/>
      <c r="K451" s="67"/>
      <c r="L451" s="67"/>
      <c r="M451" s="67"/>
      <c r="N451" s="67"/>
      <c r="O451" s="67"/>
      <c r="P451" s="67"/>
      <c r="Q451" s="67"/>
      <c r="R451" s="67"/>
      <c r="S451" s="67"/>
      <c r="T451" s="67"/>
      <c r="U451" s="67"/>
      <c r="V451" s="67"/>
      <c r="W451" s="67"/>
      <c r="X451" s="67"/>
      <c r="Y451" s="67"/>
      <c r="Z451" s="67"/>
      <c r="AA451" s="67"/>
      <c r="AB451" s="67"/>
      <c r="AC451" s="67"/>
      <c r="AD451" s="67"/>
      <c r="AE451" s="67"/>
    </row>
    <row r="452" spans="1:31" ht="12" customHeight="1">
      <c r="A452" s="67"/>
      <c r="B452" s="67"/>
      <c r="C452" s="67"/>
      <c r="D452" s="67"/>
      <c r="E452" s="67"/>
      <c r="F452" s="67"/>
      <c r="G452" s="67"/>
      <c r="H452" s="67"/>
      <c r="I452" s="67"/>
      <c r="J452" s="67"/>
      <c r="K452" s="67"/>
      <c r="L452" s="67"/>
      <c r="M452" s="67"/>
      <c r="N452" s="67"/>
      <c r="O452" s="67"/>
      <c r="P452" s="67"/>
      <c r="Q452" s="67"/>
      <c r="R452" s="67"/>
      <c r="S452" s="67"/>
      <c r="T452" s="67"/>
      <c r="U452" s="67"/>
      <c r="V452" s="67"/>
      <c r="W452" s="67"/>
      <c r="X452" s="67"/>
      <c r="Y452" s="67"/>
      <c r="Z452" s="67"/>
      <c r="AA452" s="67"/>
      <c r="AB452" s="67"/>
      <c r="AC452" s="67"/>
      <c r="AD452" s="67"/>
      <c r="AE452" s="67"/>
    </row>
    <row r="453" spans="1:31" ht="12" customHeight="1">
      <c r="A453" s="67"/>
      <c r="B453" s="67"/>
      <c r="C453" s="67"/>
      <c r="D453" s="67"/>
      <c r="E453" s="67"/>
      <c r="F453" s="67"/>
      <c r="G453" s="67"/>
      <c r="H453" s="67"/>
      <c r="I453" s="67"/>
      <c r="J453" s="67"/>
      <c r="K453" s="67"/>
      <c r="L453" s="67"/>
      <c r="M453" s="67"/>
      <c r="N453" s="67"/>
      <c r="O453" s="67"/>
      <c r="P453" s="67"/>
      <c r="Q453" s="67"/>
      <c r="R453" s="67"/>
      <c r="S453" s="67"/>
      <c r="T453" s="67"/>
      <c r="U453" s="67"/>
      <c r="V453" s="67"/>
      <c r="W453" s="67"/>
      <c r="X453" s="67"/>
      <c r="Y453" s="67"/>
      <c r="Z453" s="67"/>
      <c r="AA453" s="67"/>
      <c r="AB453" s="67"/>
      <c r="AC453" s="67"/>
      <c r="AD453" s="67"/>
      <c r="AE453" s="67"/>
    </row>
    <row r="454" spans="1:31" ht="12" customHeight="1">
      <c r="A454" s="67"/>
      <c r="B454" s="67"/>
      <c r="C454" s="67"/>
      <c r="D454" s="67"/>
      <c r="E454" s="67"/>
      <c r="F454" s="67"/>
      <c r="G454" s="67"/>
      <c r="H454" s="67"/>
      <c r="I454" s="67"/>
      <c r="J454" s="67"/>
      <c r="K454" s="67"/>
      <c r="L454" s="67"/>
      <c r="M454" s="67"/>
      <c r="N454" s="67"/>
      <c r="O454" s="67"/>
      <c r="P454" s="67"/>
      <c r="Q454" s="67"/>
      <c r="R454" s="67"/>
      <c r="S454" s="67"/>
      <c r="T454" s="67"/>
      <c r="U454" s="67"/>
      <c r="V454" s="67"/>
      <c r="W454" s="67"/>
      <c r="X454" s="67"/>
      <c r="Y454" s="67"/>
      <c r="Z454" s="67"/>
      <c r="AA454" s="67"/>
      <c r="AB454" s="67"/>
      <c r="AC454" s="67"/>
      <c r="AD454" s="67"/>
      <c r="AE454" s="67"/>
    </row>
    <row r="455" spans="1:31" ht="12" customHeight="1">
      <c r="A455" s="67"/>
      <c r="B455" s="67"/>
      <c r="C455" s="67"/>
      <c r="D455" s="67"/>
      <c r="E455" s="67"/>
      <c r="F455" s="67"/>
      <c r="G455" s="67"/>
      <c r="H455" s="67"/>
      <c r="I455" s="67"/>
      <c r="J455" s="67"/>
      <c r="K455" s="67"/>
      <c r="L455" s="67"/>
      <c r="M455" s="67"/>
      <c r="N455" s="67"/>
      <c r="O455" s="67"/>
      <c r="P455" s="67"/>
      <c r="Q455" s="67"/>
      <c r="R455" s="67"/>
      <c r="S455" s="67"/>
      <c r="T455" s="67"/>
      <c r="U455" s="67"/>
      <c r="V455" s="67"/>
      <c r="W455" s="67"/>
      <c r="X455" s="67"/>
      <c r="Y455" s="67"/>
      <c r="Z455" s="67"/>
      <c r="AA455" s="67"/>
      <c r="AB455" s="67"/>
      <c r="AC455" s="67"/>
      <c r="AD455" s="67"/>
      <c r="AE455" s="67"/>
    </row>
    <row r="456" spans="1:31" ht="12" customHeight="1">
      <c r="A456" s="67"/>
      <c r="B456" s="67"/>
      <c r="C456" s="67"/>
      <c r="D456" s="67"/>
      <c r="E456" s="67"/>
      <c r="F456" s="67"/>
      <c r="G456" s="67"/>
      <c r="H456" s="67"/>
      <c r="I456" s="67"/>
      <c r="J456" s="67"/>
      <c r="K456" s="67"/>
      <c r="L456" s="67"/>
      <c r="M456" s="67"/>
      <c r="N456" s="67"/>
      <c r="O456" s="67"/>
      <c r="P456" s="67"/>
      <c r="Q456" s="67"/>
      <c r="R456" s="67"/>
      <c r="S456" s="67"/>
      <c r="T456" s="67"/>
      <c r="U456" s="67"/>
      <c r="V456" s="67"/>
      <c r="W456" s="67"/>
      <c r="X456" s="67"/>
      <c r="Y456" s="67"/>
      <c r="Z456" s="67"/>
      <c r="AA456" s="67"/>
      <c r="AB456" s="67"/>
      <c r="AC456" s="67"/>
      <c r="AD456" s="67"/>
      <c r="AE456" s="67"/>
    </row>
    <row r="457" spans="1:31" ht="12" customHeight="1">
      <c r="A457" s="67"/>
      <c r="B457" s="67"/>
      <c r="C457" s="67"/>
      <c r="D457" s="67"/>
      <c r="E457" s="67"/>
      <c r="F457" s="67"/>
      <c r="G457" s="67"/>
      <c r="H457" s="67"/>
      <c r="I457" s="67"/>
      <c r="J457" s="67"/>
      <c r="K457" s="67"/>
      <c r="L457" s="67"/>
      <c r="M457" s="67"/>
      <c r="N457" s="67"/>
      <c r="O457" s="67"/>
      <c r="P457" s="67"/>
      <c r="Q457" s="67"/>
      <c r="R457" s="67"/>
      <c r="S457" s="67"/>
      <c r="T457" s="67"/>
      <c r="U457" s="67"/>
      <c r="V457" s="67"/>
      <c r="W457" s="67"/>
      <c r="X457" s="67"/>
      <c r="Y457" s="67"/>
      <c r="Z457" s="67"/>
      <c r="AA457" s="67"/>
      <c r="AB457" s="67"/>
      <c r="AC457" s="67"/>
      <c r="AD457" s="67"/>
      <c r="AE457" s="67"/>
    </row>
    <row r="458" spans="1:31" ht="12" customHeight="1">
      <c r="A458" s="67"/>
      <c r="B458" s="67"/>
      <c r="C458" s="67"/>
      <c r="D458" s="67"/>
      <c r="E458" s="67"/>
      <c r="F458" s="67"/>
      <c r="G458" s="67"/>
      <c r="H458" s="67"/>
      <c r="I458" s="67"/>
      <c r="J458" s="67"/>
      <c r="K458" s="67"/>
      <c r="L458" s="67"/>
      <c r="M458" s="67"/>
      <c r="N458" s="67"/>
      <c r="O458" s="67"/>
      <c r="P458" s="67"/>
      <c r="Q458" s="67"/>
      <c r="R458" s="67"/>
      <c r="S458" s="67"/>
      <c r="T458" s="67"/>
      <c r="U458" s="67"/>
      <c r="V458" s="67"/>
      <c r="W458" s="67"/>
      <c r="X458" s="67"/>
      <c r="Y458" s="67"/>
      <c r="Z458" s="67"/>
      <c r="AA458" s="67"/>
      <c r="AB458" s="67"/>
      <c r="AC458" s="67"/>
      <c r="AD458" s="67"/>
      <c r="AE458" s="67"/>
    </row>
    <row r="459" spans="1:31" ht="12" customHeight="1">
      <c r="A459" s="67"/>
      <c r="B459" s="67"/>
      <c r="C459" s="67"/>
      <c r="D459" s="67"/>
      <c r="E459" s="67"/>
      <c r="F459" s="67"/>
      <c r="G459" s="67"/>
      <c r="H459" s="67"/>
      <c r="I459" s="67"/>
      <c r="J459" s="67"/>
      <c r="K459" s="67"/>
      <c r="L459" s="67"/>
      <c r="M459" s="67"/>
      <c r="N459" s="67"/>
      <c r="O459" s="67"/>
      <c r="P459" s="67"/>
      <c r="Q459" s="67"/>
      <c r="R459" s="67"/>
      <c r="S459" s="67"/>
      <c r="T459" s="67"/>
      <c r="U459" s="67"/>
      <c r="V459" s="67"/>
      <c r="W459" s="67"/>
      <c r="X459" s="67"/>
      <c r="Y459" s="67"/>
      <c r="Z459" s="67"/>
      <c r="AA459" s="67"/>
      <c r="AB459" s="67"/>
      <c r="AC459" s="67"/>
      <c r="AD459" s="67"/>
      <c r="AE459" s="67"/>
    </row>
    <row r="460" spans="1:31" ht="12" customHeight="1">
      <c r="A460" s="67"/>
      <c r="B460" s="67"/>
      <c r="C460" s="67"/>
      <c r="D460" s="67"/>
      <c r="E460" s="67"/>
      <c r="F460" s="67"/>
      <c r="G460" s="67"/>
      <c r="H460" s="67"/>
      <c r="I460" s="67"/>
      <c r="J460" s="67"/>
      <c r="K460" s="67"/>
      <c r="L460" s="67"/>
      <c r="M460" s="67"/>
      <c r="N460" s="67"/>
      <c r="O460" s="67"/>
      <c r="P460" s="67"/>
      <c r="Q460" s="67"/>
      <c r="R460" s="67"/>
      <c r="S460" s="67"/>
      <c r="T460" s="67"/>
      <c r="U460" s="67"/>
      <c r="V460" s="67"/>
      <c r="W460" s="67"/>
      <c r="X460" s="67"/>
      <c r="Y460" s="67"/>
      <c r="Z460" s="67"/>
      <c r="AA460" s="67"/>
      <c r="AB460" s="67"/>
      <c r="AC460" s="67"/>
      <c r="AD460" s="67"/>
      <c r="AE460" s="67"/>
    </row>
    <row r="461" spans="1:31" ht="12" customHeight="1">
      <c r="A461" s="67"/>
      <c r="B461" s="67"/>
      <c r="C461" s="67"/>
      <c r="D461" s="67"/>
      <c r="E461" s="67"/>
      <c r="F461" s="67"/>
      <c r="G461" s="67"/>
      <c r="H461" s="67"/>
      <c r="I461" s="67"/>
      <c r="J461" s="67"/>
      <c r="K461" s="67"/>
      <c r="L461" s="67"/>
      <c r="M461" s="67"/>
      <c r="N461" s="67"/>
      <c r="O461" s="67"/>
      <c r="P461" s="67"/>
      <c r="Q461" s="67"/>
      <c r="R461" s="67"/>
      <c r="S461" s="67"/>
      <c r="T461" s="67"/>
      <c r="U461" s="67"/>
      <c r="V461" s="67"/>
      <c r="W461" s="67"/>
      <c r="X461" s="67"/>
      <c r="Y461" s="67"/>
      <c r="Z461" s="67"/>
      <c r="AA461" s="67"/>
      <c r="AB461" s="67"/>
      <c r="AC461" s="67"/>
      <c r="AD461" s="67"/>
      <c r="AE461" s="67"/>
    </row>
    <row r="462" spans="1:31" ht="12" customHeight="1">
      <c r="A462" s="67"/>
      <c r="B462" s="67"/>
      <c r="C462" s="67"/>
      <c r="D462" s="67"/>
      <c r="E462" s="67"/>
      <c r="F462" s="67"/>
      <c r="G462" s="67"/>
      <c r="H462" s="67"/>
      <c r="I462" s="67"/>
      <c r="J462" s="67"/>
      <c r="K462" s="67"/>
      <c r="L462" s="67"/>
      <c r="M462" s="67"/>
      <c r="N462" s="67"/>
      <c r="O462" s="67"/>
      <c r="P462" s="67"/>
      <c r="Q462" s="67"/>
      <c r="R462" s="67"/>
      <c r="S462" s="67"/>
      <c r="T462" s="67"/>
      <c r="U462" s="67"/>
      <c r="V462" s="67"/>
      <c r="W462" s="67"/>
      <c r="X462" s="67"/>
      <c r="Y462" s="67"/>
      <c r="Z462" s="67"/>
      <c r="AA462" s="67"/>
      <c r="AB462" s="67"/>
      <c r="AC462" s="67"/>
      <c r="AD462" s="67"/>
      <c r="AE462" s="67"/>
    </row>
    <row r="463" spans="1:31" ht="12" customHeight="1">
      <c r="A463" s="67"/>
      <c r="B463" s="67"/>
      <c r="C463" s="67"/>
      <c r="D463" s="67"/>
      <c r="E463" s="67"/>
      <c r="F463" s="67"/>
      <c r="G463" s="67"/>
      <c r="H463" s="67"/>
      <c r="I463" s="67"/>
      <c r="J463" s="67"/>
      <c r="K463" s="67"/>
      <c r="L463" s="67"/>
      <c r="M463" s="67"/>
      <c r="N463" s="67"/>
      <c r="O463" s="67"/>
      <c r="P463" s="67"/>
      <c r="Q463" s="67"/>
      <c r="R463" s="67"/>
      <c r="S463" s="67"/>
      <c r="T463" s="67"/>
      <c r="U463" s="67"/>
      <c r="V463" s="67"/>
      <c r="W463" s="67"/>
      <c r="X463" s="67"/>
      <c r="Y463" s="67"/>
      <c r="Z463" s="67"/>
      <c r="AA463" s="67"/>
      <c r="AB463" s="67"/>
      <c r="AC463" s="67"/>
      <c r="AD463" s="67"/>
      <c r="AE463" s="67"/>
    </row>
    <row r="464" spans="1:31" ht="12" customHeight="1">
      <c r="A464" s="67"/>
      <c r="B464" s="67"/>
      <c r="C464" s="67"/>
      <c r="D464" s="67"/>
      <c r="E464" s="67"/>
      <c r="F464" s="67"/>
      <c r="G464" s="67"/>
      <c r="H464" s="67"/>
      <c r="I464" s="67"/>
      <c r="J464" s="67"/>
      <c r="K464" s="67"/>
      <c r="L464" s="67"/>
      <c r="M464" s="67"/>
      <c r="N464" s="67"/>
      <c r="O464" s="67"/>
      <c r="P464" s="67"/>
      <c r="Q464" s="67"/>
      <c r="R464" s="67"/>
      <c r="S464" s="67"/>
      <c r="T464" s="67"/>
      <c r="U464" s="67"/>
      <c r="V464" s="67"/>
      <c r="W464" s="67"/>
      <c r="X464" s="67"/>
      <c r="Y464" s="67"/>
      <c r="Z464" s="67"/>
      <c r="AA464" s="67"/>
      <c r="AB464" s="67"/>
      <c r="AC464" s="67"/>
      <c r="AD464" s="67"/>
      <c r="AE464" s="67"/>
    </row>
    <row r="465" spans="1:31" ht="12" customHeight="1">
      <c r="A465" s="67"/>
      <c r="B465" s="67"/>
      <c r="C465" s="67"/>
      <c r="D465" s="67"/>
      <c r="E465" s="67"/>
      <c r="F465" s="67"/>
      <c r="G465" s="67"/>
      <c r="H465" s="67"/>
      <c r="I465" s="67"/>
      <c r="J465" s="67"/>
      <c r="K465" s="67"/>
      <c r="L465" s="67"/>
      <c r="M465" s="67"/>
      <c r="N465" s="67"/>
      <c r="O465" s="67"/>
      <c r="P465" s="67"/>
      <c r="Q465" s="67"/>
      <c r="R465" s="67"/>
      <c r="S465" s="67"/>
      <c r="T465" s="67"/>
      <c r="U465" s="67"/>
      <c r="V465" s="67"/>
      <c r="W465" s="67"/>
      <c r="X465" s="67"/>
      <c r="Y465" s="67"/>
      <c r="Z465" s="67"/>
      <c r="AA465" s="67"/>
      <c r="AB465" s="67"/>
      <c r="AC465" s="67"/>
      <c r="AD465" s="67"/>
      <c r="AE465" s="67"/>
    </row>
    <row r="466" spans="1:31" ht="12" customHeight="1">
      <c r="A466" s="67"/>
      <c r="B466" s="67"/>
      <c r="C466" s="67"/>
      <c r="D466" s="67"/>
      <c r="E466" s="67"/>
      <c r="F466" s="67"/>
      <c r="G466" s="67"/>
      <c r="H466" s="67"/>
      <c r="I466" s="67"/>
      <c r="J466" s="67"/>
      <c r="K466" s="67"/>
      <c r="L466" s="67"/>
      <c r="M466" s="67"/>
      <c r="N466" s="67"/>
      <c r="O466" s="67"/>
      <c r="P466" s="67"/>
      <c r="Q466" s="67"/>
      <c r="R466" s="67"/>
      <c r="S466" s="67"/>
      <c r="T466" s="67"/>
      <c r="U466" s="67"/>
      <c r="V466" s="67"/>
      <c r="W466" s="67"/>
      <c r="X466" s="67"/>
      <c r="Y466" s="67"/>
      <c r="Z466" s="67"/>
      <c r="AA466" s="67"/>
      <c r="AB466" s="67"/>
      <c r="AC466" s="67"/>
      <c r="AD466" s="67"/>
      <c r="AE466" s="67"/>
    </row>
    <row r="467" spans="1:31" ht="12" customHeight="1">
      <c r="A467" s="67"/>
      <c r="B467" s="67"/>
      <c r="C467" s="67"/>
      <c r="D467" s="67"/>
      <c r="E467" s="67"/>
      <c r="F467" s="67"/>
      <c r="G467" s="67"/>
      <c r="H467" s="67"/>
      <c r="I467" s="67"/>
      <c r="J467" s="67"/>
      <c r="K467" s="67"/>
      <c r="L467" s="67"/>
      <c r="M467" s="67"/>
      <c r="N467" s="67"/>
      <c r="O467" s="67"/>
      <c r="P467" s="67"/>
      <c r="Q467" s="67"/>
      <c r="R467" s="67"/>
      <c r="S467" s="67"/>
      <c r="T467" s="67"/>
      <c r="U467" s="67"/>
      <c r="V467" s="67"/>
      <c r="W467" s="67"/>
      <c r="X467" s="67"/>
      <c r="Y467" s="67"/>
      <c r="Z467" s="67"/>
      <c r="AA467" s="67"/>
      <c r="AB467" s="67"/>
      <c r="AC467" s="67"/>
      <c r="AD467" s="67"/>
      <c r="AE467" s="67"/>
    </row>
    <row r="468" spans="1:31" ht="12" customHeight="1">
      <c r="A468" s="67"/>
      <c r="B468" s="67"/>
      <c r="C468" s="67"/>
      <c r="D468" s="67"/>
      <c r="E468" s="67"/>
      <c r="F468" s="67"/>
      <c r="G468" s="67"/>
      <c r="H468" s="67"/>
      <c r="I468" s="67"/>
      <c r="J468" s="67"/>
      <c r="K468" s="67"/>
      <c r="L468" s="67"/>
      <c r="M468" s="67"/>
      <c r="N468" s="67"/>
      <c r="O468" s="67"/>
      <c r="P468" s="67"/>
      <c r="Q468" s="67"/>
      <c r="R468" s="67"/>
      <c r="S468" s="67"/>
      <c r="T468" s="67"/>
      <c r="U468" s="67"/>
      <c r="V468" s="67"/>
      <c r="W468" s="67"/>
      <c r="X468" s="67"/>
      <c r="Y468" s="67"/>
      <c r="Z468" s="67"/>
      <c r="AA468" s="67"/>
      <c r="AB468" s="67"/>
      <c r="AC468" s="67"/>
      <c r="AD468" s="67"/>
      <c r="AE468" s="67"/>
    </row>
    <row r="469" spans="1:31" ht="12" customHeight="1">
      <c r="A469" s="67"/>
      <c r="B469" s="67"/>
      <c r="C469" s="67"/>
      <c r="D469" s="67"/>
      <c r="E469" s="67"/>
      <c r="F469" s="67"/>
      <c r="G469" s="67"/>
      <c r="H469" s="67"/>
      <c r="I469" s="67"/>
      <c r="J469" s="67"/>
      <c r="K469" s="67"/>
      <c r="L469" s="67"/>
      <c r="M469" s="67"/>
      <c r="N469" s="67"/>
      <c r="O469" s="67"/>
      <c r="P469" s="67"/>
      <c r="Q469" s="67"/>
      <c r="R469" s="67"/>
      <c r="S469" s="67"/>
      <c r="T469" s="67"/>
      <c r="U469" s="67"/>
      <c r="V469" s="67"/>
      <c r="W469" s="67"/>
      <c r="X469" s="67"/>
      <c r="Y469" s="67"/>
      <c r="Z469" s="67"/>
      <c r="AA469" s="67"/>
      <c r="AB469" s="67"/>
      <c r="AC469" s="67"/>
      <c r="AD469" s="67"/>
      <c r="AE469" s="67"/>
    </row>
    <row r="470" spans="1:31" ht="12" customHeight="1">
      <c r="A470" s="67"/>
      <c r="B470" s="67"/>
      <c r="C470" s="67"/>
      <c r="D470" s="67"/>
      <c r="E470" s="67"/>
      <c r="F470" s="67"/>
      <c r="G470" s="67"/>
      <c r="H470" s="67"/>
      <c r="I470" s="67"/>
      <c r="J470" s="67"/>
      <c r="K470" s="67"/>
      <c r="L470" s="67"/>
      <c r="M470" s="67"/>
      <c r="N470" s="67"/>
      <c r="O470" s="67"/>
      <c r="P470" s="67"/>
      <c r="Q470" s="67"/>
      <c r="R470" s="67"/>
      <c r="S470" s="67"/>
      <c r="T470" s="67"/>
      <c r="U470" s="67"/>
      <c r="V470" s="67"/>
      <c r="W470" s="67"/>
      <c r="X470" s="67"/>
      <c r="Y470" s="67"/>
      <c r="Z470" s="67"/>
      <c r="AA470" s="67"/>
      <c r="AB470" s="67"/>
      <c r="AC470" s="67"/>
      <c r="AD470" s="67"/>
      <c r="AE470" s="67"/>
    </row>
    <row r="471" spans="1:31" ht="12" customHeight="1">
      <c r="A471" s="67"/>
      <c r="B471" s="67"/>
      <c r="C471" s="67"/>
      <c r="D471" s="67"/>
      <c r="E471" s="67"/>
      <c r="F471" s="67"/>
      <c r="G471" s="67"/>
      <c r="H471" s="67"/>
      <c r="I471" s="67"/>
      <c r="J471" s="67"/>
      <c r="K471" s="67"/>
      <c r="L471" s="67"/>
      <c r="M471" s="67"/>
      <c r="N471" s="67"/>
      <c r="O471" s="67"/>
      <c r="P471" s="67"/>
      <c r="Q471" s="67"/>
      <c r="R471" s="67"/>
      <c r="S471" s="67"/>
      <c r="T471" s="67"/>
      <c r="U471" s="67"/>
      <c r="V471" s="67"/>
      <c r="W471" s="67"/>
      <c r="X471" s="67"/>
      <c r="Y471" s="67"/>
      <c r="Z471" s="67"/>
      <c r="AA471" s="67"/>
      <c r="AB471" s="67"/>
      <c r="AC471" s="67"/>
      <c r="AD471" s="67"/>
      <c r="AE471" s="67"/>
    </row>
    <row r="472" spans="1:31" ht="12" customHeight="1">
      <c r="A472" s="67"/>
      <c r="B472" s="67"/>
      <c r="C472" s="67"/>
      <c r="D472" s="67"/>
      <c r="E472" s="67"/>
      <c r="F472" s="67"/>
      <c r="G472" s="67"/>
      <c r="H472" s="67"/>
      <c r="I472" s="67"/>
      <c r="J472" s="67"/>
      <c r="K472" s="67"/>
      <c r="L472" s="67"/>
      <c r="M472" s="67"/>
      <c r="N472" s="67"/>
      <c r="O472" s="67"/>
      <c r="P472" s="67"/>
      <c r="Q472" s="67"/>
      <c r="R472" s="67"/>
      <c r="S472" s="67"/>
      <c r="T472" s="67"/>
      <c r="U472" s="67"/>
      <c r="V472" s="67"/>
      <c r="W472" s="67"/>
      <c r="X472" s="67"/>
      <c r="Y472" s="67"/>
      <c r="Z472" s="67"/>
      <c r="AA472" s="67"/>
      <c r="AB472" s="67"/>
      <c r="AC472" s="67"/>
      <c r="AD472" s="67"/>
      <c r="AE472" s="67"/>
    </row>
    <row r="473" spans="1:31" ht="12" customHeight="1">
      <c r="A473" s="67"/>
      <c r="B473" s="67"/>
      <c r="C473" s="67"/>
      <c r="D473" s="67"/>
      <c r="E473" s="67"/>
      <c r="F473" s="67"/>
      <c r="G473" s="67"/>
      <c r="H473" s="67"/>
      <c r="I473" s="67"/>
      <c r="J473" s="67"/>
      <c r="K473" s="67"/>
      <c r="L473" s="67"/>
      <c r="M473" s="67"/>
      <c r="N473" s="67"/>
      <c r="O473" s="67"/>
      <c r="P473" s="67"/>
      <c r="Q473" s="67"/>
      <c r="R473" s="67"/>
      <c r="S473" s="67"/>
      <c r="T473" s="67"/>
      <c r="U473" s="67"/>
      <c r="V473" s="67"/>
      <c r="W473" s="67"/>
      <c r="X473" s="67"/>
      <c r="Y473" s="67"/>
      <c r="Z473" s="67"/>
      <c r="AA473" s="67"/>
      <c r="AB473" s="67"/>
      <c r="AC473" s="67"/>
      <c r="AD473" s="67"/>
      <c r="AE473" s="67"/>
    </row>
    <row r="474" spans="1:31" ht="12" customHeight="1">
      <c r="A474" s="67"/>
      <c r="B474" s="67"/>
      <c r="C474" s="67"/>
      <c r="D474" s="67"/>
      <c r="E474" s="67"/>
      <c r="F474" s="67"/>
      <c r="G474" s="67"/>
      <c r="H474" s="67"/>
      <c r="I474" s="67"/>
      <c r="J474" s="67"/>
      <c r="K474" s="67"/>
      <c r="L474" s="67"/>
      <c r="M474" s="67"/>
      <c r="N474" s="67"/>
      <c r="O474" s="67"/>
      <c r="P474" s="67"/>
      <c r="Q474" s="67"/>
      <c r="R474" s="67"/>
      <c r="S474" s="67"/>
      <c r="T474" s="67"/>
      <c r="U474" s="67"/>
      <c r="V474" s="67"/>
      <c r="W474" s="67"/>
      <c r="X474" s="67"/>
      <c r="Y474" s="67"/>
      <c r="Z474" s="67"/>
      <c r="AA474" s="67"/>
      <c r="AB474" s="67"/>
      <c r="AC474" s="67"/>
      <c r="AD474" s="67"/>
      <c r="AE474" s="67"/>
    </row>
    <row r="475" spans="1:31" ht="12" customHeight="1">
      <c r="A475" s="67"/>
      <c r="B475" s="67"/>
      <c r="C475" s="67"/>
      <c r="D475" s="67"/>
      <c r="E475" s="67"/>
      <c r="F475" s="67"/>
      <c r="G475" s="67"/>
      <c r="H475" s="67"/>
      <c r="I475" s="67"/>
      <c r="J475" s="67"/>
      <c r="K475" s="67"/>
      <c r="L475" s="67"/>
      <c r="M475" s="67"/>
      <c r="N475" s="67"/>
      <c r="O475" s="67"/>
      <c r="P475" s="67"/>
      <c r="Q475" s="67"/>
      <c r="R475" s="67"/>
      <c r="S475" s="67"/>
      <c r="T475" s="67"/>
      <c r="U475" s="67"/>
      <c r="V475" s="67"/>
      <c r="W475" s="67"/>
      <c r="X475" s="67"/>
      <c r="Y475" s="67"/>
      <c r="Z475" s="67"/>
      <c r="AA475" s="67"/>
      <c r="AB475" s="67"/>
      <c r="AC475" s="67"/>
      <c r="AD475" s="67"/>
      <c r="AE475" s="67"/>
    </row>
    <row r="476" spans="1:31" ht="12" customHeight="1">
      <c r="A476" s="67"/>
      <c r="B476" s="67"/>
      <c r="C476" s="67"/>
      <c r="D476" s="67"/>
      <c r="E476" s="67"/>
      <c r="F476" s="67"/>
      <c r="G476" s="67"/>
      <c r="H476" s="67"/>
      <c r="I476" s="67"/>
      <c r="J476" s="67"/>
      <c r="K476" s="67"/>
      <c r="L476" s="67"/>
      <c r="M476" s="67"/>
      <c r="N476" s="67"/>
      <c r="O476" s="67"/>
      <c r="P476" s="67"/>
      <c r="Q476" s="67"/>
      <c r="R476" s="67"/>
      <c r="S476" s="67"/>
      <c r="T476" s="67"/>
      <c r="U476" s="67"/>
      <c r="V476" s="67"/>
      <c r="W476" s="67"/>
      <c r="X476" s="67"/>
      <c r="Y476" s="67"/>
      <c r="Z476" s="67"/>
      <c r="AA476" s="67"/>
      <c r="AB476" s="67"/>
      <c r="AC476" s="67"/>
      <c r="AD476" s="67"/>
      <c r="AE476" s="67"/>
    </row>
    <row r="477" spans="1:31" ht="12" customHeight="1">
      <c r="A477" s="67"/>
      <c r="B477" s="67"/>
      <c r="C477" s="67"/>
      <c r="D477" s="67"/>
      <c r="E477" s="67"/>
      <c r="F477" s="67"/>
      <c r="G477" s="67"/>
      <c r="H477" s="67"/>
      <c r="I477" s="67"/>
      <c r="J477" s="67"/>
      <c r="K477" s="67"/>
      <c r="L477" s="67"/>
      <c r="M477" s="67"/>
      <c r="N477" s="67"/>
      <c r="O477" s="67"/>
      <c r="P477" s="67"/>
      <c r="Q477" s="67"/>
      <c r="R477" s="67"/>
      <c r="S477" s="67"/>
      <c r="T477" s="67"/>
      <c r="U477" s="67"/>
      <c r="V477" s="67"/>
      <c r="W477" s="67"/>
      <c r="X477" s="67"/>
      <c r="Y477" s="67"/>
      <c r="Z477" s="67"/>
      <c r="AA477" s="67"/>
      <c r="AB477" s="67"/>
      <c r="AC477" s="67"/>
      <c r="AD477" s="67"/>
      <c r="AE477" s="67"/>
    </row>
    <row r="478" spans="1:31" ht="12" customHeight="1">
      <c r="A478" s="67"/>
      <c r="B478" s="67"/>
      <c r="C478" s="67"/>
      <c r="D478" s="67"/>
      <c r="E478" s="67"/>
      <c r="F478" s="67"/>
      <c r="G478" s="67"/>
      <c r="H478" s="67"/>
      <c r="I478" s="67"/>
      <c r="J478" s="67"/>
      <c r="K478" s="67"/>
      <c r="L478" s="67"/>
      <c r="M478" s="67"/>
      <c r="N478" s="67"/>
      <c r="O478" s="67"/>
      <c r="P478" s="67"/>
      <c r="Q478" s="67"/>
      <c r="R478" s="67"/>
      <c r="S478" s="67"/>
      <c r="T478" s="67"/>
      <c r="U478" s="67"/>
      <c r="V478" s="67"/>
      <c r="W478" s="67"/>
      <c r="X478" s="67"/>
      <c r="Y478" s="67"/>
      <c r="Z478" s="67"/>
      <c r="AA478" s="67"/>
      <c r="AB478" s="67"/>
      <c r="AC478" s="67"/>
      <c r="AD478" s="67"/>
      <c r="AE478" s="67"/>
    </row>
    <row r="479" spans="1:31" ht="12" customHeight="1">
      <c r="A479" s="67"/>
      <c r="B479" s="67"/>
      <c r="C479" s="67"/>
      <c r="D479" s="67"/>
      <c r="E479" s="67"/>
      <c r="F479" s="67"/>
      <c r="G479" s="67"/>
      <c r="H479" s="67"/>
      <c r="I479" s="67"/>
      <c r="J479" s="67"/>
      <c r="K479" s="67"/>
      <c r="L479" s="67"/>
      <c r="M479" s="67"/>
      <c r="N479" s="67"/>
      <c r="O479" s="67"/>
      <c r="P479" s="67"/>
      <c r="Q479" s="67"/>
      <c r="R479" s="67"/>
      <c r="S479" s="67"/>
      <c r="T479" s="67"/>
      <c r="U479" s="67"/>
      <c r="V479" s="67"/>
      <c r="W479" s="67"/>
      <c r="X479" s="67"/>
      <c r="Y479" s="67"/>
      <c r="Z479" s="67"/>
      <c r="AA479" s="67"/>
      <c r="AB479" s="67"/>
      <c r="AC479" s="67"/>
      <c r="AD479" s="67"/>
      <c r="AE479" s="67"/>
    </row>
    <row r="480" spans="1:31" ht="12" customHeight="1">
      <c r="A480" s="67"/>
      <c r="B480" s="67"/>
      <c r="C480" s="67"/>
      <c r="D480" s="67"/>
      <c r="E480" s="67"/>
      <c r="F480" s="67"/>
      <c r="G480" s="67"/>
      <c r="H480" s="67"/>
      <c r="I480" s="67"/>
      <c r="J480" s="67"/>
      <c r="K480" s="67"/>
      <c r="L480" s="67"/>
      <c r="M480" s="67"/>
      <c r="N480" s="67"/>
      <c r="O480" s="67"/>
      <c r="P480" s="67"/>
      <c r="Q480" s="67"/>
      <c r="R480" s="67"/>
      <c r="S480" s="67"/>
      <c r="T480" s="67"/>
      <c r="U480" s="67"/>
      <c r="V480" s="67"/>
      <c r="W480" s="67"/>
      <c r="X480" s="67"/>
      <c r="Y480" s="67"/>
      <c r="Z480" s="67"/>
      <c r="AA480" s="67"/>
      <c r="AB480" s="67"/>
      <c r="AC480" s="67"/>
      <c r="AD480" s="67"/>
      <c r="AE480" s="67"/>
    </row>
    <row r="481" spans="1:31" ht="12" customHeight="1">
      <c r="A481" s="67"/>
      <c r="B481" s="67"/>
      <c r="C481" s="67"/>
      <c r="D481" s="67"/>
      <c r="E481" s="67"/>
      <c r="F481" s="67"/>
      <c r="G481" s="67"/>
      <c r="H481" s="67"/>
      <c r="I481" s="67"/>
      <c r="J481" s="67"/>
      <c r="K481" s="67"/>
      <c r="L481" s="67"/>
      <c r="M481" s="67"/>
      <c r="N481" s="67"/>
      <c r="O481" s="67"/>
      <c r="P481" s="67"/>
      <c r="Q481" s="67"/>
      <c r="R481" s="67"/>
      <c r="S481" s="67"/>
      <c r="T481" s="67"/>
      <c r="U481" s="67"/>
      <c r="V481" s="67"/>
      <c r="W481" s="67"/>
      <c r="X481" s="67"/>
      <c r="Y481" s="67"/>
      <c r="Z481" s="67"/>
      <c r="AA481" s="67"/>
      <c r="AB481" s="67"/>
      <c r="AC481" s="67"/>
      <c r="AD481" s="67"/>
      <c r="AE481" s="67"/>
    </row>
    <row r="482" spans="1:31" ht="12" customHeight="1">
      <c r="A482" s="67"/>
      <c r="B482" s="67"/>
      <c r="C482" s="67"/>
      <c r="D482" s="67"/>
      <c r="E482" s="67"/>
      <c r="F482" s="67"/>
      <c r="G482" s="67"/>
      <c r="H482" s="67"/>
      <c r="I482" s="67"/>
      <c r="J482" s="67"/>
      <c r="K482" s="67"/>
      <c r="L482" s="67"/>
      <c r="M482" s="67"/>
      <c r="N482" s="67"/>
      <c r="O482" s="67"/>
      <c r="P482" s="67"/>
      <c r="Q482" s="67"/>
      <c r="R482" s="67"/>
      <c r="S482" s="67"/>
      <c r="T482" s="67"/>
      <c r="U482" s="67"/>
      <c r="V482" s="67"/>
      <c r="W482" s="67"/>
      <c r="X482" s="67"/>
      <c r="Y482" s="67"/>
      <c r="Z482" s="67"/>
      <c r="AA482" s="67"/>
      <c r="AB482" s="67"/>
      <c r="AC482" s="67"/>
      <c r="AD482" s="67"/>
      <c r="AE482" s="67"/>
    </row>
    <row r="483" spans="1:31" ht="12" customHeight="1">
      <c r="A483" s="67"/>
      <c r="B483" s="67"/>
      <c r="C483" s="67"/>
      <c r="D483" s="67"/>
      <c r="E483" s="67"/>
      <c r="F483" s="67"/>
      <c r="G483" s="67"/>
      <c r="H483" s="67"/>
      <c r="I483" s="67"/>
      <c r="J483" s="67"/>
      <c r="K483" s="67"/>
      <c r="L483" s="67"/>
      <c r="M483" s="67"/>
      <c r="N483" s="67"/>
      <c r="O483" s="67"/>
      <c r="P483" s="67"/>
      <c r="Q483" s="67"/>
      <c r="R483" s="67"/>
      <c r="S483" s="67"/>
      <c r="T483" s="67"/>
      <c r="U483" s="67"/>
      <c r="V483" s="67"/>
      <c r="W483" s="67"/>
      <c r="X483" s="67"/>
      <c r="Y483" s="67"/>
      <c r="Z483" s="67"/>
      <c r="AA483" s="67"/>
      <c r="AB483" s="67"/>
      <c r="AC483" s="67"/>
      <c r="AD483" s="67"/>
      <c r="AE483" s="67"/>
    </row>
    <row r="484" spans="1:31" ht="12" customHeight="1">
      <c r="A484" s="67"/>
      <c r="B484" s="67"/>
      <c r="C484" s="67"/>
      <c r="D484" s="67"/>
      <c r="E484" s="67"/>
      <c r="F484" s="67"/>
      <c r="G484" s="67"/>
      <c r="H484" s="67"/>
      <c r="I484" s="67"/>
      <c r="J484" s="67"/>
      <c r="K484" s="67"/>
      <c r="L484" s="67"/>
      <c r="M484" s="67"/>
      <c r="N484" s="67"/>
      <c r="O484" s="67"/>
      <c r="P484" s="67"/>
      <c r="Q484" s="67"/>
      <c r="R484" s="67"/>
      <c r="S484" s="67"/>
      <c r="T484" s="67"/>
      <c r="U484" s="67"/>
      <c r="V484" s="67"/>
      <c r="W484" s="67"/>
      <c r="X484" s="67"/>
      <c r="Y484" s="67"/>
      <c r="Z484" s="67"/>
      <c r="AA484" s="67"/>
      <c r="AB484" s="67"/>
      <c r="AC484" s="67"/>
      <c r="AD484" s="67"/>
      <c r="AE484" s="67"/>
    </row>
    <row r="485" spans="1:31" ht="12" customHeight="1">
      <c r="A485" s="67"/>
      <c r="B485" s="67"/>
      <c r="C485" s="67"/>
      <c r="D485" s="67"/>
      <c r="E485" s="67"/>
      <c r="F485" s="67"/>
      <c r="G485" s="67"/>
      <c r="H485" s="67"/>
      <c r="I485" s="67"/>
      <c r="J485" s="67"/>
      <c r="K485" s="67"/>
      <c r="L485" s="67"/>
      <c r="M485" s="67"/>
      <c r="N485" s="67"/>
      <c r="O485" s="67"/>
      <c r="P485" s="67"/>
      <c r="Q485" s="67"/>
      <c r="R485" s="67"/>
      <c r="S485" s="67"/>
      <c r="T485" s="67"/>
      <c r="U485" s="67"/>
      <c r="V485" s="67"/>
      <c r="W485" s="67"/>
      <c r="X485" s="67"/>
      <c r="Y485" s="67"/>
      <c r="Z485" s="67"/>
      <c r="AA485" s="67"/>
      <c r="AB485" s="67"/>
      <c r="AC485" s="67"/>
      <c r="AD485" s="67"/>
      <c r="AE485" s="67"/>
    </row>
    <row r="486" spans="1:31" ht="12" customHeight="1">
      <c r="A486" s="67"/>
      <c r="B486" s="67"/>
      <c r="C486" s="67"/>
      <c r="D486" s="67"/>
      <c r="E486" s="67"/>
      <c r="F486" s="67"/>
      <c r="G486" s="67"/>
      <c r="H486" s="67"/>
      <c r="I486" s="67"/>
      <c r="J486" s="67"/>
      <c r="K486" s="67"/>
      <c r="L486" s="67"/>
      <c r="M486" s="67"/>
      <c r="N486" s="67"/>
      <c r="O486" s="67"/>
      <c r="P486" s="67"/>
      <c r="Q486" s="67"/>
      <c r="R486" s="67"/>
      <c r="S486" s="67"/>
      <c r="T486" s="67"/>
      <c r="U486" s="67"/>
      <c r="V486" s="67"/>
      <c r="W486" s="67"/>
      <c r="X486" s="67"/>
      <c r="Y486" s="67"/>
      <c r="Z486" s="67"/>
      <c r="AA486" s="67"/>
      <c r="AB486" s="67"/>
      <c r="AC486" s="67"/>
      <c r="AD486" s="67"/>
      <c r="AE486" s="67"/>
    </row>
    <row r="487" spans="1:31" ht="12" customHeight="1">
      <c r="A487" s="67"/>
      <c r="B487" s="67"/>
      <c r="C487" s="67"/>
      <c r="D487" s="67"/>
      <c r="E487" s="67"/>
      <c r="F487" s="67"/>
      <c r="G487" s="67"/>
      <c r="H487" s="67"/>
      <c r="I487" s="67"/>
      <c r="J487" s="67"/>
      <c r="K487" s="67"/>
      <c r="L487" s="67"/>
      <c r="M487" s="67"/>
      <c r="N487" s="67"/>
      <c r="O487" s="67"/>
      <c r="P487" s="67"/>
      <c r="Q487" s="67"/>
      <c r="R487" s="67"/>
      <c r="S487" s="67"/>
      <c r="T487" s="67"/>
      <c r="U487" s="67"/>
      <c r="V487" s="67"/>
      <c r="W487" s="67"/>
      <c r="X487" s="67"/>
      <c r="Y487" s="67"/>
      <c r="Z487" s="67"/>
      <c r="AA487" s="67"/>
      <c r="AB487" s="67"/>
      <c r="AC487" s="67"/>
      <c r="AD487" s="67"/>
      <c r="AE487" s="67"/>
    </row>
    <row r="488" spans="1:31" ht="12" customHeight="1">
      <c r="A488" s="67"/>
      <c r="B488" s="67"/>
      <c r="C488" s="67"/>
      <c r="D488" s="67"/>
      <c r="E488" s="67"/>
      <c r="F488" s="67"/>
      <c r="G488" s="67"/>
      <c r="H488" s="67"/>
      <c r="I488" s="67"/>
      <c r="J488" s="67"/>
      <c r="K488" s="67"/>
      <c r="L488" s="67"/>
      <c r="M488" s="67"/>
      <c r="N488" s="67"/>
      <c r="O488" s="67"/>
      <c r="P488" s="67"/>
      <c r="Q488" s="67"/>
      <c r="R488" s="67"/>
      <c r="S488" s="67"/>
      <c r="T488" s="67"/>
      <c r="U488" s="67"/>
      <c r="V488" s="67"/>
      <c r="W488" s="67"/>
      <c r="X488" s="67"/>
      <c r="Y488" s="67"/>
      <c r="Z488" s="67"/>
      <c r="AA488" s="67"/>
      <c r="AB488" s="67"/>
      <c r="AC488" s="67"/>
      <c r="AD488" s="67"/>
      <c r="AE488" s="67"/>
    </row>
    <row r="489" spans="1:31" ht="12" customHeight="1">
      <c r="A489" s="67"/>
      <c r="B489" s="67"/>
      <c r="C489" s="67"/>
      <c r="D489" s="67"/>
      <c r="E489" s="67"/>
      <c r="F489" s="67"/>
      <c r="G489" s="67"/>
      <c r="H489" s="67"/>
      <c r="I489" s="67"/>
      <c r="J489" s="67"/>
      <c r="K489" s="67"/>
      <c r="L489" s="67"/>
      <c r="M489" s="67"/>
      <c r="N489" s="67"/>
      <c r="O489" s="67"/>
      <c r="P489" s="67"/>
      <c r="Q489" s="67"/>
      <c r="R489" s="67"/>
      <c r="S489" s="67"/>
      <c r="T489" s="67"/>
      <c r="U489" s="67"/>
      <c r="V489" s="67"/>
      <c r="W489" s="67"/>
      <c r="X489" s="67"/>
      <c r="Y489" s="67"/>
      <c r="Z489" s="67"/>
      <c r="AA489" s="67"/>
      <c r="AB489" s="67"/>
      <c r="AC489" s="67"/>
      <c r="AD489" s="67"/>
      <c r="AE489" s="67"/>
    </row>
    <row r="490" spans="1:31" ht="12" customHeight="1">
      <c r="A490" s="67"/>
      <c r="B490" s="67"/>
      <c r="C490" s="67"/>
      <c r="D490" s="67"/>
      <c r="E490" s="67"/>
      <c r="F490" s="67"/>
      <c r="G490" s="67"/>
      <c r="H490" s="67"/>
      <c r="I490" s="67"/>
      <c r="J490" s="67"/>
      <c r="K490" s="67"/>
      <c r="L490" s="67"/>
      <c r="M490" s="67"/>
      <c r="N490" s="67"/>
      <c r="O490" s="67"/>
      <c r="P490" s="67"/>
      <c r="Q490" s="67"/>
      <c r="R490" s="67"/>
      <c r="S490" s="67"/>
      <c r="T490" s="67"/>
      <c r="U490" s="67"/>
      <c r="V490" s="67"/>
      <c r="W490" s="67"/>
      <c r="X490" s="67"/>
      <c r="Y490" s="67"/>
      <c r="Z490" s="67"/>
      <c r="AA490" s="67"/>
      <c r="AB490" s="67"/>
      <c r="AC490" s="67"/>
      <c r="AD490" s="67"/>
      <c r="AE490" s="67"/>
    </row>
    <row r="491" spans="1:31" ht="12" customHeight="1">
      <c r="A491" s="67"/>
      <c r="B491" s="67"/>
      <c r="C491" s="67"/>
      <c r="D491" s="67"/>
      <c r="E491" s="67"/>
      <c r="F491" s="67"/>
      <c r="G491" s="67"/>
      <c r="H491" s="67"/>
      <c r="I491" s="67"/>
      <c r="J491" s="67"/>
      <c r="K491" s="67"/>
      <c r="L491" s="67"/>
      <c r="M491" s="67"/>
      <c r="N491" s="67"/>
      <c r="O491" s="67"/>
      <c r="P491" s="67"/>
      <c r="Q491" s="67"/>
      <c r="R491" s="67"/>
      <c r="S491" s="67"/>
      <c r="T491" s="67"/>
      <c r="U491" s="67"/>
      <c r="V491" s="67"/>
      <c r="W491" s="67"/>
      <c r="X491" s="67"/>
      <c r="Y491" s="67"/>
      <c r="Z491" s="67"/>
      <c r="AA491" s="67"/>
      <c r="AB491" s="67"/>
      <c r="AC491" s="67"/>
      <c r="AD491" s="67"/>
      <c r="AE491" s="67"/>
    </row>
    <row r="492" spans="1:31" ht="12" customHeight="1">
      <c r="A492" s="67"/>
      <c r="B492" s="67"/>
      <c r="C492" s="67"/>
      <c r="D492" s="67"/>
      <c r="E492" s="67"/>
      <c r="F492" s="67"/>
      <c r="G492" s="67"/>
      <c r="H492" s="67"/>
      <c r="I492" s="67"/>
      <c r="J492" s="67"/>
      <c r="K492" s="67"/>
      <c r="L492" s="67"/>
      <c r="M492" s="67"/>
      <c r="N492" s="67"/>
      <c r="O492" s="67"/>
      <c r="P492" s="67"/>
      <c r="Q492" s="67"/>
      <c r="R492" s="67"/>
      <c r="S492" s="67"/>
      <c r="T492" s="67"/>
      <c r="U492" s="67"/>
      <c r="V492" s="67"/>
      <c r="W492" s="67"/>
      <c r="X492" s="67"/>
      <c r="Y492" s="67"/>
      <c r="Z492" s="67"/>
      <c r="AA492" s="67"/>
      <c r="AB492" s="67"/>
      <c r="AC492" s="67"/>
      <c r="AD492" s="67"/>
      <c r="AE492" s="67"/>
    </row>
    <row r="493" spans="1:31" ht="12" customHeight="1">
      <c r="A493" s="67"/>
      <c r="B493" s="67"/>
      <c r="C493" s="67"/>
      <c r="D493" s="67"/>
      <c r="E493" s="67"/>
      <c r="F493" s="67"/>
      <c r="G493" s="67"/>
      <c r="H493" s="67"/>
      <c r="I493" s="67"/>
      <c r="J493" s="67"/>
      <c r="K493" s="67"/>
      <c r="L493" s="67"/>
      <c r="M493" s="67"/>
      <c r="N493" s="67"/>
      <c r="O493" s="67"/>
      <c r="P493" s="67"/>
      <c r="Q493" s="67"/>
      <c r="R493" s="67"/>
      <c r="S493" s="67"/>
      <c r="T493" s="67"/>
      <c r="U493" s="67"/>
      <c r="V493" s="67"/>
      <c r="W493" s="67"/>
      <c r="X493" s="67"/>
      <c r="Y493" s="67"/>
      <c r="Z493" s="67"/>
      <c r="AA493" s="67"/>
      <c r="AB493" s="67"/>
      <c r="AC493" s="67"/>
      <c r="AD493" s="67"/>
      <c r="AE493" s="67"/>
    </row>
    <row r="494" spans="1:31" ht="12" customHeight="1">
      <c r="A494" s="67"/>
      <c r="B494" s="67"/>
      <c r="C494" s="67"/>
      <c r="D494" s="67"/>
      <c r="E494" s="67"/>
      <c r="F494" s="67"/>
      <c r="G494" s="67"/>
      <c r="H494" s="67"/>
      <c r="I494" s="67"/>
      <c r="J494" s="67"/>
      <c r="K494" s="67"/>
      <c r="L494" s="67"/>
      <c r="M494" s="67"/>
      <c r="N494" s="67"/>
      <c r="O494" s="67"/>
      <c r="P494" s="67"/>
      <c r="Q494" s="67"/>
      <c r="R494" s="67"/>
      <c r="S494" s="67"/>
      <c r="T494" s="67"/>
      <c r="U494" s="67"/>
      <c r="V494" s="67"/>
      <c r="W494" s="67"/>
      <c r="X494" s="67"/>
      <c r="Y494" s="67"/>
      <c r="Z494" s="67"/>
      <c r="AA494" s="67"/>
      <c r="AB494" s="67"/>
      <c r="AC494" s="67"/>
      <c r="AD494" s="67"/>
      <c r="AE494" s="67"/>
    </row>
    <row r="495" spans="1:31" ht="12" customHeight="1">
      <c r="A495" s="67"/>
      <c r="B495" s="67"/>
      <c r="C495" s="67"/>
      <c r="D495" s="67"/>
      <c r="E495" s="67"/>
      <c r="F495" s="67"/>
      <c r="G495" s="67"/>
      <c r="H495" s="67"/>
      <c r="I495" s="67"/>
      <c r="J495" s="67"/>
      <c r="K495" s="67"/>
      <c r="L495" s="67"/>
      <c r="M495" s="67"/>
      <c r="N495" s="67"/>
      <c r="O495" s="67"/>
      <c r="P495" s="67"/>
      <c r="Q495" s="67"/>
      <c r="R495" s="67"/>
      <c r="S495" s="67"/>
      <c r="T495" s="67"/>
      <c r="U495" s="67"/>
      <c r="V495" s="67"/>
      <c r="W495" s="67"/>
      <c r="X495" s="67"/>
      <c r="Y495" s="67"/>
      <c r="Z495" s="67"/>
      <c r="AA495" s="67"/>
      <c r="AB495" s="67"/>
      <c r="AC495" s="67"/>
      <c r="AD495" s="67"/>
      <c r="AE495" s="67"/>
    </row>
    <row r="496" spans="1:31" ht="12" customHeight="1">
      <c r="A496" s="67"/>
      <c r="B496" s="67"/>
      <c r="C496" s="67"/>
      <c r="D496" s="67"/>
      <c r="E496" s="67"/>
      <c r="F496" s="67"/>
      <c r="G496" s="67"/>
      <c r="H496" s="67"/>
      <c r="I496" s="67"/>
      <c r="J496" s="67"/>
      <c r="K496" s="67"/>
      <c r="L496" s="67"/>
      <c r="M496" s="67"/>
      <c r="N496" s="67"/>
      <c r="O496" s="67"/>
      <c r="P496" s="67"/>
      <c r="Q496" s="67"/>
      <c r="R496" s="67"/>
      <c r="S496" s="67"/>
      <c r="T496" s="67"/>
      <c r="U496" s="67"/>
      <c r="V496" s="67"/>
      <c r="W496" s="67"/>
      <c r="X496" s="67"/>
      <c r="Y496" s="67"/>
      <c r="Z496" s="67"/>
      <c r="AA496" s="67"/>
      <c r="AB496" s="67"/>
      <c r="AC496" s="67"/>
      <c r="AD496" s="67"/>
      <c r="AE496" s="67"/>
    </row>
    <row r="497" spans="1:31" ht="12" customHeight="1">
      <c r="A497" s="67"/>
      <c r="B497" s="67"/>
      <c r="C497" s="67"/>
      <c r="D497" s="67"/>
      <c r="E497" s="67"/>
      <c r="F497" s="67"/>
      <c r="G497" s="67"/>
      <c r="H497" s="67"/>
      <c r="I497" s="67"/>
      <c r="J497" s="67"/>
      <c r="K497" s="67"/>
      <c r="L497" s="67"/>
      <c r="M497" s="67"/>
      <c r="N497" s="67"/>
      <c r="O497" s="67"/>
      <c r="P497" s="67"/>
      <c r="Q497" s="67"/>
      <c r="R497" s="67"/>
      <c r="S497" s="67"/>
      <c r="T497" s="67"/>
      <c r="U497" s="67"/>
      <c r="V497" s="67"/>
      <c r="W497" s="67"/>
      <c r="X497" s="67"/>
      <c r="Y497" s="67"/>
      <c r="Z497" s="67"/>
      <c r="AA497" s="67"/>
      <c r="AB497" s="67"/>
      <c r="AC497" s="67"/>
      <c r="AD497" s="67"/>
      <c r="AE497" s="67"/>
    </row>
    <row r="498" spans="1:31" ht="12" customHeight="1">
      <c r="A498" s="67"/>
      <c r="B498" s="67"/>
      <c r="C498" s="67"/>
      <c r="D498" s="67"/>
      <c r="E498" s="67"/>
      <c r="F498" s="67"/>
      <c r="G498" s="67"/>
      <c r="H498" s="67"/>
      <c r="I498" s="67"/>
      <c r="J498" s="67"/>
      <c r="K498" s="67"/>
      <c r="L498" s="67"/>
      <c r="M498" s="67"/>
      <c r="N498" s="67"/>
      <c r="O498" s="67"/>
      <c r="P498" s="67"/>
      <c r="Q498" s="67"/>
      <c r="R498" s="67"/>
      <c r="S498" s="67"/>
      <c r="T498" s="67"/>
      <c r="U498" s="67"/>
      <c r="V498" s="67"/>
      <c r="W498" s="67"/>
      <c r="X498" s="67"/>
      <c r="Y498" s="67"/>
      <c r="Z498" s="67"/>
      <c r="AA498" s="67"/>
      <c r="AB498" s="67"/>
      <c r="AC498" s="67"/>
      <c r="AD498" s="67"/>
      <c r="AE498" s="67"/>
    </row>
    <row r="499" spans="1:31" ht="12" customHeight="1">
      <c r="A499" s="67"/>
      <c r="B499" s="67"/>
      <c r="C499" s="67"/>
      <c r="D499" s="67"/>
      <c r="E499" s="67"/>
      <c r="F499" s="67"/>
      <c r="G499" s="67"/>
      <c r="H499" s="67"/>
      <c r="I499" s="67"/>
      <c r="J499" s="67"/>
      <c r="K499" s="67"/>
      <c r="L499" s="67"/>
      <c r="M499" s="67"/>
      <c r="N499" s="67"/>
      <c r="O499" s="67"/>
      <c r="P499" s="67"/>
      <c r="Q499" s="67"/>
      <c r="R499" s="67"/>
      <c r="S499" s="67"/>
      <c r="T499" s="67"/>
      <c r="U499" s="67"/>
      <c r="V499" s="67"/>
      <c r="W499" s="67"/>
      <c r="X499" s="67"/>
      <c r="Y499" s="67"/>
      <c r="Z499" s="67"/>
      <c r="AA499" s="67"/>
      <c r="AB499" s="67"/>
      <c r="AC499" s="67"/>
      <c r="AD499" s="67"/>
      <c r="AE499" s="67"/>
    </row>
    <row r="500" spans="1:31" ht="12" customHeight="1">
      <c r="A500" s="67"/>
      <c r="B500" s="67"/>
      <c r="C500" s="67"/>
      <c r="D500" s="67"/>
      <c r="E500" s="67"/>
      <c r="F500" s="67"/>
      <c r="G500" s="67"/>
      <c r="H500" s="67"/>
      <c r="I500" s="67"/>
      <c r="J500" s="67"/>
      <c r="K500" s="67"/>
      <c r="L500" s="67"/>
      <c r="M500" s="67"/>
      <c r="N500" s="67"/>
      <c r="O500" s="67"/>
      <c r="P500" s="67"/>
      <c r="Q500" s="67"/>
      <c r="R500" s="67"/>
      <c r="S500" s="67"/>
      <c r="T500" s="67"/>
      <c r="U500" s="67"/>
      <c r="V500" s="67"/>
      <c r="W500" s="67"/>
      <c r="X500" s="67"/>
      <c r="Y500" s="67"/>
      <c r="Z500" s="67"/>
      <c r="AA500" s="67"/>
      <c r="AB500" s="67"/>
      <c r="AC500" s="67"/>
      <c r="AD500" s="67"/>
      <c r="AE500" s="67"/>
    </row>
    <row r="501" spans="1:31" ht="12" customHeight="1">
      <c r="A501" s="67"/>
      <c r="B501" s="67"/>
      <c r="C501" s="67"/>
      <c r="D501" s="67"/>
      <c r="E501" s="67"/>
      <c r="F501" s="67"/>
      <c r="G501" s="67"/>
      <c r="H501" s="67"/>
      <c r="I501" s="67"/>
      <c r="J501" s="67"/>
      <c r="K501" s="67"/>
      <c r="L501" s="67"/>
      <c r="M501" s="67"/>
      <c r="N501" s="67"/>
      <c r="O501" s="67"/>
      <c r="P501" s="67"/>
      <c r="Q501" s="67"/>
      <c r="R501" s="67"/>
      <c r="S501" s="67"/>
      <c r="T501" s="67"/>
      <c r="U501" s="67"/>
      <c r="V501" s="67"/>
      <c r="W501" s="67"/>
      <c r="X501" s="67"/>
      <c r="Y501" s="67"/>
      <c r="Z501" s="67"/>
      <c r="AA501" s="67"/>
      <c r="AB501" s="67"/>
      <c r="AC501" s="67"/>
      <c r="AD501" s="67"/>
      <c r="AE501" s="67"/>
    </row>
    <row r="502" spans="1:31" ht="12" customHeight="1">
      <c r="A502" s="67"/>
      <c r="B502" s="67"/>
      <c r="C502" s="67"/>
      <c r="D502" s="67"/>
      <c r="E502" s="67"/>
      <c r="F502" s="67"/>
      <c r="G502" s="67"/>
      <c r="H502" s="67"/>
      <c r="I502" s="67"/>
      <c r="J502" s="67"/>
      <c r="K502" s="67"/>
      <c r="L502" s="67"/>
      <c r="M502" s="67"/>
      <c r="N502" s="67"/>
      <c r="O502" s="67"/>
      <c r="P502" s="67"/>
      <c r="Q502" s="67"/>
      <c r="R502" s="67"/>
      <c r="S502" s="67"/>
      <c r="T502" s="67"/>
      <c r="U502" s="67"/>
      <c r="V502" s="67"/>
      <c r="W502" s="67"/>
      <c r="X502" s="67"/>
      <c r="Y502" s="67"/>
      <c r="Z502" s="67"/>
      <c r="AA502" s="67"/>
      <c r="AB502" s="67"/>
      <c r="AC502" s="67"/>
      <c r="AD502" s="67"/>
      <c r="AE502" s="67"/>
    </row>
    <row r="503" spans="1:31" ht="12" customHeight="1">
      <c r="A503" s="67"/>
      <c r="B503" s="67"/>
      <c r="C503" s="67"/>
      <c r="D503" s="67"/>
      <c r="E503" s="67"/>
      <c r="F503" s="67"/>
      <c r="G503" s="67"/>
      <c r="H503" s="67"/>
      <c r="I503" s="67"/>
      <c r="J503" s="67"/>
      <c r="K503" s="67"/>
      <c r="L503" s="67"/>
      <c r="M503" s="67"/>
      <c r="N503" s="67"/>
      <c r="O503" s="67"/>
      <c r="P503" s="67"/>
      <c r="Q503" s="67"/>
      <c r="R503" s="67"/>
      <c r="S503" s="67"/>
      <c r="T503" s="67"/>
      <c r="U503" s="67"/>
      <c r="V503" s="67"/>
      <c r="W503" s="67"/>
      <c r="X503" s="67"/>
      <c r="Y503" s="67"/>
      <c r="Z503" s="67"/>
      <c r="AA503" s="67"/>
      <c r="AB503" s="67"/>
      <c r="AC503" s="67"/>
      <c r="AD503" s="67"/>
      <c r="AE503" s="67"/>
    </row>
    <row r="504" spans="1:31" ht="12" customHeight="1">
      <c r="A504" s="67"/>
      <c r="B504" s="67"/>
      <c r="C504" s="67"/>
      <c r="D504" s="67"/>
      <c r="E504" s="67"/>
      <c r="F504" s="67"/>
      <c r="G504" s="67"/>
      <c r="H504" s="67"/>
      <c r="I504" s="67"/>
      <c r="J504" s="67"/>
      <c r="K504" s="67"/>
      <c r="L504" s="67"/>
      <c r="M504" s="67"/>
      <c r="N504" s="67"/>
      <c r="O504" s="67"/>
      <c r="P504" s="67"/>
      <c r="Q504" s="67"/>
      <c r="R504" s="67"/>
      <c r="S504" s="67"/>
      <c r="T504" s="67"/>
      <c r="U504" s="67"/>
      <c r="V504" s="67"/>
      <c r="W504" s="67"/>
      <c r="X504" s="67"/>
      <c r="Y504" s="67"/>
      <c r="Z504" s="67"/>
      <c r="AA504" s="67"/>
      <c r="AB504" s="67"/>
      <c r="AC504" s="67"/>
      <c r="AD504" s="67"/>
      <c r="AE504" s="67"/>
    </row>
    <row r="505" spans="1:31" ht="12" customHeight="1">
      <c r="A505" s="67"/>
      <c r="B505" s="67"/>
      <c r="C505" s="67"/>
      <c r="D505" s="67"/>
      <c r="E505" s="67"/>
      <c r="F505" s="67"/>
      <c r="G505" s="67"/>
      <c r="H505" s="67"/>
      <c r="I505" s="67"/>
      <c r="J505" s="67"/>
      <c r="K505" s="67"/>
      <c r="L505" s="67"/>
      <c r="M505" s="67"/>
      <c r="N505" s="67"/>
      <c r="O505" s="67"/>
      <c r="P505" s="67"/>
      <c r="Q505" s="67"/>
      <c r="R505" s="67"/>
      <c r="S505" s="67"/>
      <c r="T505" s="67"/>
      <c r="U505" s="67"/>
      <c r="V505" s="67"/>
      <c r="W505" s="67"/>
      <c r="X505" s="67"/>
      <c r="Y505" s="67"/>
      <c r="Z505" s="67"/>
      <c r="AA505" s="67"/>
      <c r="AB505" s="67"/>
      <c r="AC505" s="67"/>
      <c r="AD505" s="67"/>
      <c r="AE505" s="67"/>
    </row>
    <row r="506" spans="1:31" ht="12" customHeight="1">
      <c r="A506" s="67"/>
      <c r="B506" s="67"/>
      <c r="C506" s="67"/>
      <c r="D506" s="67"/>
      <c r="E506" s="67"/>
      <c r="F506" s="67"/>
      <c r="G506" s="67"/>
      <c r="H506" s="67"/>
      <c r="I506" s="67"/>
      <c r="J506" s="67"/>
      <c r="K506" s="67"/>
      <c r="L506" s="67"/>
      <c r="M506" s="67"/>
      <c r="N506" s="67"/>
      <c r="O506" s="67"/>
      <c r="P506" s="67"/>
      <c r="Q506" s="67"/>
      <c r="R506" s="67"/>
      <c r="S506" s="67"/>
      <c r="T506" s="67"/>
      <c r="U506" s="67"/>
      <c r="V506" s="67"/>
      <c r="W506" s="67"/>
      <c r="X506" s="67"/>
      <c r="Y506" s="67"/>
      <c r="Z506" s="67"/>
      <c r="AA506" s="67"/>
      <c r="AB506" s="67"/>
      <c r="AC506" s="67"/>
      <c r="AD506" s="67"/>
      <c r="AE506" s="67"/>
    </row>
    <row r="507" spans="1:31" ht="12" customHeight="1">
      <c r="A507" s="67"/>
      <c r="B507" s="67"/>
      <c r="C507" s="67"/>
      <c r="D507" s="67"/>
      <c r="E507" s="67"/>
      <c r="F507" s="67"/>
      <c r="G507" s="67"/>
      <c r="H507" s="67"/>
      <c r="I507" s="67"/>
      <c r="J507" s="67"/>
      <c r="K507" s="67"/>
      <c r="L507" s="67"/>
      <c r="M507" s="67"/>
      <c r="N507" s="67"/>
      <c r="O507" s="67"/>
      <c r="P507" s="67"/>
      <c r="Q507" s="67"/>
      <c r="R507" s="67"/>
      <c r="S507" s="67"/>
      <c r="T507" s="67"/>
      <c r="U507" s="67"/>
      <c r="V507" s="67"/>
      <c r="W507" s="67"/>
      <c r="X507" s="67"/>
      <c r="Y507" s="67"/>
      <c r="Z507" s="67"/>
      <c r="AA507" s="67"/>
      <c r="AB507" s="67"/>
      <c r="AC507" s="67"/>
      <c r="AD507" s="67"/>
      <c r="AE507" s="67"/>
    </row>
    <row r="508" spans="1:31" ht="12" customHeight="1">
      <c r="A508" s="67"/>
      <c r="B508" s="67"/>
      <c r="C508" s="67"/>
      <c r="D508" s="67"/>
      <c r="E508" s="67"/>
      <c r="F508" s="67"/>
      <c r="G508" s="67"/>
      <c r="H508" s="67"/>
      <c r="I508" s="67"/>
      <c r="J508" s="67"/>
      <c r="K508" s="67"/>
      <c r="L508" s="67"/>
      <c r="M508" s="67"/>
      <c r="N508" s="67"/>
      <c r="O508" s="67"/>
      <c r="P508" s="67"/>
      <c r="Q508" s="67"/>
      <c r="R508" s="67"/>
      <c r="S508" s="67"/>
      <c r="T508" s="67"/>
      <c r="U508" s="67"/>
      <c r="V508" s="67"/>
      <c r="W508" s="67"/>
      <c r="X508" s="67"/>
      <c r="Y508" s="67"/>
      <c r="Z508" s="67"/>
      <c r="AA508" s="67"/>
      <c r="AB508" s="67"/>
      <c r="AC508" s="67"/>
      <c r="AD508" s="67"/>
      <c r="AE508" s="67"/>
    </row>
    <row r="509" spans="1:31" ht="12" customHeight="1">
      <c r="A509" s="67"/>
      <c r="B509" s="67"/>
      <c r="C509" s="67"/>
      <c r="D509" s="67"/>
      <c r="E509" s="67"/>
      <c r="F509" s="67"/>
      <c r="G509" s="67"/>
      <c r="H509" s="67"/>
      <c r="I509" s="67"/>
      <c r="J509" s="67"/>
      <c r="K509" s="67"/>
      <c r="L509" s="67"/>
      <c r="M509" s="67"/>
      <c r="N509" s="67"/>
      <c r="O509" s="67"/>
      <c r="P509" s="67"/>
      <c r="Q509" s="67"/>
      <c r="R509" s="67"/>
      <c r="S509" s="67"/>
      <c r="T509" s="67"/>
      <c r="U509" s="67"/>
      <c r="V509" s="67"/>
      <c r="W509" s="67"/>
      <c r="X509" s="67"/>
      <c r="Y509" s="67"/>
      <c r="Z509" s="67"/>
      <c r="AA509" s="67"/>
      <c r="AB509" s="67"/>
      <c r="AC509" s="67"/>
      <c r="AD509" s="67"/>
      <c r="AE509" s="67"/>
    </row>
    <row r="510" spans="1:31" ht="12" customHeight="1">
      <c r="A510" s="67"/>
      <c r="B510" s="67"/>
      <c r="C510" s="67"/>
      <c r="D510" s="67"/>
      <c r="E510" s="67"/>
      <c r="F510" s="67"/>
      <c r="G510" s="67"/>
      <c r="H510" s="67"/>
      <c r="I510" s="67"/>
      <c r="J510" s="67"/>
      <c r="K510" s="67"/>
      <c r="L510" s="67"/>
      <c r="M510" s="67"/>
      <c r="N510" s="67"/>
      <c r="O510" s="67"/>
      <c r="P510" s="67"/>
      <c r="Q510" s="67"/>
      <c r="R510" s="67"/>
      <c r="S510" s="67"/>
      <c r="T510" s="67"/>
      <c r="U510" s="67"/>
      <c r="V510" s="67"/>
      <c r="W510" s="67"/>
      <c r="X510" s="67"/>
      <c r="Y510" s="67"/>
      <c r="Z510" s="67"/>
      <c r="AA510" s="67"/>
      <c r="AB510" s="67"/>
      <c r="AC510" s="67"/>
      <c r="AD510" s="67"/>
      <c r="AE510" s="67"/>
    </row>
    <row r="511" spans="1:31" ht="12" customHeight="1">
      <c r="A511" s="67"/>
      <c r="B511" s="67"/>
      <c r="C511" s="67"/>
      <c r="D511" s="67"/>
      <c r="E511" s="67"/>
      <c r="F511" s="67"/>
      <c r="G511" s="67"/>
      <c r="H511" s="67"/>
      <c r="I511" s="67"/>
      <c r="J511" s="67"/>
      <c r="K511" s="67"/>
      <c r="L511" s="67"/>
      <c r="M511" s="67"/>
      <c r="N511" s="67"/>
      <c r="O511" s="67"/>
      <c r="P511" s="67"/>
      <c r="Q511" s="67"/>
      <c r="R511" s="67"/>
      <c r="S511" s="67"/>
      <c r="T511" s="67"/>
      <c r="U511" s="67"/>
      <c r="V511" s="67"/>
      <c r="W511" s="67"/>
      <c r="X511" s="67"/>
      <c r="Y511" s="67"/>
      <c r="Z511" s="67"/>
      <c r="AA511" s="67"/>
      <c r="AB511" s="67"/>
      <c r="AC511" s="67"/>
      <c r="AD511" s="67"/>
      <c r="AE511" s="67"/>
    </row>
    <row r="512" spans="1:31" ht="12" customHeight="1">
      <c r="A512" s="67"/>
      <c r="B512" s="67"/>
      <c r="C512" s="67"/>
      <c r="D512" s="67"/>
      <c r="E512" s="67"/>
      <c r="F512" s="67"/>
      <c r="G512" s="67"/>
      <c r="H512" s="67"/>
      <c r="I512" s="67"/>
      <c r="J512" s="67"/>
      <c r="K512" s="67"/>
      <c r="L512" s="67"/>
      <c r="M512" s="67"/>
      <c r="N512" s="67"/>
      <c r="O512" s="67"/>
      <c r="P512" s="67"/>
      <c r="Q512" s="67"/>
      <c r="R512" s="67"/>
      <c r="S512" s="67"/>
      <c r="T512" s="67"/>
      <c r="U512" s="67"/>
      <c r="V512" s="67"/>
      <c r="W512" s="67"/>
      <c r="X512" s="67"/>
      <c r="Y512" s="67"/>
      <c r="Z512" s="67"/>
      <c r="AA512" s="67"/>
      <c r="AB512" s="67"/>
      <c r="AC512" s="67"/>
      <c r="AD512" s="67"/>
      <c r="AE512" s="67"/>
    </row>
  </sheetData>
  <printOptions horizontalCentered="1"/>
  <pageMargins left="0.38" right="0.27" top="0.7" bottom="0.75" header="0.3" footer="0.3"/>
  <pageSetup paperSize="9" firstPageNumber="88" orientation="portrait" horizontalDpi="1200" verticalDpi="1200" r:id="rId1"/>
  <rowBreaks count="3" manualBreakCount="3">
    <brk id="39" max="16383" man="1"/>
    <brk id="73" max="16383" man="1"/>
    <brk id="10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3"/>
  <sheetViews>
    <sheetView view="pageBreakPreview" topLeftCell="A13" zoomScaleNormal="100" zoomScaleSheetLayoutView="100" workbookViewId="0">
      <pane xSplit="1" topLeftCell="B1" activePane="topRight" state="frozen"/>
      <selection activeCell="P25" sqref="P25"/>
      <selection pane="topRight" activeCell="P25" sqref="P25"/>
    </sheetView>
  </sheetViews>
  <sheetFormatPr defaultColWidth="7.75" defaultRowHeight="15" customHeight="1"/>
  <cols>
    <col min="1" max="1" width="30.125" style="7" customWidth="1"/>
    <col min="2" max="2" width="5.375" style="7" hidden="1" customWidth="1"/>
    <col min="3" max="19" width="7" style="7" hidden="1" customWidth="1"/>
    <col min="20" max="23" width="7.25" style="7" hidden="1" customWidth="1"/>
    <col min="24" max="31" width="7.25" style="7" customWidth="1"/>
    <col min="32" max="16384" width="7.75" style="7"/>
  </cols>
  <sheetData>
    <row r="1" spans="1:31" ht="15" customHeight="1">
      <c r="A1" s="61" t="s">
        <v>95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</row>
    <row r="2" spans="1:31" ht="15" customHeight="1">
      <c r="A2" s="61" t="s">
        <v>96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</row>
    <row r="3" spans="1:31" ht="15" customHeight="1">
      <c r="A3" s="65" t="s">
        <v>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6"/>
      <c r="P3" s="66"/>
      <c r="Q3" s="65"/>
      <c r="R3" s="66"/>
      <c r="S3" s="65"/>
      <c r="T3" s="9"/>
      <c r="U3" s="9"/>
      <c r="V3" s="10"/>
      <c r="W3" s="6"/>
      <c r="X3" s="10"/>
      <c r="Y3" s="10"/>
      <c r="Z3" s="10"/>
      <c r="AA3" s="10"/>
      <c r="AB3" s="10"/>
      <c r="AD3" s="10"/>
      <c r="AE3" s="10" t="s">
        <v>5</v>
      </c>
    </row>
    <row r="4" spans="1:31" ht="13.5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f>'Table5-5.3'!X4</f>
        <v>2012</v>
      </c>
      <c r="Y4" s="13">
        <f>'Table5-5.3'!Y4</f>
        <v>2013</v>
      </c>
      <c r="Z4" s="13" t="str">
        <f>'Table5-5.3'!Z4</f>
        <v>2014r</v>
      </c>
      <c r="AA4" s="13" t="str">
        <f>'Table5-5.3'!AA4</f>
        <v>2015r</v>
      </c>
      <c r="AB4" s="13" t="str">
        <f>'Table5-5.3'!AB4</f>
        <v>2016r</v>
      </c>
      <c r="AC4" s="13" t="str">
        <f>'Table5-5.3'!AC4</f>
        <v>2017r</v>
      </c>
      <c r="AD4" s="13" t="str">
        <f>'Table5-5.3'!AD4</f>
        <v>2018r</v>
      </c>
      <c r="AE4" s="13" t="str">
        <f>'Table5-5.3'!AE4</f>
        <v>2019p</v>
      </c>
    </row>
    <row r="5" spans="1:31" ht="15" customHeight="1">
      <c r="A5" s="72" t="s">
        <v>97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</row>
    <row r="6" spans="1:31" ht="15" customHeight="1">
      <c r="A6" s="72" t="s">
        <v>98</v>
      </c>
      <c r="B6" s="72">
        <v>187368</v>
      </c>
      <c r="C6" s="72">
        <v>216965</v>
      </c>
      <c r="D6" s="72">
        <v>233918</v>
      </c>
      <c r="E6" s="72">
        <v>188454</v>
      </c>
      <c r="F6" s="72">
        <v>235685</v>
      </c>
      <c r="G6" s="72">
        <v>291214</v>
      </c>
      <c r="H6" s="72">
        <v>324520</v>
      </c>
      <c r="I6" s="72">
        <v>325482</v>
      </c>
      <c r="J6" s="72">
        <v>368378</v>
      </c>
      <c r="K6" s="72">
        <v>314619</v>
      </c>
      <c r="L6" s="72">
        <v>305358</v>
      </c>
      <c r="M6" s="72">
        <v>340033</v>
      </c>
      <c r="N6" s="72">
        <v>386345</v>
      </c>
      <c r="O6" s="72">
        <v>479714</v>
      </c>
      <c r="P6" s="72">
        <v>531392</v>
      </c>
      <c r="Q6" s="72">
        <v>586233</v>
      </c>
      <c r="R6" s="72">
        <v>672442</v>
      </c>
      <c r="S6" s="72">
        <v>741517</v>
      </c>
      <c r="T6" s="72">
        <v>872792</v>
      </c>
      <c r="U6" s="72">
        <v>835078</v>
      </c>
      <c r="V6" s="72">
        <v>1027244</v>
      </c>
      <c r="W6" s="72">
        <v>1191369</v>
      </c>
      <c r="X6" s="72">
        <v>1298258</v>
      </c>
      <c r="Y6" s="72">
        <v>1349641</v>
      </c>
      <c r="Z6" s="72">
        <v>1213571</v>
      </c>
      <c r="AA6" s="72">
        <v>1104801</v>
      </c>
      <c r="AB6" s="72">
        <v>1114435</v>
      </c>
      <c r="AC6" s="72">
        <v>1179168</v>
      </c>
      <c r="AD6" s="72">
        <v>1210879</v>
      </c>
      <c r="AE6" s="72">
        <v>1241157</v>
      </c>
    </row>
    <row r="7" spans="1:31" ht="15" customHeight="1">
      <c r="A7" s="72" t="s">
        <v>99</v>
      </c>
      <c r="B7" s="72">
        <v>7814</v>
      </c>
      <c r="C7" s="72">
        <v>7591</v>
      </c>
      <c r="D7" s="72">
        <v>6933</v>
      </c>
      <c r="E7" s="72">
        <v>6695</v>
      </c>
      <c r="F7" s="72">
        <v>7388</v>
      </c>
      <c r="G7" s="72">
        <v>8964</v>
      </c>
      <c r="H7" s="72">
        <v>9324</v>
      </c>
      <c r="I7" s="72">
        <v>8244</v>
      </c>
      <c r="J7" s="72">
        <v>7617</v>
      </c>
      <c r="K7" s="72">
        <v>7120</v>
      </c>
      <c r="L7" s="72">
        <v>7196</v>
      </c>
      <c r="M7" s="72">
        <v>7012</v>
      </c>
      <c r="N7" s="72">
        <v>6737</v>
      </c>
      <c r="O7" s="72">
        <v>6630</v>
      </c>
      <c r="P7" s="72">
        <v>6643</v>
      </c>
      <c r="Q7" s="72">
        <v>7764</v>
      </c>
      <c r="R7" s="72">
        <v>8372</v>
      </c>
      <c r="S7" s="72">
        <v>8320</v>
      </c>
      <c r="T7" s="72">
        <v>8141</v>
      </c>
      <c r="U7" s="72">
        <v>7876</v>
      </c>
      <c r="V7" s="72">
        <v>8624</v>
      </c>
      <c r="W7" s="72">
        <v>9322</v>
      </c>
      <c r="X7" s="72">
        <v>10283</v>
      </c>
      <c r="Y7" s="72">
        <v>9901</v>
      </c>
      <c r="Z7" s="72">
        <v>11269</v>
      </c>
      <c r="AA7" s="72">
        <v>11593</v>
      </c>
      <c r="AB7" s="72">
        <v>12626</v>
      </c>
      <c r="AC7" s="72">
        <v>11897</v>
      </c>
      <c r="AD7" s="72">
        <v>12280</v>
      </c>
      <c r="AE7" s="72">
        <v>12032</v>
      </c>
    </row>
    <row r="8" spans="1:31" ht="15" customHeight="1">
      <c r="A8" s="72" t="s">
        <v>100</v>
      </c>
      <c r="B8" s="72">
        <v>30802</v>
      </c>
      <c r="C8" s="72">
        <v>41796</v>
      </c>
      <c r="D8" s="72">
        <v>54925</v>
      </c>
      <c r="E8" s="72">
        <v>66768</v>
      </c>
      <c r="F8" s="72">
        <v>75206</v>
      </c>
      <c r="G8" s="72">
        <v>82833</v>
      </c>
      <c r="H8" s="72">
        <v>86573</v>
      </c>
      <c r="I8" s="72">
        <v>93259</v>
      </c>
      <c r="J8" s="72">
        <v>106348</v>
      </c>
      <c r="K8" s="72">
        <v>104220</v>
      </c>
      <c r="L8" s="72">
        <v>118374</v>
      </c>
      <c r="M8" s="72">
        <v>111518</v>
      </c>
      <c r="N8" s="72">
        <v>108420</v>
      </c>
      <c r="O8" s="72">
        <v>110095</v>
      </c>
      <c r="P8" s="72">
        <v>108095</v>
      </c>
      <c r="Q8" s="72">
        <v>106099</v>
      </c>
      <c r="R8" s="72">
        <v>109015</v>
      </c>
      <c r="S8" s="72">
        <v>98587</v>
      </c>
      <c r="T8" s="72">
        <v>96792</v>
      </c>
      <c r="U8" s="72">
        <v>102343</v>
      </c>
      <c r="V8" s="72">
        <v>101384</v>
      </c>
      <c r="W8" s="72">
        <v>109982</v>
      </c>
      <c r="X8" s="72">
        <v>113061</v>
      </c>
      <c r="Y8" s="72">
        <v>102741</v>
      </c>
      <c r="Z8" s="72">
        <v>109955</v>
      </c>
      <c r="AA8" s="72">
        <v>103026</v>
      </c>
      <c r="AB8" s="72">
        <v>109920</v>
      </c>
      <c r="AC8" s="72">
        <v>110976</v>
      </c>
      <c r="AD8" s="72">
        <v>116407</v>
      </c>
      <c r="AE8" s="72">
        <v>121798</v>
      </c>
    </row>
    <row r="9" spans="1:31" s="16" customFormat="1" ht="15" customHeight="1">
      <c r="A9" s="127" t="s">
        <v>101</v>
      </c>
      <c r="B9" s="86">
        <v>225984</v>
      </c>
      <c r="C9" s="86">
        <v>266352</v>
      </c>
      <c r="D9" s="86">
        <v>295776</v>
      </c>
      <c r="E9" s="86">
        <v>261917</v>
      </c>
      <c r="F9" s="86">
        <v>318279</v>
      </c>
      <c r="G9" s="86">
        <v>383011</v>
      </c>
      <c r="H9" s="86">
        <v>420417</v>
      </c>
      <c r="I9" s="86">
        <v>426985</v>
      </c>
      <c r="J9" s="86">
        <v>482343</v>
      </c>
      <c r="K9" s="86">
        <v>425959</v>
      </c>
      <c r="L9" s="86">
        <v>430928</v>
      </c>
      <c r="M9" s="86">
        <v>458563</v>
      </c>
      <c r="N9" s="86">
        <v>501502</v>
      </c>
      <c r="O9" s="86">
        <v>596439</v>
      </c>
      <c r="P9" s="86">
        <v>646130</v>
      </c>
      <c r="Q9" s="86">
        <v>700096</v>
      </c>
      <c r="R9" s="86">
        <v>789829</v>
      </c>
      <c r="S9" s="86">
        <v>848424</v>
      </c>
      <c r="T9" s="86">
        <v>977725</v>
      </c>
      <c r="U9" s="86">
        <v>945297</v>
      </c>
      <c r="V9" s="86">
        <v>1137252</v>
      </c>
      <c r="W9" s="86">
        <v>1310673</v>
      </c>
      <c r="X9" s="86">
        <v>1421602</v>
      </c>
      <c r="Y9" s="86">
        <v>1462283</v>
      </c>
      <c r="Z9" s="86">
        <v>1334795</v>
      </c>
      <c r="AA9" s="86">
        <v>1219420</v>
      </c>
      <c r="AB9" s="86">
        <v>1236981</v>
      </c>
      <c r="AC9" s="86">
        <v>1302041</v>
      </c>
      <c r="AD9" s="86">
        <v>1339566</v>
      </c>
      <c r="AE9" s="86">
        <v>1374987</v>
      </c>
    </row>
    <row r="10" spans="1:31" s="128" customFormat="1" ht="15" customHeight="1"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</row>
    <row r="11" spans="1:31" ht="15" customHeight="1">
      <c r="A11" s="61" t="s">
        <v>102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</row>
    <row r="12" spans="1:31" ht="15" customHeight="1">
      <c r="A12" s="61" t="s">
        <v>91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</row>
    <row r="13" spans="1:31" ht="15" customHeight="1">
      <c r="A13" s="65" t="s">
        <v>4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6"/>
      <c r="P13" s="66"/>
      <c r="Q13" s="65"/>
      <c r="R13" s="66"/>
      <c r="S13" s="65"/>
      <c r="T13" s="9"/>
      <c r="U13" s="9"/>
      <c r="V13" s="10"/>
      <c r="W13" s="6"/>
      <c r="X13" s="10"/>
      <c r="Y13" s="10"/>
      <c r="Z13" s="10"/>
      <c r="AA13" s="10"/>
      <c r="AB13" s="10"/>
      <c r="AD13" s="10"/>
      <c r="AE13" s="10" t="s">
        <v>5</v>
      </c>
    </row>
    <row r="14" spans="1:31" ht="13.5">
      <c r="A14" s="11"/>
      <c r="B14" s="12">
        <v>1990</v>
      </c>
      <c r="C14" s="12">
        <v>1991</v>
      </c>
      <c r="D14" s="12">
        <v>1992</v>
      </c>
      <c r="E14" s="12">
        <v>1993</v>
      </c>
      <c r="F14" s="12">
        <v>1994</v>
      </c>
      <c r="G14" s="12">
        <v>1995</v>
      </c>
      <c r="H14" s="12">
        <v>1996</v>
      </c>
      <c r="I14" s="12">
        <v>1997</v>
      </c>
      <c r="J14" s="12">
        <v>1998</v>
      </c>
      <c r="K14" s="12">
        <v>1999</v>
      </c>
      <c r="L14" s="12">
        <v>2000</v>
      </c>
      <c r="M14" s="12">
        <v>2001</v>
      </c>
      <c r="N14" s="12">
        <v>2002</v>
      </c>
      <c r="O14" s="12">
        <v>2003</v>
      </c>
      <c r="P14" s="12">
        <v>2004</v>
      </c>
      <c r="Q14" s="12" t="s">
        <v>6</v>
      </c>
      <c r="R14" s="12" t="s">
        <v>7</v>
      </c>
      <c r="S14" s="12" t="s">
        <v>8</v>
      </c>
      <c r="T14" s="12" t="s">
        <v>9</v>
      </c>
      <c r="U14" s="12">
        <v>2009</v>
      </c>
      <c r="V14" s="13" t="s">
        <v>10</v>
      </c>
      <c r="W14" s="13" t="s">
        <v>11</v>
      </c>
      <c r="X14" s="13">
        <f t="shared" ref="X14:AE14" si="0">X4</f>
        <v>2012</v>
      </c>
      <c r="Y14" s="13">
        <f t="shared" si="0"/>
        <v>2013</v>
      </c>
      <c r="Z14" s="13" t="str">
        <f t="shared" si="0"/>
        <v>2014r</v>
      </c>
      <c r="AA14" s="13" t="str">
        <f t="shared" si="0"/>
        <v>2015r</v>
      </c>
      <c r="AB14" s="13" t="str">
        <f t="shared" si="0"/>
        <v>2016r</v>
      </c>
      <c r="AC14" s="13" t="str">
        <f t="shared" si="0"/>
        <v>2017r</v>
      </c>
      <c r="AD14" s="13" t="str">
        <f t="shared" si="0"/>
        <v>2018r</v>
      </c>
      <c r="AE14" s="13" t="str">
        <f t="shared" si="0"/>
        <v>2019p</v>
      </c>
    </row>
    <row r="15" spans="1:31" ht="15" customHeight="1">
      <c r="A15" s="72" t="s">
        <v>97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</row>
    <row r="16" spans="1:31" ht="15" customHeight="1">
      <c r="A16" s="72" t="s">
        <v>98</v>
      </c>
      <c r="B16" s="72">
        <v>255282</v>
      </c>
      <c r="C16" s="72">
        <v>266734</v>
      </c>
      <c r="D16" s="72">
        <v>276567</v>
      </c>
      <c r="E16" s="72">
        <v>275886</v>
      </c>
      <c r="F16" s="72">
        <v>291972</v>
      </c>
      <c r="G16" s="72">
        <v>293719</v>
      </c>
      <c r="H16" s="72">
        <v>314207</v>
      </c>
      <c r="I16" s="72">
        <v>318214</v>
      </c>
      <c r="J16" s="72">
        <v>320922</v>
      </c>
      <c r="K16" s="72">
        <v>338491</v>
      </c>
      <c r="L16" s="72">
        <v>365670</v>
      </c>
      <c r="M16" s="72">
        <v>385068</v>
      </c>
      <c r="N16" s="72">
        <v>386345</v>
      </c>
      <c r="O16" s="72">
        <v>433658</v>
      </c>
      <c r="P16" s="72">
        <v>423264</v>
      </c>
      <c r="Q16" s="72">
        <v>418641</v>
      </c>
      <c r="R16" s="72">
        <v>430626</v>
      </c>
      <c r="S16" s="72">
        <v>441749</v>
      </c>
      <c r="T16" s="72">
        <v>454083</v>
      </c>
      <c r="U16" s="72">
        <v>452365</v>
      </c>
      <c r="V16" s="72">
        <v>450431</v>
      </c>
      <c r="W16" s="72">
        <v>481130</v>
      </c>
      <c r="X16" s="72">
        <v>498300</v>
      </c>
      <c r="Y16" s="72">
        <v>505212</v>
      </c>
      <c r="Z16" s="72">
        <v>508470</v>
      </c>
      <c r="AA16" s="72">
        <v>477126</v>
      </c>
      <c r="AB16" s="72">
        <v>470305</v>
      </c>
      <c r="AC16" s="72">
        <v>497229</v>
      </c>
      <c r="AD16" s="72">
        <v>527197</v>
      </c>
      <c r="AE16" s="72">
        <v>522437</v>
      </c>
    </row>
    <row r="17" spans="1:31" ht="15" customHeight="1">
      <c r="A17" s="72" t="s">
        <v>99</v>
      </c>
      <c r="B17" s="72">
        <v>13869</v>
      </c>
      <c r="C17" s="72">
        <v>12082</v>
      </c>
      <c r="D17" s="72">
        <v>11805</v>
      </c>
      <c r="E17" s="72">
        <v>10405</v>
      </c>
      <c r="F17" s="72">
        <v>10368</v>
      </c>
      <c r="G17" s="72">
        <v>11457</v>
      </c>
      <c r="H17" s="72">
        <v>13608</v>
      </c>
      <c r="I17" s="72">
        <v>10572</v>
      </c>
      <c r="J17" s="72">
        <v>8224</v>
      </c>
      <c r="K17" s="72">
        <v>8480</v>
      </c>
      <c r="L17" s="72">
        <v>7395</v>
      </c>
      <c r="M17" s="72">
        <v>7418</v>
      </c>
      <c r="N17" s="72">
        <v>6737</v>
      </c>
      <c r="O17" s="72">
        <v>7684</v>
      </c>
      <c r="P17" s="72">
        <v>7477</v>
      </c>
      <c r="Q17" s="72">
        <v>8089</v>
      </c>
      <c r="R17" s="72">
        <v>8513</v>
      </c>
      <c r="S17" s="72">
        <v>8694</v>
      </c>
      <c r="T17" s="72">
        <v>7406</v>
      </c>
      <c r="U17" s="72">
        <v>7479</v>
      </c>
      <c r="V17" s="72">
        <v>7516</v>
      </c>
      <c r="W17" s="72">
        <v>8475</v>
      </c>
      <c r="X17" s="72">
        <v>8096</v>
      </c>
      <c r="Y17" s="72">
        <v>7375</v>
      </c>
      <c r="Z17" s="72">
        <v>7961</v>
      </c>
      <c r="AA17" s="72">
        <v>8101</v>
      </c>
      <c r="AB17" s="72">
        <v>8741</v>
      </c>
      <c r="AC17" s="72">
        <v>8059</v>
      </c>
      <c r="AD17" s="72">
        <v>8236</v>
      </c>
      <c r="AE17" s="72">
        <v>7961</v>
      </c>
    </row>
    <row r="18" spans="1:31" ht="15" customHeight="1">
      <c r="A18" s="72" t="s">
        <v>100</v>
      </c>
      <c r="B18" s="72">
        <v>61768</v>
      </c>
      <c r="C18" s="72">
        <v>77735</v>
      </c>
      <c r="D18" s="72">
        <v>85260</v>
      </c>
      <c r="E18" s="72">
        <v>96691</v>
      </c>
      <c r="F18" s="72">
        <v>106116</v>
      </c>
      <c r="G18" s="72">
        <v>108779</v>
      </c>
      <c r="H18" s="72">
        <v>106502</v>
      </c>
      <c r="I18" s="72">
        <v>101484</v>
      </c>
      <c r="J18" s="72">
        <v>103647</v>
      </c>
      <c r="K18" s="72">
        <v>106448</v>
      </c>
      <c r="L18" s="72">
        <v>111155</v>
      </c>
      <c r="M18" s="72">
        <v>108391</v>
      </c>
      <c r="N18" s="72">
        <v>108420</v>
      </c>
      <c r="O18" s="72">
        <v>120118</v>
      </c>
      <c r="P18" s="72">
        <v>125621.20352422907</v>
      </c>
      <c r="Q18" s="72">
        <v>131277.32450625807</v>
      </c>
      <c r="R18" s="72">
        <v>144004.29233697627</v>
      </c>
      <c r="S18" s="72">
        <v>140724.35234823424</v>
      </c>
      <c r="T18" s="72">
        <v>148450.93819891429</v>
      </c>
      <c r="U18" s="72">
        <v>149733.12044883467</v>
      </c>
      <c r="V18" s="72">
        <v>148571.45724142063</v>
      </c>
      <c r="W18" s="72">
        <v>149330.55152504583</v>
      </c>
      <c r="X18" s="72">
        <v>140311</v>
      </c>
      <c r="Y18" s="72">
        <v>131494</v>
      </c>
      <c r="Z18" s="72">
        <v>113953</v>
      </c>
      <c r="AA18" s="72">
        <v>101822</v>
      </c>
      <c r="AB18" s="72">
        <v>102575</v>
      </c>
      <c r="AC18" s="72">
        <v>99617</v>
      </c>
      <c r="AD18" s="72">
        <v>103777</v>
      </c>
      <c r="AE18" s="72">
        <v>106247</v>
      </c>
    </row>
    <row r="19" spans="1:31" s="16" customFormat="1" ht="15" customHeight="1">
      <c r="A19" s="127" t="s">
        <v>101</v>
      </c>
      <c r="B19" s="86">
        <v>334636</v>
      </c>
      <c r="C19" s="86">
        <v>357381</v>
      </c>
      <c r="D19" s="86">
        <v>373308</v>
      </c>
      <c r="E19" s="86">
        <v>380838</v>
      </c>
      <c r="F19" s="86">
        <v>406243</v>
      </c>
      <c r="G19" s="86">
        <v>411442</v>
      </c>
      <c r="H19" s="86">
        <v>433208</v>
      </c>
      <c r="I19" s="86">
        <v>431127</v>
      </c>
      <c r="J19" s="86">
        <v>434082</v>
      </c>
      <c r="K19" s="86">
        <v>455031</v>
      </c>
      <c r="L19" s="86">
        <v>485967</v>
      </c>
      <c r="M19" s="86">
        <v>500940</v>
      </c>
      <c r="N19" s="86">
        <v>501502</v>
      </c>
      <c r="O19" s="86">
        <v>561460</v>
      </c>
      <c r="P19" s="86">
        <v>555216</v>
      </c>
      <c r="Q19" s="86">
        <v>554878</v>
      </c>
      <c r="R19" s="86">
        <v>576655</v>
      </c>
      <c r="S19" s="86">
        <v>587653</v>
      </c>
      <c r="T19" s="86">
        <v>604889</v>
      </c>
      <c r="U19" s="86">
        <v>603412</v>
      </c>
      <c r="V19" s="86">
        <v>600651</v>
      </c>
      <c r="W19" s="86">
        <v>638483</v>
      </c>
      <c r="X19" s="86">
        <v>655755</v>
      </c>
      <c r="Y19" s="86">
        <v>660364</v>
      </c>
      <c r="Z19" s="86">
        <v>658463</v>
      </c>
      <c r="AA19" s="86">
        <v>615884</v>
      </c>
      <c r="AB19" s="86">
        <v>608753</v>
      </c>
      <c r="AC19" s="86">
        <v>638106</v>
      </c>
      <c r="AD19" s="86">
        <v>675336</v>
      </c>
      <c r="AE19" s="86">
        <v>671013</v>
      </c>
    </row>
    <row r="20" spans="1:31" ht="15" customHeight="1">
      <c r="A20" s="131" t="s">
        <v>103</v>
      </c>
    </row>
    <row r="21" spans="1:31" s="128" customFormat="1" ht="15" customHeight="1"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3"/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</row>
    <row r="22" spans="1:31" ht="15" customHeight="1">
      <c r="A22" s="61" t="s">
        <v>104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</row>
    <row r="23" spans="1:31" ht="15" customHeight="1">
      <c r="A23" s="61" t="s">
        <v>88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</row>
    <row r="24" spans="1:31" ht="15" customHeight="1">
      <c r="A24" s="65" t="s">
        <v>4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6"/>
      <c r="P24" s="66"/>
      <c r="Q24" s="65"/>
      <c r="R24" s="66"/>
      <c r="S24" s="65"/>
      <c r="T24" s="9"/>
      <c r="U24" s="9"/>
      <c r="V24" s="10"/>
      <c r="W24" s="6"/>
      <c r="X24" s="10"/>
      <c r="Y24" s="10"/>
      <c r="Z24" s="10"/>
      <c r="AA24" s="10"/>
      <c r="AB24" s="10"/>
      <c r="AC24" s="10"/>
      <c r="AD24" s="10"/>
      <c r="AE24" s="10"/>
    </row>
    <row r="25" spans="1:31" ht="13.5">
      <c r="A25" s="11"/>
      <c r="B25" s="12">
        <v>1990</v>
      </c>
      <c r="C25" s="12">
        <v>1991</v>
      </c>
      <c r="D25" s="12">
        <v>1992</v>
      </c>
      <c r="E25" s="12">
        <v>1993</v>
      </c>
      <c r="F25" s="12">
        <v>1994</v>
      </c>
      <c r="G25" s="12">
        <v>1995</v>
      </c>
      <c r="H25" s="12">
        <v>1996</v>
      </c>
      <c r="I25" s="12">
        <v>1997</v>
      </c>
      <c r="J25" s="12">
        <v>1998</v>
      </c>
      <c r="K25" s="12">
        <v>1999</v>
      </c>
      <c r="L25" s="12">
        <v>2000</v>
      </c>
      <c r="M25" s="12">
        <v>2001</v>
      </c>
      <c r="N25" s="12">
        <v>2002</v>
      </c>
      <c r="O25" s="12">
        <v>2003</v>
      </c>
      <c r="P25" s="12">
        <v>2004</v>
      </c>
      <c r="Q25" s="12" t="s">
        <v>6</v>
      </c>
      <c r="R25" s="12" t="s">
        <v>7</v>
      </c>
      <c r="S25" s="12" t="s">
        <v>8</v>
      </c>
      <c r="T25" s="12" t="s">
        <v>9</v>
      </c>
      <c r="U25" s="12">
        <v>2009</v>
      </c>
      <c r="V25" s="13" t="s">
        <v>10</v>
      </c>
      <c r="W25" s="13" t="s">
        <v>11</v>
      </c>
      <c r="X25" s="13">
        <f t="shared" ref="X25:AE25" si="1">X4</f>
        <v>2012</v>
      </c>
      <c r="Y25" s="13">
        <f t="shared" si="1"/>
        <v>2013</v>
      </c>
      <c r="Z25" s="13" t="str">
        <f t="shared" si="1"/>
        <v>2014r</v>
      </c>
      <c r="AA25" s="13" t="str">
        <f t="shared" si="1"/>
        <v>2015r</v>
      </c>
      <c r="AB25" s="13" t="str">
        <f t="shared" si="1"/>
        <v>2016r</v>
      </c>
      <c r="AC25" s="13" t="str">
        <f t="shared" si="1"/>
        <v>2017r</v>
      </c>
      <c r="AD25" s="13" t="str">
        <f t="shared" si="1"/>
        <v>2018r</v>
      </c>
      <c r="AE25" s="13" t="str">
        <f t="shared" si="1"/>
        <v>2019p</v>
      </c>
    </row>
    <row r="26" spans="1:31" ht="15" customHeight="1">
      <c r="A26" s="85" t="s">
        <v>97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72"/>
      <c r="Z26" s="72"/>
      <c r="AA26" s="72"/>
      <c r="AB26" s="72"/>
      <c r="AC26" s="72"/>
      <c r="AD26" s="72"/>
      <c r="AE26" s="72"/>
    </row>
    <row r="27" spans="1:31" ht="15" customHeight="1">
      <c r="A27" s="85" t="s">
        <v>98</v>
      </c>
      <c r="B27" s="85">
        <v>66.076175439050587</v>
      </c>
      <c r="C27" s="85">
        <v>69.040365476452394</v>
      </c>
      <c r="D27" s="85">
        <v>71.585500006470895</v>
      </c>
      <c r="E27" s="85">
        <v>71.409232680635171</v>
      </c>
      <c r="F27" s="85">
        <v>75.572868808966078</v>
      </c>
      <c r="G27" s="85">
        <v>76.025055326198085</v>
      </c>
      <c r="H27" s="85">
        <v>81.328087590107287</v>
      </c>
      <c r="I27" s="85">
        <v>82.365243499980593</v>
      </c>
      <c r="J27" s="85">
        <v>83.066171427092371</v>
      </c>
      <c r="K27" s="85">
        <v>87.613661364842301</v>
      </c>
      <c r="L27" s="85">
        <v>94.648565401389945</v>
      </c>
      <c r="M27" s="85">
        <v>99.669466409556222</v>
      </c>
      <c r="N27" s="85">
        <v>100</v>
      </c>
      <c r="O27" s="85">
        <v>112.24630835134401</v>
      </c>
      <c r="P27" s="85">
        <v>109.55596681722295</v>
      </c>
      <c r="Q27" s="85">
        <v>108.35936792245273</v>
      </c>
      <c r="R27" s="85">
        <v>111.46151755555267</v>
      </c>
      <c r="S27" s="85">
        <v>114.34055054420271</v>
      </c>
      <c r="T27" s="85">
        <v>117.53303394634328</v>
      </c>
      <c r="U27" s="85">
        <v>117.08835367353012</v>
      </c>
      <c r="V27" s="85">
        <v>116.58776482159728</v>
      </c>
      <c r="W27" s="85">
        <v>124.53377162898447</v>
      </c>
      <c r="X27" s="85">
        <f>+W27*X16/W16</f>
        <v>128.97798599697163</v>
      </c>
      <c r="Y27" s="85">
        <f t="shared" ref="Y27:AE27" si="2">+X27*Y16/X16</f>
        <v>130.76706052880198</v>
      </c>
      <c r="Z27" s="85">
        <f t="shared" si="2"/>
        <v>131.61034826385745</v>
      </c>
      <c r="AA27" s="85">
        <f t="shared" si="2"/>
        <v>123.49739222715451</v>
      </c>
      <c r="AB27" s="85">
        <f t="shared" si="2"/>
        <v>121.73187177263847</v>
      </c>
      <c r="AC27" s="85">
        <f t="shared" si="2"/>
        <v>128.70077262550313</v>
      </c>
      <c r="AD27" s="85">
        <f t="shared" si="2"/>
        <v>136.45757030633246</v>
      </c>
      <c r="AE27" s="85">
        <f t="shared" si="2"/>
        <v>135.22551087758353</v>
      </c>
    </row>
    <row r="28" spans="1:31" ht="15" customHeight="1">
      <c r="A28" s="85" t="s">
        <v>99</v>
      </c>
      <c r="B28" s="85">
        <v>205.86314383256635</v>
      </c>
      <c r="C28" s="85">
        <v>179.33798426599373</v>
      </c>
      <c r="D28" s="85">
        <v>175.22636188214338</v>
      </c>
      <c r="E28" s="85">
        <v>154.44559893127504</v>
      </c>
      <c r="F28" s="85">
        <v>153.8963930532878</v>
      </c>
      <c r="G28" s="85">
        <v>170.0608579486418</v>
      </c>
      <c r="H28" s="85">
        <v>201.98901588244021</v>
      </c>
      <c r="I28" s="85">
        <v>156.92444708327147</v>
      </c>
      <c r="J28" s="85">
        <v>122.07213893424372</v>
      </c>
      <c r="K28" s="85">
        <v>125.87204987383109</v>
      </c>
      <c r="L28" s="85">
        <v>109.76695858690813</v>
      </c>
      <c r="M28" s="85">
        <v>110.10835683538667</v>
      </c>
      <c r="N28" s="85">
        <v>100</v>
      </c>
      <c r="O28" s="85">
        <v>114.05670179605166</v>
      </c>
      <c r="P28" s="85">
        <v>110.98411755974469</v>
      </c>
      <c r="Q28" s="85">
        <v>120.0682796496957</v>
      </c>
      <c r="R28" s="85">
        <v>126.36188214338725</v>
      </c>
      <c r="S28" s="85">
        <v>129.04853792489237</v>
      </c>
      <c r="T28" s="85">
        <v>109.93023601009349</v>
      </c>
      <c r="U28" s="85">
        <v>111.0138043639602</v>
      </c>
      <c r="V28" s="85">
        <v>111.56301024194744</v>
      </c>
      <c r="W28" s="85">
        <v>125.79783286329224</v>
      </c>
      <c r="X28" s="85">
        <f t="shared" ref="X28:AE30" si="3">+W28*X17/W17</f>
        <v>120.17218346445003</v>
      </c>
      <c r="Y28" s="85">
        <f t="shared" si="3"/>
        <v>109.47009054475284</v>
      </c>
      <c r="Z28" s="85">
        <f t="shared" si="3"/>
        <v>118.16832417990202</v>
      </c>
      <c r="AA28" s="85">
        <f t="shared" si="3"/>
        <v>120.24640047498885</v>
      </c>
      <c r="AB28" s="85">
        <f t="shared" si="3"/>
        <v>129.74617782395723</v>
      </c>
      <c r="AC28" s="85">
        <f t="shared" si="3"/>
        <v>119.62297758646278</v>
      </c>
      <c r="AD28" s="85">
        <f t="shared" si="3"/>
        <v>122.25025975953685</v>
      </c>
      <c r="AE28" s="85">
        <f t="shared" si="3"/>
        <v>118.16832417990199</v>
      </c>
    </row>
    <row r="29" spans="1:31" ht="15" customHeight="1">
      <c r="A29" s="85" t="s">
        <v>100</v>
      </c>
      <c r="B29" s="85">
        <v>56.97103855377236</v>
      </c>
      <c r="C29" s="85">
        <v>71.698026194429062</v>
      </c>
      <c r="D29" s="85">
        <v>78.638627559490857</v>
      </c>
      <c r="E29" s="85">
        <v>89.181885261021947</v>
      </c>
      <c r="F29" s="85">
        <v>97.874930824571109</v>
      </c>
      <c r="G29" s="85">
        <v>100.33111971960892</v>
      </c>
      <c r="H29" s="85">
        <v>98.230953698579597</v>
      </c>
      <c r="I29" s="85">
        <v>93.602656336469295</v>
      </c>
      <c r="J29" s="85">
        <v>95.597675705589381</v>
      </c>
      <c r="K29" s="85">
        <v>98.181147389780492</v>
      </c>
      <c r="L29" s="85">
        <v>102.52259730676997</v>
      </c>
      <c r="M29" s="85">
        <v>99.973252167496767</v>
      </c>
      <c r="N29" s="85">
        <v>100</v>
      </c>
      <c r="O29" s="85">
        <v>110.78952222837115</v>
      </c>
      <c r="P29" s="85">
        <v>115.86534174896613</v>
      </c>
      <c r="Q29" s="85">
        <v>121.08220301259738</v>
      </c>
      <c r="R29" s="85">
        <v>132.82078245432234</v>
      </c>
      <c r="S29" s="85">
        <v>129.79556571502883</v>
      </c>
      <c r="T29" s="85">
        <v>136.92209758247029</v>
      </c>
      <c r="U29" s="85">
        <v>138.10470434314209</v>
      </c>
      <c r="V29" s="85">
        <v>137.03325700186369</v>
      </c>
      <c r="W29" s="85">
        <v>137.73339930367626</v>
      </c>
      <c r="X29" s="85">
        <f t="shared" si="3"/>
        <v>129.41431470208445</v>
      </c>
      <c r="Y29" s="85">
        <f t="shared" si="3"/>
        <v>121.28205128205124</v>
      </c>
      <c r="Z29" s="85">
        <f t="shared" si="3"/>
        <v>105.10330197380553</v>
      </c>
      <c r="AA29" s="85">
        <f t="shared" si="3"/>
        <v>93.914406935989632</v>
      </c>
      <c r="AB29" s="85">
        <f t="shared" si="3"/>
        <v>94.608928242021719</v>
      </c>
      <c r="AC29" s="85">
        <f t="shared" si="3"/>
        <v>91.880649326692449</v>
      </c>
      <c r="AD29" s="85">
        <f t="shared" si="3"/>
        <v>95.717579782327945</v>
      </c>
      <c r="AE29" s="85">
        <f t="shared" si="3"/>
        <v>97.995757240361527</v>
      </c>
    </row>
    <row r="30" spans="1:31" ht="15" customHeight="1">
      <c r="A30" s="134" t="s">
        <v>101</v>
      </c>
      <c r="B30" s="135">
        <v>66.726752834485211</v>
      </c>
      <c r="C30" s="135">
        <v>71.262128565788373</v>
      </c>
      <c r="D30" s="135">
        <v>74.437988283197271</v>
      </c>
      <c r="E30" s="135">
        <v>75.939477808662772</v>
      </c>
      <c r="F30" s="135">
        <v>81.005260198364113</v>
      </c>
      <c r="G30" s="135">
        <v>82.041945994233316</v>
      </c>
      <c r="H30" s="135">
        <v>86.382108147126033</v>
      </c>
      <c r="I30" s="135">
        <v>85.967154667379191</v>
      </c>
      <c r="J30" s="135">
        <v>86.556384620599729</v>
      </c>
      <c r="K30" s="135">
        <v>90.733636156984431</v>
      </c>
      <c r="L30" s="135">
        <v>96.902305474355046</v>
      </c>
      <c r="M30" s="135">
        <v>99.887936638338431</v>
      </c>
      <c r="N30" s="135">
        <v>100</v>
      </c>
      <c r="O30" s="135">
        <v>111.95568512189384</v>
      </c>
      <c r="P30" s="135">
        <v>110.71062528165392</v>
      </c>
      <c r="Q30" s="135">
        <v>110.64322774385747</v>
      </c>
      <c r="R30" s="135">
        <v>114.98558330774355</v>
      </c>
      <c r="S30" s="135">
        <v>117.17859549912065</v>
      </c>
      <c r="T30" s="135">
        <v>120.61547112474128</v>
      </c>
      <c r="U30" s="135">
        <v>120.32095584863072</v>
      </c>
      <c r="V30" s="135">
        <v>119.77040968929337</v>
      </c>
      <c r="W30" s="135">
        <v>127.31414829851128</v>
      </c>
      <c r="X30" s="135">
        <f t="shared" si="3"/>
        <v>130.75820236011023</v>
      </c>
      <c r="Y30" s="135">
        <f t="shared" si="3"/>
        <v>131.67724156633474</v>
      </c>
      <c r="Z30" s="135">
        <f t="shared" si="3"/>
        <v>131.29818026647951</v>
      </c>
      <c r="AA30" s="135">
        <f t="shared" si="3"/>
        <v>122.80788511312019</v>
      </c>
      <c r="AB30" s="135">
        <f t="shared" si="3"/>
        <v>121.38595658641441</v>
      </c>
      <c r="AC30" s="135">
        <f t="shared" si="3"/>
        <v>127.23897412173829</v>
      </c>
      <c r="AD30" s="135">
        <f t="shared" si="3"/>
        <v>134.66267332931872</v>
      </c>
      <c r="AE30" s="135">
        <f t="shared" si="3"/>
        <v>133.800662808922</v>
      </c>
    </row>
    <row r="32" spans="1:31" ht="15" customHeight="1">
      <c r="A32" s="61" t="s">
        <v>105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</row>
    <row r="33" spans="1:31" ht="15" customHeight="1">
      <c r="A33" s="61" t="s">
        <v>91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</row>
    <row r="34" spans="1:31" ht="15" customHeight="1">
      <c r="A34" s="65" t="s">
        <v>4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6"/>
      <c r="P34" s="66"/>
      <c r="Q34" s="65"/>
      <c r="R34" s="66"/>
      <c r="S34" s="65"/>
      <c r="T34" s="9"/>
      <c r="U34" s="9"/>
      <c r="V34" s="10"/>
      <c r="W34" s="6"/>
      <c r="X34" s="10"/>
      <c r="Y34" s="10"/>
      <c r="Z34" s="10"/>
      <c r="AA34" s="10"/>
      <c r="AB34" s="10"/>
      <c r="AD34" s="10"/>
      <c r="AE34" s="10" t="s">
        <v>92</v>
      </c>
    </row>
    <row r="35" spans="1:31" ht="13.5">
      <c r="A35" s="11"/>
      <c r="B35" s="12">
        <v>1990</v>
      </c>
      <c r="C35" s="12">
        <v>1991</v>
      </c>
      <c r="D35" s="12">
        <v>1992</v>
      </c>
      <c r="E35" s="12">
        <v>1993</v>
      </c>
      <c r="F35" s="12">
        <v>1994</v>
      </c>
      <c r="G35" s="12">
        <v>1995</v>
      </c>
      <c r="H35" s="12">
        <v>1996</v>
      </c>
      <c r="I35" s="12">
        <v>1997</v>
      </c>
      <c r="J35" s="12">
        <v>1998</v>
      </c>
      <c r="K35" s="12">
        <v>1999</v>
      </c>
      <c r="L35" s="12">
        <v>2000</v>
      </c>
      <c r="M35" s="12">
        <v>2001</v>
      </c>
      <c r="N35" s="12">
        <v>2002</v>
      </c>
      <c r="O35" s="12">
        <v>2003</v>
      </c>
      <c r="P35" s="12">
        <v>2004</v>
      </c>
      <c r="Q35" s="12" t="s">
        <v>6</v>
      </c>
      <c r="R35" s="12" t="s">
        <v>7</v>
      </c>
      <c r="S35" s="12" t="s">
        <v>8</v>
      </c>
      <c r="T35" s="12" t="s">
        <v>9</v>
      </c>
      <c r="U35" s="12">
        <v>2009</v>
      </c>
      <c r="V35" s="13" t="s">
        <v>10</v>
      </c>
      <c r="W35" s="13" t="s">
        <v>11</v>
      </c>
      <c r="X35" s="13">
        <f t="shared" ref="X35:AE35" si="4">X4</f>
        <v>2012</v>
      </c>
      <c r="Y35" s="13">
        <f t="shared" si="4"/>
        <v>2013</v>
      </c>
      <c r="Z35" s="13" t="str">
        <f t="shared" si="4"/>
        <v>2014r</v>
      </c>
      <c r="AA35" s="13" t="str">
        <f t="shared" si="4"/>
        <v>2015r</v>
      </c>
      <c r="AB35" s="13" t="str">
        <f t="shared" si="4"/>
        <v>2016r</v>
      </c>
      <c r="AC35" s="13" t="str">
        <f t="shared" si="4"/>
        <v>2017r</v>
      </c>
      <c r="AD35" s="13" t="str">
        <f t="shared" si="4"/>
        <v>2018r</v>
      </c>
      <c r="AE35" s="13" t="str">
        <f t="shared" si="4"/>
        <v>2019p</v>
      </c>
    </row>
    <row r="36" spans="1:31" ht="15" customHeight="1">
      <c r="A36" s="85" t="s">
        <v>97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72"/>
      <c r="Z36" s="72"/>
      <c r="AA36" s="72"/>
      <c r="AB36" s="72"/>
      <c r="AC36" s="72"/>
      <c r="AD36" s="72"/>
      <c r="AE36" s="72"/>
    </row>
    <row r="37" spans="1:31" ht="15" customHeight="1">
      <c r="A37" s="85" t="s">
        <v>98</v>
      </c>
      <c r="B37" s="85"/>
      <c r="C37" s="85">
        <v>4.4860193824868304</v>
      </c>
      <c r="D37" s="85">
        <v>3.6864441728463646</v>
      </c>
      <c r="E37" s="85">
        <v>-0.24623328162796554</v>
      </c>
      <c r="F37" s="85">
        <v>5.8306691894478178</v>
      </c>
      <c r="G37" s="85">
        <v>0.59834504678531175</v>
      </c>
      <c r="H37" s="85">
        <v>6.9753744224922514</v>
      </c>
      <c r="I37" s="85">
        <v>1.275273943610415</v>
      </c>
      <c r="J37" s="85">
        <v>0.85099964175053344</v>
      </c>
      <c r="K37" s="85">
        <v>5.4745389845507759</v>
      </c>
      <c r="L37" s="85">
        <v>8.0294601628994542</v>
      </c>
      <c r="M37" s="85">
        <v>5.3047830010665393</v>
      </c>
      <c r="N37" s="85">
        <v>0.33162973812417817</v>
      </c>
      <c r="O37" s="85">
        <v>12.246308351344013</v>
      </c>
      <c r="P37" s="85">
        <v>-2.3968196136125641</v>
      </c>
      <c r="Q37" s="85">
        <v>-1.0922261283737811</v>
      </c>
      <c r="R37" s="85">
        <v>2.8628347438497457</v>
      </c>
      <c r="S37" s="85">
        <v>2.5829838421275184</v>
      </c>
      <c r="T37" s="85">
        <v>2.7920832871155312</v>
      </c>
      <c r="U37" s="85">
        <v>-0.37834492812987719</v>
      </c>
      <c r="V37" s="85">
        <v>-0.42753086556210462</v>
      </c>
      <c r="W37" s="85">
        <v>6.8154722920935882</v>
      </c>
      <c r="X37" s="85">
        <f>+X16/W16*100-100</f>
        <v>3.5686820609814447</v>
      </c>
      <c r="Y37" s="85">
        <f t="shared" ref="Y37:AE37" si="5">+Y16/X16*100-100</f>
        <v>1.3871161950632143</v>
      </c>
      <c r="Z37" s="85">
        <f t="shared" si="5"/>
        <v>0.64487779387663124</v>
      </c>
      <c r="AA37" s="85">
        <f t="shared" si="5"/>
        <v>-6.1643754793793164</v>
      </c>
      <c r="AB37" s="85">
        <f t="shared" si="5"/>
        <v>-1.4296014050795804</v>
      </c>
      <c r="AC37" s="85">
        <f t="shared" si="5"/>
        <v>5.7247956113585872</v>
      </c>
      <c r="AD37" s="85">
        <f t="shared" si="5"/>
        <v>6.0270016431061038</v>
      </c>
      <c r="AE37" s="85">
        <f t="shared" si="5"/>
        <v>-0.9028882941291414</v>
      </c>
    </row>
    <row r="38" spans="1:31" ht="15" customHeight="1">
      <c r="A38" s="85" t="s">
        <v>99</v>
      </c>
      <c r="B38" s="85"/>
      <c r="C38" s="85">
        <v>-12.884851106784907</v>
      </c>
      <c r="D38" s="85">
        <v>-2.2926667770236691</v>
      </c>
      <c r="E38" s="85">
        <v>-11.859381617958491</v>
      </c>
      <c r="F38" s="85">
        <v>-0.35559827006247247</v>
      </c>
      <c r="G38" s="85">
        <v>10.503472222222229</v>
      </c>
      <c r="H38" s="85">
        <v>18.774548311076188</v>
      </c>
      <c r="I38" s="85">
        <v>-22.310405643738974</v>
      </c>
      <c r="J38" s="85">
        <v>-22.209610291335608</v>
      </c>
      <c r="K38" s="85">
        <v>3.112840466926059</v>
      </c>
      <c r="L38" s="85">
        <v>-12.794811320754718</v>
      </c>
      <c r="M38" s="85">
        <v>0.31102096010818059</v>
      </c>
      <c r="N38" s="85">
        <v>-9.1803720679428409</v>
      </c>
      <c r="O38" s="85">
        <v>14.056701796051655</v>
      </c>
      <c r="P38" s="85">
        <v>-2.693909422175949</v>
      </c>
      <c r="Q38" s="85">
        <v>8.185100976327405</v>
      </c>
      <c r="R38" s="85">
        <v>5.241686240573614</v>
      </c>
      <c r="S38" s="85">
        <v>2.1261599906026163</v>
      </c>
      <c r="T38" s="85">
        <v>-14.81481481481481</v>
      </c>
      <c r="U38" s="85">
        <v>0.98568728058330635</v>
      </c>
      <c r="V38" s="85">
        <v>0.49471854526007064</v>
      </c>
      <c r="W38" s="85">
        <v>12.75944651410326</v>
      </c>
      <c r="X38" s="85">
        <f t="shared" ref="X38:AE40" si="6">+X17/W17*100-100</f>
        <v>-4.4719764011799441</v>
      </c>
      <c r="Y38" s="85">
        <f t="shared" si="6"/>
        <v>-8.9056324110672023</v>
      </c>
      <c r="Z38" s="85">
        <f t="shared" si="6"/>
        <v>7.9457627118644041</v>
      </c>
      <c r="AA38" s="85">
        <f t="shared" si="6"/>
        <v>1.7585730435874893</v>
      </c>
      <c r="AB38" s="85">
        <f t="shared" si="6"/>
        <v>7.9002592272559014</v>
      </c>
      <c r="AC38" s="85">
        <f t="shared" si="6"/>
        <v>-7.8023109484040702</v>
      </c>
      <c r="AD38" s="85">
        <f t="shared" si="6"/>
        <v>2.1963022707532076</v>
      </c>
      <c r="AE38" s="85">
        <f t="shared" si="6"/>
        <v>-3.338999514327341</v>
      </c>
    </row>
    <row r="39" spans="1:31" ht="15" customHeight="1">
      <c r="A39" s="85" t="s">
        <v>100</v>
      </c>
      <c r="B39" s="85"/>
      <c r="C39" s="85">
        <v>25.849954669084312</v>
      </c>
      <c r="D39" s="85">
        <v>9.6803241782980649</v>
      </c>
      <c r="E39" s="85">
        <v>13.407224958949101</v>
      </c>
      <c r="F39" s="85">
        <v>9.747546307308852</v>
      </c>
      <c r="G39" s="85">
        <v>2.5095178860869254</v>
      </c>
      <c r="H39" s="85">
        <v>-2.0932349074729473</v>
      </c>
      <c r="I39" s="85">
        <v>-4.7116486075378816</v>
      </c>
      <c r="J39" s="85">
        <v>2.1313704623388929</v>
      </c>
      <c r="K39" s="85">
        <v>2.7024419423620714</v>
      </c>
      <c r="L39" s="85">
        <v>4.4218773485645642</v>
      </c>
      <c r="M39" s="85">
        <v>-2.4866177859745449</v>
      </c>
      <c r="N39" s="85">
        <v>2.6754988882842667E-2</v>
      </c>
      <c r="O39" s="85">
        <v>10.789522228371155</v>
      </c>
      <c r="P39" s="85">
        <v>4.5814977973568318</v>
      </c>
      <c r="Q39" s="85">
        <v>4.502520930662854</v>
      </c>
      <c r="R39" s="85">
        <v>9.694719083120475</v>
      </c>
      <c r="S39" s="85">
        <v>-2.2776682107966764</v>
      </c>
      <c r="T39" s="85">
        <v>5.4905819225658661</v>
      </c>
      <c r="U39" s="85">
        <v>0.86370774444171161</v>
      </c>
      <c r="V39" s="85">
        <v>-0.77582247930976678</v>
      </c>
      <c r="W39" s="85">
        <v>0.51092874615324035</v>
      </c>
      <c r="X39" s="85">
        <f t="shared" si="6"/>
        <v>-6.0399907674171089</v>
      </c>
      <c r="Y39" s="85">
        <f t="shared" si="6"/>
        <v>-6.2838979124943819</v>
      </c>
      <c r="Z39" s="85">
        <f t="shared" si="6"/>
        <v>-13.339772156904502</v>
      </c>
      <c r="AA39" s="85">
        <f t="shared" si="6"/>
        <v>-10.645617052644511</v>
      </c>
      <c r="AB39" s="85">
        <f t="shared" si="6"/>
        <v>0.73952583920959114</v>
      </c>
      <c r="AC39" s="85">
        <f t="shared" si="6"/>
        <v>-2.8837436022422622</v>
      </c>
      <c r="AD39" s="85">
        <f t="shared" si="6"/>
        <v>4.1759940572392225</v>
      </c>
      <c r="AE39" s="85">
        <f t="shared" si="6"/>
        <v>2.3801034911396641</v>
      </c>
    </row>
    <row r="40" spans="1:31" ht="15" customHeight="1">
      <c r="A40" s="134" t="s">
        <v>101</v>
      </c>
      <c r="B40" s="135"/>
      <c r="C40" s="135">
        <v>6.7969375679843154</v>
      </c>
      <c r="D40" s="135">
        <v>4.4565883468902854</v>
      </c>
      <c r="E40" s="135">
        <v>2.0171011604358995</v>
      </c>
      <c r="F40" s="135">
        <v>6.670815412327542</v>
      </c>
      <c r="G40" s="135">
        <v>1.2797758976769984</v>
      </c>
      <c r="H40" s="135">
        <v>5.2901745568026541</v>
      </c>
      <c r="I40" s="135">
        <v>-0.48036970693061676</v>
      </c>
      <c r="J40" s="135">
        <v>0.68541288297878111</v>
      </c>
      <c r="K40" s="135">
        <v>4.8260466916389078</v>
      </c>
      <c r="L40" s="135">
        <v>6.798657673872782</v>
      </c>
      <c r="M40" s="135">
        <v>3.0810734062189482</v>
      </c>
      <c r="N40" s="135">
        <v>0.11218908452110554</v>
      </c>
      <c r="O40" s="135">
        <v>11.955685121893822</v>
      </c>
      <c r="P40" s="135">
        <v>-1.1121005948776457</v>
      </c>
      <c r="Q40" s="135">
        <v>-6.0877208149619833E-2</v>
      </c>
      <c r="R40" s="135">
        <v>3.9246464988700325</v>
      </c>
      <c r="S40" s="135">
        <v>1.9072062151546305</v>
      </c>
      <c r="T40" s="135">
        <v>2.9330233998635151</v>
      </c>
      <c r="U40" s="135">
        <v>-0.24417703082714581</v>
      </c>
      <c r="V40" s="135">
        <v>-0.45756464902918026</v>
      </c>
      <c r="W40" s="135">
        <v>6.2984994614176912</v>
      </c>
      <c r="X40" s="135">
        <f t="shared" si="6"/>
        <v>2.7051620794915436</v>
      </c>
      <c r="Y40" s="135">
        <f t="shared" si="6"/>
        <v>0.70285396222675445</v>
      </c>
      <c r="Z40" s="135">
        <f t="shared" si="6"/>
        <v>-0.28787153751567018</v>
      </c>
      <c r="AA40" s="135">
        <f t="shared" si="6"/>
        <v>-6.4664225628471144</v>
      </c>
      <c r="AB40" s="135">
        <f t="shared" si="6"/>
        <v>-1.1578479064239389</v>
      </c>
      <c r="AC40" s="135">
        <f t="shared" si="6"/>
        <v>4.8218242866975487</v>
      </c>
      <c r="AD40" s="135">
        <f t="shared" si="6"/>
        <v>5.834453836823343</v>
      </c>
      <c r="AE40" s="135">
        <f t="shared" si="6"/>
        <v>-0.64012580404421726</v>
      </c>
    </row>
    <row r="41" spans="1:31" ht="15" customHeight="1">
      <c r="C41" s="136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</row>
    <row r="43" spans="1:31" ht="15" customHeight="1"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</row>
    <row r="44" spans="1:31" ht="15" customHeight="1"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</row>
    <row r="45" spans="1:31" ht="15" customHeight="1">
      <c r="B45" s="137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</row>
    <row r="46" spans="1:31" ht="15" customHeight="1">
      <c r="B46" s="137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</row>
    <row r="47" spans="1:31" ht="15" customHeight="1">
      <c r="B47" s="136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</row>
    <row r="48" spans="1:31" ht="15" customHeight="1">
      <c r="B48" s="136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</row>
    <row r="49" spans="2:31" ht="15" customHeight="1">
      <c r="B49" s="136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  <c r="AD49" s="137"/>
      <c r="AE49" s="137"/>
    </row>
    <row r="50" spans="2:31" ht="15" customHeight="1"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  <c r="AC50" s="138"/>
      <c r="AD50" s="138"/>
      <c r="AE50" s="138"/>
    </row>
    <row r="51" spans="2:31" ht="15" customHeight="1"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</row>
    <row r="52" spans="2:31" ht="15" customHeight="1">
      <c r="B52" s="138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  <c r="Z52" s="138"/>
      <c r="AA52" s="138"/>
      <c r="AB52" s="138"/>
      <c r="AC52" s="138"/>
      <c r="AD52" s="138"/>
      <c r="AE52" s="138"/>
    </row>
    <row r="53" spans="2:31" ht="15" customHeight="1"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  <c r="AC53" s="138"/>
      <c r="AD53" s="138"/>
      <c r="AE53" s="138"/>
    </row>
  </sheetData>
  <printOptions horizontalCentered="1"/>
  <pageMargins left="0.38" right="0.27" top="0.7" bottom="0.75" header="0.3" footer="0.3"/>
  <pageSetup paperSize="9" firstPageNumber="88" orientation="portrait" horizontalDpi="1200" verticalDpi="1200" r:id="rId1"/>
  <rowBreaks count="1" manualBreakCount="1">
    <brk id="41" max="2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2"/>
  <sheetViews>
    <sheetView topLeftCell="A13" zoomScaleNormal="100" zoomScaleSheetLayoutView="100" workbookViewId="0">
      <pane xSplit="1" topLeftCell="W1" activePane="topRight" state="frozen"/>
      <selection activeCell="P25" sqref="P25"/>
      <selection pane="topRight" activeCell="P25" sqref="P25"/>
    </sheetView>
  </sheetViews>
  <sheetFormatPr defaultColWidth="7.75" defaultRowHeight="15" customHeight="1"/>
  <cols>
    <col min="1" max="1" width="41.875" style="7" customWidth="1"/>
    <col min="2" max="2" width="6.625" style="7" hidden="1" customWidth="1"/>
    <col min="3" max="19" width="7" style="7" hidden="1" customWidth="1"/>
    <col min="20" max="23" width="7.25" style="7" hidden="1" customWidth="1"/>
    <col min="24" max="31" width="5.875" style="7" customWidth="1"/>
    <col min="32" max="16384" width="7.75" style="7"/>
  </cols>
  <sheetData>
    <row r="1" spans="1:31" ht="15" customHeight="1">
      <c r="A1" s="61" t="s">
        <v>106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</row>
    <row r="2" spans="1:31" ht="15" customHeight="1">
      <c r="A2" s="61" t="s">
        <v>96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</row>
    <row r="3" spans="1:31" ht="15" customHeight="1">
      <c r="A3" s="65" t="s">
        <v>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6"/>
      <c r="P3" s="66"/>
      <c r="Q3" s="65"/>
      <c r="R3" s="66"/>
      <c r="S3" s="65"/>
      <c r="T3" s="9"/>
      <c r="U3" s="9"/>
      <c r="V3" s="10"/>
      <c r="W3" s="6"/>
      <c r="X3" s="10"/>
      <c r="Y3" s="10"/>
      <c r="Z3" s="10"/>
      <c r="AA3" s="10"/>
      <c r="AB3" s="10"/>
      <c r="AD3" s="10"/>
      <c r="AE3" s="10" t="s">
        <v>5</v>
      </c>
    </row>
    <row r="4" spans="1:31" ht="13.5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 t="s">
        <v>12</v>
      </c>
      <c r="AA4" s="13" t="s">
        <v>13</v>
      </c>
      <c r="AB4" s="13" t="s">
        <v>14</v>
      </c>
      <c r="AC4" s="13" t="s">
        <v>15</v>
      </c>
      <c r="AD4" s="13" t="s">
        <v>16</v>
      </c>
      <c r="AE4" s="13" t="s">
        <v>17</v>
      </c>
    </row>
    <row r="5" spans="1:31" ht="15" customHeight="1">
      <c r="A5" s="72" t="s">
        <v>107</v>
      </c>
      <c r="B5" s="72">
        <v>5346</v>
      </c>
      <c r="C5" s="72">
        <v>6242</v>
      </c>
      <c r="D5" s="72">
        <v>6627</v>
      </c>
      <c r="E5" s="72">
        <v>6599</v>
      </c>
      <c r="F5" s="72">
        <v>7242</v>
      </c>
      <c r="G5" s="72">
        <v>7721</v>
      </c>
      <c r="H5" s="72">
        <v>7425</v>
      </c>
      <c r="I5" s="72">
        <v>9531</v>
      </c>
      <c r="J5" s="72">
        <v>8016</v>
      </c>
      <c r="K5" s="72">
        <v>7337</v>
      </c>
      <c r="L5" s="72">
        <v>6766</v>
      </c>
      <c r="M5" s="72">
        <v>7456</v>
      </c>
      <c r="N5" s="72">
        <v>7476</v>
      </c>
      <c r="O5" s="72">
        <v>7014</v>
      </c>
      <c r="P5" s="72">
        <v>7045</v>
      </c>
      <c r="Q5" s="72">
        <v>6947</v>
      </c>
      <c r="R5" s="72">
        <v>6174</v>
      </c>
      <c r="S5" s="72">
        <v>5835</v>
      </c>
      <c r="T5" s="72">
        <v>5009</v>
      </c>
      <c r="U5" s="72">
        <v>12073</v>
      </c>
      <c r="V5" s="72">
        <v>13844</v>
      </c>
      <c r="W5" s="72">
        <v>15359</v>
      </c>
      <c r="X5" s="72">
        <v>12874</v>
      </c>
      <c r="Y5" s="72">
        <v>12938</v>
      </c>
      <c r="Z5" s="72">
        <v>12744</v>
      </c>
      <c r="AA5" s="72">
        <v>11368</v>
      </c>
      <c r="AB5" s="72">
        <v>12155</v>
      </c>
      <c r="AC5" s="72">
        <v>12034</v>
      </c>
      <c r="AD5" s="72">
        <v>11865</v>
      </c>
      <c r="AE5" s="72">
        <v>10575</v>
      </c>
    </row>
    <row r="6" spans="1:31" ht="15" customHeight="1">
      <c r="A6" s="72" t="s">
        <v>108</v>
      </c>
      <c r="B6" s="72">
        <v>16351</v>
      </c>
      <c r="C6" s="72">
        <v>19256</v>
      </c>
      <c r="D6" s="72">
        <v>21417</v>
      </c>
      <c r="E6" s="72">
        <v>21414</v>
      </c>
      <c r="F6" s="72">
        <v>22641</v>
      </c>
      <c r="G6" s="72">
        <v>23149</v>
      </c>
      <c r="H6" s="72">
        <v>31306</v>
      </c>
      <c r="I6" s="72">
        <v>47750</v>
      </c>
      <c r="J6" s="72">
        <v>57203</v>
      </c>
      <c r="K6" s="72">
        <v>59320</v>
      </c>
      <c r="L6" s="72">
        <v>89918</v>
      </c>
      <c r="M6" s="72">
        <v>98089</v>
      </c>
      <c r="N6" s="72">
        <v>103184</v>
      </c>
      <c r="O6" s="72">
        <v>121056</v>
      </c>
      <c r="P6" s="72">
        <v>137276</v>
      </c>
      <c r="Q6" s="72">
        <v>181241</v>
      </c>
      <c r="R6" s="72">
        <v>220117</v>
      </c>
      <c r="S6" s="72">
        <v>239726</v>
      </c>
      <c r="T6" s="72">
        <v>284855</v>
      </c>
      <c r="U6" s="72">
        <v>268673</v>
      </c>
      <c r="V6" s="72">
        <v>306888</v>
      </c>
      <c r="W6" s="72">
        <v>335798</v>
      </c>
      <c r="X6" s="72">
        <v>416860</v>
      </c>
      <c r="Y6" s="72">
        <v>430493</v>
      </c>
      <c r="Z6" s="72">
        <v>428433</v>
      </c>
      <c r="AA6" s="72">
        <v>357965</v>
      </c>
      <c r="AB6" s="72">
        <v>309723</v>
      </c>
      <c r="AC6" s="72">
        <v>302890</v>
      </c>
      <c r="AD6" s="72">
        <v>336604</v>
      </c>
      <c r="AE6" s="72">
        <v>330243</v>
      </c>
    </row>
    <row r="7" spans="1:31" ht="15" customHeight="1">
      <c r="A7" s="72" t="s">
        <v>109</v>
      </c>
      <c r="B7" s="72">
        <v>4163</v>
      </c>
      <c r="C7" s="72">
        <v>3246</v>
      </c>
      <c r="D7" s="72">
        <v>2770</v>
      </c>
      <c r="E7" s="72">
        <v>2047</v>
      </c>
      <c r="F7" s="72">
        <v>1569</v>
      </c>
      <c r="G7" s="72">
        <v>751</v>
      </c>
      <c r="H7" s="72">
        <v>1081</v>
      </c>
      <c r="I7" s="72">
        <v>543</v>
      </c>
      <c r="J7" s="72">
        <v>1409</v>
      </c>
      <c r="K7" s="72">
        <v>1488</v>
      </c>
      <c r="L7" s="72">
        <v>1278</v>
      </c>
      <c r="M7" s="72">
        <v>651</v>
      </c>
      <c r="N7" s="72">
        <v>2245</v>
      </c>
      <c r="O7" s="72">
        <v>1981</v>
      </c>
      <c r="P7" s="72">
        <v>2698</v>
      </c>
      <c r="Q7" s="72">
        <v>3230</v>
      </c>
      <c r="R7" s="72">
        <v>5511</v>
      </c>
      <c r="S7" s="72">
        <v>6472</v>
      </c>
      <c r="T7" s="72">
        <v>4262</v>
      </c>
      <c r="U7" s="72">
        <v>5367</v>
      </c>
      <c r="V7" s="72">
        <v>5768</v>
      </c>
      <c r="W7" s="72">
        <v>5052</v>
      </c>
      <c r="X7" s="72">
        <v>7238</v>
      </c>
      <c r="Y7" s="72">
        <v>6113</v>
      </c>
      <c r="Z7" s="72">
        <v>6545</v>
      </c>
      <c r="AA7" s="72">
        <v>4180</v>
      </c>
      <c r="AB7" s="72">
        <v>5302</v>
      </c>
      <c r="AC7" s="72">
        <v>1347</v>
      </c>
      <c r="AD7" s="72">
        <v>79</v>
      </c>
      <c r="AE7" s="72">
        <v>53</v>
      </c>
    </row>
    <row r="8" spans="1:31" ht="15" customHeight="1">
      <c r="A8" s="72" t="s">
        <v>110</v>
      </c>
      <c r="B8" s="72">
        <v>12397</v>
      </c>
      <c r="C8" s="72">
        <v>15073</v>
      </c>
      <c r="D8" s="72">
        <v>16712</v>
      </c>
      <c r="E8" s="72">
        <v>18353</v>
      </c>
      <c r="F8" s="72">
        <v>22513</v>
      </c>
      <c r="G8" s="72">
        <v>25998</v>
      </c>
      <c r="H8" s="72">
        <v>31814</v>
      </c>
      <c r="I8" s="72">
        <v>30146</v>
      </c>
      <c r="J8" s="72">
        <v>22835</v>
      </c>
      <c r="K8" s="72">
        <v>22579</v>
      </c>
      <c r="L8" s="72">
        <v>20795</v>
      </c>
      <c r="M8" s="72">
        <v>21765</v>
      </c>
      <c r="N8" s="72">
        <v>24123</v>
      </c>
      <c r="O8" s="72">
        <v>25251</v>
      </c>
      <c r="P8" s="72">
        <v>28467</v>
      </c>
      <c r="Q8" s="72">
        <v>30709</v>
      </c>
      <c r="R8" s="72">
        <v>33220</v>
      </c>
      <c r="S8" s="72">
        <v>34282</v>
      </c>
      <c r="T8" s="72">
        <v>36489</v>
      </c>
      <c r="U8" s="72">
        <v>40629</v>
      </c>
      <c r="V8" s="72">
        <v>40498</v>
      </c>
      <c r="W8" s="72">
        <v>44367</v>
      </c>
      <c r="X8" s="72">
        <v>46455</v>
      </c>
      <c r="Y8" s="72">
        <v>47018</v>
      </c>
      <c r="Z8" s="72">
        <v>47905</v>
      </c>
      <c r="AA8" s="72">
        <v>57912</v>
      </c>
      <c r="AB8" s="72">
        <v>72573</v>
      </c>
      <c r="AC8" s="72">
        <v>69882</v>
      </c>
      <c r="AD8" s="72">
        <v>68443</v>
      </c>
      <c r="AE8" s="72">
        <v>72046</v>
      </c>
    </row>
    <row r="9" spans="1:31" ht="15" customHeight="1">
      <c r="A9" s="127" t="s">
        <v>101</v>
      </c>
      <c r="B9" s="86">
        <v>38257</v>
      </c>
      <c r="C9" s="86">
        <v>43817</v>
      </c>
      <c r="D9" s="86">
        <v>47526</v>
      </c>
      <c r="E9" s="86">
        <v>48413</v>
      </c>
      <c r="F9" s="86">
        <v>53965</v>
      </c>
      <c r="G9" s="86">
        <v>57619</v>
      </c>
      <c r="H9" s="86">
        <v>71626</v>
      </c>
      <c r="I9" s="86">
        <v>87970</v>
      </c>
      <c r="J9" s="86">
        <v>89463</v>
      </c>
      <c r="K9" s="86">
        <v>90724</v>
      </c>
      <c r="L9" s="86">
        <v>118757</v>
      </c>
      <c r="M9" s="86">
        <v>127961</v>
      </c>
      <c r="N9" s="86">
        <v>137028</v>
      </c>
      <c r="O9" s="86">
        <v>155302</v>
      </c>
      <c r="P9" s="86">
        <v>175486</v>
      </c>
      <c r="Q9" s="86">
        <v>222127</v>
      </c>
      <c r="R9" s="86">
        <v>265022</v>
      </c>
      <c r="S9" s="86">
        <v>286315</v>
      </c>
      <c r="T9" s="86">
        <v>330615</v>
      </c>
      <c r="U9" s="86">
        <v>326742</v>
      </c>
      <c r="V9" s="86">
        <v>366998</v>
      </c>
      <c r="W9" s="86">
        <v>400576</v>
      </c>
      <c r="X9" s="86">
        <v>483427</v>
      </c>
      <c r="Y9" s="86">
        <v>496562</v>
      </c>
      <c r="Z9" s="86">
        <v>495627</v>
      </c>
      <c r="AA9" s="86">
        <v>431425</v>
      </c>
      <c r="AB9" s="86">
        <v>399753</v>
      </c>
      <c r="AC9" s="86">
        <v>386153</v>
      </c>
      <c r="AD9" s="86">
        <v>416991</v>
      </c>
      <c r="AE9" s="86">
        <v>412917</v>
      </c>
    </row>
    <row r="10" spans="1:31" s="128" customFormat="1" ht="15" customHeight="1">
      <c r="A10" s="139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</row>
    <row r="11" spans="1:31" ht="15" customHeight="1">
      <c r="A11" s="61" t="s">
        <v>111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</row>
    <row r="12" spans="1:31" ht="15" customHeight="1">
      <c r="A12" s="61" t="s">
        <v>91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</row>
    <row r="13" spans="1:31" ht="15" customHeight="1">
      <c r="A13" s="65" t="s">
        <v>4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6"/>
      <c r="P13" s="66"/>
      <c r="Q13" s="65"/>
      <c r="R13" s="66"/>
      <c r="S13" s="65"/>
      <c r="T13" s="9"/>
      <c r="U13" s="9"/>
      <c r="V13" s="10"/>
      <c r="W13" s="6"/>
      <c r="X13" s="10"/>
      <c r="Y13" s="10"/>
      <c r="Z13" s="10"/>
      <c r="AA13" s="10"/>
      <c r="AB13" s="10"/>
      <c r="AD13" s="10"/>
      <c r="AE13" s="10" t="s">
        <v>5</v>
      </c>
    </row>
    <row r="14" spans="1:31" ht="13.5">
      <c r="A14" s="11"/>
      <c r="B14" s="12">
        <v>1990</v>
      </c>
      <c r="C14" s="12">
        <v>1991</v>
      </c>
      <c r="D14" s="12">
        <v>1992</v>
      </c>
      <c r="E14" s="12">
        <v>1993</v>
      </c>
      <c r="F14" s="12">
        <v>1994</v>
      </c>
      <c r="G14" s="12">
        <v>1995</v>
      </c>
      <c r="H14" s="12">
        <v>1996</v>
      </c>
      <c r="I14" s="12">
        <v>1997</v>
      </c>
      <c r="J14" s="12">
        <v>1998</v>
      </c>
      <c r="K14" s="12">
        <v>1999</v>
      </c>
      <c r="L14" s="12">
        <v>2000</v>
      </c>
      <c r="M14" s="12">
        <v>2001</v>
      </c>
      <c r="N14" s="12">
        <v>2002</v>
      </c>
      <c r="O14" s="12">
        <v>2003</v>
      </c>
      <c r="P14" s="12">
        <v>2004</v>
      </c>
      <c r="Q14" s="12" t="s">
        <v>6</v>
      </c>
      <c r="R14" s="12" t="s">
        <v>7</v>
      </c>
      <c r="S14" s="12" t="s">
        <v>8</v>
      </c>
      <c r="T14" s="12" t="s">
        <v>9</v>
      </c>
      <c r="U14" s="12">
        <v>2009</v>
      </c>
      <c r="V14" s="13" t="s">
        <v>10</v>
      </c>
      <c r="W14" s="13" t="s">
        <v>11</v>
      </c>
      <c r="X14" s="13">
        <f t="shared" ref="X14:AE14" si="0">X4</f>
        <v>2012</v>
      </c>
      <c r="Y14" s="13">
        <f t="shared" si="0"/>
        <v>2013</v>
      </c>
      <c r="Z14" s="13" t="str">
        <f t="shared" si="0"/>
        <v>2014r</v>
      </c>
      <c r="AA14" s="13" t="str">
        <f t="shared" si="0"/>
        <v>2015r</v>
      </c>
      <c r="AB14" s="13" t="str">
        <f t="shared" si="0"/>
        <v>2016r</v>
      </c>
      <c r="AC14" s="13" t="str">
        <f t="shared" si="0"/>
        <v>2017r</v>
      </c>
      <c r="AD14" s="13" t="str">
        <f t="shared" si="0"/>
        <v>2018r</v>
      </c>
      <c r="AE14" s="13" t="str">
        <f t="shared" si="0"/>
        <v>2019p</v>
      </c>
    </row>
    <row r="15" spans="1:31" ht="15" customHeight="1">
      <c r="A15" s="72" t="s">
        <v>107</v>
      </c>
      <c r="B15" s="72">
        <v>4755</v>
      </c>
      <c r="C15" s="72">
        <v>5629</v>
      </c>
      <c r="D15" s="72">
        <v>5974</v>
      </c>
      <c r="E15" s="72">
        <v>5969</v>
      </c>
      <c r="F15" s="72">
        <v>6555</v>
      </c>
      <c r="G15" s="72">
        <v>7037</v>
      </c>
      <c r="H15" s="72">
        <v>8317</v>
      </c>
      <c r="I15" s="72">
        <v>8925</v>
      </c>
      <c r="J15" s="72">
        <v>7639</v>
      </c>
      <c r="K15" s="72">
        <v>6971</v>
      </c>
      <c r="L15" s="72">
        <v>6792</v>
      </c>
      <c r="M15" s="72">
        <v>7495</v>
      </c>
      <c r="N15" s="72">
        <v>7476</v>
      </c>
      <c r="O15" s="72">
        <v>7181</v>
      </c>
      <c r="P15" s="72">
        <v>7619</v>
      </c>
      <c r="Q15" s="72">
        <v>7914</v>
      </c>
      <c r="R15" s="72">
        <v>7240</v>
      </c>
      <c r="S15" s="72">
        <v>6888</v>
      </c>
      <c r="T15" s="72">
        <v>6667</v>
      </c>
      <c r="U15" s="72">
        <v>6483</v>
      </c>
      <c r="V15" s="72">
        <v>6655</v>
      </c>
      <c r="W15" s="72">
        <v>7681</v>
      </c>
      <c r="X15" s="72">
        <v>6505</v>
      </c>
      <c r="Y15" s="72">
        <v>6545</v>
      </c>
      <c r="Z15" s="72">
        <v>6509</v>
      </c>
      <c r="AA15" s="72">
        <v>5470</v>
      </c>
      <c r="AB15" s="72">
        <v>5721</v>
      </c>
      <c r="AC15" s="72">
        <v>5786</v>
      </c>
      <c r="AD15" s="72">
        <v>5806</v>
      </c>
      <c r="AE15" s="72">
        <v>5088</v>
      </c>
    </row>
    <row r="16" spans="1:31" ht="15" customHeight="1">
      <c r="A16" s="72" t="s">
        <v>108</v>
      </c>
      <c r="B16" s="72">
        <v>32525</v>
      </c>
      <c r="C16" s="72">
        <v>38950</v>
      </c>
      <c r="D16" s="72">
        <v>42821</v>
      </c>
      <c r="E16" s="72">
        <v>46118</v>
      </c>
      <c r="F16" s="72">
        <v>50531</v>
      </c>
      <c r="G16" s="72">
        <v>51564</v>
      </c>
      <c r="H16" s="72">
        <v>60411</v>
      </c>
      <c r="I16" s="72">
        <v>72539</v>
      </c>
      <c r="J16" s="72">
        <v>78691</v>
      </c>
      <c r="K16" s="72">
        <v>86689</v>
      </c>
      <c r="L16" s="72">
        <v>97041</v>
      </c>
      <c r="M16" s="72">
        <v>96392</v>
      </c>
      <c r="N16" s="72">
        <v>103184</v>
      </c>
      <c r="O16" s="72">
        <v>115465</v>
      </c>
      <c r="P16" s="72">
        <v>116584</v>
      </c>
      <c r="Q16" s="72">
        <v>132039</v>
      </c>
      <c r="R16" s="72">
        <v>145938</v>
      </c>
      <c r="S16" s="72">
        <v>152205</v>
      </c>
      <c r="T16" s="72">
        <v>166433</v>
      </c>
      <c r="U16" s="72">
        <v>169465</v>
      </c>
      <c r="V16" s="72">
        <v>182988</v>
      </c>
      <c r="W16" s="72">
        <v>176430</v>
      </c>
      <c r="X16" s="72">
        <v>191971</v>
      </c>
      <c r="Y16" s="72">
        <v>197156</v>
      </c>
      <c r="Z16" s="72">
        <v>193575</v>
      </c>
      <c r="AA16" s="72">
        <v>198766</v>
      </c>
      <c r="AB16" s="72">
        <v>199318</v>
      </c>
      <c r="AC16" s="72">
        <v>188646</v>
      </c>
      <c r="AD16" s="72">
        <v>182984</v>
      </c>
      <c r="AE16" s="72">
        <v>186739</v>
      </c>
    </row>
    <row r="17" spans="1:31" ht="15" customHeight="1">
      <c r="A17" s="72" t="s">
        <v>109</v>
      </c>
      <c r="B17" s="72">
        <v>3640</v>
      </c>
      <c r="C17" s="72">
        <v>3727</v>
      </c>
      <c r="D17" s="72">
        <v>3028</v>
      </c>
      <c r="E17" s="72">
        <v>2751</v>
      </c>
      <c r="F17" s="72">
        <v>2083</v>
      </c>
      <c r="G17" s="72">
        <v>908</v>
      </c>
      <c r="H17" s="72">
        <v>1196</v>
      </c>
      <c r="I17" s="72">
        <v>531</v>
      </c>
      <c r="J17" s="72">
        <v>1113</v>
      </c>
      <c r="K17" s="72">
        <v>1225</v>
      </c>
      <c r="L17" s="72">
        <v>1025</v>
      </c>
      <c r="M17" s="72">
        <v>605</v>
      </c>
      <c r="N17" s="72">
        <v>2245</v>
      </c>
      <c r="O17" s="72">
        <v>1849</v>
      </c>
      <c r="P17" s="72">
        <v>2136</v>
      </c>
      <c r="Q17" s="72">
        <v>2131</v>
      </c>
      <c r="R17" s="72">
        <v>1957</v>
      </c>
      <c r="S17" s="72">
        <v>1799</v>
      </c>
      <c r="T17" s="72">
        <v>1491</v>
      </c>
      <c r="U17" s="72">
        <v>1708</v>
      </c>
      <c r="V17" s="72">
        <v>1574</v>
      </c>
      <c r="W17" s="72">
        <v>1170</v>
      </c>
      <c r="X17" s="72">
        <v>1601</v>
      </c>
      <c r="Y17" s="72">
        <v>1568</v>
      </c>
      <c r="Z17" s="72">
        <v>1668</v>
      </c>
      <c r="AA17" s="72">
        <v>1131</v>
      </c>
      <c r="AB17" s="72">
        <v>1342</v>
      </c>
      <c r="AC17" s="72">
        <v>349</v>
      </c>
      <c r="AD17" s="72">
        <v>22</v>
      </c>
      <c r="AE17" s="72">
        <v>16</v>
      </c>
    </row>
    <row r="18" spans="1:31" ht="15" customHeight="1">
      <c r="A18" s="72" t="s">
        <v>110</v>
      </c>
      <c r="B18" s="72">
        <v>16882</v>
      </c>
      <c r="C18" s="72">
        <v>19424</v>
      </c>
      <c r="D18" s="72">
        <v>21858</v>
      </c>
      <c r="E18" s="72">
        <v>24024</v>
      </c>
      <c r="F18" s="72">
        <v>26639</v>
      </c>
      <c r="G18" s="72">
        <v>30168</v>
      </c>
      <c r="H18" s="72">
        <v>34906</v>
      </c>
      <c r="I18" s="72">
        <v>32944</v>
      </c>
      <c r="J18" s="72">
        <v>22938</v>
      </c>
      <c r="K18" s="72">
        <v>23968</v>
      </c>
      <c r="L18" s="72">
        <v>21542</v>
      </c>
      <c r="M18" s="72">
        <v>22161</v>
      </c>
      <c r="N18" s="72">
        <v>24123</v>
      </c>
      <c r="O18" s="72">
        <v>25016</v>
      </c>
      <c r="P18" s="72">
        <v>27205</v>
      </c>
      <c r="Q18" s="72">
        <v>29930</v>
      </c>
      <c r="R18" s="72">
        <v>31504</v>
      </c>
      <c r="S18" s="72">
        <v>32283</v>
      </c>
      <c r="T18" s="72">
        <v>30013</v>
      </c>
      <c r="U18" s="72">
        <v>28722</v>
      </c>
      <c r="V18" s="72">
        <v>29890</v>
      </c>
      <c r="W18" s="72">
        <v>33244</v>
      </c>
      <c r="X18" s="72">
        <v>34626</v>
      </c>
      <c r="Y18" s="72">
        <v>34054</v>
      </c>
      <c r="Z18" s="72">
        <v>33613</v>
      </c>
      <c r="AA18" s="72">
        <v>36761</v>
      </c>
      <c r="AB18" s="72">
        <v>37570</v>
      </c>
      <c r="AC18" s="72">
        <v>35771</v>
      </c>
      <c r="AD18" s="72">
        <v>35260</v>
      </c>
      <c r="AE18" s="72">
        <v>36149</v>
      </c>
    </row>
    <row r="19" spans="1:31" ht="15" customHeight="1">
      <c r="A19" s="127" t="s">
        <v>101</v>
      </c>
      <c r="B19" s="86">
        <v>63354</v>
      </c>
      <c r="C19" s="86">
        <v>73585</v>
      </c>
      <c r="D19" s="86">
        <v>79592</v>
      </c>
      <c r="E19" s="86">
        <v>84695</v>
      </c>
      <c r="F19" s="86">
        <v>92039</v>
      </c>
      <c r="G19" s="86">
        <v>97312</v>
      </c>
      <c r="H19" s="86">
        <v>113691</v>
      </c>
      <c r="I19" s="86">
        <v>120737</v>
      </c>
      <c r="J19" s="86">
        <v>112663</v>
      </c>
      <c r="K19" s="86">
        <v>120572</v>
      </c>
      <c r="L19" s="86">
        <v>126377</v>
      </c>
      <c r="M19" s="86">
        <v>126561</v>
      </c>
      <c r="N19" s="86">
        <v>137028</v>
      </c>
      <c r="O19" s="86">
        <v>149511</v>
      </c>
      <c r="P19" s="86">
        <v>153475</v>
      </c>
      <c r="Q19" s="86">
        <v>172117</v>
      </c>
      <c r="R19" s="86">
        <v>187488</v>
      </c>
      <c r="S19" s="86">
        <v>194229</v>
      </c>
      <c r="T19" s="86">
        <v>206916</v>
      </c>
      <c r="U19" s="86">
        <v>209483</v>
      </c>
      <c r="V19" s="86">
        <v>224224</v>
      </c>
      <c r="W19" s="86">
        <v>220682</v>
      </c>
      <c r="X19" s="86">
        <f>'Table5-5.3'!X9</f>
        <v>237723</v>
      </c>
      <c r="Y19" s="86">
        <f>'Table5-5.3'!Y9</f>
        <v>242838</v>
      </c>
      <c r="Z19" s="86">
        <f>'Table5-5.3'!Z9</f>
        <v>238871</v>
      </c>
      <c r="AA19" s="86">
        <f>'Table5-5.3'!AA9</f>
        <v>244576</v>
      </c>
      <c r="AB19" s="86">
        <f>'Table5-5.3'!AB9</f>
        <v>246599</v>
      </c>
      <c r="AC19" s="86">
        <f>'Table5-5.3'!AC9</f>
        <v>231893</v>
      </c>
      <c r="AD19" s="86">
        <f>'Table5-5.3'!AD9</f>
        <v>225099</v>
      </c>
      <c r="AE19" s="86">
        <f>'Table5-5.3'!AE9</f>
        <v>228955</v>
      </c>
    </row>
    <row r="20" spans="1:31" ht="15" customHeight="1">
      <c r="A20" s="131" t="s">
        <v>103</v>
      </c>
    </row>
    <row r="21" spans="1:31" s="128" customFormat="1" ht="15" customHeight="1">
      <c r="A21" s="139"/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</row>
    <row r="22" spans="1:31" ht="15" customHeight="1">
      <c r="A22" s="61" t="s">
        <v>112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</row>
    <row r="23" spans="1:31" ht="15" customHeight="1">
      <c r="A23" s="61" t="s">
        <v>88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</row>
    <row r="24" spans="1:31" ht="15" customHeight="1">
      <c r="A24" s="65" t="s">
        <v>4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6"/>
      <c r="P24" s="66"/>
      <c r="Q24" s="65"/>
      <c r="R24" s="66"/>
      <c r="S24" s="65"/>
      <c r="T24" s="9"/>
      <c r="U24" s="9"/>
      <c r="V24" s="10"/>
      <c r="W24" s="6"/>
      <c r="X24" s="10"/>
      <c r="Y24" s="10"/>
      <c r="Z24" s="10"/>
      <c r="AA24" s="10"/>
      <c r="AB24" s="10"/>
      <c r="AC24" s="10"/>
      <c r="AD24" s="10"/>
      <c r="AE24" s="10"/>
    </row>
    <row r="25" spans="1:31" ht="13.5">
      <c r="A25" s="11"/>
      <c r="B25" s="12">
        <v>1990</v>
      </c>
      <c r="C25" s="12">
        <v>1991</v>
      </c>
      <c r="D25" s="12">
        <v>1992</v>
      </c>
      <c r="E25" s="12">
        <v>1993</v>
      </c>
      <c r="F25" s="12">
        <v>1994</v>
      </c>
      <c r="G25" s="12">
        <v>1995</v>
      </c>
      <c r="H25" s="12">
        <v>1996</v>
      </c>
      <c r="I25" s="12">
        <v>1997</v>
      </c>
      <c r="J25" s="12">
        <v>1998</v>
      </c>
      <c r="K25" s="12">
        <v>1999</v>
      </c>
      <c r="L25" s="12">
        <v>2000</v>
      </c>
      <c r="M25" s="12">
        <v>2001</v>
      </c>
      <c r="N25" s="12">
        <v>2002</v>
      </c>
      <c r="O25" s="12">
        <v>2003</v>
      </c>
      <c r="P25" s="12">
        <v>2004</v>
      </c>
      <c r="Q25" s="12" t="s">
        <v>6</v>
      </c>
      <c r="R25" s="12" t="s">
        <v>7</v>
      </c>
      <c r="S25" s="12" t="s">
        <v>8</v>
      </c>
      <c r="T25" s="12" t="s">
        <v>9</v>
      </c>
      <c r="U25" s="12">
        <v>2009</v>
      </c>
      <c r="V25" s="13" t="s">
        <v>10</v>
      </c>
      <c r="W25" s="13" t="s">
        <v>11</v>
      </c>
      <c r="X25" s="13">
        <f t="shared" ref="X25:AE25" si="1">X4</f>
        <v>2012</v>
      </c>
      <c r="Y25" s="13">
        <f t="shared" si="1"/>
        <v>2013</v>
      </c>
      <c r="Z25" s="13" t="str">
        <f t="shared" si="1"/>
        <v>2014r</v>
      </c>
      <c r="AA25" s="13" t="str">
        <f t="shared" si="1"/>
        <v>2015r</v>
      </c>
      <c r="AB25" s="13" t="str">
        <f t="shared" si="1"/>
        <v>2016r</v>
      </c>
      <c r="AC25" s="13" t="str">
        <f t="shared" si="1"/>
        <v>2017r</v>
      </c>
      <c r="AD25" s="13" t="str">
        <f t="shared" si="1"/>
        <v>2018r</v>
      </c>
      <c r="AE25" s="13" t="str">
        <f t="shared" si="1"/>
        <v>2019p</v>
      </c>
    </row>
    <row r="26" spans="1:31" ht="15" customHeight="1">
      <c r="A26" s="140" t="s">
        <v>107</v>
      </c>
      <c r="B26" s="140">
        <v>63.603531300160519</v>
      </c>
      <c r="C26" s="140">
        <v>75.294275013376136</v>
      </c>
      <c r="D26" s="140">
        <v>79.909042268592827</v>
      </c>
      <c r="E26" s="140">
        <v>79.842161583734608</v>
      </c>
      <c r="F26" s="140">
        <v>87.680577849117171</v>
      </c>
      <c r="G26" s="140">
        <v>94.1278758694489</v>
      </c>
      <c r="H26" s="140">
        <v>111.24933119315142</v>
      </c>
      <c r="I26" s="140">
        <v>119.3820224719101</v>
      </c>
      <c r="J26" s="140">
        <v>102.18031032637774</v>
      </c>
      <c r="K26" s="140">
        <v>93.24505082932049</v>
      </c>
      <c r="L26" s="140">
        <v>90.850722311396467</v>
      </c>
      <c r="M26" s="140">
        <v>100.2541466024612</v>
      </c>
      <c r="N26" s="140">
        <v>100</v>
      </c>
      <c r="O26" s="140">
        <v>96.054039593365431</v>
      </c>
      <c r="P26" s="140">
        <v>101.91278758694489</v>
      </c>
      <c r="Q26" s="140">
        <v>105.85874799357946</v>
      </c>
      <c r="R26" s="140">
        <v>96.843231674692348</v>
      </c>
      <c r="S26" s="140">
        <v>92.13483146067415</v>
      </c>
      <c r="T26" s="140">
        <v>89.178705189941127</v>
      </c>
      <c r="U26" s="140">
        <v>86.717495987158898</v>
      </c>
      <c r="V26" s="140">
        <v>89.018191546281415</v>
      </c>
      <c r="W26" s="140">
        <v>102.74210807918671</v>
      </c>
      <c r="X26" s="140">
        <f>+W26*X15/W15</f>
        <v>87.011771000535035</v>
      </c>
      <c r="Y26" s="85">
        <f t="shared" ref="Y26:AE26" si="2">+X26*Y15/X15</f>
        <v>87.546816479400746</v>
      </c>
      <c r="Z26" s="85">
        <f t="shared" si="2"/>
        <v>87.065275548421624</v>
      </c>
      <c r="AA26" s="85">
        <f t="shared" si="2"/>
        <v>73.167469234884976</v>
      </c>
      <c r="AB26" s="85">
        <f t="shared" si="2"/>
        <v>76.524879614767258</v>
      </c>
      <c r="AC26" s="85">
        <f t="shared" si="2"/>
        <v>77.394328517924023</v>
      </c>
      <c r="AD26" s="85">
        <f t="shared" si="2"/>
        <v>77.661851257356872</v>
      </c>
      <c r="AE26" s="85">
        <f t="shared" si="2"/>
        <v>68.057784911717491</v>
      </c>
    </row>
    <row r="27" spans="1:31" ht="15" customHeight="1">
      <c r="A27" s="140" t="s">
        <v>108</v>
      </c>
      <c r="B27" s="140">
        <v>31.521359900759812</v>
      </c>
      <c r="C27" s="140">
        <v>37.748100480694681</v>
      </c>
      <c r="D27" s="140">
        <v>41.499651108699027</v>
      </c>
      <c r="E27" s="140">
        <v>44.69491394014576</v>
      </c>
      <c r="F27" s="140">
        <v>48.971739804620874</v>
      </c>
      <c r="G27" s="140">
        <v>49.972864009924017</v>
      </c>
      <c r="H27" s="140">
        <v>58.546867731431227</v>
      </c>
      <c r="I27" s="140">
        <v>70.30062800434176</v>
      </c>
      <c r="J27" s="140">
        <v>76.262792681035819</v>
      </c>
      <c r="K27" s="140">
        <v>84.013994417739184</v>
      </c>
      <c r="L27" s="140">
        <v>94.046557605830358</v>
      </c>
      <c r="M27" s="140">
        <v>93.417584121569234</v>
      </c>
      <c r="N27" s="140">
        <v>100</v>
      </c>
      <c r="O27" s="140">
        <v>111.90203907582571</v>
      </c>
      <c r="P27" s="140">
        <v>112.98650953636223</v>
      </c>
      <c r="Q27" s="140">
        <v>127.96460691580091</v>
      </c>
      <c r="R27" s="140">
        <v>141.43471856101723</v>
      </c>
      <c r="S27" s="140">
        <v>147.50833462552336</v>
      </c>
      <c r="T27" s="140">
        <v>161.29729415413243</v>
      </c>
      <c r="U27" s="140">
        <v>164.23573422236007</v>
      </c>
      <c r="V27" s="140">
        <v>177.34144828655607</v>
      </c>
      <c r="W27" s="140">
        <v>170.98581175376029</v>
      </c>
      <c r="X27" s="140">
        <f t="shared" ref="X27:AE30" si="3">+W27*X16/W16</f>
        <v>186.04725538843232</v>
      </c>
      <c r="Y27" s="85">
        <f t="shared" si="3"/>
        <v>191.07225926500232</v>
      </c>
      <c r="Z27" s="85">
        <f t="shared" si="3"/>
        <v>187.60175996278491</v>
      </c>
      <c r="AA27" s="85">
        <f t="shared" si="3"/>
        <v>192.6325786943712</v>
      </c>
      <c r="AB27" s="85">
        <f t="shared" si="3"/>
        <v>193.16754535586912</v>
      </c>
      <c r="AC27" s="85">
        <f t="shared" si="3"/>
        <v>182.8248565669096</v>
      </c>
      <c r="AD27" s="85">
        <f t="shared" si="3"/>
        <v>177.3375717165452</v>
      </c>
      <c r="AE27" s="85">
        <f t="shared" si="3"/>
        <v>180.97670181423476</v>
      </c>
    </row>
    <row r="28" spans="1:31" ht="15" customHeight="1">
      <c r="A28" s="140" t="s">
        <v>109</v>
      </c>
      <c r="B28" s="140">
        <v>162.13808463251675</v>
      </c>
      <c r="C28" s="140">
        <v>166.01336302895328</v>
      </c>
      <c r="D28" s="140">
        <v>134.87750556792878</v>
      </c>
      <c r="E28" s="140">
        <v>122.53897550111364</v>
      </c>
      <c r="F28" s="140">
        <v>92.783964365256168</v>
      </c>
      <c r="G28" s="140">
        <v>40.445434298440993</v>
      </c>
      <c r="H28" s="140">
        <v>53.273942093541216</v>
      </c>
      <c r="I28" s="140">
        <v>23.652561247216042</v>
      </c>
      <c r="J28" s="140">
        <v>49.576837416481077</v>
      </c>
      <c r="K28" s="140">
        <v>54.565701559020056</v>
      </c>
      <c r="L28" s="140">
        <v>45.657015590200452</v>
      </c>
      <c r="M28" s="140">
        <v>26.948775055679288</v>
      </c>
      <c r="N28" s="140">
        <v>100</v>
      </c>
      <c r="O28" s="140">
        <v>82.360801781737194</v>
      </c>
      <c r="P28" s="140">
        <v>95.144766146993305</v>
      </c>
      <c r="Q28" s="140">
        <v>94.922048997772805</v>
      </c>
      <c r="R28" s="140">
        <v>87.171492204899764</v>
      </c>
      <c r="S28" s="140">
        <v>80.133630289532292</v>
      </c>
      <c r="T28" s="140">
        <v>66.414253897550111</v>
      </c>
      <c r="U28" s="140">
        <v>76.080178173719375</v>
      </c>
      <c r="V28" s="140">
        <v>70.11135857461025</v>
      </c>
      <c r="W28" s="140">
        <v>52.115812917594653</v>
      </c>
      <c r="X28" s="140">
        <f t="shared" si="3"/>
        <v>71.314031180400889</v>
      </c>
      <c r="Y28" s="85">
        <f t="shared" si="3"/>
        <v>69.844097995545653</v>
      </c>
      <c r="Z28" s="85">
        <f t="shared" si="3"/>
        <v>74.298440979955458</v>
      </c>
      <c r="AA28" s="85">
        <f t="shared" si="3"/>
        <v>50.37861915367484</v>
      </c>
      <c r="AB28" s="85">
        <f t="shared" si="3"/>
        <v>59.777282850779521</v>
      </c>
      <c r="AC28" s="85">
        <f t="shared" si="3"/>
        <v>15.545657015590203</v>
      </c>
      <c r="AD28" s="85">
        <f t="shared" si="3"/>
        <v>0.97995545657015604</v>
      </c>
      <c r="AE28" s="85">
        <f t="shared" si="3"/>
        <v>0.71269487750556804</v>
      </c>
    </row>
    <row r="29" spans="1:31" ht="15" customHeight="1">
      <c r="A29" s="140" t="s">
        <v>110</v>
      </c>
      <c r="B29" s="140">
        <v>69.98300377233349</v>
      </c>
      <c r="C29" s="140">
        <v>80.520664925589713</v>
      </c>
      <c r="D29" s="140">
        <v>90.610620569580931</v>
      </c>
      <c r="E29" s="140">
        <v>99.589603283173759</v>
      </c>
      <c r="F29" s="140">
        <v>110.42988019732208</v>
      </c>
      <c r="G29" s="140">
        <v>125.05907225469471</v>
      </c>
      <c r="H29" s="140">
        <v>144.70007876300627</v>
      </c>
      <c r="I29" s="140">
        <v>136.56676201135846</v>
      </c>
      <c r="J29" s="140">
        <v>95.087675662231064</v>
      </c>
      <c r="K29" s="140">
        <v>99.357459685777059</v>
      </c>
      <c r="L29" s="140">
        <v>89.3006674128425</v>
      </c>
      <c r="M29" s="140">
        <v>91.866683248352189</v>
      </c>
      <c r="N29" s="140">
        <v>100</v>
      </c>
      <c r="O29" s="140">
        <v>103.70186129420055</v>
      </c>
      <c r="P29" s="140">
        <v>112.77618869958131</v>
      </c>
      <c r="Q29" s="140">
        <v>124.07246196575882</v>
      </c>
      <c r="R29" s="140">
        <v>130.59735522115824</v>
      </c>
      <c r="S29" s="140">
        <v>133.82663847780128</v>
      </c>
      <c r="T29" s="140">
        <v>124.41653194047176</v>
      </c>
      <c r="U29" s="140">
        <v>119.06479293620197</v>
      </c>
      <c r="V29" s="140">
        <v>123.90664511047548</v>
      </c>
      <c r="W29" s="140">
        <v>137.81038842598352</v>
      </c>
      <c r="X29" s="140">
        <f t="shared" si="3"/>
        <v>143.5393607760229</v>
      </c>
      <c r="Y29" s="85">
        <f t="shared" si="3"/>
        <v>141.16817974547115</v>
      </c>
      <c r="Z29" s="85">
        <f t="shared" si="3"/>
        <v>139.34004891597232</v>
      </c>
      <c r="AA29" s="85">
        <f t="shared" si="3"/>
        <v>152.38983542677113</v>
      </c>
      <c r="AB29" s="85">
        <f t="shared" si="3"/>
        <v>155.74348132487665</v>
      </c>
      <c r="AC29" s="85">
        <f t="shared" si="3"/>
        <v>148.28586825850846</v>
      </c>
      <c r="AD29" s="85">
        <f t="shared" si="3"/>
        <v>146.1675579322638</v>
      </c>
      <c r="AE29" s="85">
        <f t="shared" si="3"/>
        <v>149.85283754093601</v>
      </c>
    </row>
    <row r="30" spans="1:31" ht="15" customHeight="1">
      <c r="A30" s="141" t="s">
        <v>101</v>
      </c>
      <c r="B30" s="142">
        <v>46.234346264996915</v>
      </c>
      <c r="C30" s="142">
        <v>53.7007035058528</v>
      </c>
      <c r="D30" s="142">
        <v>58.084479084566645</v>
      </c>
      <c r="E30" s="142">
        <v>61.808535481799325</v>
      </c>
      <c r="F30" s="142">
        <v>67.168024053478106</v>
      </c>
      <c r="G30" s="142">
        <v>71.016142686166319</v>
      </c>
      <c r="H30" s="142">
        <v>82.96917418337857</v>
      </c>
      <c r="I30" s="142">
        <v>88.111188954082365</v>
      </c>
      <c r="J30" s="142">
        <v>82.218962547800444</v>
      </c>
      <c r="K30" s="142">
        <v>87.990775607904951</v>
      </c>
      <c r="L30" s="142">
        <v>92.227136059783405</v>
      </c>
      <c r="M30" s="142">
        <v>92.361415185217624</v>
      </c>
      <c r="N30" s="142">
        <v>100</v>
      </c>
      <c r="O30" s="142">
        <v>109.10981697171381</v>
      </c>
      <c r="P30" s="142">
        <v>112.00265639139447</v>
      </c>
      <c r="Q30" s="142">
        <v>125.60717517587648</v>
      </c>
      <c r="R30" s="142">
        <v>136.824590594623</v>
      </c>
      <c r="S30" s="142">
        <v>141.74402311936248</v>
      </c>
      <c r="T30" s="142">
        <v>151.00271477362293</v>
      </c>
      <c r="U30" s="142">
        <v>152.87605452900138</v>
      </c>
      <c r="V30" s="142">
        <v>163.63370989870683</v>
      </c>
      <c r="W30" s="142">
        <v>161.04883673409813</v>
      </c>
      <c r="X30" s="142">
        <f t="shared" si="3"/>
        <v>173.48498117173131</v>
      </c>
      <c r="Y30" s="135">
        <f t="shared" si="3"/>
        <v>177.21779490323144</v>
      </c>
      <c r="Z30" s="135">
        <f t="shared" si="3"/>
        <v>174.32276614998395</v>
      </c>
      <c r="AA30" s="135">
        <f t="shared" si="3"/>
        <v>178.48614881630033</v>
      </c>
      <c r="AB30" s="135">
        <f t="shared" si="3"/>
        <v>179.96248941822111</v>
      </c>
      <c r="AC30" s="135">
        <f t="shared" si="3"/>
        <v>169.23037627346235</v>
      </c>
      <c r="AD30" s="135">
        <f t="shared" si="3"/>
        <v>164.27226552237497</v>
      </c>
      <c r="AE30" s="135">
        <f t="shared" si="3"/>
        <v>167.08628893364858</v>
      </c>
    </row>
    <row r="32" spans="1:31" ht="15" customHeight="1">
      <c r="A32" s="61" t="s">
        <v>113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</row>
    <row r="33" spans="1:31" ht="15" customHeight="1">
      <c r="A33" s="61" t="s">
        <v>91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</row>
    <row r="34" spans="1:31" ht="15" customHeight="1">
      <c r="A34" s="65" t="s">
        <v>4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6"/>
      <c r="P34" s="66"/>
      <c r="Q34" s="65"/>
      <c r="R34" s="66"/>
      <c r="S34" s="65"/>
      <c r="T34" s="9"/>
      <c r="U34" s="9"/>
      <c r="V34" s="10"/>
      <c r="W34" s="6"/>
      <c r="X34" s="10"/>
      <c r="Y34" s="10"/>
      <c r="Z34" s="10"/>
      <c r="AA34" s="10"/>
      <c r="AB34" s="10"/>
      <c r="AC34" s="10"/>
      <c r="AD34" s="10"/>
      <c r="AE34" s="10" t="s">
        <v>92</v>
      </c>
    </row>
    <row r="35" spans="1:31" ht="13.5">
      <c r="A35" s="11"/>
      <c r="B35" s="12">
        <v>1990</v>
      </c>
      <c r="C35" s="12">
        <v>1991</v>
      </c>
      <c r="D35" s="12">
        <v>1992</v>
      </c>
      <c r="E35" s="12">
        <v>1993</v>
      </c>
      <c r="F35" s="12">
        <v>1994</v>
      </c>
      <c r="G35" s="12">
        <v>1995</v>
      </c>
      <c r="H35" s="12">
        <v>1996</v>
      </c>
      <c r="I35" s="12">
        <v>1997</v>
      </c>
      <c r="J35" s="12">
        <v>1998</v>
      </c>
      <c r="K35" s="12">
        <v>1999</v>
      </c>
      <c r="L35" s="12">
        <v>2000</v>
      </c>
      <c r="M35" s="12">
        <v>2001</v>
      </c>
      <c r="N35" s="12">
        <v>2002</v>
      </c>
      <c r="O35" s="12">
        <v>2003</v>
      </c>
      <c r="P35" s="12">
        <v>2004</v>
      </c>
      <c r="Q35" s="12" t="s">
        <v>6</v>
      </c>
      <c r="R35" s="12" t="s">
        <v>7</v>
      </c>
      <c r="S35" s="12" t="s">
        <v>8</v>
      </c>
      <c r="T35" s="12" t="s">
        <v>9</v>
      </c>
      <c r="U35" s="12">
        <v>2009</v>
      </c>
      <c r="V35" s="13" t="s">
        <v>10</v>
      </c>
      <c r="W35" s="13" t="s">
        <v>11</v>
      </c>
      <c r="X35" s="13">
        <f t="shared" ref="X35:AE35" si="4">X4</f>
        <v>2012</v>
      </c>
      <c r="Y35" s="13">
        <f t="shared" si="4"/>
        <v>2013</v>
      </c>
      <c r="Z35" s="13" t="str">
        <f t="shared" si="4"/>
        <v>2014r</v>
      </c>
      <c r="AA35" s="13" t="str">
        <f t="shared" si="4"/>
        <v>2015r</v>
      </c>
      <c r="AB35" s="13" t="str">
        <f t="shared" si="4"/>
        <v>2016r</v>
      </c>
      <c r="AC35" s="13" t="str">
        <f t="shared" si="4"/>
        <v>2017r</v>
      </c>
      <c r="AD35" s="13" t="str">
        <f t="shared" si="4"/>
        <v>2018r</v>
      </c>
      <c r="AE35" s="13" t="str">
        <f t="shared" si="4"/>
        <v>2019p</v>
      </c>
    </row>
    <row r="36" spans="1:31" ht="15" customHeight="1">
      <c r="A36" s="85" t="s">
        <v>107</v>
      </c>
      <c r="B36" s="85"/>
      <c r="C36" s="85">
        <v>18.380651945320722</v>
      </c>
      <c r="D36" s="85">
        <v>6.1289749511458638</v>
      </c>
      <c r="E36" s="85">
        <v>-8.3696016069637835E-2</v>
      </c>
      <c r="F36" s="85">
        <v>9.8173898475456554</v>
      </c>
      <c r="G36" s="85">
        <v>7.3531655225019108</v>
      </c>
      <c r="H36" s="85">
        <v>18.189569418786419</v>
      </c>
      <c r="I36" s="85">
        <v>7.3103282433569774</v>
      </c>
      <c r="J36" s="85">
        <v>-14.408963585434179</v>
      </c>
      <c r="K36" s="85">
        <v>-8.744600078544309</v>
      </c>
      <c r="L36" s="85">
        <v>-2.5677808061971064</v>
      </c>
      <c r="M36" s="85">
        <v>10.350412249705542</v>
      </c>
      <c r="N36" s="85">
        <v>-0.25350233488991591</v>
      </c>
      <c r="O36" s="85">
        <v>-3.945960406634569</v>
      </c>
      <c r="P36" s="85">
        <v>6.0994290488789886</v>
      </c>
      <c r="Q36" s="85">
        <v>3.8718991993699916</v>
      </c>
      <c r="R36" s="85">
        <v>-8.5165529441496091</v>
      </c>
      <c r="S36" s="85">
        <v>-4.8618784530386705</v>
      </c>
      <c r="T36" s="85">
        <v>-3.2084785133565674</v>
      </c>
      <c r="U36" s="85">
        <v>-2.7598620068996667</v>
      </c>
      <c r="V36" s="85">
        <v>2.6530927039950711</v>
      </c>
      <c r="W36" s="85">
        <v>15.416979714500371</v>
      </c>
      <c r="X36" s="85">
        <f>+X15/W15*100-100</f>
        <v>-15.310506444473376</v>
      </c>
      <c r="Y36" s="85">
        <f t="shared" ref="Y36:AE36" si="5">+Y15/X15*100-100</f>
        <v>0.61491160645657317</v>
      </c>
      <c r="Z36" s="85">
        <f t="shared" si="5"/>
        <v>-0.55003819709702384</v>
      </c>
      <c r="AA36" s="85">
        <f t="shared" si="5"/>
        <v>-15.962513442925186</v>
      </c>
      <c r="AB36" s="85">
        <f t="shared" si="5"/>
        <v>4.5886654478976254</v>
      </c>
      <c r="AC36" s="85">
        <f t="shared" si="5"/>
        <v>1.136165006117821</v>
      </c>
      <c r="AD36" s="85">
        <f t="shared" si="5"/>
        <v>0.34566194262011152</v>
      </c>
      <c r="AE36" s="85">
        <f t="shared" si="5"/>
        <v>-12.366517395797445</v>
      </c>
    </row>
    <row r="37" spans="1:31" ht="15" customHeight="1">
      <c r="A37" s="85" t="s">
        <v>108</v>
      </c>
      <c r="B37" s="85"/>
      <c r="C37" s="85">
        <v>19.754035357417379</v>
      </c>
      <c r="D37" s="85">
        <v>9.938382541720145</v>
      </c>
      <c r="E37" s="85">
        <v>7.6994932392984765</v>
      </c>
      <c r="F37" s="85">
        <v>9.5689318704193624</v>
      </c>
      <c r="G37" s="85">
        <v>2.0442896439809175</v>
      </c>
      <c r="H37" s="85">
        <v>17.157319059809168</v>
      </c>
      <c r="I37" s="85">
        <v>20.07581400738276</v>
      </c>
      <c r="J37" s="85">
        <v>8.4809550724437912</v>
      </c>
      <c r="K37" s="85">
        <v>10.163805263626074</v>
      </c>
      <c r="L37" s="85">
        <v>11.94153814209416</v>
      </c>
      <c r="M37" s="85">
        <v>-0.66878948073494371</v>
      </c>
      <c r="N37" s="85">
        <v>7.0462279027305073</v>
      </c>
      <c r="O37" s="85">
        <v>11.902039075825698</v>
      </c>
      <c r="P37" s="85">
        <v>0.96912484302602309</v>
      </c>
      <c r="Q37" s="85">
        <v>13.256536059836677</v>
      </c>
      <c r="R37" s="85">
        <v>10.526435371367555</v>
      </c>
      <c r="S37" s="85">
        <v>4.2942893557538184</v>
      </c>
      <c r="T37" s="85">
        <v>9.3479189251338681</v>
      </c>
      <c r="U37" s="85">
        <v>1.8217540992471442</v>
      </c>
      <c r="V37" s="85">
        <v>7.9798188416487079</v>
      </c>
      <c r="W37" s="85">
        <v>-3.5838415633812133</v>
      </c>
      <c r="X37" s="85">
        <f t="shared" ref="X37:AE40" si="6">+X16/W16*100-100</f>
        <v>8.8085926429745598</v>
      </c>
      <c r="Y37" s="85">
        <f t="shared" si="6"/>
        <v>2.7009287861187374</v>
      </c>
      <c r="Z37" s="85">
        <f t="shared" si="6"/>
        <v>-1.8163281868165342</v>
      </c>
      <c r="AA37" s="85">
        <f t="shared" si="6"/>
        <v>2.6816479400749103</v>
      </c>
      <c r="AB37" s="85">
        <f t="shared" si="6"/>
        <v>0.27771349224717312</v>
      </c>
      <c r="AC37" s="85">
        <f t="shared" si="6"/>
        <v>-5.354258019847677</v>
      </c>
      <c r="AD37" s="85">
        <f t="shared" si="6"/>
        <v>-3.001388844714441</v>
      </c>
      <c r="AE37" s="85">
        <f t="shared" si="6"/>
        <v>2.0520919861845925</v>
      </c>
    </row>
    <row r="38" spans="1:31" ht="15" customHeight="1">
      <c r="A38" s="85" t="s">
        <v>109</v>
      </c>
      <c r="B38" s="85"/>
      <c r="C38" s="85">
        <v>2.3901098901098834</v>
      </c>
      <c r="D38" s="85">
        <v>-18.755030855916289</v>
      </c>
      <c r="E38" s="85">
        <v>-9.147952443857335</v>
      </c>
      <c r="F38" s="85">
        <v>-24.282079243911298</v>
      </c>
      <c r="G38" s="85">
        <v>-56.409025444071055</v>
      </c>
      <c r="H38" s="85">
        <v>31.718061674008823</v>
      </c>
      <c r="I38" s="85">
        <v>-55.602006688963215</v>
      </c>
      <c r="J38" s="85">
        <v>109.60451977401129</v>
      </c>
      <c r="K38" s="85">
        <v>10.062893081761004</v>
      </c>
      <c r="L38" s="85">
        <v>-16.326530612244895</v>
      </c>
      <c r="M38" s="85">
        <v>-40.975609756097562</v>
      </c>
      <c r="N38" s="85">
        <v>271.07438016528926</v>
      </c>
      <c r="O38" s="85">
        <v>-17.639198218262806</v>
      </c>
      <c r="P38" s="85">
        <v>15.521903731746889</v>
      </c>
      <c r="Q38" s="85">
        <v>-0.23408239700374622</v>
      </c>
      <c r="R38" s="85">
        <v>-8.1651806663538196</v>
      </c>
      <c r="S38" s="85">
        <v>-8.0735820132856446</v>
      </c>
      <c r="T38" s="85">
        <v>-17.120622568093381</v>
      </c>
      <c r="U38" s="85">
        <v>14.553990610328654</v>
      </c>
      <c r="V38" s="85">
        <v>-7.8454332552693131</v>
      </c>
      <c r="W38" s="85">
        <v>-25.667090216010166</v>
      </c>
      <c r="X38" s="85">
        <f t="shared" si="6"/>
        <v>36.837606837606842</v>
      </c>
      <c r="Y38" s="85">
        <f t="shared" si="6"/>
        <v>-2.0612117426608449</v>
      </c>
      <c r="Z38" s="85">
        <f t="shared" si="6"/>
        <v>6.3775510204081627</v>
      </c>
      <c r="AA38" s="85">
        <f t="shared" si="6"/>
        <v>-32.194244604316552</v>
      </c>
      <c r="AB38" s="85">
        <f t="shared" si="6"/>
        <v>18.656056587091058</v>
      </c>
      <c r="AC38" s="85">
        <f t="shared" si="6"/>
        <v>-73.994038748137115</v>
      </c>
      <c r="AD38" s="85">
        <f t="shared" si="6"/>
        <v>-93.696275071633238</v>
      </c>
      <c r="AE38" s="85">
        <f t="shared" si="6"/>
        <v>-27.272727272727266</v>
      </c>
    </row>
    <row r="39" spans="1:31" ht="15" customHeight="1">
      <c r="A39" s="85" t="s">
        <v>110</v>
      </c>
      <c r="B39" s="85"/>
      <c r="C39" s="85">
        <v>15.057457647198191</v>
      </c>
      <c r="D39" s="85">
        <v>12.530889621087312</v>
      </c>
      <c r="E39" s="85">
        <v>9.9094153170463812</v>
      </c>
      <c r="F39" s="85">
        <v>10.884948384948373</v>
      </c>
      <c r="G39" s="85">
        <v>13.247494275310643</v>
      </c>
      <c r="H39" s="85">
        <v>15.70538318748342</v>
      </c>
      <c r="I39" s="85">
        <v>-5.6208101759009992</v>
      </c>
      <c r="J39" s="85">
        <v>-30.37275376396309</v>
      </c>
      <c r="K39" s="85">
        <v>4.490365332635804</v>
      </c>
      <c r="L39" s="85">
        <v>-10.121829105473964</v>
      </c>
      <c r="M39" s="85">
        <v>2.8734565035744168</v>
      </c>
      <c r="N39" s="85">
        <v>8.8533910924597308</v>
      </c>
      <c r="O39" s="85">
        <v>3.7018612942005547</v>
      </c>
      <c r="P39" s="85">
        <v>8.7503997441637438</v>
      </c>
      <c r="Q39" s="85">
        <v>10.016541077007915</v>
      </c>
      <c r="R39" s="85">
        <v>5.2589375208820712</v>
      </c>
      <c r="S39" s="85">
        <v>2.4727018791264754</v>
      </c>
      <c r="T39" s="85">
        <v>-7.0315646005637689</v>
      </c>
      <c r="U39" s="85">
        <v>-4.3014693632759133</v>
      </c>
      <c r="V39" s="85">
        <v>4.0665691804191937</v>
      </c>
      <c r="W39" s="85">
        <v>11.221144195383076</v>
      </c>
      <c r="X39" s="85">
        <f t="shared" si="6"/>
        <v>4.1571411382505232</v>
      </c>
      <c r="Y39" s="85">
        <f t="shared" si="6"/>
        <v>-1.6519378501703983</v>
      </c>
      <c r="Z39" s="85">
        <f t="shared" si="6"/>
        <v>-1.2950020555588111</v>
      </c>
      <c r="AA39" s="85">
        <f t="shared" si="6"/>
        <v>9.3654240918692295</v>
      </c>
      <c r="AB39" s="85">
        <f t="shared" si="6"/>
        <v>2.2007018307445492</v>
      </c>
      <c r="AC39" s="85">
        <f t="shared" si="6"/>
        <v>-4.7883949960074546</v>
      </c>
      <c r="AD39" s="85">
        <f t="shared" si="6"/>
        <v>-1.4285314919907108</v>
      </c>
      <c r="AE39" s="85">
        <f t="shared" si="6"/>
        <v>2.5212705615428348</v>
      </c>
    </row>
    <row r="40" spans="1:31" ht="15" customHeight="1">
      <c r="A40" s="134" t="s">
        <v>101</v>
      </c>
      <c r="B40" s="135"/>
      <c r="C40" s="135">
        <v>16.148940871926001</v>
      </c>
      <c r="D40" s="135">
        <v>8.1633485085275623</v>
      </c>
      <c r="E40" s="135">
        <v>6.4114483867725482</v>
      </c>
      <c r="F40" s="135">
        <v>8.6711139972843796</v>
      </c>
      <c r="G40" s="135">
        <v>5.7290931018372646</v>
      </c>
      <c r="H40" s="135">
        <v>16.831428806313724</v>
      </c>
      <c r="I40" s="135">
        <v>6.1975002418837022</v>
      </c>
      <c r="J40" s="135">
        <v>-6.6872623967797864</v>
      </c>
      <c r="K40" s="135">
        <v>7.0200509484036502</v>
      </c>
      <c r="L40" s="135">
        <v>4.8145506419401016</v>
      </c>
      <c r="M40" s="135">
        <v>0.14559611321681132</v>
      </c>
      <c r="N40" s="135">
        <v>8.2703202408324756</v>
      </c>
      <c r="O40" s="135">
        <v>9.1098169717137978</v>
      </c>
      <c r="P40" s="135">
        <v>2.6513099370614839</v>
      </c>
      <c r="Q40" s="135">
        <v>12.146603681381336</v>
      </c>
      <c r="R40" s="135">
        <v>8.9305530540272144</v>
      </c>
      <c r="S40" s="135">
        <v>3.5954301075268802</v>
      </c>
      <c r="T40" s="135">
        <v>6.5319802913056151</v>
      </c>
      <c r="U40" s="135">
        <v>1.2406000502619463</v>
      </c>
      <c r="V40" s="135">
        <v>7.0368478587761416</v>
      </c>
      <c r="W40" s="135">
        <v>-1.5796703296703356</v>
      </c>
      <c r="X40" s="135">
        <f t="shared" si="6"/>
        <v>7.7219709808683916</v>
      </c>
      <c r="Y40" s="135">
        <f t="shared" si="6"/>
        <v>2.1516639113590088</v>
      </c>
      <c r="Z40" s="135">
        <f t="shared" si="6"/>
        <v>-1.6335993543020351</v>
      </c>
      <c r="AA40" s="135">
        <f t="shared" si="6"/>
        <v>2.3883183810508655</v>
      </c>
      <c r="AB40" s="135">
        <f t="shared" si="6"/>
        <v>0.82714575428497028</v>
      </c>
      <c r="AC40" s="135">
        <f t="shared" si="6"/>
        <v>-5.9635278326351795</v>
      </c>
      <c r="AD40" s="135">
        <f t="shared" si="6"/>
        <v>-2.9297995196060214</v>
      </c>
      <c r="AE40" s="135">
        <f t="shared" si="6"/>
        <v>1.7130240471970239</v>
      </c>
    </row>
    <row r="42" spans="1:31" ht="15" customHeight="1">
      <c r="B42" s="137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</row>
    <row r="43" spans="1:31" ht="15" customHeight="1"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</row>
    <row r="44" spans="1:31" ht="15" customHeight="1"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</row>
    <row r="45" spans="1:31" ht="15" customHeight="1">
      <c r="B45" s="137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</row>
    <row r="46" spans="1:31" ht="15" customHeight="1"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</row>
    <row r="47" spans="1:31" ht="15" customHeight="1">
      <c r="B47" s="136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</row>
    <row r="48" spans="1:31" ht="15" customHeight="1">
      <c r="B48" s="136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</row>
    <row r="49" spans="2:31" ht="15" customHeight="1"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</row>
    <row r="50" spans="2:31" ht="15" customHeight="1"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  <c r="AC50" s="138"/>
      <c r="AD50" s="138"/>
      <c r="AE50" s="138"/>
    </row>
    <row r="51" spans="2:31" ht="15" customHeight="1"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</row>
    <row r="52" spans="2:31" ht="15" customHeight="1">
      <c r="B52" s="138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  <c r="Z52" s="138"/>
      <c r="AA52" s="138"/>
      <c r="AB52" s="138"/>
      <c r="AC52" s="138"/>
      <c r="AD52" s="138"/>
      <c r="AE52" s="138"/>
    </row>
  </sheetData>
  <printOptions horizontalCentered="1"/>
  <pageMargins left="0.38" right="0.27" top="0.7" bottom="0.75" header="0.3" footer="0.3"/>
  <pageSetup paperSize="9" firstPageNumber="88" orientation="portrait" horizontalDpi="1200" verticalDpi="1200" r:id="rId1"/>
  <rowBreaks count="1" manualBreakCount="1">
    <brk id="40" max="2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8"/>
  <sheetViews>
    <sheetView view="pageBreakPreview" topLeftCell="A37" zoomScaleNormal="100" zoomScaleSheetLayoutView="100" workbookViewId="0">
      <pane xSplit="1" topLeftCell="X1" activePane="topRight" state="frozen"/>
      <selection activeCell="P25" sqref="P25"/>
      <selection pane="topRight" activeCell="P25" sqref="P25"/>
    </sheetView>
  </sheetViews>
  <sheetFormatPr defaultColWidth="7.75" defaultRowHeight="15" customHeight="1"/>
  <cols>
    <col min="1" max="1" width="33.25" style="7" customWidth="1"/>
    <col min="2" max="2" width="7" style="7" hidden="1" customWidth="1"/>
    <col min="3" max="23" width="7.25" style="7" hidden="1" customWidth="1"/>
    <col min="24" max="31" width="7.25" style="7" customWidth="1"/>
    <col min="32" max="32" width="8.625" style="6" customWidth="1"/>
    <col min="33" max="16384" width="7.75" style="6"/>
  </cols>
  <sheetData>
    <row r="1" spans="1:31" ht="15" customHeight="1">
      <c r="A1" s="61" t="s">
        <v>114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</row>
    <row r="2" spans="1:31" ht="15" customHeight="1">
      <c r="A2" s="61" t="s">
        <v>96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</row>
    <row r="3" spans="1:31" ht="15" customHeight="1">
      <c r="A3" s="65" t="s">
        <v>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6"/>
      <c r="P3" s="66"/>
      <c r="Q3" s="65"/>
      <c r="R3" s="66"/>
      <c r="S3" s="65"/>
      <c r="T3" s="9"/>
      <c r="U3" s="9"/>
      <c r="V3" s="10"/>
      <c r="W3" s="6"/>
      <c r="X3" s="10"/>
      <c r="Y3" s="10"/>
      <c r="Z3" s="10"/>
      <c r="AA3" s="10"/>
      <c r="AB3" s="10"/>
      <c r="AD3" s="10"/>
      <c r="AE3" s="10" t="s">
        <v>5</v>
      </c>
    </row>
    <row r="4" spans="1:31" ht="13.5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f>'Table8-9.2'!X4</f>
        <v>2012</v>
      </c>
      <c r="Y4" s="13">
        <f>'Table8-9.2'!Y4</f>
        <v>2013</v>
      </c>
      <c r="Z4" s="13" t="str">
        <f>'Table8-9.2'!Z4</f>
        <v>2014r</v>
      </c>
      <c r="AA4" s="13" t="str">
        <f>'Table8-9.2'!AA4</f>
        <v>2015r</v>
      </c>
      <c r="AB4" s="13" t="str">
        <f>'Table8-9.2'!AB4</f>
        <v>2016r</v>
      </c>
      <c r="AC4" s="13" t="str">
        <f>'Table8-9.2'!AC4</f>
        <v>2017r</v>
      </c>
      <c r="AD4" s="13" t="str">
        <f>'Table8-9.2'!AD4</f>
        <v>2018r</v>
      </c>
      <c r="AE4" s="13" t="str">
        <f>'Table8-9.2'!AE4</f>
        <v>2019p</v>
      </c>
    </row>
    <row r="5" spans="1:31" ht="15" customHeight="1">
      <c r="A5" s="72" t="s">
        <v>115</v>
      </c>
      <c r="B5" s="72">
        <v>90472</v>
      </c>
      <c r="C5" s="72">
        <v>102107</v>
      </c>
      <c r="D5" s="72">
        <v>107268</v>
      </c>
      <c r="E5" s="72">
        <v>114423</v>
      </c>
      <c r="F5" s="72">
        <v>127901</v>
      </c>
      <c r="G5" s="72">
        <v>139959</v>
      </c>
      <c r="H5" s="72">
        <v>158711</v>
      </c>
      <c r="I5" s="72">
        <v>166937</v>
      </c>
      <c r="J5" s="72">
        <v>197575</v>
      </c>
      <c r="K5" s="72">
        <v>192467</v>
      </c>
      <c r="L5" s="72">
        <v>208779</v>
      </c>
      <c r="M5" s="72">
        <v>214014</v>
      </c>
      <c r="N5" s="72">
        <v>219069</v>
      </c>
      <c r="O5" s="72">
        <v>257132</v>
      </c>
      <c r="P5" s="72">
        <v>257589</v>
      </c>
      <c r="Q5" s="72">
        <v>264781</v>
      </c>
      <c r="R5" s="72">
        <v>307606</v>
      </c>
      <c r="S5" s="72">
        <v>335148</v>
      </c>
      <c r="T5" s="72">
        <v>394786</v>
      </c>
      <c r="U5" s="72">
        <v>437075</v>
      </c>
      <c r="V5" s="72">
        <v>494965</v>
      </c>
      <c r="W5" s="72">
        <v>556940</v>
      </c>
      <c r="X5" s="72">
        <v>511169</v>
      </c>
      <c r="Y5" s="72">
        <v>520315</v>
      </c>
      <c r="Z5" s="72">
        <v>526674</v>
      </c>
      <c r="AA5" s="72">
        <v>532958</v>
      </c>
      <c r="AB5" s="72">
        <v>601977</v>
      </c>
      <c r="AC5" s="72">
        <v>604140</v>
      </c>
      <c r="AD5" s="72">
        <v>627063</v>
      </c>
      <c r="AE5" s="72">
        <v>611481</v>
      </c>
    </row>
    <row r="6" spans="1:31" ht="15" customHeight="1">
      <c r="A6" s="72" t="s">
        <v>116</v>
      </c>
      <c r="B6" s="72">
        <v>39308</v>
      </c>
      <c r="C6" s="72">
        <v>47773</v>
      </c>
      <c r="D6" s="72">
        <v>50686</v>
      </c>
      <c r="E6" s="72">
        <v>55620</v>
      </c>
      <c r="F6" s="72">
        <v>62554</v>
      </c>
      <c r="G6" s="72">
        <v>75387</v>
      </c>
      <c r="H6" s="72">
        <v>80725</v>
      </c>
      <c r="I6" s="72">
        <v>99236</v>
      </c>
      <c r="J6" s="72">
        <v>105958</v>
      </c>
      <c r="K6" s="72">
        <v>138862</v>
      </c>
      <c r="L6" s="72">
        <v>70607</v>
      </c>
      <c r="M6" s="72">
        <v>85554</v>
      </c>
      <c r="N6" s="72">
        <v>113236</v>
      </c>
      <c r="O6" s="72">
        <v>134104</v>
      </c>
      <c r="P6" s="72">
        <v>147523</v>
      </c>
      <c r="Q6" s="72">
        <v>154426</v>
      </c>
      <c r="R6" s="72">
        <v>177734</v>
      </c>
      <c r="S6" s="72">
        <v>171167</v>
      </c>
      <c r="T6" s="72">
        <v>177151</v>
      </c>
      <c r="U6" s="72">
        <v>179281</v>
      </c>
      <c r="V6" s="72">
        <v>198108</v>
      </c>
      <c r="W6" s="72">
        <v>194939</v>
      </c>
      <c r="X6" s="72">
        <v>242332</v>
      </c>
      <c r="Y6" s="72">
        <v>261252</v>
      </c>
      <c r="Z6" s="72">
        <v>274971</v>
      </c>
      <c r="AA6" s="72">
        <v>286228</v>
      </c>
      <c r="AB6" s="72">
        <v>285269</v>
      </c>
      <c r="AC6" s="72">
        <v>275400</v>
      </c>
      <c r="AD6" s="72">
        <v>277708</v>
      </c>
      <c r="AE6" s="72">
        <v>310490</v>
      </c>
    </row>
    <row r="7" spans="1:31" ht="15" customHeight="1">
      <c r="A7" s="72" t="s">
        <v>117</v>
      </c>
      <c r="B7" s="72">
        <v>18013</v>
      </c>
      <c r="C7" s="72">
        <v>21268</v>
      </c>
      <c r="D7" s="72">
        <v>19577</v>
      </c>
      <c r="E7" s="72">
        <v>20021</v>
      </c>
      <c r="F7" s="72">
        <v>24302</v>
      </c>
      <c r="G7" s="72">
        <v>24951</v>
      </c>
      <c r="H7" s="72">
        <v>27965</v>
      </c>
      <c r="I7" s="72">
        <v>35371</v>
      </c>
      <c r="J7" s="72">
        <v>34446</v>
      </c>
      <c r="K7" s="72">
        <v>32036</v>
      </c>
      <c r="L7" s="72">
        <v>32809</v>
      </c>
      <c r="M7" s="72">
        <v>34465</v>
      </c>
      <c r="N7" s="72">
        <v>34595</v>
      </c>
      <c r="O7" s="72">
        <v>35845</v>
      </c>
      <c r="P7" s="72">
        <v>38895</v>
      </c>
      <c r="Q7" s="72">
        <v>37371</v>
      </c>
      <c r="R7" s="72">
        <v>38483</v>
      </c>
      <c r="S7" s="72">
        <v>42420</v>
      </c>
      <c r="T7" s="72">
        <v>43660</v>
      </c>
      <c r="U7" s="72">
        <v>48174</v>
      </c>
      <c r="V7" s="72">
        <v>58201</v>
      </c>
      <c r="W7" s="72">
        <v>60642</v>
      </c>
      <c r="X7" s="72">
        <v>59704</v>
      </c>
      <c r="Y7" s="72">
        <v>60050</v>
      </c>
      <c r="Z7" s="72">
        <v>58198</v>
      </c>
      <c r="AA7" s="72">
        <v>56424</v>
      </c>
      <c r="AB7" s="72">
        <v>51333</v>
      </c>
      <c r="AC7" s="72">
        <v>42766</v>
      </c>
      <c r="AD7" s="72">
        <v>35670</v>
      </c>
      <c r="AE7" s="72">
        <v>33200</v>
      </c>
    </row>
    <row r="8" spans="1:31" ht="15" customHeight="1">
      <c r="A8" s="72" t="s">
        <v>118</v>
      </c>
      <c r="B8" s="72">
        <v>76515</v>
      </c>
      <c r="C8" s="72">
        <v>84742</v>
      </c>
      <c r="D8" s="72">
        <v>91075</v>
      </c>
      <c r="E8" s="72">
        <v>91721</v>
      </c>
      <c r="F8" s="72">
        <v>95665</v>
      </c>
      <c r="G8" s="72">
        <v>112501</v>
      </c>
      <c r="H8" s="72">
        <v>104338</v>
      </c>
      <c r="I8" s="72">
        <v>101770</v>
      </c>
      <c r="J8" s="72">
        <v>113257</v>
      </c>
      <c r="K8" s="72">
        <v>107196</v>
      </c>
      <c r="L8" s="72">
        <v>114057</v>
      </c>
      <c r="M8" s="72">
        <v>115069</v>
      </c>
      <c r="N8" s="72">
        <v>117793</v>
      </c>
      <c r="O8" s="72">
        <v>119907</v>
      </c>
      <c r="P8" s="72">
        <v>128643</v>
      </c>
      <c r="Q8" s="72">
        <v>129907</v>
      </c>
      <c r="R8" s="72">
        <v>133487</v>
      </c>
      <c r="S8" s="72">
        <v>128523</v>
      </c>
      <c r="T8" s="72">
        <v>129670</v>
      </c>
      <c r="U8" s="72">
        <v>118853</v>
      </c>
      <c r="V8" s="72">
        <v>137847</v>
      </c>
      <c r="W8" s="72">
        <v>123770</v>
      </c>
      <c r="X8" s="72">
        <v>119156</v>
      </c>
      <c r="Y8" s="72">
        <v>119755</v>
      </c>
      <c r="Z8" s="72">
        <v>118529</v>
      </c>
      <c r="AA8" s="72">
        <v>114327</v>
      </c>
      <c r="AB8" s="72">
        <v>110144</v>
      </c>
      <c r="AC8" s="72">
        <v>106749</v>
      </c>
      <c r="AD8" s="72">
        <v>103423</v>
      </c>
      <c r="AE8" s="72">
        <v>96132</v>
      </c>
    </row>
    <row r="9" spans="1:31" ht="15" customHeight="1">
      <c r="A9" s="72" t="s">
        <v>119</v>
      </c>
      <c r="B9" s="72">
        <v>36466</v>
      </c>
      <c r="C9" s="72">
        <v>42209</v>
      </c>
      <c r="D9" s="72">
        <v>43577</v>
      </c>
      <c r="E9" s="72">
        <v>49279</v>
      </c>
      <c r="F9" s="72">
        <v>55289</v>
      </c>
      <c r="G9" s="72">
        <v>60281</v>
      </c>
      <c r="H9" s="72">
        <v>64263</v>
      </c>
      <c r="I9" s="72">
        <v>70790</v>
      </c>
      <c r="J9" s="72">
        <v>61610</v>
      </c>
      <c r="K9" s="72">
        <v>82553</v>
      </c>
      <c r="L9" s="72">
        <v>93921</v>
      </c>
      <c r="M9" s="72">
        <v>98680</v>
      </c>
      <c r="N9" s="72">
        <v>102056</v>
      </c>
      <c r="O9" s="72">
        <v>105102</v>
      </c>
      <c r="P9" s="72">
        <v>114481</v>
      </c>
      <c r="Q9" s="72">
        <v>117653</v>
      </c>
      <c r="R9" s="72">
        <v>119278</v>
      </c>
      <c r="S9" s="72">
        <v>98440</v>
      </c>
      <c r="T9" s="72">
        <v>99761</v>
      </c>
      <c r="U9" s="72">
        <v>83036</v>
      </c>
      <c r="V9" s="72">
        <v>99587</v>
      </c>
      <c r="W9" s="72">
        <v>86238</v>
      </c>
      <c r="X9" s="72">
        <v>79339</v>
      </c>
      <c r="Y9" s="72">
        <v>76391</v>
      </c>
      <c r="Z9" s="72">
        <v>79607</v>
      </c>
      <c r="AA9" s="72">
        <v>78951</v>
      </c>
      <c r="AB9" s="72">
        <v>85596</v>
      </c>
      <c r="AC9" s="72">
        <v>94177</v>
      </c>
      <c r="AD9" s="72">
        <v>101424</v>
      </c>
      <c r="AE9" s="72">
        <v>102196</v>
      </c>
    </row>
    <row r="10" spans="1:31" ht="15" customHeight="1">
      <c r="A10" s="72" t="s">
        <v>120</v>
      </c>
      <c r="B10" s="72">
        <v>25540</v>
      </c>
      <c r="C10" s="72">
        <v>29994</v>
      </c>
      <c r="D10" s="72">
        <v>31736</v>
      </c>
      <c r="E10" s="72">
        <v>34005</v>
      </c>
      <c r="F10" s="72">
        <v>39257</v>
      </c>
      <c r="G10" s="72">
        <v>42535</v>
      </c>
      <c r="H10" s="72">
        <v>35212</v>
      </c>
      <c r="I10" s="72">
        <v>40179</v>
      </c>
      <c r="J10" s="72">
        <v>35495</v>
      </c>
      <c r="K10" s="72">
        <v>35816</v>
      </c>
      <c r="L10" s="72">
        <v>35599</v>
      </c>
      <c r="M10" s="72">
        <v>38802</v>
      </c>
      <c r="N10" s="72">
        <v>37054</v>
      </c>
      <c r="O10" s="72">
        <v>37752</v>
      </c>
      <c r="P10" s="72">
        <v>36194</v>
      </c>
      <c r="Q10" s="72">
        <v>38393</v>
      </c>
      <c r="R10" s="72">
        <v>38852</v>
      </c>
      <c r="S10" s="72">
        <v>43696</v>
      </c>
      <c r="T10" s="72">
        <v>41750</v>
      </c>
      <c r="U10" s="72">
        <v>36278</v>
      </c>
      <c r="V10" s="72">
        <v>39608</v>
      </c>
      <c r="W10" s="72">
        <v>39697</v>
      </c>
      <c r="X10" s="72">
        <v>34762</v>
      </c>
      <c r="Y10" s="72">
        <v>39854</v>
      </c>
      <c r="Z10" s="72">
        <v>43441</v>
      </c>
      <c r="AA10" s="72">
        <v>41036</v>
      </c>
      <c r="AB10" s="72">
        <v>42606</v>
      </c>
      <c r="AC10" s="72">
        <v>45321</v>
      </c>
      <c r="AD10" s="72">
        <v>47687</v>
      </c>
      <c r="AE10" s="72">
        <v>48103</v>
      </c>
    </row>
    <row r="11" spans="1:31" ht="15" customHeight="1">
      <c r="A11" s="72" t="s">
        <v>121</v>
      </c>
      <c r="B11" s="72">
        <v>19429</v>
      </c>
      <c r="C11" s="72">
        <v>16330</v>
      </c>
      <c r="D11" s="72">
        <v>17292</v>
      </c>
      <c r="E11" s="72">
        <v>17568</v>
      </c>
      <c r="F11" s="72">
        <v>22419</v>
      </c>
      <c r="G11" s="72">
        <v>20057</v>
      </c>
      <c r="H11" s="72">
        <v>18749</v>
      </c>
      <c r="I11" s="72">
        <v>16958</v>
      </c>
      <c r="J11" s="72">
        <v>14174</v>
      </c>
      <c r="K11" s="72">
        <v>14436</v>
      </c>
      <c r="L11" s="72">
        <v>17147</v>
      </c>
      <c r="M11" s="72">
        <v>18211</v>
      </c>
      <c r="N11" s="72">
        <v>19519</v>
      </c>
      <c r="O11" s="72">
        <v>20585</v>
      </c>
      <c r="P11" s="72">
        <v>23602</v>
      </c>
      <c r="Q11" s="72">
        <v>24361</v>
      </c>
      <c r="R11" s="72">
        <v>25578</v>
      </c>
      <c r="S11" s="72">
        <v>30188</v>
      </c>
      <c r="T11" s="72">
        <v>28561</v>
      </c>
      <c r="U11" s="72">
        <v>27879</v>
      </c>
      <c r="V11" s="72">
        <v>31894</v>
      </c>
      <c r="W11" s="72">
        <v>35582</v>
      </c>
      <c r="X11" s="72">
        <v>37100</v>
      </c>
      <c r="Y11" s="72">
        <v>38593</v>
      </c>
      <c r="Z11" s="72">
        <v>42553</v>
      </c>
      <c r="AA11" s="72">
        <v>43295</v>
      </c>
      <c r="AB11" s="72">
        <v>46817</v>
      </c>
      <c r="AC11" s="72">
        <v>47218</v>
      </c>
      <c r="AD11" s="72">
        <v>46193</v>
      </c>
      <c r="AE11" s="72">
        <v>47409</v>
      </c>
    </row>
    <row r="12" spans="1:31" ht="15" customHeight="1">
      <c r="A12" s="72" t="s">
        <v>122</v>
      </c>
      <c r="B12" s="72">
        <v>7202</v>
      </c>
      <c r="C12" s="72">
        <v>8858</v>
      </c>
      <c r="D12" s="72">
        <v>9789</v>
      </c>
      <c r="E12" s="72">
        <v>11377</v>
      </c>
      <c r="F12" s="72">
        <v>13912</v>
      </c>
      <c r="G12" s="72">
        <v>17016</v>
      </c>
      <c r="H12" s="72">
        <v>20998</v>
      </c>
      <c r="I12" s="72">
        <v>24975</v>
      </c>
      <c r="J12" s="72">
        <v>30876</v>
      </c>
      <c r="K12" s="72">
        <v>31795</v>
      </c>
      <c r="L12" s="72">
        <v>34099</v>
      </c>
      <c r="M12" s="72">
        <v>35718</v>
      </c>
      <c r="N12" s="72">
        <v>38420</v>
      </c>
      <c r="O12" s="72">
        <v>40574</v>
      </c>
      <c r="P12" s="72">
        <v>40160</v>
      </c>
      <c r="Q12" s="72">
        <v>43434</v>
      </c>
      <c r="R12" s="72">
        <v>47486</v>
      </c>
      <c r="S12" s="72">
        <v>49792</v>
      </c>
      <c r="T12" s="72">
        <v>48472</v>
      </c>
      <c r="U12" s="72">
        <v>46898</v>
      </c>
      <c r="V12" s="72">
        <v>52620</v>
      </c>
      <c r="W12" s="72">
        <v>51271</v>
      </c>
      <c r="X12" s="72">
        <v>52461</v>
      </c>
      <c r="Y12" s="72">
        <v>50821</v>
      </c>
      <c r="Z12" s="72">
        <v>52178</v>
      </c>
      <c r="AA12" s="72">
        <v>52402</v>
      </c>
      <c r="AB12" s="72">
        <v>53440</v>
      </c>
      <c r="AC12" s="72">
        <v>55370</v>
      </c>
      <c r="AD12" s="72">
        <v>58402</v>
      </c>
      <c r="AE12" s="72">
        <v>57451</v>
      </c>
    </row>
    <row r="13" spans="1:31" ht="15" customHeight="1">
      <c r="A13" s="72" t="s">
        <v>123</v>
      </c>
      <c r="B13" s="72">
        <v>2076</v>
      </c>
      <c r="C13" s="72">
        <v>2445</v>
      </c>
      <c r="D13" s="72">
        <v>2453</v>
      </c>
      <c r="E13" s="72">
        <v>2766</v>
      </c>
      <c r="F13" s="72">
        <v>3238</v>
      </c>
      <c r="G13" s="72">
        <v>4806</v>
      </c>
      <c r="H13" s="72">
        <v>4920</v>
      </c>
      <c r="I13" s="72">
        <v>4703</v>
      </c>
      <c r="J13" s="72">
        <v>6174</v>
      </c>
      <c r="K13" s="72">
        <v>7582</v>
      </c>
      <c r="L13" s="72">
        <v>6838</v>
      </c>
      <c r="M13" s="72">
        <v>7247</v>
      </c>
      <c r="N13" s="72">
        <v>7921</v>
      </c>
      <c r="O13" s="72">
        <v>8365</v>
      </c>
      <c r="P13" s="72">
        <v>9228</v>
      </c>
      <c r="Q13" s="72">
        <v>10322</v>
      </c>
      <c r="R13" s="72">
        <v>11131</v>
      </c>
      <c r="S13" s="72">
        <v>11357</v>
      </c>
      <c r="T13" s="72">
        <v>11747</v>
      </c>
      <c r="U13" s="72">
        <v>10809</v>
      </c>
      <c r="V13" s="72">
        <v>11280</v>
      </c>
      <c r="W13" s="72">
        <v>11564</v>
      </c>
      <c r="X13" s="72">
        <v>12057</v>
      </c>
      <c r="Y13" s="72">
        <v>11841</v>
      </c>
      <c r="Z13" s="72">
        <v>11552</v>
      </c>
      <c r="AA13" s="72">
        <v>11478</v>
      </c>
      <c r="AB13" s="72">
        <v>11554</v>
      </c>
      <c r="AC13" s="72">
        <v>11748</v>
      </c>
      <c r="AD13" s="72">
        <v>11718</v>
      </c>
      <c r="AE13" s="72">
        <v>11058</v>
      </c>
    </row>
    <row r="14" spans="1:31" ht="15" customHeight="1">
      <c r="A14" s="72" t="s">
        <v>124</v>
      </c>
      <c r="B14" s="72">
        <v>23456</v>
      </c>
      <c r="C14" s="72">
        <v>40222</v>
      </c>
      <c r="D14" s="72">
        <v>41966</v>
      </c>
      <c r="E14" s="72">
        <v>52870</v>
      </c>
      <c r="F14" s="72">
        <v>58945</v>
      </c>
      <c r="G14" s="72">
        <v>70611</v>
      </c>
      <c r="H14" s="72">
        <v>89848</v>
      </c>
      <c r="I14" s="72">
        <v>115549</v>
      </c>
      <c r="J14" s="72">
        <v>131606</v>
      </c>
      <c r="K14" s="72">
        <v>115013</v>
      </c>
      <c r="L14" s="72">
        <v>112811</v>
      </c>
      <c r="M14" s="72">
        <v>119334</v>
      </c>
      <c r="N14" s="72">
        <v>118905</v>
      </c>
      <c r="O14" s="72">
        <v>122085</v>
      </c>
      <c r="P14" s="72">
        <v>80061</v>
      </c>
      <c r="Q14" s="72">
        <v>116471</v>
      </c>
      <c r="R14" s="72">
        <v>176949</v>
      </c>
      <c r="S14" s="72">
        <v>229831</v>
      </c>
      <c r="T14" s="72">
        <v>186010</v>
      </c>
      <c r="U14" s="72">
        <v>198541</v>
      </c>
      <c r="V14" s="72">
        <v>223908</v>
      </c>
      <c r="W14" s="72">
        <v>187741</v>
      </c>
      <c r="X14" s="72">
        <v>203996</v>
      </c>
      <c r="Y14" s="72">
        <v>237021</v>
      </c>
      <c r="Z14" s="72">
        <v>269519</v>
      </c>
      <c r="AA14" s="72">
        <v>310945</v>
      </c>
      <c r="AB14" s="72">
        <v>395980</v>
      </c>
      <c r="AC14" s="72">
        <v>440648</v>
      </c>
      <c r="AD14" s="72">
        <v>497987</v>
      </c>
      <c r="AE14" s="72">
        <v>493570</v>
      </c>
    </row>
    <row r="15" spans="1:31" ht="15" customHeight="1">
      <c r="A15" s="72" t="s">
        <v>125</v>
      </c>
      <c r="B15" s="72">
        <v>18249</v>
      </c>
      <c r="C15" s="72">
        <v>20747</v>
      </c>
      <c r="D15" s="72">
        <v>22902</v>
      </c>
      <c r="E15" s="72">
        <v>25061</v>
      </c>
      <c r="F15" s="72">
        <v>27656</v>
      </c>
      <c r="G15" s="72">
        <v>40831</v>
      </c>
      <c r="H15" s="72">
        <v>44917</v>
      </c>
      <c r="I15" s="72">
        <v>52417</v>
      </c>
      <c r="J15" s="72">
        <v>60958</v>
      </c>
      <c r="K15" s="72">
        <v>64673</v>
      </c>
      <c r="L15" s="72">
        <v>83932</v>
      </c>
      <c r="M15" s="72">
        <v>84410</v>
      </c>
      <c r="N15" s="72">
        <v>85614</v>
      </c>
      <c r="O15" s="72">
        <v>98803</v>
      </c>
      <c r="P15" s="72">
        <v>130587</v>
      </c>
      <c r="Q15" s="72">
        <v>154052</v>
      </c>
      <c r="R15" s="72">
        <v>169746</v>
      </c>
      <c r="S15" s="72">
        <v>196452</v>
      </c>
      <c r="T15" s="72">
        <v>209306</v>
      </c>
      <c r="U15" s="72">
        <v>191295</v>
      </c>
      <c r="V15" s="72">
        <v>245297</v>
      </c>
      <c r="W15" s="72">
        <v>250135</v>
      </c>
      <c r="X15" s="72">
        <v>263205</v>
      </c>
      <c r="Y15" s="72">
        <v>277598</v>
      </c>
      <c r="Z15" s="72">
        <v>296089</v>
      </c>
      <c r="AA15" s="72">
        <v>326200</v>
      </c>
      <c r="AB15" s="72">
        <v>318854</v>
      </c>
      <c r="AC15" s="72">
        <v>355497</v>
      </c>
      <c r="AD15" s="72">
        <v>394925</v>
      </c>
      <c r="AE15" s="72">
        <v>371028</v>
      </c>
    </row>
    <row r="16" spans="1:31" ht="15" customHeight="1">
      <c r="A16" s="72" t="s">
        <v>126</v>
      </c>
      <c r="B16" s="72">
        <v>6741</v>
      </c>
      <c r="C16" s="72">
        <v>7196</v>
      </c>
      <c r="D16" s="72">
        <v>7822</v>
      </c>
      <c r="E16" s="72">
        <v>8257</v>
      </c>
      <c r="F16" s="72">
        <v>8644</v>
      </c>
      <c r="G16" s="72">
        <v>10055</v>
      </c>
      <c r="H16" s="72">
        <v>11233</v>
      </c>
      <c r="I16" s="72">
        <v>11929</v>
      </c>
      <c r="J16" s="72">
        <v>10494</v>
      </c>
      <c r="K16" s="72">
        <v>11740</v>
      </c>
      <c r="L16" s="72">
        <v>14144</v>
      </c>
      <c r="M16" s="72">
        <v>17704</v>
      </c>
      <c r="N16" s="72">
        <v>19144</v>
      </c>
      <c r="O16" s="72">
        <v>19871</v>
      </c>
      <c r="P16" s="72">
        <v>22857</v>
      </c>
      <c r="Q16" s="72">
        <v>25901</v>
      </c>
      <c r="R16" s="72">
        <v>25536</v>
      </c>
      <c r="S16" s="72">
        <v>25058</v>
      </c>
      <c r="T16" s="72">
        <v>24597</v>
      </c>
      <c r="U16" s="72">
        <v>24092</v>
      </c>
      <c r="V16" s="72">
        <v>23731</v>
      </c>
      <c r="W16" s="72">
        <v>25452</v>
      </c>
      <c r="X16" s="72">
        <v>27946</v>
      </c>
      <c r="Y16" s="72">
        <v>31973</v>
      </c>
      <c r="Z16" s="72">
        <v>33838</v>
      </c>
      <c r="AA16" s="72">
        <v>35568</v>
      </c>
      <c r="AB16" s="72">
        <v>38528</v>
      </c>
      <c r="AC16" s="72">
        <v>41181</v>
      </c>
      <c r="AD16" s="72">
        <v>45965</v>
      </c>
      <c r="AE16" s="72">
        <v>49856</v>
      </c>
    </row>
    <row r="17" spans="1:31" ht="15" customHeight="1">
      <c r="A17" s="72" t="s">
        <v>127</v>
      </c>
      <c r="B17" s="72">
        <v>20488</v>
      </c>
      <c r="C17" s="72">
        <v>22711</v>
      </c>
      <c r="D17" s="72">
        <v>25331</v>
      </c>
      <c r="E17" s="72">
        <v>26624</v>
      </c>
      <c r="F17" s="72">
        <v>33006</v>
      </c>
      <c r="G17" s="72">
        <v>42895</v>
      </c>
      <c r="H17" s="72">
        <v>46153</v>
      </c>
      <c r="I17" s="72">
        <v>49144</v>
      </c>
      <c r="J17" s="72">
        <v>57108</v>
      </c>
      <c r="K17" s="72">
        <v>56284</v>
      </c>
      <c r="L17" s="72">
        <v>71065</v>
      </c>
      <c r="M17" s="72">
        <v>74897</v>
      </c>
      <c r="N17" s="72">
        <v>90296</v>
      </c>
      <c r="O17" s="72">
        <v>112719</v>
      </c>
      <c r="P17" s="72">
        <v>135594</v>
      </c>
      <c r="Q17" s="72">
        <v>155938</v>
      </c>
      <c r="R17" s="72">
        <v>174745</v>
      </c>
      <c r="S17" s="72">
        <v>187404</v>
      </c>
      <c r="T17" s="72">
        <v>204508</v>
      </c>
      <c r="U17" s="72">
        <v>170680</v>
      </c>
      <c r="V17" s="72">
        <v>223826</v>
      </c>
      <c r="W17" s="72">
        <v>238103</v>
      </c>
      <c r="X17" s="72">
        <v>249528</v>
      </c>
      <c r="Y17" s="72">
        <v>250830</v>
      </c>
      <c r="Z17" s="72">
        <v>245173</v>
      </c>
      <c r="AA17" s="72">
        <v>264573</v>
      </c>
      <c r="AB17" s="72">
        <v>281080</v>
      </c>
      <c r="AC17" s="72">
        <v>326847</v>
      </c>
      <c r="AD17" s="72">
        <v>301517</v>
      </c>
      <c r="AE17" s="72">
        <v>286819</v>
      </c>
    </row>
    <row r="18" spans="1:31" ht="15" customHeight="1">
      <c r="A18" s="72" t="s">
        <v>128</v>
      </c>
      <c r="B18" s="72">
        <v>38439</v>
      </c>
      <c r="C18" s="72">
        <v>47303</v>
      </c>
      <c r="D18" s="72">
        <v>48097</v>
      </c>
      <c r="E18" s="72">
        <v>53638</v>
      </c>
      <c r="F18" s="72">
        <v>59077</v>
      </c>
      <c r="G18" s="72">
        <v>64590</v>
      </c>
      <c r="H18" s="72">
        <v>71846</v>
      </c>
      <c r="I18" s="72">
        <v>69757</v>
      </c>
      <c r="J18" s="72">
        <v>58405</v>
      </c>
      <c r="K18" s="72">
        <v>64409</v>
      </c>
      <c r="L18" s="72">
        <v>66828</v>
      </c>
      <c r="M18" s="72">
        <v>73107</v>
      </c>
      <c r="N18" s="72">
        <v>80383</v>
      </c>
      <c r="O18" s="72">
        <v>92369</v>
      </c>
      <c r="P18" s="72">
        <v>104069</v>
      </c>
      <c r="Q18" s="72">
        <v>111775</v>
      </c>
      <c r="R18" s="72">
        <v>117779</v>
      </c>
      <c r="S18" s="72">
        <v>116822</v>
      </c>
      <c r="T18" s="72">
        <v>122409</v>
      </c>
      <c r="U18" s="72">
        <v>118741</v>
      </c>
      <c r="V18" s="72">
        <v>130185</v>
      </c>
      <c r="W18" s="72">
        <v>132649</v>
      </c>
      <c r="X18" s="72">
        <v>142571</v>
      </c>
      <c r="Y18" s="72">
        <v>151940</v>
      </c>
      <c r="Z18" s="72">
        <v>151052</v>
      </c>
      <c r="AA18" s="72">
        <v>148621</v>
      </c>
      <c r="AB18" s="72">
        <v>148880</v>
      </c>
      <c r="AC18" s="72">
        <v>144229</v>
      </c>
      <c r="AD18" s="72">
        <v>150873</v>
      </c>
      <c r="AE18" s="72">
        <v>156292</v>
      </c>
    </row>
    <row r="19" spans="1:31" ht="15" customHeight="1">
      <c r="A19" s="72" t="s">
        <v>129</v>
      </c>
      <c r="B19" s="72">
        <v>12679</v>
      </c>
      <c r="C19" s="72">
        <v>12167</v>
      </c>
      <c r="D19" s="72">
        <v>12782</v>
      </c>
      <c r="E19" s="72">
        <v>15302</v>
      </c>
      <c r="F19" s="72">
        <v>19760</v>
      </c>
      <c r="G19" s="72">
        <v>23035</v>
      </c>
      <c r="H19" s="72">
        <v>23601</v>
      </c>
      <c r="I19" s="72">
        <v>24942</v>
      </c>
      <c r="J19" s="72">
        <v>24897</v>
      </c>
      <c r="K19" s="72">
        <v>27027</v>
      </c>
      <c r="L19" s="72">
        <v>33133</v>
      </c>
      <c r="M19" s="72">
        <v>33779</v>
      </c>
      <c r="N19" s="72">
        <v>44248</v>
      </c>
      <c r="O19" s="72">
        <v>52280</v>
      </c>
      <c r="P19" s="72">
        <v>72488</v>
      </c>
      <c r="Q19" s="72">
        <v>75075</v>
      </c>
      <c r="R19" s="72">
        <v>74840</v>
      </c>
      <c r="S19" s="72">
        <v>76712</v>
      </c>
      <c r="T19" s="72">
        <v>77067</v>
      </c>
      <c r="U19" s="72">
        <v>62173</v>
      </c>
      <c r="V19" s="72">
        <v>66893</v>
      </c>
      <c r="W19" s="72">
        <v>63442</v>
      </c>
      <c r="X19" s="72">
        <v>63621</v>
      </c>
      <c r="Y19" s="72">
        <v>65453</v>
      </c>
      <c r="Z19" s="72">
        <v>68132</v>
      </c>
      <c r="AA19" s="72">
        <v>60793</v>
      </c>
      <c r="AB19" s="72">
        <v>63163</v>
      </c>
      <c r="AC19" s="72">
        <v>67621</v>
      </c>
      <c r="AD19" s="72">
        <v>67805</v>
      </c>
      <c r="AE19" s="72">
        <v>59616</v>
      </c>
    </row>
    <row r="20" spans="1:31" ht="15" customHeight="1">
      <c r="A20" s="72" t="s">
        <v>130</v>
      </c>
      <c r="B20" s="72">
        <v>23679</v>
      </c>
      <c r="C20" s="72">
        <v>27397</v>
      </c>
      <c r="D20" s="72">
        <v>30581</v>
      </c>
      <c r="E20" s="72">
        <v>32122</v>
      </c>
      <c r="F20" s="72">
        <v>35137</v>
      </c>
      <c r="G20" s="72">
        <v>39610</v>
      </c>
      <c r="H20" s="72">
        <v>43631</v>
      </c>
      <c r="I20" s="72">
        <v>45936</v>
      </c>
      <c r="J20" s="72">
        <v>45830</v>
      </c>
      <c r="K20" s="72">
        <v>52419</v>
      </c>
      <c r="L20" s="72">
        <v>54114</v>
      </c>
      <c r="M20" s="72">
        <v>56025</v>
      </c>
      <c r="N20" s="72">
        <v>60709</v>
      </c>
      <c r="O20" s="72">
        <v>65833</v>
      </c>
      <c r="P20" s="72">
        <v>79935</v>
      </c>
      <c r="Q20" s="72">
        <v>80984</v>
      </c>
      <c r="R20" s="72">
        <v>90096</v>
      </c>
      <c r="S20" s="72">
        <v>96493</v>
      </c>
      <c r="T20" s="72">
        <v>103215</v>
      </c>
      <c r="U20" s="72">
        <v>82736</v>
      </c>
      <c r="V20" s="72">
        <v>93573</v>
      </c>
      <c r="W20" s="72">
        <v>96596</v>
      </c>
      <c r="X20" s="72">
        <v>101923</v>
      </c>
      <c r="Y20" s="72">
        <v>101122</v>
      </c>
      <c r="Z20" s="72">
        <v>105823</v>
      </c>
      <c r="AA20" s="72">
        <v>110410</v>
      </c>
      <c r="AB20" s="72">
        <v>118874</v>
      </c>
      <c r="AC20" s="72">
        <v>127883</v>
      </c>
      <c r="AD20" s="72">
        <v>136712</v>
      </c>
      <c r="AE20" s="72">
        <v>138526</v>
      </c>
    </row>
    <row r="21" spans="1:31" ht="15" customHeight="1">
      <c r="A21" s="72" t="s">
        <v>131</v>
      </c>
      <c r="B21" s="72">
        <v>29984</v>
      </c>
      <c r="C21" s="72">
        <v>40871</v>
      </c>
      <c r="D21" s="72">
        <v>55849</v>
      </c>
      <c r="E21" s="72">
        <v>65899</v>
      </c>
      <c r="F21" s="72">
        <v>80244</v>
      </c>
      <c r="G21" s="72">
        <v>87349</v>
      </c>
      <c r="H21" s="72">
        <v>92113</v>
      </c>
      <c r="I21" s="72">
        <v>93873</v>
      </c>
      <c r="J21" s="72">
        <v>92928</v>
      </c>
      <c r="K21" s="72">
        <v>95713</v>
      </c>
      <c r="L21" s="72">
        <v>117451</v>
      </c>
      <c r="M21" s="72">
        <v>89742</v>
      </c>
      <c r="N21" s="72">
        <v>122074</v>
      </c>
      <c r="O21" s="72">
        <v>161755</v>
      </c>
      <c r="P21" s="72">
        <v>181852</v>
      </c>
      <c r="Q21" s="72">
        <v>233228</v>
      </c>
      <c r="R21" s="72">
        <v>282322</v>
      </c>
      <c r="S21" s="72">
        <v>350845</v>
      </c>
      <c r="T21" s="72">
        <v>399137</v>
      </c>
      <c r="U21" s="72">
        <v>410123</v>
      </c>
      <c r="V21" s="72">
        <v>469035</v>
      </c>
      <c r="W21" s="72">
        <v>369417</v>
      </c>
      <c r="X21" s="72">
        <v>346078</v>
      </c>
      <c r="Y21" s="72">
        <v>345172</v>
      </c>
      <c r="Z21" s="72">
        <v>387943</v>
      </c>
      <c r="AA21" s="72">
        <v>367282</v>
      </c>
      <c r="AB21" s="72">
        <v>332931</v>
      </c>
      <c r="AC21" s="72">
        <v>381791</v>
      </c>
      <c r="AD21" s="72">
        <v>397032</v>
      </c>
      <c r="AE21" s="72">
        <v>390940</v>
      </c>
    </row>
    <row r="22" spans="1:31" ht="15" customHeight="1">
      <c r="A22" s="72" t="s">
        <v>132</v>
      </c>
      <c r="B22" s="72">
        <v>15674</v>
      </c>
      <c r="C22" s="72">
        <v>19959</v>
      </c>
      <c r="D22" s="72">
        <v>22823</v>
      </c>
      <c r="E22" s="72">
        <v>24017</v>
      </c>
      <c r="F22" s="72">
        <v>27389</v>
      </c>
      <c r="G22" s="72">
        <v>34568</v>
      </c>
      <c r="H22" s="72">
        <v>37541</v>
      </c>
      <c r="I22" s="72">
        <v>41575</v>
      </c>
      <c r="J22" s="72">
        <v>47922</v>
      </c>
      <c r="K22" s="72">
        <v>48847</v>
      </c>
      <c r="L22" s="72">
        <v>56188</v>
      </c>
      <c r="M22" s="72">
        <v>60584</v>
      </c>
      <c r="N22" s="72">
        <v>64412</v>
      </c>
      <c r="O22" s="72">
        <v>73557</v>
      </c>
      <c r="P22" s="72">
        <v>84753</v>
      </c>
      <c r="Q22" s="72">
        <v>93886</v>
      </c>
      <c r="R22" s="72">
        <v>99662</v>
      </c>
      <c r="S22" s="72">
        <v>111119</v>
      </c>
      <c r="T22" s="72">
        <v>120632</v>
      </c>
      <c r="U22" s="72">
        <v>113929</v>
      </c>
      <c r="V22" s="72">
        <v>134691</v>
      </c>
      <c r="W22" s="72">
        <v>139210</v>
      </c>
      <c r="X22" s="72">
        <v>152603</v>
      </c>
      <c r="Y22" s="72">
        <v>165465</v>
      </c>
      <c r="Z22" s="72">
        <v>186095</v>
      </c>
      <c r="AA22" s="72">
        <v>185753</v>
      </c>
      <c r="AB22" s="72">
        <v>199390</v>
      </c>
      <c r="AC22" s="72">
        <v>193466</v>
      </c>
      <c r="AD22" s="72">
        <v>196922</v>
      </c>
      <c r="AE22" s="72">
        <v>204898</v>
      </c>
    </row>
    <row r="23" spans="1:31" ht="15" customHeight="1">
      <c r="A23" s="72" t="s">
        <v>133</v>
      </c>
      <c r="B23" s="72">
        <v>18338</v>
      </c>
      <c r="C23" s="72">
        <v>20435</v>
      </c>
      <c r="D23" s="72">
        <v>20526</v>
      </c>
      <c r="E23" s="72">
        <v>25102</v>
      </c>
      <c r="F23" s="72">
        <v>26331</v>
      </c>
      <c r="G23" s="72">
        <v>33054</v>
      </c>
      <c r="H23" s="72">
        <v>37905</v>
      </c>
      <c r="I23" s="72">
        <v>38549</v>
      </c>
      <c r="J23" s="72">
        <v>41657</v>
      </c>
      <c r="K23" s="72">
        <v>43830</v>
      </c>
      <c r="L23" s="72">
        <v>52094</v>
      </c>
      <c r="M23" s="72">
        <v>52149</v>
      </c>
      <c r="N23" s="72">
        <v>56003</v>
      </c>
      <c r="O23" s="72">
        <v>61695</v>
      </c>
      <c r="P23" s="72">
        <v>70789</v>
      </c>
      <c r="Q23" s="72">
        <v>81675</v>
      </c>
      <c r="R23" s="72">
        <v>93994</v>
      </c>
      <c r="S23" s="72">
        <v>115329</v>
      </c>
      <c r="T23" s="72">
        <v>128472</v>
      </c>
      <c r="U23" s="72">
        <v>114950</v>
      </c>
      <c r="V23" s="72">
        <v>135032</v>
      </c>
      <c r="W23" s="72">
        <v>140816</v>
      </c>
      <c r="X23" s="72">
        <v>146023</v>
      </c>
      <c r="Y23" s="72">
        <v>151677</v>
      </c>
      <c r="Z23" s="72">
        <v>149263</v>
      </c>
      <c r="AA23" s="72">
        <v>160332</v>
      </c>
      <c r="AB23" s="72">
        <v>162307</v>
      </c>
      <c r="AC23" s="72">
        <v>176644</v>
      </c>
      <c r="AD23" s="72">
        <v>185154</v>
      </c>
      <c r="AE23" s="72">
        <v>183390</v>
      </c>
    </row>
    <row r="24" spans="1:31" ht="15" customHeight="1">
      <c r="A24" s="72" t="s">
        <v>134</v>
      </c>
      <c r="B24" s="72">
        <v>34202</v>
      </c>
      <c r="C24" s="72">
        <v>30037</v>
      </c>
      <c r="D24" s="72">
        <v>32622</v>
      </c>
      <c r="E24" s="72">
        <v>44585</v>
      </c>
      <c r="F24" s="72">
        <v>43563</v>
      </c>
      <c r="G24" s="72">
        <v>57331</v>
      </c>
      <c r="H24" s="72">
        <v>69449</v>
      </c>
      <c r="I24" s="72">
        <v>50285</v>
      </c>
      <c r="J24" s="72">
        <v>29926</v>
      </c>
      <c r="K24" s="72">
        <v>42738</v>
      </c>
      <c r="L24" s="72">
        <v>53407</v>
      </c>
      <c r="M24" s="72">
        <v>66165</v>
      </c>
      <c r="N24" s="72">
        <v>85906</v>
      </c>
      <c r="O24" s="72">
        <v>108850</v>
      </c>
      <c r="P24" s="72">
        <v>129405</v>
      </c>
      <c r="Q24" s="72">
        <v>140288</v>
      </c>
      <c r="R24" s="72">
        <v>157338</v>
      </c>
      <c r="S24" s="72">
        <v>174460</v>
      </c>
      <c r="T24" s="72">
        <v>210429</v>
      </c>
      <c r="U24" s="72">
        <v>166259</v>
      </c>
      <c r="V24" s="72">
        <v>237025</v>
      </c>
      <c r="W24" s="72">
        <v>213181</v>
      </c>
      <c r="X24" s="72">
        <v>333777</v>
      </c>
      <c r="Y24" s="72">
        <v>337886</v>
      </c>
      <c r="Z24" s="72">
        <v>287410</v>
      </c>
      <c r="AA24" s="72">
        <v>300730</v>
      </c>
      <c r="AB24" s="72">
        <v>326952</v>
      </c>
      <c r="AC24" s="72">
        <v>341363</v>
      </c>
      <c r="AD24" s="72">
        <v>379465</v>
      </c>
      <c r="AE24" s="72">
        <v>364798</v>
      </c>
    </row>
    <row r="25" spans="1:31" ht="15" customHeight="1">
      <c r="A25" s="72" t="s">
        <v>135</v>
      </c>
      <c r="B25" s="72">
        <v>18937</v>
      </c>
      <c r="C25" s="72">
        <v>18678</v>
      </c>
      <c r="D25" s="72">
        <v>24147</v>
      </c>
      <c r="E25" s="72">
        <v>30199</v>
      </c>
      <c r="F25" s="72">
        <v>33341</v>
      </c>
      <c r="G25" s="72">
        <v>39510</v>
      </c>
      <c r="H25" s="72">
        <v>40502</v>
      </c>
      <c r="I25" s="72">
        <v>32308</v>
      </c>
      <c r="J25" s="72">
        <v>17944</v>
      </c>
      <c r="K25" s="72">
        <v>20814</v>
      </c>
      <c r="L25" s="72">
        <v>28181</v>
      </c>
      <c r="M25" s="72">
        <v>29005</v>
      </c>
      <c r="N25" s="72">
        <v>40415</v>
      </c>
      <c r="O25" s="72">
        <v>52684</v>
      </c>
      <c r="P25" s="72">
        <v>65287</v>
      </c>
      <c r="Q25" s="72">
        <v>73878</v>
      </c>
      <c r="R25" s="72">
        <v>70169</v>
      </c>
      <c r="S25" s="72">
        <v>62149</v>
      </c>
      <c r="T25" s="72">
        <v>72988</v>
      </c>
      <c r="U25" s="72">
        <v>55940</v>
      </c>
      <c r="V25" s="72">
        <v>73674</v>
      </c>
      <c r="W25" s="72">
        <v>87298</v>
      </c>
      <c r="X25" s="72">
        <v>94117</v>
      </c>
      <c r="Y25" s="72">
        <v>86863</v>
      </c>
      <c r="Z25" s="72">
        <v>80411</v>
      </c>
      <c r="AA25" s="72">
        <v>90633</v>
      </c>
      <c r="AB25" s="72">
        <v>95928</v>
      </c>
      <c r="AC25" s="72">
        <v>108568</v>
      </c>
      <c r="AD25" s="72">
        <v>109964</v>
      </c>
      <c r="AE25" s="72">
        <v>112079</v>
      </c>
    </row>
    <row r="26" spans="1:31" ht="15" customHeight="1">
      <c r="A26" s="72" t="s">
        <v>136</v>
      </c>
      <c r="B26" s="72">
        <v>11975</v>
      </c>
      <c r="C26" s="72">
        <v>14670</v>
      </c>
      <c r="D26" s="72">
        <v>14982</v>
      </c>
      <c r="E26" s="72">
        <v>16558</v>
      </c>
      <c r="F26" s="72">
        <v>18119</v>
      </c>
      <c r="G26" s="72">
        <v>19845</v>
      </c>
      <c r="H26" s="72">
        <v>20102</v>
      </c>
      <c r="I26" s="72">
        <v>15045</v>
      </c>
      <c r="J26" s="72">
        <v>11655</v>
      </c>
      <c r="K26" s="72">
        <v>11332</v>
      </c>
      <c r="L26" s="72">
        <v>16475</v>
      </c>
      <c r="M26" s="72">
        <v>17493</v>
      </c>
      <c r="N26" s="72">
        <v>18825</v>
      </c>
      <c r="O26" s="72">
        <v>20698</v>
      </c>
      <c r="P26" s="72">
        <v>24455</v>
      </c>
      <c r="Q26" s="72">
        <v>25820</v>
      </c>
      <c r="R26" s="72">
        <v>28148</v>
      </c>
      <c r="S26" s="72">
        <v>28482</v>
      </c>
      <c r="T26" s="72">
        <v>30435</v>
      </c>
      <c r="U26" s="72">
        <v>31394</v>
      </c>
      <c r="V26" s="72">
        <v>33038</v>
      </c>
      <c r="W26" s="72">
        <v>30230</v>
      </c>
      <c r="X26" s="72">
        <v>30471</v>
      </c>
      <c r="Y26" s="72">
        <v>32119</v>
      </c>
      <c r="Z26" s="72">
        <v>31788</v>
      </c>
      <c r="AA26" s="72">
        <v>33203</v>
      </c>
      <c r="AB26" s="72">
        <v>32783</v>
      </c>
      <c r="AC26" s="72">
        <v>35272</v>
      </c>
      <c r="AD26" s="72">
        <v>35396</v>
      </c>
      <c r="AE26" s="72">
        <v>34910</v>
      </c>
    </row>
    <row r="27" spans="1:31" ht="15" customHeight="1">
      <c r="A27" s="72" t="s">
        <v>137</v>
      </c>
      <c r="B27" s="72">
        <v>25183</v>
      </c>
      <c r="C27" s="72">
        <v>29518</v>
      </c>
      <c r="D27" s="72">
        <v>32689</v>
      </c>
      <c r="E27" s="72">
        <v>36640</v>
      </c>
      <c r="F27" s="72">
        <v>39247</v>
      </c>
      <c r="G27" s="72">
        <v>44046</v>
      </c>
      <c r="H27" s="72">
        <v>45267</v>
      </c>
      <c r="I27" s="72">
        <v>43905</v>
      </c>
      <c r="J27" s="72">
        <v>44830</v>
      </c>
      <c r="K27" s="72">
        <v>51256</v>
      </c>
      <c r="L27" s="72">
        <v>64190</v>
      </c>
      <c r="M27" s="72">
        <v>64491</v>
      </c>
      <c r="N27" s="72">
        <v>67861</v>
      </c>
      <c r="O27" s="72">
        <v>65330</v>
      </c>
      <c r="P27" s="72">
        <v>66537</v>
      </c>
      <c r="Q27" s="72">
        <v>64470</v>
      </c>
      <c r="R27" s="72">
        <v>72396</v>
      </c>
      <c r="S27" s="72">
        <v>93292</v>
      </c>
      <c r="T27" s="72">
        <v>100074</v>
      </c>
      <c r="U27" s="72">
        <v>115250</v>
      </c>
      <c r="V27" s="72">
        <v>127774</v>
      </c>
      <c r="W27" s="72">
        <v>142227</v>
      </c>
      <c r="X27" s="72">
        <v>151243</v>
      </c>
      <c r="Y27" s="72">
        <v>147576</v>
      </c>
      <c r="Z27" s="72">
        <v>146173</v>
      </c>
      <c r="AA27" s="72">
        <v>148192</v>
      </c>
      <c r="AB27" s="72">
        <v>153770</v>
      </c>
      <c r="AC27" s="72">
        <v>158476</v>
      </c>
      <c r="AD27" s="72">
        <v>162256</v>
      </c>
      <c r="AE27" s="72">
        <v>164156</v>
      </c>
    </row>
    <row r="28" spans="1:31" ht="15" customHeight="1">
      <c r="A28" s="72" t="s">
        <v>138</v>
      </c>
      <c r="B28" s="72">
        <v>555</v>
      </c>
      <c r="C28" s="72">
        <v>581</v>
      </c>
      <c r="D28" s="72">
        <v>586</v>
      </c>
      <c r="E28" s="72">
        <v>536</v>
      </c>
      <c r="F28" s="72">
        <v>533</v>
      </c>
      <c r="G28" s="72">
        <v>533</v>
      </c>
      <c r="H28" s="72">
        <v>555</v>
      </c>
      <c r="I28" s="72">
        <v>600</v>
      </c>
      <c r="J28" s="72">
        <v>646</v>
      </c>
      <c r="K28" s="72">
        <v>693</v>
      </c>
      <c r="L28" s="72">
        <v>715</v>
      </c>
      <c r="M28" s="72">
        <v>697</v>
      </c>
      <c r="N28" s="72">
        <v>739</v>
      </c>
      <c r="O28" s="72">
        <v>796</v>
      </c>
      <c r="P28" s="72">
        <v>894</v>
      </c>
      <c r="Q28" s="72">
        <v>925</v>
      </c>
      <c r="R28" s="72">
        <v>958</v>
      </c>
      <c r="S28" s="72">
        <v>1030</v>
      </c>
      <c r="T28" s="72">
        <v>1089</v>
      </c>
      <c r="U28" s="72">
        <v>1264</v>
      </c>
      <c r="V28" s="72">
        <v>1219</v>
      </c>
      <c r="W28" s="72">
        <v>1396</v>
      </c>
      <c r="X28" s="72">
        <v>1511</v>
      </c>
      <c r="Y28" s="72">
        <v>1555</v>
      </c>
      <c r="Z28" s="72">
        <v>1646</v>
      </c>
      <c r="AA28" s="72">
        <v>1816</v>
      </c>
      <c r="AB28" s="72">
        <v>2281</v>
      </c>
      <c r="AC28" s="72">
        <v>1858</v>
      </c>
      <c r="AD28" s="72">
        <v>2201</v>
      </c>
      <c r="AE28" s="72">
        <v>2286</v>
      </c>
    </row>
    <row r="29" spans="1:31" s="143" customFormat="1" ht="15" customHeight="1">
      <c r="A29" s="127" t="s">
        <v>101</v>
      </c>
      <c r="B29" s="86">
        <v>613600</v>
      </c>
      <c r="C29" s="86">
        <v>708218</v>
      </c>
      <c r="D29" s="86">
        <v>767158</v>
      </c>
      <c r="E29" s="86">
        <v>854190</v>
      </c>
      <c r="F29" s="86">
        <v>955529</v>
      </c>
      <c r="G29" s="86">
        <v>1105356</v>
      </c>
      <c r="H29" s="86">
        <v>1190544</v>
      </c>
      <c r="I29" s="86">
        <v>1246733</v>
      </c>
      <c r="J29" s="86">
        <v>1276371</v>
      </c>
      <c r="K29" s="86">
        <v>1349531</v>
      </c>
      <c r="L29" s="86">
        <v>1438584</v>
      </c>
      <c r="M29" s="86">
        <v>1487342</v>
      </c>
      <c r="N29" s="86">
        <v>1645197</v>
      </c>
      <c r="O29" s="86">
        <v>1868691</v>
      </c>
      <c r="P29" s="86">
        <v>2045878</v>
      </c>
      <c r="Q29" s="86">
        <v>2255014</v>
      </c>
      <c r="R29" s="86">
        <v>2534313</v>
      </c>
      <c r="S29" s="86">
        <v>2776209</v>
      </c>
      <c r="T29" s="86">
        <v>2965926</v>
      </c>
      <c r="U29" s="86">
        <v>2845650</v>
      </c>
      <c r="V29" s="86">
        <v>3343011</v>
      </c>
      <c r="W29" s="86">
        <v>3278536</v>
      </c>
      <c r="X29" s="86">
        <v>3456693</v>
      </c>
      <c r="Y29" s="86">
        <v>3563122</v>
      </c>
      <c r="Z29" s="86">
        <v>3648058</v>
      </c>
      <c r="AA29" s="86">
        <v>3762150</v>
      </c>
      <c r="AB29" s="86">
        <v>3960437</v>
      </c>
      <c r="AC29" s="86">
        <v>4184233</v>
      </c>
      <c r="AD29" s="86">
        <v>4373462</v>
      </c>
      <c r="AE29" s="86">
        <v>4330684</v>
      </c>
    </row>
    <row r="30" spans="1:31" s="144" customFormat="1" ht="15" customHeight="1">
      <c r="A30" s="139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</row>
    <row r="31" spans="1:31" ht="15" customHeight="1">
      <c r="A31" s="61" t="s">
        <v>139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</row>
    <row r="32" spans="1:31" ht="15" customHeight="1">
      <c r="A32" s="61" t="s">
        <v>91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</row>
    <row r="33" spans="1:31" ht="15" customHeight="1">
      <c r="A33" s="65" t="s">
        <v>4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6"/>
      <c r="P33" s="66"/>
      <c r="Q33" s="65"/>
      <c r="R33" s="66"/>
      <c r="S33" s="65"/>
      <c r="T33" s="9"/>
      <c r="U33" s="9"/>
      <c r="V33" s="10"/>
      <c r="W33" s="6"/>
      <c r="X33" s="10"/>
      <c r="Y33" s="10"/>
      <c r="Z33" s="10"/>
      <c r="AA33" s="10"/>
      <c r="AB33" s="10"/>
      <c r="AD33" s="10"/>
      <c r="AE33" s="10" t="s">
        <v>5</v>
      </c>
    </row>
    <row r="34" spans="1:31" ht="13.5">
      <c r="A34" s="11"/>
      <c r="B34" s="12">
        <v>1990</v>
      </c>
      <c r="C34" s="12">
        <v>1991</v>
      </c>
      <c r="D34" s="12">
        <v>1992</v>
      </c>
      <c r="E34" s="12">
        <v>1993</v>
      </c>
      <c r="F34" s="12">
        <v>1994</v>
      </c>
      <c r="G34" s="12">
        <v>1995</v>
      </c>
      <c r="H34" s="12">
        <v>1996</v>
      </c>
      <c r="I34" s="12">
        <v>1997</v>
      </c>
      <c r="J34" s="12">
        <v>1998</v>
      </c>
      <c r="K34" s="12">
        <v>1999</v>
      </c>
      <c r="L34" s="12">
        <v>2000</v>
      </c>
      <c r="M34" s="12">
        <v>2001</v>
      </c>
      <c r="N34" s="12">
        <v>2002</v>
      </c>
      <c r="O34" s="12">
        <v>2003</v>
      </c>
      <c r="P34" s="12">
        <v>2004</v>
      </c>
      <c r="Q34" s="12" t="s">
        <v>6</v>
      </c>
      <c r="R34" s="12" t="s">
        <v>7</v>
      </c>
      <c r="S34" s="12" t="s">
        <v>8</v>
      </c>
      <c r="T34" s="12" t="s">
        <v>9</v>
      </c>
      <c r="U34" s="12">
        <v>2009</v>
      </c>
      <c r="V34" s="13" t="s">
        <v>10</v>
      </c>
      <c r="W34" s="13" t="s">
        <v>11</v>
      </c>
      <c r="X34" s="13">
        <f t="shared" ref="X34:AE34" si="0">X4</f>
        <v>2012</v>
      </c>
      <c r="Y34" s="13">
        <f t="shared" si="0"/>
        <v>2013</v>
      </c>
      <c r="Z34" s="13" t="str">
        <f t="shared" si="0"/>
        <v>2014r</v>
      </c>
      <c r="AA34" s="13" t="str">
        <f t="shared" si="0"/>
        <v>2015r</v>
      </c>
      <c r="AB34" s="13" t="str">
        <f t="shared" si="0"/>
        <v>2016r</v>
      </c>
      <c r="AC34" s="13" t="str">
        <f t="shared" si="0"/>
        <v>2017r</v>
      </c>
      <c r="AD34" s="13" t="str">
        <f t="shared" si="0"/>
        <v>2018r</v>
      </c>
      <c r="AE34" s="13" t="str">
        <f t="shared" si="0"/>
        <v>2019p</v>
      </c>
    </row>
    <row r="35" spans="1:31" ht="15" customHeight="1">
      <c r="A35" s="72" t="s">
        <v>115</v>
      </c>
      <c r="B35" s="72">
        <v>134634</v>
      </c>
      <c r="C35" s="72">
        <v>145783</v>
      </c>
      <c r="D35" s="72">
        <v>160684</v>
      </c>
      <c r="E35" s="72">
        <v>160187</v>
      </c>
      <c r="F35" s="72">
        <v>171226</v>
      </c>
      <c r="G35" s="72">
        <v>179084</v>
      </c>
      <c r="H35" s="72">
        <v>189413</v>
      </c>
      <c r="I35" s="72">
        <v>190424</v>
      </c>
      <c r="J35" s="72">
        <v>189003</v>
      </c>
      <c r="K35" s="72">
        <v>210399</v>
      </c>
      <c r="L35" s="72">
        <v>217947</v>
      </c>
      <c r="M35" s="72">
        <v>215751</v>
      </c>
      <c r="N35" s="72">
        <v>219069</v>
      </c>
      <c r="O35" s="72">
        <v>243224</v>
      </c>
      <c r="P35" s="72">
        <v>233734</v>
      </c>
      <c r="Q35" s="72">
        <v>240561</v>
      </c>
      <c r="R35" s="72">
        <v>258377</v>
      </c>
      <c r="S35" s="72">
        <v>282838</v>
      </c>
      <c r="T35" s="72">
        <v>289187</v>
      </c>
      <c r="U35" s="72">
        <v>284336</v>
      </c>
      <c r="V35" s="72">
        <v>295200</v>
      </c>
      <c r="W35" s="72">
        <v>319071</v>
      </c>
      <c r="X35" s="72">
        <v>330926</v>
      </c>
      <c r="Y35" s="72">
        <v>326661</v>
      </c>
      <c r="Z35" s="72">
        <v>335690</v>
      </c>
      <c r="AA35" s="72">
        <v>333035</v>
      </c>
      <c r="AB35" s="72">
        <v>338054</v>
      </c>
      <c r="AC35" s="72">
        <v>340421</v>
      </c>
      <c r="AD35" s="72">
        <v>366602</v>
      </c>
      <c r="AE35" s="72">
        <v>357095</v>
      </c>
    </row>
    <row r="36" spans="1:31" ht="15" customHeight="1">
      <c r="A36" s="72" t="s">
        <v>116</v>
      </c>
      <c r="B36" s="72">
        <v>59835</v>
      </c>
      <c r="C36" s="72">
        <v>67339</v>
      </c>
      <c r="D36" s="72">
        <v>71055</v>
      </c>
      <c r="E36" s="72">
        <v>77666</v>
      </c>
      <c r="F36" s="72">
        <v>87147</v>
      </c>
      <c r="G36" s="72">
        <v>100050</v>
      </c>
      <c r="H36" s="72">
        <v>104363</v>
      </c>
      <c r="I36" s="72">
        <v>122067</v>
      </c>
      <c r="J36" s="72">
        <v>117314</v>
      </c>
      <c r="K36" s="72">
        <v>151493</v>
      </c>
      <c r="L36" s="72">
        <v>78668</v>
      </c>
      <c r="M36" s="72">
        <v>90940</v>
      </c>
      <c r="N36" s="72">
        <v>113236</v>
      </c>
      <c r="O36" s="72">
        <v>130087</v>
      </c>
      <c r="P36" s="72">
        <v>139663</v>
      </c>
      <c r="Q36" s="72">
        <v>143563</v>
      </c>
      <c r="R36" s="72">
        <v>162502</v>
      </c>
      <c r="S36" s="72">
        <v>154301</v>
      </c>
      <c r="T36" s="72">
        <v>158175</v>
      </c>
      <c r="U36" s="72">
        <v>151943</v>
      </c>
      <c r="V36" s="72">
        <v>160841</v>
      </c>
      <c r="W36" s="72">
        <v>159989</v>
      </c>
      <c r="X36" s="72">
        <v>189675</v>
      </c>
      <c r="Y36" s="72">
        <v>198046</v>
      </c>
      <c r="Z36" s="72">
        <v>201606</v>
      </c>
      <c r="AA36" s="72">
        <v>209670</v>
      </c>
      <c r="AB36" s="72">
        <v>208408</v>
      </c>
      <c r="AC36" s="72">
        <v>209788</v>
      </c>
      <c r="AD36" s="72">
        <v>201368</v>
      </c>
      <c r="AE36" s="72">
        <v>220919</v>
      </c>
    </row>
    <row r="37" spans="1:31" ht="15" customHeight="1">
      <c r="A37" s="72" t="s">
        <v>117</v>
      </c>
      <c r="B37" s="72">
        <v>42277</v>
      </c>
      <c r="C37" s="72">
        <v>44049</v>
      </c>
      <c r="D37" s="72">
        <v>44639</v>
      </c>
      <c r="E37" s="72">
        <v>46253</v>
      </c>
      <c r="F37" s="72">
        <v>48265</v>
      </c>
      <c r="G37" s="72">
        <v>45856</v>
      </c>
      <c r="H37" s="72">
        <v>51101</v>
      </c>
      <c r="I37" s="72">
        <v>46628</v>
      </c>
      <c r="J37" s="72">
        <v>38315</v>
      </c>
      <c r="K37" s="72">
        <v>35152</v>
      </c>
      <c r="L37" s="72">
        <v>34545</v>
      </c>
      <c r="M37" s="72">
        <v>33491</v>
      </c>
      <c r="N37" s="72">
        <v>34595</v>
      </c>
      <c r="O37" s="72">
        <v>35814</v>
      </c>
      <c r="P37" s="72">
        <v>38922</v>
      </c>
      <c r="Q37" s="72">
        <v>36791</v>
      </c>
      <c r="R37" s="72">
        <v>32091</v>
      </c>
      <c r="S37" s="72">
        <v>34402</v>
      </c>
      <c r="T37" s="72">
        <v>34087</v>
      </c>
      <c r="U37" s="72">
        <v>31143</v>
      </c>
      <c r="V37" s="72">
        <v>34739</v>
      </c>
      <c r="W37" s="72">
        <v>36151</v>
      </c>
      <c r="X37" s="72">
        <v>35615</v>
      </c>
      <c r="Y37" s="72">
        <v>35862</v>
      </c>
      <c r="Z37" s="72">
        <v>34690</v>
      </c>
      <c r="AA37" s="72">
        <v>33707</v>
      </c>
      <c r="AB37" s="72">
        <v>30631</v>
      </c>
      <c r="AC37" s="72">
        <v>25467</v>
      </c>
      <c r="AD37" s="72">
        <v>21248</v>
      </c>
      <c r="AE37" s="72">
        <v>19727</v>
      </c>
    </row>
    <row r="38" spans="1:31" ht="15" customHeight="1">
      <c r="A38" s="72" t="s">
        <v>118</v>
      </c>
      <c r="B38" s="72">
        <v>100419</v>
      </c>
      <c r="C38" s="72">
        <v>108606</v>
      </c>
      <c r="D38" s="72">
        <v>115423</v>
      </c>
      <c r="E38" s="72">
        <v>114488</v>
      </c>
      <c r="F38" s="72">
        <v>116842</v>
      </c>
      <c r="G38" s="72">
        <v>127854</v>
      </c>
      <c r="H38" s="72">
        <v>120176</v>
      </c>
      <c r="I38" s="72">
        <v>114617</v>
      </c>
      <c r="J38" s="72">
        <v>114089</v>
      </c>
      <c r="K38" s="72">
        <v>114371</v>
      </c>
      <c r="L38" s="72">
        <v>116465</v>
      </c>
      <c r="M38" s="72">
        <v>115729</v>
      </c>
      <c r="N38" s="72">
        <v>117793</v>
      </c>
      <c r="O38" s="72">
        <v>119182</v>
      </c>
      <c r="P38" s="72">
        <v>127172</v>
      </c>
      <c r="Q38" s="72">
        <v>126297</v>
      </c>
      <c r="R38" s="72">
        <v>125940</v>
      </c>
      <c r="S38" s="72">
        <v>121262</v>
      </c>
      <c r="T38" s="72">
        <v>119094</v>
      </c>
      <c r="U38" s="72">
        <v>111357</v>
      </c>
      <c r="V38" s="72">
        <v>122462</v>
      </c>
      <c r="W38" s="72">
        <v>102025</v>
      </c>
      <c r="X38" s="72">
        <v>97842</v>
      </c>
      <c r="Y38" s="72">
        <v>99546</v>
      </c>
      <c r="Z38" s="72">
        <v>98732</v>
      </c>
      <c r="AA38" s="72">
        <v>94684</v>
      </c>
      <c r="AB38" s="72">
        <v>91136</v>
      </c>
      <c r="AC38" s="72">
        <v>87916</v>
      </c>
      <c r="AD38" s="72">
        <v>85272</v>
      </c>
      <c r="AE38" s="72">
        <v>78997</v>
      </c>
    </row>
    <row r="39" spans="1:31" ht="15" customHeight="1">
      <c r="A39" s="72" t="s">
        <v>119</v>
      </c>
      <c r="B39" s="72">
        <v>58238</v>
      </c>
      <c r="C39" s="72">
        <v>66103</v>
      </c>
      <c r="D39" s="72">
        <v>65740</v>
      </c>
      <c r="E39" s="72">
        <v>67813</v>
      </c>
      <c r="F39" s="72">
        <v>69993</v>
      </c>
      <c r="G39" s="72">
        <v>71221</v>
      </c>
      <c r="H39" s="72">
        <v>71364</v>
      </c>
      <c r="I39" s="72">
        <v>74423</v>
      </c>
      <c r="J39" s="72">
        <v>79735</v>
      </c>
      <c r="K39" s="72">
        <v>79890</v>
      </c>
      <c r="L39" s="72">
        <v>90459</v>
      </c>
      <c r="M39" s="72">
        <v>96519</v>
      </c>
      <c r="N39" s="72">
        <v>102056</v>
      </c>
      <c r="O39" s="72">
        <v>107052</v>
      </c>
      <c r="P39" s="72">
        <v>112421</v>
      </c>
      <c r="Q39" s="72">
        <v>118449</v>
      </c>
      <c r="R39" s="72">
        <v>122250</v>
      </c>
      <c r="S39" s="72">
        <v>118252</v>
      </c>
      <c r="T39" s="72">
        <v>118228</v>
      </c>
      <c r="U39" s="72">
        <v>108537</v>
      </c>
      <c r="V39" s="72">
        <v>113435</v>
      </c>
      <c r="W39" s="72">
        <v>96034</v>
      </c>
      <c r="X39" s="72">
        <v>87969</v>
      </c>
      <c r="Y39" s="72">
        <v>83936</v>
      </c>
      <c r="Z39" s="72">
        <v>86966</v>
      </c>
      <c r="AA39" s="72">
        <v>85617</v>
      </c>
      <c r="AB39" s="72">
        <v>80333</v>
      </c>
      <c r="AC39" s="72">
        <v>77873</v>
      </c>
      <c r="AD39" s="72">
        <v>81091</v>
      </c>
      <c r="AE39" s="72">
        <v>79424</v>
      </c>
    </row>
    <row r="40" spans="1:31" ht="15" customHeight="1">
      <c r="A40" s="72" t="s">
        <v>120</v>
      </c>
      <c r="B40" s="72">
        <v>34483</v>
      </c>
      <c r="C40" s="72">
        <v>38695</v>
      </c>
      <c r="D40" s="72">
        <v>39550</v>
      </c>
      <c r="E40" s="72">
        <v>41513</v>
      </c>
      <c r="F40" s="72">
        <v>43466</v>
      </c>
      <c r="G40" s="72">
        <v>43984</v>
      </c>
      <c r="H40" s="72">
        <v>38457</v>
      </c>
      <c r="I40" s="72">
        <v>42682</v>
      </c>
      <c r="J40" s="72">
        <v>36129</v>
      </c>
      <c r="K40" s="72">
        <v>36943</v>
      </c>
      <c r="L40" s="72">
        <v>36202</v>
      </c>
      <c r="M40" s="72">
        <v>39119</v>
      </c>
      <c r="N40" s="72">
        <v>37054</v>
      </c>
      <c r="O40" s="72">
        <v>37811</v>
      </c>
      <c r="P40" s="72">
        <v>35014</v>
      </c>
      <c r="Q40" s="72">
        <v>36537</v>
      </c>
      <c r="R40" s="72">
        <v>35909</v>
      </c>
      <c r="S40" s="72">
        <v>39446</v>
      </c>
      <c r="T40" s="72">
        <v>37520</v>
      </c>
      <c r="U40" s="72">
        <v>35311</v>
      </c>
      <c r="V40" s="72">
        <v>37107</v>
      </c>
      <c r="W40" s="72">
        <v>36349</v>
      </c>
      <c r="X40" s="72">
        <v>33277</v>
      </c>
      <c r="Y40" s="72">
        <v>37059</v>
      </c>
      <c r="Z40" s="72">
        <v>40113</v>
      </c>
      <c r="AA40" s="72">
        <v>37821</v>
      </c>
      <c r="AB40" s="72">
        <v>39368</v>
      </c>
      <c r="AC40" s="72">
        <v>41116</v>
      </c>
      <c r="AD40" s="72">
        <v>43178</v>
      </c>
      <c r="AE40" s="72">
        <v>44872</v>
      </c>
    </row>
    <row r="41" spans="1:31" ht="15" customHeight="1">
      <c r="A41" s="72" t="s">
        <v>121</v>
      </c>
      <c r="B41" s="72">
        <v>30648</v>
      </c>
      <c r="C41" s="72">
        <v>25214</v>
      </c>
      <c r="D41" s="72">
        <v>25690</v>
      </c>
      <c r="E41" s="72">
        <v>24224</v>
      </c>
      <c r="F41" s="72">
        <v>28611</v>
      </c>
      <c r="G41" s="72">
        <v>22831</v>
      </c>
      <c r="H41" s="72">
        <v>20427</v>
      </c>
      <c r="I41" s="72">
        <v>17493</v>
      </c>
      <c r="J41" s="72">
        <v>12977</v>
      </c>
      <c r="K41" s="72">
        <v>14384</v>
      </c>
      <c r="L41" s="72">
        <v>17162</v>
      </c>
      <c r="M41" s="72">
        <v>18031</v>
      </c>
      <c r="N41" s="72">
        <v>19519</v>
      </c>
      <c r="O41" s="72">
        <v>20035</v>
      </c>
      <c r="P41" s="72">
        <v>22292</v>
      </c>
      <c r="Q41" s="72">
        <v>21539</v>
      </c>
      <c r="R41" s="72">
        <v>21352</v>
      </c>
      <c r="S41" s="72">
        <v>23446</v>
      </c>
      <c r="T41" s="72">
        <v>22333</v>
      </c>
      <c r="U41" s="72">
        <v>21573</v>
      </c>
      <c r="V41" s="72">
        <v>25433</v>
      </c>
      <c r="W41" s="72">
        <v>27789</v>
      </c>
      <c r="X41" s="72">
        <v>28343</v>
      </c>
      <c r="Y41" s="72">
        <v>29563</v>
      </c>
      <c r="Z41" s="72">
        <v>32403</v>
      </c>
      <c r="AA41" s="72">
        <v>32634</v>
      </c>
      <c r="AB41" s="72">
        <v>35247</v>
      </c>
      <c r="AC41" s="72">
        <v>37788</v>
      </c>
      <c r="AD41" s="72">
        <v>36370</v>
      </c>
      <c r="AE41" s="72">
        <v>37144</v>
      </c>
    </row>
    <row r="42" spans="1:31" ht="15" customHeight="1">
      <c r="A42" s="72" t="s">
        <v>122</v>
      </c>
      <c r="B42" s="72">
        <v>11247</v>
      </c>
      <c r="C42" s="72">
        <v>12846</v>
      </c>
      <c r="D42" s="72">
        <v>14261</v>
      </c>
      <c r="E42" s="72">
        <v>16643</v>
      </c>
      <c r="F42" s="72">
        <v>20340</v>
      </c>
      <c r="G42" s="72">
        <v>22268</v>
      </c>
      <c r="H42" s="72">
        <v>24909</v>
      </c>
      <c r="I42" s="72">
        <v>28276</v>
      </c>
      <c r="J42" s="72">
        <v>30068</v>
      </c>
      <c r="K42" s="72">
        <v>32708</v>
      </c>
      <c r="L42" s="72">
        <v>34085</v>
      </c>
      <c r="M42" s="72">
        <v>35982</v>
      </c>
      <c r="N42" s="72">
        <v>38420</v>
      </c>
      <c r="O42" s="72">
        <v>39767</v>
      </c>
      <c r="P42" s="72">
        <v>39456</v>
      </c>
      <c r="Q42" s="72">
        <v>42153</v>
      </c>
      <c r="R42" s="72">
        <v>45096</v>
      </c>
      <c r="S42" s="72">
        <v>46795</v>
      </c>
      <c r="T42" s="72">
        <v>44178</v>
      </c>
      <c r="U42" s="72">
        <v>44355</v>
      </c>
      <c r="V42" s="72">
        <v>46720</v>
      </c>
      <c r="W42" s="72">
        <v>45091</v>
      </c>
      <c r="X42" s="72">
        <v>45756</v>
      </c>
      <c r="Y42" s="72">
        <v>43998</v>
      </c>
      <c r="Z42" s="72">
        <v>45463</v>
      </c>
      <c r="AA42" s="72">
        <v>45579</v>
      </c>
      <c r="AB42" s="72">
        <v>46314</v>
      </c>
      <c r="AC42" s="72">
        <v>46837</v>
      </c>
      <c r="AD42" s="72">
        <v>48458</v>
      </c>
      <c r="AE42" s="72">
        <v>48426</v>
      </c>
    </row>
    <row r="43" spans="1:31" ht="15" customHeight="1">
      <c r="A43" s="72" t="s">
        <v>123</v>
      </c>
      <c r="B43" s="72">
        <v>3251</v>
      </c>
      <c r="C43" s="72">
        <v>3534</v>
      </c>
      <c r="D43" s="72">
        <v>3509</v>
      </c>
      <c r="E43" s="72">
        <v>3961</v>
      </c>
      <c r="F43" s="72">
        <v>4635</v>
      </c>
      <c r="G43" s="72">
        <v>5566</v>
      </c>
      <c r="H43" s="72">
        <v>5224</v>
      </c>
      <c r="I43" s="72">
        <v>4997</v>
      </c>
      <c r="J43" s="72">
        <v>6044</v>
      </c>
      <c r="K43" s="72">
        <v>7545</v>
      </c>
      <c r="L43" s="72">
        <v>6820</v>
      </c>
      <c r="M43" s="72">
        <v>7250</v>
      </c>
      <c r="N43" s="72">
        <v>7921</v>
      </c>
      <c r="O43" s="72">
        <v>8291</v>
      </c>
      <c r="P43" s="72">
        <v>9144</v>
      </c>
      <c r="Q43" s="72">
        <v>10194</v>
      </c>
      <c r="R43" s="72">
        <v>9855</v>
      </c>
      <c r="S43" s="72">
        <v>9945</v>
      </c>
      <c r="T43" s="72">
        <v>10150</v>
      </c>
      <c r="U43" s="72">
        <v>8996</v>
      </c>
      <c r="V43" s="72">
        <v>9289</v>
      </c>
      <c r="W43" s="72">
        <v>8858</v>
      </c>
      <c r="X43" s="72">
        <v>8721</v>
      </c>
      <c r="Y43" s="72">
        <v>8499</v>
      </c>
      <c r="Z43" s="72">
        <v>8306</v>
      </c>
      <c r="AA43" s="72">
        <v>7894</v>
      </c>
      <c r="AB43" s="72">
        <v>7588</v>
      </c>
      <c r="AC43" s="72">
        <v>7712</v>
      </c>
      <c r="AD43" s="72">
        <v>7913</v>
      </c>
      <c r="AE43" s="72">
        <v>7759</v>
      </c>
    </row>
    <row r="44" spans="1:31" ht="15" customHeight="1">
      <c r="A44" s="72" t="s">
        <v>124</v>
      </c>
      <c r="B44" s="72">
        <v>38996</v>
      </c>
      <c r="C44" s="72">
        <v>40900</v>
      </c>
      <c r="D44" s="72">
        <v>49617</v>
      </c>
      <c r="E44" s="72">
        <v>58783</v>
      </c>
      <c r="F44" s="72">
        <v>66163</v>
      </c>
      <c r="G44" s="72">
        <v>77956</v>
      </c>
      <c r="H44" s="72">
        <v>99794</v>
      </c>
      <c r="I44" s="72">
        <v>124733</v>
      </c>
      <c r="J44" s="72">
        <v>118458</v>
      </c>
      <c r="K44" s="72">
        <v>119388</v>
      </c>
      <c r="L44" s="72">
        <v>122839</v>
      </c>
      <c r="M44" s="72">
        <v>117425</v>
      </c>
      <c r="N44" s="72">
        <v>118905</v>
      </c>
      <c r="O44" s="72">
        <v>116505</v>
      </c>
      <c r="P44" s="72">
        <v>110256</v>
      </c>
      <c r="Q44" s="72">
        <v>109350</v>
      </c>
      <c r="R44" s="72">
        <v>110496</v>
      </c>
      <c r="S44" s="72">
        <v>116744</v>
      </c>
      <c r="T44" s="72">
        <v>110162</v>
      </c>
      <c r="U44" s="72">
        <v>119221</v>
      </c>
      <c r="V44" s="72">
        <v>122178</v>
      </c>
      <c r="W44" s="72">
        <v>105820</v>
      </c>
      <c r="X44" s="72">
        <v>110645</v>
      </c>
      <c r="Y44" s="72">
        <v>113893</v>
      </c>
      <c r="Z44" s="72">
        <v>117393</v>
      </c>
      <c r="AA44" s="72">
        <v>126783</v>
      </c>
      <c r="AB44" s="72">
        <v>127933</v>
      </c>
      <c r="AC44" s="72">
        <v>134169</v>
      </c>
      <c r="AD44" s="72">
        <v>139810</v>
      </c>
      <c r="AE44" s="72">
        <v>134003</v>
      </c>
    </row>
    <row r="45" spans="1:31" ht="15" customHeight="1">
      <c r="A45" s="72" t="s">
        <v>125</v>
      </c>
      <c r="B45" s="72">
        <v>22378</v>
      </c>
      <c r="C45" s="72">
        <v>24420</v>
      </c>
      <c r="D45" s="72">
        <v>27100</v>
      </c>
      <c r="E45" s="72">
        <v>30183</v>
      </c>
      <c r="F45" s="72">
        <v>34126</v>
      </c>
      <c r="G45" s="72">
        <v>50179</v>
      </c>
      <c r="H45" s="72">
        <v>55553</v>
      </c>
      <c r="I45" s="72">
        <v>62656</v>
      </c>
      <c r="J45" s="72">
        <v>64947</v>
      </c>
      <c r="K45" s="72">
        <v>70416</v>
      </c>
      <c r="L45" s="72">
        <v>78911</v>
      </c>
      <c r="M45" s="72">
        <v>80207</v>
      </c>
      <c r="N45" s="72">
        <v>85614</v>
      </c>
      <c r="O45" s="72">
        <v>91337</v>
      </c>
      <c r="P45" s="72">
        <v>98184</v>
      </c>
      <c r="Q45" s="72">
        <v>105669</v>
      </c>
      <c r="R45" s="72">
        <v>106033</v>
      </c>
      <c r="S45" s="72">
        <v>115552</v>
      </c>
      <c r="T45" s="72">
        <v>107273</v>
      </c>
      <c r="U45" s="72">
        <v>128691</v>
      </c>
      <c r="V45" s="72">
        <v>143320</v>
      </c>
      <c r="W45" s="72">
        <v>136022</v>
      </c>
      <c r="X45" s="72">
        <v>145797</v>
      </c>
      <c r="Y45" s="72">
        <v>155143</v>
      </c>
      <c r="Z45" s="72">
        <v>157551</v>
      </c>
      <c r="AA45" s="72">
        <v>164931</v>
      </c>
      <c r="AB45" s="72">
        <v>170222</v>
      </c>
      <c r="AC45" s="72">
        <v>178020</v>
      </c>
      <c r="AD45" s="72">
        <v>185866</v>
      </c>
      <c r="AE45" s="72">
        <v>188786</v>
      </c>
    </row>
    <row r="46" spans="1:31" ht="15" customHeight="1">
      <c r="A46" s="72" t="s">
        <v>126</v>
      </c>
      <c r="B46" s="72">
        <v>9047</v>
      </c>
      <c r="C46" s="72">
        <v>9038</v>
      </c>
      <c r="D46" s="72">
        <v>9619</v>
      </c>
      <c r="E46" s="72">
        <v>9781</v>
      </c>
      <c r="F46" s="72">
        <v>10187</v>
      </c>
      <c r="G46" s="72">
        <v>11782</v>
      </c>
      <c r="H46" s="72">
        <v>13028</v>
      </c>
      <c r="I46" s="72">
        <v>13227</v>
      </c>
      <c r="J46" s="72">
        <v>10010</v>
      </c>
      <c r="K46" s="72">
        <v>11182</v>
      </c>
      <c r="L46" s="72">
        <v>13576</v>
      </c>
      <c r="M46" s="72">
        <v>17368</v>
      </c>
      <c r="N46" s="72">
        <v>19144</v>
      </c>
      <c r="O46" s="72">
        <v>19788</v>
      </c>
      <c r="P46" s="72">
        <v>22625</v>
      </c>
      <c r="Q46" s="72">
        <v>25356</v>
      </c>
      <c r="R46" s="72">
        <v>24938</v>
      </c>
      <c r="S46" s="72">
        <v>24480</v>
      </c>
      <c r="T46" s="72">
        <v>23857</v>
      </c>
      <c r="U46" s="72">
        <v>23181</v>
      </c>
      <c r="V46" s="72">
        <v>22707</v>
      </c>
      <c r="W46" s="72">
        <v>24252</v>
      </c>
      <c r="X46" s="72">
        <v>26652</v>
      </c>
      <c r="Y46" s="72">
        <v>30338</v>
      </c>
      <c r="Z46" s="72">
        <v>32124</v>
      </c>
      <c r="AA46" s="72">
        <v>33746</v>
      </c>
      <c r="AB46" s="72">
        <v>36536</v>
      </c>
      <c r="AC46" s="72">
        <v>39003</v>
      </c>
      <c r="AD46" s="72">
        <v>43537</v>
      </c>
      <c r="AE46" s="72">
        <v>47100</v>
      </c>
    </row>
    <row r="47" spans="1:31" ht="15" customHeight="1">
      <c r="A47" s="72" t="s">
        <v>127</v>
      </c>
      <c r="B47" s="72">
        <v>29177</v>
      </c>
      <c r="C47" s="72">
        <v>31998</v>
      </c>
      <c r="D47" s="72">
        <v>35591</v>
      </c>
      <c r="E47" s="72">
        <v>37231</v>
      </c>
      <c r="F47" s="72">
        <v>42481</v>
      </c>
      <c r="G47" s="72">
        <v>47597</v>
      </c>
      <c r="H47" s="72">
        <v>51943</v>
      </c>
      <c r="I47" s="72">
        <v>56056</v>
      </c>
      <c r="J47" s="72">
        <v>60241</v>
      </c>
      <c r="K47" s="72">
        <v>64457</v>
      </c>
      <c r="L47" s="72">
        <v>73596</v>
      </c>
      <c r="M47" s="72">
        <v>78347</v>
      </c>
      <c r="N47" s="72">
        <v>90296</v>
      </c>
      <c r="O47" s="72">
        <v>103919</v>
      </c>
      <c r="P47" s="72">
        <v>111566</v>
      </c>
      <c r="Q47" s="72">
        <v>112729</v>
      </c>
      <c r="R47" s="72">
        <v>112834</v>
      </c>
      <c r="S47" s="72">
        <v>120359</v>
      </c>
      <c r="T47" s="72">
        <v>121183</v>
      </c>
      <c r="U47" s="72">
        <v>113805</v>
      </c>
      <c r="V47" s="72">
        <v>126932</v>
      </c>
      <c r="W47" s="72">
        <v>121360</v>
      </c>
      <c r="X47" s="72">
        <v>137671</v>
      </c>
      <c r="Y47" s="72">
        <v>143344</v>
      </c>
      <c r="Z47" s="72">
        <v>145817</v>
      </c>
      <c r="AA47" s="72">
        <v>154656</v>
      </c>
      <c r="AB47" s="72">
        <v>158628</v>
      </c>
      <c r="AC47" s="72">
        <v>171973</v>
      </c>
      <c r="AD47" s="72">
        <v>165095</v>
      </c>
      <c r="AE47" s="72">
        <v>157633</v>
      </c>
    </row>
    <row r="48" spans="1:31" ht="15" customHeight="1">
      <c r="A48" s="72" t="s">
        <v>128</v>
      </c>
      <c r="B48" s="72">
        <v>46130</v>
      </c>
      <c r="C48" s="72">
        <v>51484</v>
      </c>
      <c r="D48" s="72">
        <v>57807</v>
      </c>
      <c r="E48" s="72">
        <v>66909</v>
      </c>
      <c r="F48" s="72">
        <v>74139</v>
      </c>
      <c r="G48" s="72">
        <v>80773</v>
      </c>
      <c r="H48" s="72">
        <v>86015</v>
      </c>
      <c r="I48" s="72">
        <v>80491</v>
      </c>
      <c r="J48" s="72">
        <v>57569</v>
      </c>
      <c r="K48" s="72">
        <v>64078</v>
      </c>
      <c r="L48" s="72">
        <v>67076</v>
      </c>
      <c r="M48" s="72">
        <v>71964</v>
      </c>
      <c r="N48" s="72">
        <v>80383</v>
      </c>
      <c r="O48" s="72">
        <v>88555</v>
      </c>
      <c r="P48" s="72">
        <v>100842</v>
      </c>
      <c r="Q48" s="72">
        <v>108286</v>
      </c>
      <c r="R48" s="72">
        <v>109019</v>
      </c>
      <c r="S48" s="72">
        <v>104871</v>
      </c>
      <c r="T48" s="72">
        <v>100619</v>
      </c>
      <c r="U48" s="72">
        <v>95777</v>
      </c>
      <c r="V48" s="72">
        <v>104815</v>
      </c>
      <c r="W48" s="72">
        <v>104788</v>
      </c>
      <c r="X48" s="72">
        <v>114249</v>
      </c>
      <c r="Y48" s="72">
        <v>120161</v>
      </c>
      <c r="Z48" s="72">
        <v>118587</v>
      </c>
      <c r="AA48" s="72">
        <v>114749</v>
      </c>
      <c r="AB48" s="72">
        <v>114513</v>
      </c>
      <c r="AC48" s="72">
        <v>113828</v>
      </c>
      <c r="AD48" s="72">
        <v>117070</v>
      </c>
      <c r="AE48" s="72">
        <v>120754</v>
      </c>
    </row>
    <row r="49" spans="1:31" ht="15" customHeight="1">
      <c r="A49" s="72" t="s">
        <v>129</v>
      </c>
      <c r="B49" s="72">
        <v>12191</v>
      </c>
      <c r="C49" s="72">
        <v>13128</v>
      </c>
      <c r="D49" s="72">
        <v>14060</v>
      </c>
      <c r="E49" s="72">
        <v>17495</v>
      </c>
      <c r="F49" s="72">
        <v>22619</v>
      </c>
      <c r="G49" s="72">
        <v>26255</v>
      </c>
      <c r="H49" s="72">
        <v>28090</v>
      </c>
      <c r="I49" s="72">
        <v>27579</v>
      </c>
      <c r="J49" s="72">
        <v>21543</v>
      </c>
      <c r="K49" s="72">
        <v>28301</v>
      </c>
      <c r="L49" s="72">
        <v>34579</v>
      </c>
      <c r="M49" s="72">
        <v>35515</v>
      </c>
      <c r="N49" s="72">
        <v>44248</v>
      </c>
      <c r="O49" s="72">
        <v>47447</v>
      </c>
      <c r="P49" s="72">
        <v>52187</v>
      </c>
      <c r="Q49" s="72">
        <v>52020</v>
      </c>
      <c r="R49" s="72">
        <v>53971</v>
      </c>
      <c r="S49" s="72">
        <v>55431</v>
      </c>
      <c r="T49" s="72">
        <v>50082</v>
      </c>
      <c r="U49" s="72">
        <v>44988</v>
      </c>
      <c r="V49" s="72">
        <v>48233</v>
      </c>
      <c r="W49" s="72">
        <v>43905</v>
      </c>
      <c r="X49" s="72">
        <v>45146</v>
      </c>
      <c r="Y49" s="72">
        <v>47135</v>
      </c>
      <c r="Z49" s="72">
        <v>49268</v>
      </c>
      <c r="AA49" s="72">
        <v>48606</v>
      </c>
      <c r="AB49" s="72">
        <v>51525</v>
      </c>
      <c r="AC49" s="72">
        <v>53820</v>
      </c>
      <c r="AD49" s="72">
        <v>53988</v>
      </c>
      <c r="AE49" s="72">
        <v>48971</v>
      </c>
    </row>
    <row r="50" spans="1:31" ht="15" customHeight="1">
      <c r="A50" s="72" t="s">
        <v>130</v>
      </c>
      <c r="B50" s="72">
        <v>34416</v>
      </c>
      <c r="C50" s="72">
        <v>38746</v>
      </c>
      <c r="D50" s="72">
        <v>43034</v>
      </c>
      <c r="E50" s="72">
        <v>45158</v>
      </c>
      <c r="F50" s="72">
        <v>48193</v>
      </c>
      <c r="G50" s="72">
        <v>51837</v>
      </c>
      <c r="H50" s="72">
        <v>57132</v>
      </c>
      <c r="I50" s="72">
        <v>54799</v>
      </c>
      <c r="J50" s="72">
        <v>46088</v>
      </c>
      <c r="K50" s="72">
        <v>54528</v>
      </c>
      <c r="L50" s="72">
        <v>55356</v>
      </c>
      <c r="M50" s="72">
        <v>56315</v>
      </c>
      <c r="N50" s="72">
        <v>60709</v>
      </c>
      <c r="O50" s="72">
        <v>65440</v>
      </c>
      <c r="P50" s="72">
        <v>73623</v>
      </c>
      <c r="Q50" s="72">
        <v>69067</v>
      </c>
      <c r="R50" s="72">
        <v>72922</v>
      </c>
      <c r="S50" s="72">
        <v>76391</v>
      </c>
      <c r="T50" s="72">
        <v>73452</v>
      </c>
      <c r="U50" s="72">
        <v>61324</v>
      </c>
      <c r="V50" s="72">
        <v>69176</v>
      </c>
      <c r="W50" s="72">
        <v>70527</v>
      </c>
      <c r="X50" s="72">
        <v>73317</v>
      </c>
      <c r="Y50" s="72">
        <v>72662</v>
      </c>
      <c r="Z50" s="72">
        <v>76435</v>
      </c>
      <c r="AA50" s="72">
        <v>79822</v>
      </c>
      <c r="AB50" s="72">
        <v>86220</v>
      </c>
      <c r="AC50" s="72">
        <v>92443</v>
      </c>
      <c r="AD50" s="72">
        <v>98678</v>
      </c>
      <c r="AE50" s="72">
        <v>99937</v>
      </c>
    </row>
    <row r="51" spans="1:31" ht="15" customHeight="1">
      <c r="A51" s="72" t="s">
        <v>131</v>
      </c>
      <c r="B51" s="72">
        <v>35359</v>
      </c>
      <c r="C51" s="72">
        <v>46735</v>
      </c>
      <c r="D51" s="72">
        <v>61587</v>
      </c>
      <c r="E51" s="72">
        <v>71262</v>
      </c>
      <c r="F51" s="72">
        <v>85620</v>
      </c>
      <c r="G51" s="72">
        <v>98335</v>
      </c>
      <c r="H51" s="72">
        <v>106536</v>
      </c>
      <c r="I51" s="72">
        <v>109836</v>
      </c>
      <c r="J51" s="72">
        <v>97920</v>
      </c>
      <c r="K51" s="72">
        <v>106380</v>
      </c>
      <c r="L51" s="72">
        <v>119938</v>
      </c>
      <c r="M51" s="72">
        <v>99840</v>
      </c>
      <c r="N51" s="72">
        <v>122074</v>
      </c>
      <c r="O51" s="72">
        <v>156591</v>
      </c>
      <c r="P51" s="72">
        <v>185204</v>
      </c>
      <c r="Q51" s="72">
        <v>208707</v>
      </c>
      <c r="R51" s="72">
        <v>255594</v>
      </c>
      <c r="S51" s="72">
        <v>317429</v>
      </c>
      <c r="T51" s="72">
        <v>364420</v>
      </c>
      <c r="U51" s="72">
        <v>368945</v>
      </c>
      <c r="V51" s="72">
        <v>425405</v>
      </c>
      <c r="W51" s="72">
        <v>335642</v>
      </c>
      <c r="X51" s="72">
        <v>305133</v>
      </c>
      <c r="Y51" s="72">
        <v>298035</v>
      </c>
      <c r="Z51" s="72">
        <v>313509</v>
      </c>
      <c r="AA51" s="72">
        <v>304333</v>
      </c>
      <c r="AB51" s="72">
        <v>309642</v>
      </c>
      <c r="AC51" s="72">
        <v>341204</v>
      </c>
      <c r="AD51" s="72">
        <v>361060</v>
      </c>
      <c r="AE51" s="72">
        <v>361918</v>
      </c>
    </row>
    <row r="52" spans="1:31" ht="15" customHeight="1">
      <c r="A52" s="72" t="s">
        <v>132</v>
      </c>
      <c r="B52" s="72">
        <v>17734</v>
      </c>
      <c r="C52" s="72">
        <v>21302</v>
      </c>
      <c r="D52" s="72">
        <v>24619</v>
      </c>
      <c r="E52" s="72">
        <v>26092</v>
      </c>
      <c r="F52" s="72">
        <v>29946</v>
      </c>
      <c r="G52" s="72">
        <v>37429</v>
      </c>
      <c r="H52" s="72">
        <v>41136</v>
      </c>
      <c r="I52" s="72">
        <v>46022</v>
      </c>
      <c r="J52" s="72">
        <v>47216</v>
      </c>
      <c r="K52" s="72">
        <v>50518</v>
      </c>
      <c r="L52" s="72">
        <v>57061</v>
      </c>
      <c r="M52" s="72">
        <v>60236</v>
      </c>
      <c r="N52" s="72">
        <v>64412</v>
      </c>
      <c r="O52" s="72">
        <v>73443</v>
      </c>
      <c r="P52" s="72">
        <v>82480</v>
      </c>
      <c r="Q52" s="72">
        <v>90046</v>
      </c>
      <c r="R52" s="72">
        <v>93520</v>
      </c>
      <c r="S52" s="72">
        <v>103529</v>
      </c>
      <c r="T52" s="72">
        <v>108387</v>
      </c>
      <c r="U52" s="72">
        <v>102684</v>
      </c>
      <c r="V52" s="72">
        <v>121801</v>
      </c>
      <c r="W52" s="72">
        <v>121236</v>
      </c>
      <c r="X52" s="72">
        <v>134019</v>
      </c>
      <c r="Y52" s="72">
        <v>135705</v>
      </c>
      <c r="Z52" s="72">
        <v>138176</v>
      </c>
      <c r="AA52" s="72">
        <v>134996</v>
      </c>
      <c r="AB52" s="72">
        <v>143175</v>
      </c>
      <c r="AC52" s="72">
        <v>137635</v>
      </c>
      <c r="AD52" s="72">
        <v>140710</v>
      </c>
      <c r="AE52" s="72">
        <v>147533</v>
      </c>
    </row>
    <row r="53" spans="1:31" ht="15" customHeight="1">
      <c r="A53" s="72" t="s">
        <v>133</v>
      </c>
      <c r="B53" s="72">
        <v>26671</v>
      </c>
      <c r="C53" s="72">
        <v>29110</v>
      </c>
      <c r="D53" s="72">
        <v>29292</v>
      </c>
      <c r="E53" s="72">
        <v>33361</v>
      </c>
      <c r="F53" s="72">
        <v>31314</v>
      </c>
      <c r="G53" s="72">
        <v>37727</v>
      </c>
      <c r="H53" s="72">
        <v>43570</v>
      </c>
      <c r="I53" s="72">
        <v>44429</v>
      </c>
      <c r="J53" s="72">
        <v>43830</v>
      </c>
      <c r="K53" s="72">
        <v>46616</v>
      </c>
      <c r="L53" s="72">
        <v>55614</v>
      </c>
      <c r="M53" s="72">
        <v>53752</v>
      </c>
      <c r="N53" s="72">
        <v>56003</v>
      </c>
      <c r="O53" s="72">
        <v>60004</v>
      </c>
      <c r="P53" s="72">
        <v>67870</v>
      </c>
      <c r="Q53" s="72">
        <v>75637</v>
      </c>
      <c r="R53" s="72">
        <v>85965</v>
      </c>
      <c r="S53" s="72">
        <v>105802</v>
      </c>
      <c r="T53" s="72">
        <v>117953</v>
      </c>
      <c r="U53" s="72">
        <v>106081</v>
      </c>
      <c r="V53" s="72">
        <v>123009</v>
      </c>
      <c r="W53" s="72">
        <v>125100</v>
      </c>
      <c r="X53" s="72">
        <v>132769</v>
      </c>
      <c r="Y53" s="72">
        <v>137651</v>
      </c>
      <c r="Z53" s="72">
        <v>134931</v>
      </c>
      <c r="AA53" s="72">
        <v>140451</v>
      </c>
      <c r="AB53" s="72">
        <v>141831</v>
      </c>
      <c r="AC53" s="72">
        <v>154327</v>
      </c>
      <c r="AD53" s="72">
        <v>162177</v>
      </c>
      <c r="AE53" s="72">
        <v>161385</v>
      </c>
    </row>
    <row r="54" spans="1:31" ht="15" customHeight="1">
      <c r="A54" s="72" t="s">
        <v>134</v>
      </c>
      <c r="B54" s="72">
        <v>46151</v>
      </c>
      <c r="C54" s="72">
        <v>43911</v>
      </c>
      <c r="D54" s="72">
        <v>51503</v>
      </c>
      <c r="E54" s="72">
        <v>67641</v>
      </c>
      <c r="F54" s="72">
        <v>65823</v>
      </c>
      <c r="G54" s="72">
        <v>79846</v>
      </c>
      <c r="H54" s="72">
        <v>91261</v>
      </c>
      <c r="I54" s="72">
        <v>65802</v>
      </c>
      <c r="J54" s="72">
        <v>37216</v>
      </c>
      <c r="K54" s="72">
        <v>51173</v>
      </c>
      <c r="L54" s="72">
        <v>57369</v>
      </c>
      <c r="M54" s="72">
        <v>72275</v>
      </c>
      <c r="N54" s="72">
        <v>85906</v>
      </c>
      <c r="O54" s="72">
        <v>114369</v>
      </c>
      <c r="P54" s="72">
        <v>139248</v>
      </c>
      <c r="Q54" s="72">
        <v>150185</v>
      </c>
      <c r="R54" s="72">
        <v>161534</v>
      </c>
      <c r="S54" s="72">
        <v>174773</v>
      </c>
      <c r="T54" s="72">
        <v>200868</v>
      </c>
      <c r="U54" s="72">
        <v>154516</v>
      </c>
      <c r="V54" s="72">
        <v>218118</v>
      </c>
      <c r="W54" s="72">
        <v>197554</v>
      </c>
      <c r="X54" s="72">
        <v>298801</v>
      </c>
      <c r="Y54" s="72">
        <v>310248</v>
      </c>
      <c r="Z54" s="72">
        <v>254144</v>
      </c>
      <c r="AA54" s="72">
        <v>266288</v>
      </c>
      <c r="AB54" s="72">
        <v>285774</v>
      </c>
      <c r="AC54" s="72">
        <v>291873</v>
      </c>
      <c r="AD54" s="72">
        <v>318098</v>
      </c>
      <c r="AE54" s="72">
        <v>301886</v>
      </c>
    </row>
    <row r="55" spans="1:31" ht="15" customHeight="1">
      <c r="A55" s="72" t="s">
        <v>135</v>
      </c>
      <c r="B55" s="72">
        <v>17138</v>
      </c>
      <c r="C55" s="72">
        <v>17390</v>
      </c>
      <c r="D55" s="72">
        <v>22451</v>
      </c>
      <c r="E55" s="72">
        <v>27739</v>
      </c>
      <c r="F55" s="72">
        <v>30395</v>
      </c>
      <c r="G55" s="72">
        <v>38854</v>
      </c>
      <c r="H55" s="72">
        <v>41077</v>
      </c>
      <c r="I55" s="72">
        <v>33285</v>
      </c>
      <c r="J55" s="72">
        <v>17684</v>
      </c>
      <c r="K55" s="72">
        <v>20205</v>
      </c>
      <c r="L55" s="72">
        <v>28435</v>
      </c>
      <c r="M55" s="72">
        <v>29003</v>
      </c>
      <c r="N55" s="72">
        <v>40415</v>
      </c>
      <c r="O55" s="72">
        <v>52402</v>
      </c>
      <c r="P55" s="72">
        <v>65444</v>
      </c>
      <c r="Q55" s="72">
        <v>72871</v>
      </c>
      <c r="R55" s="72">
        <v>69059</v>
      </c>
      <c r="S55" s="72">
        <v>61101</v>
      </c>
      <c r="T55" s="72">
        <v>72679</v>
      </c>
      <c r="U55" s="72">
        <v>53952</v>
      </c>
      <c r="V55" s="72">
        <v>72228</v>
      </c>
      <c r="W55" s="72">
        <v>85301</v>
      </c>
      <c r="X55" s="72">
        <v>89809</v>
      </c>
      <c r="Y55" s="72">
        <v>84412</v>
      </c>
      <c r="Z55" s="72">
        <v>77055</v>
      </c>
      <c r="AA55" s="72">
        <v>75886</v>
      </c>
      <c r="AB55" s="72">
        <v>84655</v>
      </c>
      <c r="AC55" s="72">
        <v>83230</v>
      </c>
      <c r="AD55" s="72">
        <v>84964</v>
      </c>
      <c r="AE55" s="72">
        <v>87578</v>
      </c>
    </row>
    <row r="56" spans="1:31" ht="15" customHeight="1">
      <c r="A56" s="72" t="s">
        <v>136</v>
      </c>
      <c r="B56" s="72">
        <v>19602</v>
      </c>
      <c r="C56" s="72">
        <v>22962</v>
      </c>
      <c r="D56" s="72">
        <v>22292</v>
      </c>
      <c r="E56" s="72">
        <v>21887</v>
      </c>
      <c r="F56" s="72">
        <v>21724</v>
      </c>
      <c r="G56" s="72">
        <v>21786</v>
      </c>
      <c r="H56" s="72">
        <v>20521</v>
      </c>
      <c r="I56" s="72">
        <v>15140</v>
      </c>
      <c r="J56" s="72">
        <v>11272</v>
      </c>
      <c r="K56" s="72">
        <v>11410</v>
      </c>
      <c r="L56" s="72">
        <v>16428</v>
      </c>
      <c r="M56" s="72">
        <v>17701</v>
      </c>
      <c r="N56" s="72">
        <v>18825</v>
      </c>
      <c r="O56" s="72">
        <v>18774</v>
      </c>
      <c r="P56" s="72">
        <v>20948</v>
      </c>
      <c r="Q56" s="72">
        <v>20793</v>
      </c>
      <c r="R56" s="72">
        <v>22055</v>
      </c>
      <c r="S56" s="72">
        <v>22010</v>
      </c>
      <c r="T56" s="72">
        <v>23160</v>
      </c>
      <c r="U56" s="72">
        <v>24040</v>
      </c>
      <c r="V56" s="72">
        <v>25516</v>
      </c>
      <c r="W56" s="72">
        <v>23564</v>
      </c>
      <c r="X56" s="72">
        <v>23590</v>
      </c>
      <c r="Y56" s="72">
        <v>24648</v>
      </c>
      <c r="Z56" s="72">
        <v>24174</v>
      </c>
      <c r="AA56" s="72">
        <v>25045</v>
      </c>
      <c r="AB56" s="72">
        <v>24685</v>
      </c>
      <c r="AC56" s="72">
        <v>26483</v>
      </c>
      <c r="AD56" s="72">
        <v>26507</v>
      </c>
      <c r="AE56" s="72">
        <v>26157</v>
      </c>
    </row>
    <row r="57" spans="1:31" ht="15" customHeight="1">
      <c r="A57" s="72" t="s">
        <v>137</v>
      </c>
      <c r="B57" s="72">
        <v>38322</v>
      </c>
      <c r="C57" s="72">
        <v>42746</v>
      </c>
      <c r="D57" s="72">
        <v>45828</v>
      </c>
      <c r="E57" s="72">
        <v>49692</v>
      </c>
      <c r="F57" s="72">
        <v>51008</v>
      </c>
      <c r="G57" s="72">
        <v>54473</v>
      </c>
      <c r="H57" s="72">
        <v>53419</v>
      </c>
      <c r="I57" s="72">
        <v>49139</v>
      </c>
      <c r="J57" s="72">
        <v>46331</v>
      </c>
      <c r="K57" s="72">
        <v>52773</v>
      </c>
      <c r="L57" s="72">
        <v>65115</v>
      </c>
      <c r="M57" s="72">
        <v>64764</v>
      </c>
      <c r="N57" s="72">
        <v>67861</v>
      </c>
      <c r="O57" s="72">
        <v>62407</v>
      </c>
      <c r="P57" s="72">
        <v>61500</v>
      </c>
      <c r="Q57" s="72">
        <v>56206</v>
      </c>
      <c r="R57" s="72">
        <v>58093</v>
      </c>
      <c r="S57" s="72">
        <v>72751</v>
      </c>
      <c r="T57" s="72">
        <v>69085</v>
      </c>
      <c r="U57" s="72">
        <v>74149</v>
      </c>
      <c r="V57" s="72">
        <v>75956</v>
      </c>
      <c r="W57" s="72">
        <v>74854</v>
      </c>
      <c r="X57" s="72">
        <v>76451</v>
      </c>
      <c r="Y57" s="72">
        <v>78849</v>
      </c>
      <c r="Z57" s="72">
        <v>79448</v>
      </c>
      <c r="AA57" s="72">
        <v>81309</v>
      </c>
      <c r="AB57" s="72">
        <v>81684</v>
      </c>
      <c r="AC57" s="72">
        <v>81233</v>
      </c>
      <c r="AD57" s="72">
        <v>83714</v>
      </c>
      <c r="AE57" s="72">
        <v>83624</v>
      </c>
    </row>
    <row r="58" spans="1:31" ht="15" customHeight="1">
      <c r="A58" s="72" t="s">
        <v>138</v>
      </c>
      <c r="B58" s="72">
        <v>655</v>
      </c>
      <c r="C58" s="72">
        <v>679</v>
      </c>
      <c r="D58" s="72">
        <v>677</v>
      </c>
      <c r="E58" s="72">
        <v>605</v>
      </c>
      <c r="F58" s="72">
        <v>596</v>
      </c>
      <c r="G58" s="72">
        <v>577</v>
      </c>
      <c r="H58" s="72">
        <v>596</v>
      </c>
      <c r="I58" s="72">
        <v>630</v>
      </c>
      <c r="J58" s="72">
        <v>667</v>
      </c>
      <c r="K58" s="72">
        <v>712</v>
      </c>
      <c r="L58" s="72">
        <v>728</v>
      </c>
      <c r="M58" s="72">
        <v>706</v>
      </c>
      <c r="N58" s="72">
        <v>739</v>
      </c>
      <c r="O58" s="72">
        <v>784</v>
      </c>
      <c r="P58" s="72">
        <v>874</v>
      </c>
      <c r="Q58" s="72">
        <v>893</v>
      </c>
      <c r="R58" s="72">
        <v>923</v>
      </c>
      <c r="S58" s="72">
        <v>982</v>
      </c>
      <c r="T58" s="72">
        <v>1026</v>
      </c>
      <c r="U58" s="72">
        <v>1176</v>
      </c>
      <c r="V58" s="72">
        <v>1119</v>
      </c>
      <c r="W58" s="72">
        <v>1269</v>
      </c>
      <c r="X58" s="72">
        <v>1362</v>
      </c>
      <c r="Y58" s="72">
        <v>1384</v>
      </c>
      <c r="Z58" s="72">
        <v>1450</v>
      </c>
      <c r="AA58" s="72">
        <v>1584</v>
      </c>
      <c r="AB58" s="72">
        <v>1778</v>
      </c>
      <c r="AC58" s="72">
        <v>1749</v>
      </c>
      <c r="AD58" s="72">
        <v>2052</v>
      </c>
      <c r="AE58" s="72">
        <v>2111</v>
      </c>
    </row>
    <row r="59" spans="1:31" s="143" customFormat="1" ht="15" customHeight="1">
      <c r="A59" s="127" t="s">
        <v>101</v>
      </c>
      <c r="B59" s="86">
        <v>848878</v>
      </c>
      <c r="C59" s="86">
        <v>927035</v>
      </c>
      <c r="D59" s="86">
        <v>1021927</v>
      </c>
      <c r="E59" s="86">
        <v>1106450</v>
      </c>
      <c r="F59" s="86">
        <v>1198495</v>
      </c>
      <c r="G59" s="86">
        <v>1332941</v>
      </c>
      <c r="H59" s="86">
        <v>1411429</v>
      </c>
      <c r="I59" s="86">
        <v>1424654</v>
      </c>
      <c r="J59" s="86">
        <v>1306388</v>
      </c>
      <c r="K59" s="86">
        <v>1435147</v>
      </c>
      <c r="L59" s="86">
        <v>1482167</v>
      </c>
      <c r="M59" s="86">
        <v>1511269</v>
      </c>
      <c r="N59" s="86">
        <v>1645197</v>
      </c>
      <c r="O59" s="86">
        <v>1813028</v>
      </c>
      <c r="P59" s="86">
        <v>1948498</v>
      </c>
      <c r="Q59" s="86">
        <v>2030365</v>
      </c>
      <c r="R59" s="86">
        <v>2145310</v>
      </c>
      <c r="S59" s="86">
        <v>2301307</v>
      </c>
      <c r="T59" s="86">
        <v>2355860</v>
      </c>
      <c r="U59" s="86">
        <v>2277687</v>
      </c>
      <c r="V59" s="86">
        <v>2537476</v>
      </c>
      <c r="W59" s="86">
        <v>2414078</v>
      </c>
      <c r="X59" s="86">
        <f>'Table5-5.3'!X10</f>
        <v>2581224</v>
      </c>
      <c r="Y59" s="86">
        <f>'Table5-5.3'!Y10</f>
        <v>2629744</v>
      </c>
      <c r="Z59" s="86">
        <f>'Table5-5.3'!Z10</f>
        <v>2630605</v>
      </c>
      <c r="AA59" s="86">
        <f>'Table5-5.3'!AA10</f>
        <v>2670312</v>
      </c>
      <c r="AB59" s="86">
        <f>'Table5-5.3'!AB10</f>
        <v>2730588</v>
      </c>
      <c r="AC59" s="86">
        <f>'Table5-5.3'!AC10</f>
        <v>2809907</v>
      </c>
      <c r="AD59" s="86">
        <f>'Table5-5.3'!AD10</f>
        <v>2906773</v>
      </c>
      <c r="AE59" s="86">
        <f>'Table5-5.3'!AE10</f>
        <v>2886790</v>
      </c>
    </row>
    <row r="60" spans="1:31" ht="15" customHeight="1">
      <c r="A60" s="131" t="s">
        <v>103</v>
      </c>
    </row>
    <row r="61" spans="1:31" s="144" customFormat="1" ht="15" customHeight="1">
      <c r="A61" s="139"/>
      <c r="B61" s="133"/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33"/>
      <c r="R61" s="133"/>
      <c r="S61" s="133"/>
      <c r="T61" s="133"/>
      <c r="U61" s="133"/>
      <c r="V61" s="133"/>
      <c r="W61" s="133"/>
      <c r="X61" s="133"/>
      <c r="Y61" s="133"/>
      <c r="Z61" s="133"/>
      <c r="AA61" s="133"/>
      <c r="AB61" s="133"/>
      <c r="AC61" s="133"/>
      <c r="AD61" s="133"/>
      <c r="AE61" s="133"/>
    </row>
    <row r="62" spans="1:31" ht="15" customHeight="1">
      <c r="A62" s="61" t="s">
        <v>140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</row>
    <row r="63" spans="1:31" ht="15" customHeight="1">
      <c r="A63" s="61" t="s">
        <v>88</v>
      </c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</row>
    <row r="64" spans="1:31" ht="15" customHeight="1">
      <c r="A64" s="65" t="s">
        <v>4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6"/>
      <c r="P64" s="66"/>
      <c r="Q64" s="65"/>
      <c r="R64" s="66"/>
      <c r="S64" s="65"/>
      <c r="T64" s="9"/>
      <c r="U64" s="9"/>
      <c r="V64" s="10"/>
      <c r="W64" s="6"/>
      <c r="X64" s="10"/>
      <c r="Y64" s="10"/>
      <c r="Z64" s="10"/>
      <c r="AA64" s="10"/>
      <c r="AB64" s="10"/>
      <c r="AC64" s="10"/>
      <c r="AD64" s="10"/>
      <c r="AE64" s="10"/>
    </row>
    <row r="65" spans="1:31" ht="13.5">
      <c r="A65" s="11"/>
      <c r="B65" s="12">
        <v>1990</v>
      </c>
      <c r="C65" s="12">
        <v>1991</v>
      </c>
      <c r="D65" s="12">
        <v>1992</v>
      </c>
      <c r="E65" s="12">
        <v>1993</v>
      </c>
      <c r="F65" s="12">
        <v>1994</v>
      </c>
      <c r="G65" s="12">
        <v>1995</v>
      </c>
      <c r="H65" s="12">
        <v>1996</v>
      </c>
      <c r="I65" s="12">
        <v>1997</v>
      </c>
      <c r="J65" s="12">
        <v>1998</v>
      </c>
      <c r="K65" s="12">
        <v>1999</v>
      </c>
      <c r="L65" s="12">
        <v>2000</v>
      </c>
      <c r="M65" s="12">
        <v>2001</v>
      </c>
      <c r="N65" s="12">
        <v>2002</v>
      </c>
      <c r="O65" s="12">
        <v>2003</v>
      </c>
      <c r="P65" s="12">
        <v>2004</v>
      </c>
      <c r="Q65" s="12" t="s">
        <v>6</v>
      </c>
      <c r="R65" s="12" t="s">
        <v>7</v>
      </c>
      <c r="S65" s="12" t="s">
        <v>8</v>
      </c>
      <c r="T65" s="12" t="s">
        <v>9</v>
      </c>
      <c r="U65" s="12">
        <v>2009</v>
      </c>
      <c r="V65" s="13" t="s">
        <v>10</v>
      </c>
      <c r="W65" s="13" t="s">
        <v>11</v>
      </c>
      <c r="X65" s="13">
        <f t="shared" ref="X65:AE65" si="1">X4</f>
        <v>2012</v>
      </c>
      <c r="Y65" s="13">
        <f t="shared" si="1"/>
        <v>2013</v>
      </c>
      <c r="Z65" s="13" t="str">
        <f t="shared" si="1"/>
        <v>2014r</v>
      </c>
      <c r="AA65" s="13" t="str">
        <f t="shared" si="1"/>
        <v>2015r</v>
      </c>
      <c r="AB65" s="13" t="str">
        <f t="shared" si="1"/>
        <v>2016r</v>
      </c>
      <c r="AC65" s="13" t="str">
        <f t="shared" si="1"/>
        <v>2017r</v>
      </c>
      <c r="AD65" s="13" t="str">
        <f t="shared" si="1"/>
        <v>2018r</v>
      </c>
      <c r="AE65" s="13" t="str">
        <f t="shared" si="1"/>
        <v>2019p</v>
      </c>
    </row>
    <row r="66" spans="1:31" ht="15" customHeight="1">
      <c r="A66" s="85" t="s">
        <v>115</v>
      </c>
      <c r="B66" s="85">
        <v>61.457349054407523</v>
      </c>
      <c r="C66" s="85">
        <v>66.546613167540826</v>
      </c>
      <c r="D66" s="85">
        <v>73.348579671245133</v>
      </c>
      <c r="E66" s="85">
        <v>73.121710511300094</v>
      </c>
      <c r="F66" s="85">
        <v>78.160762134304719</v>
      </c>
      <c r="G66" s="85">
        <v>81.747759838224482</v>
      </c>
      <c r="H66" s="85">
        <v>86.46271266130762</v>
      </c>
      <c r="I66" s="85">
        <v>86.9242110933085</v>
      </c>
      <c r="J66" s="85">
        <v>86.275557016282534</v>
      </c>
      <c r="K66" s="85">
        <v>96.042342823493968</v>
      </c>
      <c r="L66" s="85">
        <v>99.487832600687454</v>
      </c>
      <c r="M66" s="85">
        <v>98.485408706845789</v>
      </c>
      <c r="N66" s="85">
        <v>100</v>
      </c>
      <c r="O66" s="85">
        <v>111.02620635507535</v>
      </c>
      <c r="P66" s="85">
        <v>106.69423788851914</v>
      </c>
      <c r="Q66" s="85">
        <v>109.81060761677827</v>
      </c>
      <c r="R66" s="85">
        <v>117.94320510889263</v>
      </c>
      <c r="S66" s="85">
        <v>129.1090934819623</v>
      </c>
      <c r="T66" s="85">
        <v>132.00726711675316</v>
      </c>
      <c r="U66" s="85">
        <v>129.79289630207833</v>
      </c>
      <c r="V66" s="85">
        <v>134.75206441806006</v>
      </c>
      <c r="W66" s="85">
        <v>145.6486312531668</v>
      </c>
      <c r="X66" s="85">
        <f>+W66*X35/W35</f>
        <v>151.06016825748964</v>
      </c>
      <c r="Y66" s="85">
        <f t="shared" ref="Y66:AE66" si="2">+X66*Y35/X35</f>
        <v>149.11329307204576</v>
      </c>
      <c r="Z66" s="85">
        <f t="shared" si="2"/>
        <v>153.23482555724451</v>
      </c>
      <c r="AA66" s="85">
        <f t="shared" si="2"/>
        <v>152.02287863641135</v>
      </c>
      <c r="AB66" s="85">
        <f t="shared" si="2"/>
        <v>154.31393761782815</v>
      </c>
      <c r="AC66" s="85">
        <f t="shared" si="2"/>
        <v>155.39441910996075</v>
      </c>
      <c r="AD66" s="85">
        <f t="shared" si="2"/>
        <v>167.3454482377698</v>
      </c>
      <c r="AE66" s="85">
        <f t="shared" si="2"/>
        <v>163.00571965910279</v>
      </c>
    </row>
    <row r="67" spans="1:31" ht="15" customHeight="1">
      <c r="A67" s="85" t="s">
        <v>116</v>
      </c>
      <c r="B67" s="85">
        <v>52.840969303048524</v>
      </c>
      <c r="C67" s="85">
        <v>59.467837083613013</v>
      </c>
      <c r="D67" s="85">
        <v>62.749478964287007</v>
      </c>
      <c r="E67" s="85">
        <v>68.587728284291245</v>
      </c>
      <c r="F67" s="85">
        <v>76.960507259175557</v>
      </c>
      <c r="G67" s="85">
        <v>88.355293369599806</v>
      </c>
      <c r="H67" s="85">
        <v>92.164152742943969</v>
      </c>
      <c r="I67" s="85">
        <v>107.79875657917979</v>
      </c>
      <c r="J67" s="85">
        <v>103.60132819951255</v>
      </c>
      <c r="K67" s="85">
        <v>133.7851919884136</v>
      </c>
      <c r="L67" s="85">
        <v>69.472605885054236</v>
      </c>
      <c r="M67" s="85">
        <v>80.310148715956061</v>
      </c>
      <c r="N67" s="85">
        <v>100</v>
      </c>
      <c r="O67" s="85">
        <v>114.88130983079586</v>
      </c>
      <c r="P67" s="85">
        <v>123.33798438659083</v>
      </c>
      <c r="Q67" s="85">
        <v>126.78211876081809</v>
      </c>
      <c r="R67" s="85">
        <v>143.50736514889255</v>
      </c>
      <c r="S67" s="85">
        <v>136.26496873785717</v>
      </c>
      <c r="T67" s="85">
        <v>139.68614221625626</v>
      </c>
      <c r="U67" s="85">
        <v>134.18259210851667</v>
      </c>
      <c r="V67" s="85">
        <v>142.04051715002291</v>
      </c>
      <c r="W67" s="85">
        <v>141.28810625596094</v>
      </c>
      <c r="X67" s="85">
        <f t="shared" ref="X67:AE82" si="3">+W67*X36/W36</f>
        <v>167.50415062347656</v>
      </c>
      <c r="Y67" s="85">
        <f t="shared" si="3"/>
        <v>174.89667596877311</v>
      </c>
      <c r="Z67" s="85">
        <f t="shared" si="3"/>
        <v>178.04055247447801</v>
      </c>
      <c r="AA67" s="85">
        <f t="shared" si="3"/>
        <v>185.16196262672642</v>
      </c>
      <c r="AB67" s="85">
        <f t="shared" si="3"/>
        <v>184.0474760676816</v>
      </c>
      <c r="AC67" s="85">
        <f t="shared" si="3"/>
        <v>185.26616976933127</v>
      </c>
      <c r="AD67" s="85">
        <f t="shared" si="3"/>
        <v>177.83037196651239</v>
      </c>
      <c r="AE67" s="85">
        <f t="shared" si="3"/>
        <v>195.09608251792713</v>
      </c>
    </row>
    <row r="68" spans="1:31" ht="15" customHeight="1">
      <c r="A68" s="85" t="s">
        <v>117</v>
      </c>
      <c r="B68" s="85">
        <v>122.20552102905049</v>
      </c>
      <c r="C68" s="85">
        <v>127.32764850411914</v>
      </c>
      <c r="D68" s="85">
        <v>129.03309726839143</v>
      </c>
      <c r="E68" s="85">
        <v>133.69851134557021</v>
      </c>
      <c r="F68" s="85">
        <v>139.51438069085131</v>
      </c>
      <c r="G68" s="85">
        <v>132.55094666859375</v>
      </c>
      <c r="H68" s="85">
        <v>147.71209712386187</v>
      </c>
      <c r="I68" s="85">
        <v>134.78248301777717</v>
      </c>
      <c r="J68" s="85">
        <v>110.75299898829311</v>
      </c>
      <c r="K68" s="85">
        <v>101.6100592571181</v>
      </c>
      <c r="L68" s="85">
        <v>99.855470443705741</v>
      </c>
      <c r="M68" s="85">
        <v>96.808787397022698</v>
      </c>
      <c r="N68" s="85">
        <v>100</v>
      </c>
      <c r="O68" s="85">
        <v>103.52363058245412</v>
      </c>
      <c r="P68" s="85">
        <v>112.50758780170545</v>
      </c>
      <c r="Q68" s="85">
        <v>106.34773811244401</v>
      </c>
      <c r="R68" s="85">
        <v>92.76195982078336</v>
      </c>
      <c r="S68" s="85">
        <v>99.442115912704168</v>
      </c>
      <c r="T68" s="85">
        <v>98.531579708050316</v>
      </c>
      <c r="U68" s="85">
        <v>90.021679433444149</v>
      </c>
      <c r="V68" s="85">
        <v>100.41624512212749</v>
      </c>
      <c r="W68" s="85">
        <v>104.49775979187746</v>
      </c>
      <c r="X68" s="85">
        <f t="shared" si="3"/>
        <v>102.94840294840297</v>
      </c>
      <c r="Y68" s="85">
        <f t="shared" si="3"/>
        <v>103.66237895649662</v>
      </c>
      <c r="Z68" s="85">
        <f t="shared" si="3"/>
        <v>100.27460615695912</v>
      </c>
      <c r="AA68" s="85">
        <f t="shared" si="3"/>
        <v>97.433155080213936</v>
      </c>
      <c r="AB68" s="85">
        <f t="shared" si="3"/>
        <v>88.541696776990918</v>
      </c>
      <c r="AC68" s="85">
        <f t="shared" si="3"/>
        <v>73.614684202919506</v>
      </c>
      <c r="AD68" s="85">
        <f t="shared" si="3"/>
        <v>61.419280242809663</v>
      </c>
      <c r="AE68" s="85">
        <f t="shared" si="3"/>
        <v>57.022691140338203</v>
      </c>
    </row>
    <row r="69" spans="1:31" ht="15" customHeight="1">
      <c r="A69" s="85" t="s">
        <v>118</v>
      </c>
      <c r="B69" s="85">
        <v>85.250396882667047</v>
      </c>
      <c r="C69" s="85">
        <v>92.200725000636709</v>
      </c>
      <c r="D69" s="85">
        <v>97.987995891097086</v>
      </c>
      <c r="E69" s="85">
        <v>97.194230556994043</v>
      </c>
      <c r="F69" s="85">
        <v>99.192651515794651</v>
      </c>
      <c r="G69" s="85">
        <v>108.54125457370131</v>
      </c>
      <c r="H69" s="85">
        <v>102.02304041836101</v>
      </c>
      <c r="I69" s="85">
        <v>97.303744704693813</v>
      </c>
      <c r="J69" s="85">
        <v>96.855500751317976</v>
      </c>
      <c r="K69" s="85">
        <v>97.094903771870975</v>
      </c>
      <c r="L69" s="85">
        <v>98.872598541509248</v>
      </c>
      <c r="M69" s="85">
        <v>98.247773636803544</v>
      </c>
      <c r="N69" s="85">
        <v>100</v>
      </c>
      <c r="O69" s="85">
        <v>101.17918721825575</v>
      </c>
      <c r="P69" s="85">
        <v>107.96227280059087</v>
      </c>
      <c r="Q69" s="85">
        <v>107.21944427937143</v>
      </c>
      <c r="R69" s="85">
        <v>106.91637024271391</v>
      </c>
      <c r="S69" s="85">
        <v>102.94499673155451</v>
      </c>
      <c r="T69" s="85">
        <v>101.10447989269312</v>
      </c>
      <c r="U69" s="85">
        <v>94.536177871350588</v>
      </c>
      <c r="V69" s="85">
        <v>103.96373298922687</v>
      </c>
      <c r="W69" s="85">
        <v>86.613805574185221</v>
      </c>
      <c r="X69" s="85">
        <f t="shared" si="3"/>
        <v>83.06266076931567</v>
      </c>
      <c r="Y69" s="85">
        <f t="shared" si="3"/>
        <v>84.50926625521042</v>
      </c>
      <c r="Z69" s="85">
        <f t="shared" si="3"/>
        <v>83.818223493756008</v>
      </c>
      <c r="AA69" s="85">
        <f t="shared" si="3"/>
        <v>80.381686517874584</v>
      </c>
      <c r="AB69" s="85">
        <f t="shared" si="3"/>
        <v>77.369622982689975</v>
      </c>
      <c r="AC69" s="85">
        <f t="shared" si="3"/>
        <v>74.636014024602488</v>
      </c>
      <c r="AD69" s="85">
        <f t="shared" si="3"/>
        <v>72.391398470197728</v>
      </c>
      <c r="AE69" s="85">
        <f t="shared" si="3"/>
        <v>67.064256789452699</v>
      </c>
    </row>
    <row r="70" spans="1:31" ht="15" customHeight="1">
      <c r="A70" s="85" t="s">
        <v>119</v>
      </c>
      <c r="B70" s="85">
        <v>57.064748765383719</v>
      </c>
      <c r="C70" s="85">
        <v>64.7713020302579</v>
      </c>
      <c r="D70" s="85">
        <v>64.41561495649448</v>
      </c>
      <c r="E70" s="85">
        <v>66.44685270831701</v>
      </c>
      <c r="F70" s="85">
        <v>68.582934859292948</v>
      </c>
      <c r="G70" s="85">
        <v>69.786195814062879</v>
      </c>
      <c r="H70" s="85">
        <v>69.926314964333315</v>
      </c>
      <c r="I70" s="85">
        <v>72.923688955083492</v>
      </c>
      <c r="J70" s="85">
        <v>78.128674453241359</v>
      </c>
      <c r="K70" s="85">
        <v>78.280551853884134</v>
      </c>
      <c r="L70" s="85">
        <v>88.636630869326638</v>
      </c>
      <c r="M70" s="85">
        <v>94.57454730736066</v>
      </c>
      <c r="N70" s="85">
        <v>100</v>
      </c>
      <c r="O70" s="85">
        <v>104.89535157168613</v>
      </c>
      <c r="P70" s="85">
        <v>110.15618875911265</v>
      </c>
      <c r="Q70" s="85">
        <v>116.06274986282043</v>
      </c>
      <c r="R70" s="85">
        <v>119.78717566826057</v>
      </c>
      <c r="S70" s="85">
        <v>115.86971858587444</v>
      </c>
      <c r="T70" s="85">
        <v>115.84620208512975</v>
      </c>
      <c r="U70" s="85">
        <v>106.35043505526379</v>
      </c>
      <c r="V70" s="85">
        <v>111.14976091557578</v>
      </c>
      <c r="W70" s="85">
        <v>94.099318021478425</v>
      </c>
      <c r="X70" s="85">
        <f t="shared" si="3"/>
        <v>86.196793917065165</v>
      </c>
      <c r="Y70" s="85">
        <f t="shared" si="3"/>
        <v>82.24504193775968</v>
      </c>
      <c r="Z70" s="85">
        <f t="shared" si="3"/>
        <v>85.214000156776692</v>
      </c>
      <c r="AA70" s="85">
        <f t="shared" si="3"/>
        <v>83.892176844085611</v>
      </c>
      <c r="AB70" s="85">
        <f t="shared" si="3"/>
        <v>78.7146272634632</v>
      </c>
      <c r="AC70" s="85">
        <f t="shared" si="3"/>
        <v>76.304185937132559</v>
      </c>
      <c r="AD70" s="85">
        <f t="shared" si="3"/>
        <v>79.457356745316304</v>
      </c>
      <c r="AE70" s="85">
        <f t="shared" si="3"/>
        <v>77.823939797758101</v>
      </c>
    </row>
    <row r="71" spans="1:31" ht="15" customHeight="1">
      <c r="A71" s="85" t="s">
        <v>120</v>
      </c>
      <c r="B71" s="85">
        <v>93.061477843147841</v>
      </c>
      <c r="C71" s="85">
        <v>104.42867166837588</v>
      </c>
      <c r="D71" s="85">
        <v>106.73611485939441</v>
      </c>
      <c r="E71" s="85">
        <v>112.03378852485562</v>
      </c>
      <c r="F71" s="85">
        <v>117.3044745506558</v>
      </c>
      <c r="G71" s="85">
        <v>118.70243428509741</v>
      </c>
      <c r="H71" s="85">
        <v>103.78636584444324</v>
      </c>
      <c r="I71" s="85">
        <v>115.18864360123064</v>
      </c>
      <c r="J71" s="85">
        <v>97.50364333135424</v>
      </c>
      <c r="K71" s="85">
        <v>99.700437199762519</v>
      </c>
      <c r="L71" s="85">
        <v>97.700653100879805</v>
      </c>
      <c r="M71" s="85">
        <v>105.57294759000378</v>
      </c>
      <c r="N71" s="85">
        <v>100</v>
      </c>
      <c r="O71" s="85">
        <v>102.04296432234037</v>
      </c>
      <c r="P71" s="85">
        <v>94.494521509148811</v>
      </c>
      <c r="Q71" s="85">
        <v>98.604739029524481</v>
      </c>
      <c r="R71" s="85">
        <v>96.909915258811466</v>
      </c>
      <c r="S71" s="85">
        <v>106.45544340691963</v>
      </c>
      <c r="T71" s="85">
        <v>101.25762400820423</v>
      </c>
      <c r="U71" s="85">
        <v>95.296054407081542</v>
      </c>
      <c r="V71" s="85">
        <v>100.14303449020346</v>
      </c>
      <c r="W71" s="85">
        <v>98.097371403897</v>
      </c>
      <c r="X71" s="85">
        <f t="shared" si="3"/>
        <v>89.806768500026976</v>
      </c>
      <c r="Y71" s="85">
        <f t="shared" si="3"/>
        <v>100.01349381983052</v>
      </c>
      <c r="Z71" s="85">
        <f t="shared" si="3"/>
        <v>108.25551897231068</v>
      </c>
      <c r="AA71" s="85">
        <f t="shared" si="3"/>
        <v>102.06995196200141</v>
      </c>
      <c r="AB71" s="85">
        <f t="shared" si="3"/>
        <v>106.24493981756356</v>
      </c>
      <c r="AC71" s="85">
        <f t="shared" si="3"/>
        <v>110.96237923031254</v>
      </c>
      <c r="AD71" s="85">
        <f t="shared" si="3"/>
        <v>116.52723052841802</v>
      </c>
      <c r="AE71" s="85">
        <f t="shared" si="3"/>
        <v>121.09893668699739</v>
      </c>
    </row>
    <row r="72" spans="1:31" ht="15" customHeight="1">
      <c r="A72" s="85" t="s">
        <v>121</v>
      </c>
      <c r="B72" s="85">
        <v>157.01624058609553</v>
      </c>
      <c r="C72" s="85">
        <v>129.17669962600539</v>
      </c>
      <c r="D72" s="85">
        <v>131.61534914698495</v>
      </c>
      <c r="E72" s="85">
        <v>124.10471847943028</v>
      </c>
      <c r="F72" s="85">
        <v>146.58025513602129</v>
      </c>
      <c r="G72" s="85">
        <v>116.96808238126953</v>
      </c>
      <c r="H72" s="85">
        <v>104.65187765766689</v>
      </c>
      <c r="I72" s="85">
        <v>89.620369895998778</v>
      </c>
      <c r="J72" s="85">
        <v>66.483938726369189</v>
      </c>
      <c r="K72" s="85">
        <v>73.692299810441114</v>
      </c>
      <c r="L72" s="85">
        <v>87.924586300527693</v>
      </c>
      <c r="M72" s="85">
        <v>92.376658640299198</v>
      </c>
      <c r="N72" s="85">
        <v>100</v>
      </c>
      <c r="O72" s="85">
        <v>102.64357805215431</v>
      </c>
      <c r="P72" s="85">
        <v>114.20667042368974</v>
      </c>
      <c r="Q72" s="85">
        <v>110.34889082432503</v>
      </c>
      <c r="R72" s="85">
        <v>109.39084994108306</v>
      </c>
      <c r="S72" s="85">
        <v>120.11885854808136</v>
      </c>
      <c r="T72" s="85">
        <v>114.41672216814388</v>
      </c>
      <c r="U72" s="85">
        <v>110.52308007582359</v>
      </c>
      <c r="V72" s="85">
        <v>130.29868333418725</v>
      </c>
      <c r="W72" s="85">
        <v>142.36897382038021</v>
      </c>
      <c r="X72" s="85">
        <f t="shared" si="3"/>
        <v>145.20723397715054</v>
      </c>
      <c r="Y72" s="85">
        <f t="shared" si="3"/>
        <v>151.45755417798051</v>
      </c>
      <c r="Z72" s="85">
        <f t="shared" si="3"/>
        <v>166.00747989138796</v>
      </c>
      <c r="AA72" s="85">
        <f t="shared" si="3"/>
        <v>167.19094215892216</v>
      </c>
      <c r="AB72" s="85">
        <f t="shared" si="3"/>
        <v>180.57789845791288</v>
      </c>
      <c r="AC72" s="85">
        <f t="shared" si="3"/>
        <v>193.59598340078907</v>
      </c>
      <c r="AD72" s="85">
        <f t="shared" si="3"/>
        <v>186.33126697064409</v>
      </c>
      <c r="AE72" s="85">
        <f t="shared" si="3"/>
        <v>190.29663404887557</v>
      </c>
    </row>
    <row r="73" spans="1:31" ht="15" customHeight="1">
      <c r="A73" s="85" t="s">
        <v>122</v>
      </c>
      <c r="B73" s="85">
        <v>29.273815720978664</v>
      </c>
      <c r="C73" s="85">
        <v>33.435710567412812</v>
      </c>
      <c r="D73" s="85">
        <v>37.1186881832379</v>
      </c>
      <c r="E73" s="85">
        <v>43.318584070796462</v>
      </c>
      <c r="F73" s="85">
        <v>52.941176470588232</v>
      </c>
      <c r="G73" s="85">
        <v>57.959396147839662</v>
      </c>
      <c r="H73" s="85">
        <v>64.833420093701193</v>
      </c>
      <c r="I73" s="85">
        <v>73.597084851639764</v>
      </c>
      <c r="J73" s="85">
        <v>78.26132222800625</v>
      </c>
      <c r="K73" s="85">
        <v>85.13274336283186</v>
      </c>
      <c r="L73" s="85">
        <v>88.716814159292042</v>
      </c>
      <c r="M73" s="85">
        <v>93.654346694429989</v>
      </c>
      <c r="N73" s="85">
        <v>100</v>
      </c>
      <c r="O73" s="85">
        <v>103.50598646538262</v>
      </c>
      <c r="P73" s="85">
        <v>102.69651223321188</v>
      </c>
      <c r="Q73" s="85">
        <v>109.71629359708486</v>
      </c>
      <c r="R73" s="85">
        <v>117.37636647579386</v>
      </c>
      <c r="S73" s="85">
        <v>121.79854242581989</v>
      </c>
      <c r="T73" s="85">
        <v>114.9869859448204</v>
      </c>
      <c r="U73" s="85">
        <v>115.44768349817802</v>
      </c>
      <c r="V73" s="85">
        <v>121.60333159812596</v>
      </c>
      <c r="W73" s="85">
        <v>117.36335242061425</v>
      </c>
      <c r="X73" s="85">
        <f t="shared" si="3"/>
        <v>119.09422175950024</v>
      </c>
      <c r="Y73" s="85">
        <f t="shared" si="3"/>
        <v>114.51847995835502</v>
      </c>
      <c r="Z73" s="85">
        <f t="shared" si="3"/>
        <v>118.33159812597604</v>
      </c>
      <c r="AA73" s="85">
        <f t="shared" si="3"/>
        <v>118.63352420614262</v>
      </c>
      <c r="AB73" s="85">
        <f t="shared" si="3"/>
        <v>120.54659031754292</v>
      </c>
      <c r="AC73" s="85">
        <f t="shared" si="3"/>
        <v>121.90786048932844</v>
      </c>
      <c r="AD73" s="85">
        <f t="shared" si="3"/>
        <v>126.1270171785528</v>
      </c>
      <c r="AE73" s="85">
        <f t="shared" si="3"/>
        <v>126.0437272254034</v>
      </c>
    </row>
    <row r="74" spans="1:31" ht="15" customHeight="1">
      <c r="A74" s="85" t="s">
        <v>123</v>
      </c>
      <c r="B74" s="85">
        <v>41.04279762656229</v>
      </c>
      <c r="C74" s="85">
        <v>44.615578841055409</v>
      </c>
      <c r="D74" s="85">
        <v>44.299962125994185</v>
      </c>
      <c r="E74" s="85">
        <v>50.006312334301221</v>
      </c>
      <c r="F74" s="85">
        <v>58.515338972351969</v>
      </c>
      <c r="G74" s="85">
        <v>70.268905441232164</v>
      </c>
      <c r="H74" s="85">
        <v>65.951268779194535</v>
      </c>
      <c r="I74" s="85">
        <v>63.085469006438565</v>
      </c>
      <c r="J74" s="85">
        <v>76.303497033202859</v>
      </c>
      <c r="K74" s="85">
        <v>95.253124605479087</v>
      </c>
      <c r="L74" s="85">
        <v>86.10023986870344</v>
      </c>
      <c r="M74" s="85">
        <v>91.528847367756597</v>
      </c>
      <c r="N74" s="85">
        <v>100</v>
      </c>
      <c r="O74" s="85">
        <v>104.67112738290619</v>
      </c>
      <c r="P74" s="85">
        <v>115.43996970079534</v>
      </c>
      <c r="Q74" s="85">
        <v>128.695871733367</v>
      </c>
      <c r="R74" s="85">
        <v>124.41610907713674</v>
      </c>
      <c r="S74" s="85">
        <v>125.55232925135715</v>
      </c>
      <c r="T74" s="85">
        <v>128.14038631485923</v>
      </c>
      <c r="U74" s="85">
        <v>113.57151874763288</v>
      </c>
      <c r="V74" s="85">
        <v>117.2705466481505</v>
      </c>
      <c r="W74" s="85">
        <v>111.8293144804949</v>
      </c>
      <c r="X74" s="85">
        <f t="shared" si="3"/>
        <v>110.09973488195936</v>
      </c>
      <c r="Y74" s="85">
        <f t="shared" si="3"/>
        <v>107.29705845221565</v>
      </c>
      <c r="Z74" s="85">
        <f t="shared" si="3"/>
        <v>104.86049741194296</v>
      </c>
      <c r="AA74" s="85">
        <f t="shared" si="3"/>
        <v>99.659133947733892</v>
      </c>
      <c r="AB74" s="85">
        <f t="shared" si="3"/>
        <v>95.795985355384445</v>
      </c>
      <c r="AC74" s="85">
        <f t="shared" si="3"/>
        <v>97.361444262088156</v>
      </c>
      <c r="AD74" s="85">
        <f t="shared" si="3"/>
        <v>99.899002651180453</v>
      </c>
      <c r="AE74" s="85">
        <f t="shared" si="3"/>
        <v>97.954803686403281</v>
      </c>
    </row>
    <row r="75" spans="1:31" ht="15" customHeight="1">
      <c r="A75" s="85" t="s">
        <v>124</v>
      </c>
      <c r="B75" s="85">
        <v>32.795929523569228</v>
      </c>
      <c r="C75" s="85">
        <v>34.397207855010294</v>
      </c>
      <c r="D75" s="85">
        <v>41.728270468020682</v>
      </c>
      <c r="E75" s="85">
        <v>49.436945460661867</v>
      </c>
      <c r="F75" s="85">
        <v>55.643581010050035</v>
      </c>
      <c r="G75" s="85">
        <v>65.561582776165849</v>
      </c>
      <c r="H75" s="85">
        <v>83.927505151171118</v>
      </c>
      <c r="I75" s="85">
        <v>104.90139186745724</v>
      </c>
      <c r="J75" s="85">
        <v>99.624069635423254</v>
      </c>
      <c r="K75" s="85">
        <v>100.4062066355494</v>
      </c>
      <c r="L75" s="85">
        <v>103.30852361128632</v>
      </c>
      <c r="M75" s="85">
        <v>98.755308860014296</v>
      </c>
      <c r="N75" s="85">
        <v>100</v>
      </c>
      <c r="O75" s="85">
        <v>97.981581935158317</v>
      </c>
      <c r="P75" s="85">
        <v>92.726125898826794</v>
      </c>
      <c r="Q75" s="85">
        <v>91.964173079349052</v>
      </c>
      <c r="R75" s="85">
        <v>92.927967705310948</v>
      </c>
      <c r="S75" s="85">
        <v>98.182582734115456</v>
      </c>
      <c r="T75" s="85">
        <v>92.647071191287154</v>
      </c>
      <c r="U75" s="85">
        <v>100.26575837853748</v>
      </c>
      <c r="V75" s="85">
        <v>102.75261763592785</v>
      </c>
      <c r="W75" s="85">
        <v>88.995416508977755</v>
      </c>
      <c r="X75" s="85">
        <f t="shared" si="3"/>
        <v>93.053277826836549</v>
      </c>
      <c r="Y75" s="85">
        <f t="shared" si="3"/>
        <v>95.784870274588968</v>
      </c>
      <c r="Z75" s="85">
        <f t="shared" si="3"/>
        <v>98.728396619149748</v>
      </c>
      <c r="AA75" s="85">
        <f t="shared" si="3"/>
        <v>106.62545729784283</v>
      </c>
      <c r="AB75" s="85">
        <f t="shared" si="3"/>
        <v>107.5926159539128</v>
      </c>
      <c r="AC75" s="85">
        <f t="shared" si="3"/>
        <v>112.8371388923931</v>
      </c>
      <c r="AD75" s="85">
        <f t="shared" si="3"/>
        <v>117.58126235229807</v>
      </c>
      <c r="AE75" s="85">
        <f t="shared" si="3"/>
        <v>112.69753164290823</v>
      </c>
    </row>
    <row r="76" spans="1:31" ht="15" customHeight="1">
      <c r="A76" s="85" t="s">
        <v>125</v>
      </c>
      <c r="B76" s="85">
        <v>26.138248417314923</v>
      </c>
      <c r="C76" s="85">
        <v>28.523372345644404</v>
      </c>
      <c r="D76" s="85">
        <v>31.653701497418645</v>
      </c>
      <c r="E76" s="85">
        <v>35.25474805522461</v>
      </c>
      <c r="F76" s="85">
        <v>39.860303221435743</v>
      </c>
      <c r="G76" s="85">
        <v>58.610741233910332</v>
      </c>
      <c r="H76" s="85">
        <v>64.887752003177042</v>
      </c>
      <c r="I76" s="85">
        <v>73.184292288644372</v>
      </c>
      <c r="J76" s="85">
        <v>75.860256500105123</v>
      </c>
      <c r="K76" s="85">
        <v>82.248230429602643</v>
      </c>
      <c r="L76" s="85">
        <v>92.170673020767637</v>
      </c>
      <c r="M76" s="85">
        <v>93.684444132968906</v>
      </c>
      <c r="N76" s="85">
        <v>100</v>
      </c>
      <c r="O76" s="85">
        <v>106.68465437895671</v>
      </c>
      <c r="P76" s="85">
        <v>114.68217814843365</v>
      </c>
      <c r="Q76" s="85">
        <v>123.42490714135536</v>
      </c>
      <c r="R76" s="85">
        <v>123.85007125002919</v>
      </c>
      <c r="S76" s="85">
        <v>134.96857990515568</v>
      </c>
      <c r="T76" s="85">
        <v>125.29843249935756</v>
      </c>
      <c r="U76" s="85">
        <v>150.31536898170859</v>
      </c>
      <c r="V76" s="85">
        <v>167.40252762398671</v>
      </c>
      <c r="W76" s="85">
        <v>158.87822085172982</v>
      </c>
      <c r="X76" s="85">
        <f t="shared" si="3"/>
        <v>170.29574602284669</v>
      </c>
      <c r="Y76" s="85">
        <f t="shared" si="3"/>
        <v>181.21218492302657</v>
      </c>
      <c r="Z76" s="85">
        <f t="shared" si="3"/>
        <v>184.02480902656106</v>
      </c>
      <c r="AA76" s="85">
        <f t="shared" si="3"/>
        <v>192.64489452659609</v>
      </c>
      <c r="AB76" s="85">
        <f t="shared" si="3"/>
        <v>198.82495853481905</v>
      </c>
      <c r="AC76" s="85">
        <f t="shared" si="3"/>
        <v>207.9332819398696</v>
      </c>
      <c r="AD76" s="85">
        <f t="shared" si="3"/>
        <v>217.09767094166838</v>
      </c>
      <c r="AE76" s="85">
        <f t="shared" si="3"/>
        <v>220.50832807718362</v>
      </c>
    </row>
    <row r="77" spans="1:31" ht="15" customHeight="1">
      <c r="A77" s="85" t="s">
        <v>126</v>
      </c>
      <c r="B77" s="85">
        <v>47.257626410363564</v>
      </c>
      <c r="C77" s="85">
        <v>47.210614291684081</v>
      </c>
      <c r="D77" s="85">
        <v>50.245507730881741</v>
      </c>
      <c r="E77" s="85">
        <v>51.091725867112416</v>
      </c>
      <c r="F77" s="85">
        <v>53.212494776431264</v>
      </c>
      <c r="G77" s="85">
        <v>61.544086920183879</v>
      </c>
      <c r="H77" s="85">
        <v>68.052653572921031</v>
      </c>
      <c r="I77" s="85">
        <v>69.09214375261179</v>
      </c>
      <c r="J77" s="85">
        <v>52.287923109068117</v>
      </c>
      <c r="K77" s="85">
        <v>58.409945674885087</v>
      </c>
      <c r="L77" s="85">
        <v>70.915169243627247</v>
      </c>
      <c r="M77" s="85">
        <v>90.722941913915591</v>
      </c>
      <c r="N77" s="85">
        <v>100</v>
      </c>
      <c r="O77" s="85">
        <v>103.36397826995403</v>
      </c>
      <c r="P77" s="85">
        <v>118.18324279147515</v>
      </c>
      <c r="Q77" s="85">
        <v>132.44880902632678</v>
      </c>
      <c r="R77" s="85">
        <v>130.26535729210195</v>
      </c>
      <c r="S77" s="85">
        <v>127.87296280819055</v>
      </c>
      <c r="T77" s="85">
        <v>124.61867948182197</v>
      </c>
      <c r="U77" s="85">
        <v>121.08754701211868</v>
      </c>
      <c r="V77" s="85">
        <v>118.61157542833264</v>
      </c>
      <c r="W77" s="85">
        <v>126.68198913497702</v>
      </c>
      <c r="X77" s="85">
        <f t="shared" si="3"/>
        <v>139.21855411617216</v>
      </c>
      <c r="Y77" s="85">
        <f t="shared" si="3"/>
        <v>158.47262849979103</v>
      </c>
      <c r="Z77" s="85">
        <f t="shared" si="3"/>
        <v>167.80192227329709</v>
      </c>
      <c r="AA77" s="85">
        <f t="shared" si="3"/>
        <v>176.27455077308815</v>
      </c>
      <c r="AB77" s="85">
        <f t="shared" si="3"/>
        <v>190.84830756372753</v>
      </c>
      <c r="AC77" s="85">
        <f t="shared" si="3"/>
        <v>203.7348516506477</v>
      </c>
      <c r="AD77" s="85">
        <f t="shared" si="3"/>
        <v>227.41851232762218</v>
      </c>
      <c r="AE77" s="85">
        <f t="shared" si="3"/>
        <v>246.03008775595481</v>
      </c>
    </row>
    <row r="78" spans="1:31" ht="15" customHeight="1">
      <c r="A78" s="85" t="s">
        <v>127</v>
      </c>
      <c r="B78" s="85">
        <v>32.312616284220788</v>
      </c>
      <c r="C78" s="85">
        <v>35.436785682643752</v>
      </c>
      <c r="D78" s="85">
        <v>39.415920971028619</v>
      </c>
      <c r="E78" s="85">
        <v>41.232169752812972</v>
      </c>
      <c r="F78" s="85">
        <v>47.046380792061662</v>
      </c>
      <c r="G78" s="85">
        <v>52.712191016213346</v>
      </c>
      <c r="H78" s="85">
        <v>57.52525028794188</v>
      </c>
      <c r="I78" s="85">
        <v>62.080269336404719</v>
      </c>
      <c r="J78" s="85">
        <v>66.715026136262964</v>
      </c>
      <c r="K78" s="85">
        <v>71.384114467971997</v>
      </c>
      <c r="L78" s="85">
        <v>81.505271551342247</v>
      </c>
      <c r="M78" s="85">
        <v>86.766855674669969</v>
      </c>
      <c r="N78" s="85">
        <v>100</v>
      </c>
      <c r="O78" s="85">
        <v>115.08704704527332</v>
      </c>
      <c r="P78" s="85">
        <v>123.55586072472757</v>
      </c>
      <c r="Q78" s="85">
        <v>124.84384690351733</v>
      </c>
      <c r="R78" s="85">
        <v>124.96013112430231</v>
      </c>
      <c r="S78" s="85">
        <v>133.2938336138921</v>
      </c>
      <c r="T78" s="85">
        <v>134.20638787986181</v>
      </c>
      <c r="U78" s="85">
        <v>126.03548329937098</v>
      </c>
      <c r="V78" s="85">
        <v>140.57322583503148</v>
      </c>
      <c r="W78" s="85">
        <v>134.40240985204221</v>
      </c>
      <c r="X78" s="85">
        <f t="shared" si="3"/>
        <v>152.46633294941088</v>
      </c>
      <c r="Y78" s="85">
        <f t="shared" si="3"/>
        <v>158.74900327810761</v>
      </c>
      <c r="Z78" s="85">
        <f t="shared" si="3"/>
        <v>161.48777354478608</v>
      </c>
      <c r="AA78" s="85">
        <f t="shared" si="3"/>
        <v>171.27668999734212</v>
      </c>
      <c r="AB78" s="85">
        <f t="shared" si="3"/>
        <v>175.67555594932227</v>
      </c>
      <c r="AC78" s="85">
        <f t="shared" si="3"/>
        <v>190.45472667670776</v>
      </c>
      <c r="AD78" s="85">
        <f t="shared" si="3"/>
        <v>182.8375564809073</v>
      </c>
      <c r="AE78" s="85">
        <f t="shared" si="3"/>
        <v>174.57362452378848</v>
      </c>
    </row>
    <row r="79" spans="1:31" ht="15" customHeight="1">
      <c r="A79" s="85" t="s">
        <v>128</v>
      </c>
      <c r="B79" s="85">
        <v>57.387756117587038</v>
      </c>
      <c r="C79" s="85">
        <v>64.048368436112099</v>
      </c>
      <c r="D79" s="85">
        <v>71.914459525023943</v>
      </c>
      <c r="E79" s="85">
        <v>83.237749275344285</v>
      </c>
      <c r="F79" s="85">
        <v>92.232188398044357</v>
      </c>
      <c r="G79" s="85">
        <v>100.48517721408754</v>
      </c>
      <c r="H79" s="85">
        <v>107.00645658907976</v>
      </c>
      <c r="I79" s="85">
        <v>100.13435676697809</v>
      </c>
      <c r="J79" s="85">
        <v>71.618377020016666</v>
      </c>
      <c r="K79" s="85">
        <v>79.715860318724111</v>
      </c>
      <c r="L79" s="85">
        <v>83.445504646504858</v>
      </c>
      <c r="M79" s="85">
        <v>89.52639239640223</v>
      </c>
      <c r="N79" s="85">
        <v>100</v>
      </c>
      <c r="O79" s="85">
        <v>110.16632870134232</v>
      </c>
      <c r="P79" s="85">
        <v>125.4518990333777</v>
      </c>
      <c r="Q79" s="85">
        <v>134.71256360175659</v>
      </c>
      <c r="R79" s="85">
        <v>135.62444795541344</v>
      </c>
      <c r="S79" s="85">
        <v>130.46415286814374</v>
      </c>
      <c r="T79" s="85">
        <v>125.17447719045069</v>
      </c>
      <c r="U79" s="85">
        <v>119.15081547093288</v>
      </c>
      <c r="V79" s="85">
        <v>130.39448639637732</v>
      </c>
      <c r="W79" s="85">
        <v>130.36089720463278</v>
      </c>
      <c r="X79" s="85">
        <f t="shared" si="3"/>
        <v>142.13079880074139</v>
      </c>
      <c r="Y79" s="85">
        <f t="shared" si="3"/>
        <v>149.48558774865324</v>
      </c>
      <c r="Z79" s="85">
        <f t="shared" si="3"/>
        <v>147.5274622743614</v>
      </c>
      <c r="AA79" s="85">
        <f t="shared" si="3"/>
        <v>142.75282087008435</v>
      </c>
      <c r="AB79" s="85">
        <f t="shared" si="3"/>
        <v>142.45922645335443</v>
      </c>
      <c r="AC79" s="85">
        <f t="shared" si="3"/>
        <v>141.6070562183545</v>
      </c>
      <c r="AD79" s="85">
        <f t="shared" si="3"/>
        <v>145.64024731597465</v>
      </c>
      <c r="AE79" s="85">
        <f t="shared" si="3"/>
        <v>150.22330592289401</v>
      </c>
    </row>
    <row r="80" spans="1:31" ht="15" customHeight="1">
      <c r="A80" s="85" t="s">
        <v>129</v>
      </c>
      <c r="B80" s="85">
        <v>27.5515277526668</v>
      </c>
      <c r="C80" s="85">
        <v>29.669137588139591</v>
      </c>
      <c r="D80" s="85">
        <v>31.775447477852119</v>
      </c>
      <c r="E80" s="85">
        <v>39.538510215150978</v>
      </c>
      <c r="F80" s="85">
        <v>51.118694630265786</v>
      </c>
      <c r="G80" s="85">
        <v>59.336015187127117</v>
      </c>
      <c r="H80" s="85">
        <v>63.483095281142667</v>
      </c>
      <c r="I80" s="85">
        <v>62.328240824444059</v>
      </c>
      <c r="J80" s="85">
        <v>48.686946302657759</v>
      </c>
      <c r="K80" s="85">
        <v>63.959952992225652</v>
      </c>
      <c r="L80" s="85">
        <v>78.148164888808552</v>
      </c>
      <c r="M80" s="85">
        <v>80.263514735129277</v>
      </c>
      <c r="N80" s="85">
        <v>100</v>
      </c>
      <c r="O80" s="85">
        <v>107.22970529741457</v>
      </c>
      <c r="P80" s="85">
        <v>117.94205387814138</v>
      </c>
      <c r="Q80" s="85">
        <v>117.56463568974868</v>
      </c>
      <c r="R80" s="85">
        <v>121.97387452540228</v>
      </c>
      <c r="S80" s="85">
        <v>125.2734586873983</v>
      </c>
      <c r="T80" s="85">
        <v>113.18477671307177</v>
      </c>
      <c r="U80" s="85">
        <v>101.67239197251853</v>
      </c>
      <c r="V80" s="85">
        <v>109.00605677092749</v>
      </c>
      <c r="W80" s="85">
        <v>99.224823720846132</v>
      </c>
      <c r="X80" s="85">
        <f t="shared" si="3"/>
        <v>102.02947025854274</v>
      </c>
      <c r="Y80" s="85">
        <f t="shared" si="3"/>
        <v>106.52458868197431</v>
      </c>
      <c r="Z80" s="85">
        <f t="shared" si="3"/>
        <v>111.34514554330137</v>
      </c>
      <c r="AA80" s="85">
        <f t="shared" si="3"/>
        <v>109.84903272464291</v>
      </c>
      <c r="AB80" s="85">
        <f t="shared" si="3"/>
        <v>116.44594105948291</v>
      </c>
      <c r="AC80" s="85">
        <f t="shared" si="3"/>
        <v>121.63261616344241</v>
      </c>
      <c r="AD80" s="85">
        <f t="shared" si="3"/>
        <v>122.01229434098715</v>
      </c>
      <c r="AE80" s="85">
        <f t="shared" si="3"/>
        <v>110.67392876514191</v>
      </c>
    </row>
    <row r="81" spans="1:31" ht="15" customHeight="1">
      <c r="A81" s="85" t="s">
        <v>130</v>
      </c>
      <c r="B81" s="85">
        <v>56.690111845031211</v>
      </c>
      <c r="C81" s="85">
        <v>63.822497488016595</v>
      </c>
      <c r="D81" s="85">
        <v>70.885700637467252</v>
      </c>
      <c r="E81" s="85">
        <v>74.384358167652238</v>
      </c>
      <c r="F81" s="85">
        <v>79.383616926650078</v>
      </c>
      <c r="G81" s="85">
        <v>85.386021841901524</v>
      </c>
      <c r="H81" s="85">
        <v>94.107957633958719</v>
      </c>
      <c r="I81" s="85">
        <v>90.265034838327111</v>
      </c>
      <c r="J81" s="85">
        <v>75.916256238778445</v>
      </c>
      <c r="K81" s="85">
        <v>89.81864303480539</v>
      </c>
      <c r="L81" s="85">
        <v>91.182526478775799</v>
      </c>
      <c r="M81" s="85">
        <v>92.762193414485495</v>
      </c>
      <c r="N81" s="85">
        <v>100</v>
      </c>
      <c r="O81" s="85">
        <v>107.79291373601937</v>
      </c>
      <c r="P81" s="85">
        <v>121.27196955970284</v>
      </c>
      <c r="Q81" s="85">
        <v>113.76731621341152</v>
      </c>
      <c r="R81" s="85">
        <v>120.11728079856364</v>
      </c>
      <c r="S81" s="85">
        <v>125.83142532408705</v>
      </c>
      <c r="T81" s="85">
        <v>120.99029797888286</v>
      </c>
      <c r="U81" s="85">
        <v>101.01302936961571</v>
      </c>
      <c r="V81" s="85">
        <v>113.94686125615641</v>
      </c>
      <c r="W81" s="85">
        <v>116.17223146485694</v>
      </c>
      <c r="X81" s="85">
        <f t="shared" si="3"/>
        <v>120.7679256782355</v>
      </c>
      <c r="Y81" s="85">
        <f t="shared" si="3"/>
        <v>119.68900821953909</v>
      </c>
      <c r="Z81" s="85">
        <f t="shared" si="3"/>
        <v>125.90390222207579</v>
      </c>
      <c r="AA81" s="85">
        <f t="shared" si="3"/>
        <v>131.48297616498377</v>
      </c>
      <c r="AB81" s="85">
        <f t="shared" si="3"/>
        <v>142.02177601344118</v>
      </c>
      <c r="AC81" s="85">
        <f t="shared" si="3"/>
        <v>152.27231547217053</v>
      </c>
      <c r="AD81" s="85">
        <f t="shared" si="3"/>
        <v>162.54262135762409</v>
      </c>
      <c r="AE81" s="85">
        <f t="shared" si="3"/>
        <v>164.616448961439</v>
      </c>
    </row>
    <row r="82" spans="1:31" ht="15" customHeight="1">
      <c r="A82" s="85" t="s">
        <v>131</v>
      </c>
      <c r="B82" s="85">
        <v>28.96521781870014</v>
      </c>
      <c r="C82" s="85">
        <v>38.284155512230292</v>
      </c>
      <c r="D82" s="85">
        <v>50.450546389894669</v>
      </c>
      <c r="E82" s="85">
        <v>58.376066975768808</v>
      </c>
      <c r="F82" s="85">
        <v>70.137785277782342</v>
      </c>
      <c r="G82" s="85">
        <v>80.553598636892389</v>
      </c>
      <c r="H82" s="85">
        <v>87.271654897848848</v>
      </c>
      <c r="I82" s="85">
        <v>89.97493323721676</v>
      </c>
      <c r="J82" s="85">
        <v>80.213640906335499</v>
      </c>
      <c r="K82" s="85">
        <v>87.143863558169627</v>
      </c>
      <c r="L82" s="85">
        <v>98.250241656700027</v>
      </c>
      <c r="M82" s="85">
        <v>81.78645739469502</v>
      </c>
      <c r="N82" s="85">
        <v>100</v>
      </c>
      <c r="O82" s="85">
        <v>128.27547225453412</v>
      </c>
      <c r="P82" s="85">
        <v>151.71453380736273</v>
      </c>
      <c r="Q82" s="85">
        <v>170.96760981044281</v>
      </c>
      <c r="R82" s="85">
        <v>209.37627996133489</v>
      </c>
      <c r="S82" s="85">
        <v>260.02998181430928</v>
      </c>
      <c r="T82" s="85">
        <v>298.52384619165417</v>
      </c>
      <c r="U82" s="85">
        <v>302.23061421760565</v>
      </c>
      <c r="V82" s="85">
        <v>348.48124907842777</v>
      </c>
      <c r="W82" s="85">
        <v>274.94962072185717</v>
      </c>
      <c r="X82" s="85">
        <f t="shared" si="3"/>
        <v>249.95740288677354</v>
      </c>
      <c r="Y82" s="85">
        <f t="shared" si="3"/>
        <v>244.14289693136945</v>
      </c>
      <c r="Z82" s="85">
        <f t="shared" si="3"/>
        <v>256.81881481724196</v>
      </c>
      <c r="AA82" s="85">
        <f t="shared" si="3"/>
        <v>249.30206268329042</v>
      </c>
      <c r="AB82" s="85">
        <f t="shared" si="3"/>
        <v>253.65106410865536</v>
      </c>
      <c r="AC82" s="85">
        <f t="shared" si="3"/>
        <v>279.50587348657365</v>
      </c>
      <c r="AD82" s="85">
        <f t="shared" si="3"/>
        <v>295.77141733702501</v>
      </c>
      <c r="AE82" s="85">
        <f t="shared" si="3"/>
        <v>296.47426970526067</v>
      </c>
    </row>
    <row r="83" spans="1:31" ht="15" customHeight="1">
      <c r="A83" s="85" t="s">
        <v>132</v>
      </c>
      <c r="B83" s="85">
        <v>27.532136868906413</v>
      </c>
      <c r="C83" s="85">
        <v>33.071477364466247</v>
      </c>
      <c r="D83" s="85">
        <v>38.221138918213995</v>
      </c>
      <c r="E83" s="85">
        <v>40.50797987952555</v>
      </c>
      <c r="F83" s="85">
        <v>46.491337017946961</v>
      </c>
      <c r="G83" s="85">
        <v>58.108737502328758</v>
      </c>
      <c r="H83" s="85">
        <v>63.863876296342298</v>
      </c>
      <c r="I83" s="85">
        <v>71.449419362851643</v>
      </c>
      <c r="J83" s="85">
        <v>73.303111221511529</v>
      </c>
      <c r="K83" s="85">
        <v>78.429485189095203</v>
      </c>
      <c r="L83" s="85">
        <v>88.587530273862015</v>
      </c>
      <c r="M83" s="85">
        <v>93.516736011923243</v>
      </c>
      <c r="N83" s="85">
        <v>100</v>
      </c>
      <c r="O83" s="85">
        <v>114.0206793765137</v>
      </c>
      <c r="P83" s="85">
        <v>128.05067378749303</v>
      </c>
      <c r="Q83" s="85">
        <v>139.79693224864934</v>
      </c>
      <c r="R83" s="85">
        <v>145.19033720424767</v>
      </c>
      <c r="S83" s="85">
        <v>160.72936719865865</v>
      </c>
      <c r="T83" s="85">
        <v>168.27144010432841</v>
      </c>
      <c r="U83" s="85">
        <v>159.41749984474944</v>
      </c>
      <c r="V83" s="85">
        <v>189.09675215798299</v>
      </c>
      <c r="W83" s="85">
        <v>188.21958641246974</v>
      </c>
      <c r="X83" s="85">
        <f t="shared" ref="X83:AE90" si="4">+W83*X52/W52</f>
        <v>208.06526734148918</v>
      </c>
      <c r="Y83" s="85">
        <f t="shared" si="4"/>
        <v>210.6827920263305</v>
      </c>
      <c r="Z83" s="85">
        <f t="shared" si="4"/>
        <v>214.51903372042477</v>
      </c>
      <c r="AA83" s="85">
        <f t="shared" si="4"/>
        <v>209.58206545364217</v>
      </c>
      <c r="AB83" s="85">
        <f t="shared" si="4"/>
        <v>222.28000993603675</v>
      </c>
      <c r="AC83" s="85">
        <f t="shared" si="4"/>
        <v>213.67912811277401</v>
      </c>
      <c r="AD83" s="85">
        <f t="shared" si="4"/>
        <v>218.45308327640811</v>
      </c>
      <c r="AE83" s="85">
        <f t="shared" si="4"/>
        <v>229.04582996957086</v>
      </c>
    </row>
    <row r="84" spans="1:31" ht="15" customHeight="1">
      <c r="A84" s="85" t="s">
        <v>133</v>
      </c>
      <c r="B84" s="85">
        <v>47.624234416013437</v>
      </c>
      <c r="C84" s="85">
        <v>51.979358248665257</v>
      </c>
      <c r="D84" s="85">
        <v>52.30434083888364</v>
      </c>
      <c r="E84" s="85">
        <v>59.570023034480307</v>
      </c>
      <c r="F84" s="85">
        <v>55.914861703837303</v>
      </c>
      <c r="G84" s="85">
        <v>67.366033962466304</v>
      </c>
      <c r="H84" s="85">
        <v>77.799403603378394</v>
      </c>
      <c r="I84" s="85">
        <v>79.333250004464048</v>
      </c>
      <c r="J84" s="85">
        <v>78.263664446547509</v>
      </c>
      <c r="K84" s="85">
        <v>83.238397942967353</v>
      </c>
      <c r="L84" s="85">
        <v>99.305394353873908</v>
      </c>
      <c r="M84" s="85">
        <v>95.980572469332003</v>
      </c>
      <c r="N84" s="85">
        <v>100</v>
      </c>
      <c r="O84" s="85">
        <v>107.14426012892166</v>
      </c>
      <c r="P84" s="85">
        <v>121.18993625341498</v>
      </c>
      <c r="Q84" s="85">
        <v>135.05883613377853</v>
      </c>
      <c r="R84" s="85">
        <v>153.50070531935788</v>
      </c>
      <c r="S84" s="85">
        <v>188.92202203453382</v>
      </c>
      <c r="T84" s="85">
        <v>210.6190739781797</v>
      </c>
      <c r="U84" s="85">
        <v>189.42020963162685</v>
      </c>
      <c r="V84" s="85">
        <v>219.64716175919142</v>
      </c>
      <c r="W84" s="85">
        <v>223.38089030944764</v>
      </c>
      <c r="X84" s="85">
        <f t="shared" si="4"/>
        <v>237.07479956430899</v>
      </c>
      <c r="Y84" s="85">
        <f t="shared" si="4"/>
        <v>245.7921897041229</v>
      </c>
      <c r="Z84" s="85">
        <f t="shared" si="4"/>
        <v>240.93530703712293</v>
      </c>
      <c r="AA84" s="85">
        <f t="shared" si="4"/>
        <v>250.79192186132877</v>
      </c>
      <c r="AB84" s="85">
        <f t="shared" si="4"/>
        <v>253.25607556738021</v>
      </c>
      <c r="AC84" s="85">
        <f t="shared" si="4"/>
        <v>275.56916593753897</v>
      </c>
      <c r="AD84" s="85">
        <f t="shared" si="4"/>
        <v>289.58627216399111</v>
      </c>
      <c r="AE84" s="85">
        <f t="shared" si="4"/>
        <v>288.1720622109529</v>
      </c>
    </row>
    <row r="85" spans="1:31" ht="15" customHeight="1">
      <c r="A85" s="85" t="s">
        <v>134</v>
      </c>
      <c r="B85" s="85">
        <v>53.722673620003235</v>
      </c>
      <c r="C85" s="85">
        <v>51.115172397737041</v>
      </c>
      <c r="D85" s="85">
        <v>59.952739040346408</v>
      </c>
      <c r="E85" s="85">
        <v>78.738388471119578</v>
      </c>
      <c r="F85" s="85">
        <v>76.622121854119598</v>
      </c>
      <c r="G85" s="85">
        <v>92.945777943333397</v>
      </c>
      <c r="H85" s="85">
        <v>106.2335576094801</v>
      </c>
      <c r="I85" s="85">
        <v>76.597676530160854</v>
      </c>
      <c r="J85" s="85">
        <v>43.321770307079824</v>
      </c>
      <c r="K85" s="85">
        <v>59.568598235280419</v>
      </c>
      <c r="L85" s="85">
        <v>66.781132866156028</v>
      </c>
      <c r="M85" s="85">
        <v>84.132656624682795</v>
      </c>
      <c r="N85" s="85">
        <v>100</v>
      </c>
      <c r="O85" s="85">
        <v>133.13272646846553</v>
      </c>
      <c r="P85" s="85">
        <v>162.09345098130515</v>
      </c>
      <c r="Q85" s="85">
        <v>174.82480851162902</v>
      </c>
      <c r="R85" s="85">
        <v>188.03576001676254</v>
      </c>
      <c r="S85" s="85">
        <v>203.44679067818316</v>
      </c>
      <c r="T85" s="85">
        <v>233.82301585453871</v>
      </c>
      <c r="U85" s="85">
        <v>179.86636556235888</v>
      </c>
      <c r="V85" s="85">
        <v>253.90310339207977</v>
      </c>
      <c r="W85" s="85">
        <v>229.96531092123953</v>
      </c>
      <c r="X85" s="85">
        <f t="shared" si="4"/>
        <v>347.82320210462609</v>
      </c>
      <c r="Y85" s="85">
        <f t="shared" si="4"/>
        <v>361.14823178823377</v>
      </c>
      <c r="Z85" s="85">
        <f t="shared" si="4"/>
        <v>295.83963867483072</v>
      </c>
      <c r="AA85" s="85">
        <f t="shared" si="4"/>
        <v>309.97602030125961</v>
      </c>
      <c r="AB85" s="85">
        <f t="shared" si="4"/>
        <v>332.65895280888424</v>
      </c>
      <c r="AC85" s="85">
        <f t="shared" si="4"/>
        <v>339.75857332433134</v>
      </c>
      <c r="AD85" s="85">
        <f t="shared" si="4"/>
        <v>370.28612669662198</v>
      </c>
      <c r="AE85" s="85">
        <f t="shared" si="4"/>
        <v>351.41433660047039</v>
      </c>
    </row>
    <row r="86" spans="1:31" ht="15" customHeight="1">
      <c r="A86" s="85" t="s">
        <v>135</v>
      </c>
      <c r="B86" s="85">
        <v>42.405047630830126</v>
      </c>
      <c r="C86" s="85">
        <v>43.028578498082382</v>
      </c>
      <c r="D86" s="85">
        <v>55.551156748731884</v>
      </c>
      <c r="E86" s="85">
        <v>68.635407645676082</v>
      </c>
      <c r="F86" s="85">
        <v>75.207225040207817</v>
      </c>
      <c r="G86" s="85">
        <v>96.137572683409601</v>
      </c>
      <c r="H86" s="85">
        <v>101.63800569095631</v>
      </c>
      <c r="I86" s="85">
        <v>82.358035382902372</v>
      </c>
      <c r="J86" s="85">
        <v>43.75603117654336</v>
      </c>
      <c r="K86" s="85">
        <v>49.993814177904234</v>
      </c>
      <c r="L86" s="85">
        <v>70.357540517134723</v>
      </c>
      <c r="M86" s="85">
        <v>71.762959297290607</v>
      </c>
      <c r="N86" s="85">
        <v>100</v>
      </c>
      <c r="O86" s="85">
        <v>129.65977978473339</v>
      </c>
      <c r="P86" s="85">
        <v>161.92997649387604</v>
      </c>
      <c r="Q86" s="85">
        <v>180.30681677594953</v>
      </c>
      <c r="R86" s="85">
        <v>170.87467524433998</v>
      </c>
      <c r="S86" s="85">
        <v>151.18396634912781</v>
      </c>
      <c r="T86" s="85">
        <v>179.83174563899544</v>
      </c>
      <c r="U86" s="85">
        <v>133.49498948410246</v>
      </c>
      <c r="V86" s="85">
        <v>178.71582333292096</v>
      </c>
      <c r="W86" s="85">
        <v>211.062724236051</v>
      </c>
      <c r="X86" s="85">
        <f t="shared" si="4"/>
        <v>222.21699863911917</v>
      </c>
      <c r="Y86" s="85">
        <f t="shared" si="4"/>
        <v>208.86304589879998</v>
      </c>
      <c r="Z86" s="85">
        <f t="shared" si="4"/>
        <v>190.65940863540769</v>
      </c>
      <c r="AA86" s="85">
        <f t="shared" si="4"/>
        <v>187.76691822343193</v>
      </c>
      <c r="AB86" s="85">
        <f t="shared" si="4"/>
        <v>209.46430780650752</v>
      </c>
      <c r="AC86" s="85">
        <f t="shared" si="4"/>
        <v>205.93838921192631</v>
      </c>
      <c r="AD86" s="85">
        <f t="shared" si="4"/>
        <v>210.22887541754304</v>
      </c>
      <c r="AE86" s="85">
        <f t="shared" si="4"/>
        <v>216.69677100086605</v>
      </c>
    </row>
    <row r="87" spans="1:31" ht="15" customHeight="1">
      <c r="A87" s="85" t="s">
        <v>136</v>
      </c>
      <c r="B87" s="85">
        <v>104.12749003984064</v>
      </c>
      <c r="C87" s="85">
        <v>121.97609561752989</v>
      </c>
      <c r="D87" s="85">
        <v>118.41699867197877</v>
      </c>
      <c r="E87" s="85">
        <v>116.26560424966802</v>
      </c>
      <c r="F87" s="85">
        <v>115.39973439575036</v>
      </c>
      <c r="G87" s="85">
        <v>115.72908366533866</v>
      </c>
      <c r="H87" s="85">
        <v>109.0092961487384</v>
      </c>
      <c r="I87" s="85">
        <v>80.424966799468805</v>
      </c>
      <c r="J87" s="85">
        <v>59.877822045152726</v>
      </c>
      <c r="K87" s="85">
        <v>60.610889774236384</v>
      </c>
      <c r="L87" s="85">
        <v>87.266932270916328</v>
      </c>
      <c r="M87" s="85">
        <v>94.029216467463485</v>
      </c>
      <c r="N87" s="85">
        <v>100</v>
      </c>
      <c r="O87" s="85">
        <v>99.729083665338649</v>
      </c>
      <c r="P87" s="85">
        <v>111.27755644090306</v>
      </c>
      <c r="Q87" s="85">
        <v>110.45418326693226</v>
      </c>
      <c r="R87" s="85">
        <v>117.15803452855245</v>
      </c>
      <c r="S87" s="85">
        <v>116.91899070385125</v>
      </c>
      <c r="T87" s="85">
        <v>123.02788844621513</v>
      </c>
      <c r="U87" s="85">
        <v>127.70252324037183</v>
      </c>
      <c r="V87" s="85">
        <v>135.54316069057103</v>
      </c>
      <c r="W87" s="85">
        <v>125.17397078353251</v>
      </c>
      <c r="X87" s="85">
        <f t="shared" si="4"/>
        <v>125.31208499335987</v>
      </c>
      <c r="Y87" s="85">
        <f t="shared" si="4"/>
        <v>130.93227091633466</v>
      </c>
      <c r="Z87" s="85">
        <f t="shared" si="4"/>
        <v>128.41434262948206</v>
      </c>
      <c r="AA87" s="85">
        <f t="shared" si="4"/>
        <v>133.04116865869852</v>
      </c>
      <c r="AB87" s="85">
        <f t="shared" si="4"/>
        <v>131.12881806108896</v>
      </c>
      <c r="AC87" s="85">
        <f t="shared" si="4"/>
        <v>140.67994687915007</v>
      </c>
      <c r="AD87" s="85">
        <f t="shared" si="4"/>
        <v>140.8074369189907</v>
      </c>
      <c r="AE87" s="85">
        <f t="shared" si="4"/>
        <v>138.94820717131475</v>
      </c>
    </row>
    <row r="88" spans="1:31" ht="15" customHeight="1">
      <c r="A88" s="85" t="s">
        <v>137</v>
      </c>
      <c r="B88" s="85">
        <v>56.471316367280188</v>
      </c>
      <c r="C88" s="85">
        <v>62.99052474911953</v>
      </c>
      <c r="D88" s="85">
        <v>67.532161329777054</v>
      </c>
      <c r="E88" s="85">
        <v>73.226153460750666</v>
      </c>
      <c r="F88" s="85">
        <v>75.165411650285151</v>
      </c>
      <c r="G88" s="85">
        <v>80.271437202516921</v>
      </c>
      <c r="H88" s="85">
        <v>78.718262330351763</v>
      </c>
      <c r="I88" s="85">
        <v>72.411252413020748</v>
      </c>
      <c r="J88" s="85">
        <v>68.273382355108254</v>
      </c>
      <c r="K88" s="85">
        <v>77.76631644096021</v>
      </c>
      <c r="L88" s="85">
        <v>95.953493169861929</v>
      </c>
      <c r="M88" s="85">
        <v>95.43625941262286</v>
      </c>
      <c r="N88" s="85">
        <v>100</v>
      </c>
      <c r="O88" s="85">
        <v>91.962983156746873</v>
      </c>
      <c r="P88" s="85">
        <v>90.626427550433974</v>
      </c>
      <c r="Q88" s="85">
        <v>82.825186778856775</v>
      </c>
      <c r="R88" s="85">
        <v>85.60587082418472</v>
      </c>
      <c r="S88" s="85">
        <v>107.20590619059547</v>
      </c>
      <c r="T88" s="85">
        <v>101.80368694832083</v>
      </c>
      <c r="U88" s="85">
        <v>109.26599961686388</v>
      </c>
      <c r="V88" s="85">
        <v>111.92879562635386</v>
      </c>
      <c r="W88" s="85">
        <v>110.30488793268592</v>
      </c>
      <c r="X88" s="85">
        <f t="shared" si="4"/>
        <v>112.65822784810125</v>
      </c>
      <c r="Y88" s="85">
        <f t="shared" si="4"/>
        <v>116.19192172234419</v>
      </c>
      <c r="Z88" s="85">
        <f t="shared" si="4"/>
        <v>117.07460839068095</v>
      </c>
      <c r="AA88" s="85">
        <f t="shared" si="4"/>
        <v>119.81697882436157</v>
      </c>
      <c r="AB88" s="85">
        <f t="shared" si="4"/>
        <v>120.36957899235202</v>
      </c>
      <c r="AC88" s="85">
        <f t="shared" si="4"/>
        <v>119.7049851903155</v>
      </c>
      <c r="AD88" s="85">
        <f t="shared" si="4"/>
        <v>123.36098790174032</v>
      </c>
      <c r="AE88" s="85">
        <f t="shared" si="4"/>
        <v>123.22836386142261</v>
      </c>
    </row>
    <row r="89" spans="1:31" ht="15" customHeight="1">
      <c r="A89" s="85" t="s">
        <v>138</v>
      </c>
      <c r="B89" s="85">
        <v>88.633288227334234</v>
      </c>
      <c r="C89" s="85">
        <v>91.880920162381585</v>
      </c>
      <c r="D89" s="85">
        <v>91.610284167794305</v>
      </c>
      <c r="E89" s="85">
        <v>81.867388362652221</v>
      </c>
      <c r="F89" s="85">
        <v>80.649526387009459</v>
      </c>
      <c r="G89" s="85">
        <v>78.078484438430294</v>
      </c>
      <c r="H89" s="85">
        <v>80.649526387009459</v>
      </c>
      <c r="I89" s="85">
        <v>85.250338294993227</v>
      </c>
      <c r="J89" s="85">
        <v>90.257104194857902</v>
      </c>
      <c r="K89" s="85">
        <v>96.346414073071699</v>
      </c>
      <c r="L89" s="85">
        <v>98.511502029769943</v>
      </c>
      <c r="M89" s="85">
        <v>95.534506089309872</v>
      </c>
      <c r="N89" s="85">
        <v>100</v>
      </c>
      <c r="O89" s="85">
        <v>106.0893098782138</v>
      </c>
      <c r="P89" s="85">
        <v>118.2679296346414</v>
      </c>
      <c r="Q89" s="85">
        <v>120.83897158322057</v>
      </c>
      <c r="R89" s="85">
        <v>124.89851150202978</v>
      </c>
      <c r="S89" s="85">
        <v>132.88227334235455</v>
      </c>
      <c r="T89" s="85">
        <v>138.83626522327472</v>
      </c>
      <c r="U89" s="85">
        <v>159.13396481732073</v>
      </c>
      <c r="V89" s="85">
        <v>151.42083897158324</v>
      </c>
      <c r="W89" s="85">
        <v>171.71853856562925</v>
      </c>
      <c r="X89" s="85">
        <f t="shared" si="4"/>
        <v>184.30311231393779</v>
      </c>
      <c r="Y89" s="85">
        <f t="shared" si="4"/>
        <v>187.28010825439787</v>
      </c>
      <c r="Z89" s="85">
        <f t="shared" si="4"/>
        <v>196.2110960757781</v>
      </c>
      <c r="AA89" s="85">
        <f t="shared" si="4"/>
        <v>214.34370771312589</v>
      </c>
      <c r="AB89" s="85">
        <f t="shared" si="4"/>
        <v>240.59539918809207</v>
      </c>
      <c r="AC89" s="85">
        <f t="shared" si="4"/>
        <v>236.67117726657651</v>
      </c>
      <c r="AD89" s="85">
        <f t="shared" si="4"/>
        <v>277.67253044654944</v>
      </c>
      <c r="AE89" s="85">
        <f t="shared" si="4"/>
        <v>285.65629228687419</v>
      </c>
    </row>
    <row r="90" spans="1:31" ht="15" customHeight="1">
      <c r="A90" s="134" t="s">
        <v>101</v>
      </c>
      <c r="B90" s="135">
        <v>51.597346700729446</v>
      </c>
      <c r="C90" s="135">
        <v>56.347963192249914</v>
      </c>
      <c r="D90" s="135">
        <v>62.115783094668892</v>
      </c>
      <c r="E90" s="135">
        <v>67.253344128393124</v>
      </c>
      <c r="F90" s="135">
        <v>72.848114845820888</v>
      </c>
      <c r="G90" s="135">
        <v>81.020145307826354</v>
      </c>
      <c r="H90" s="135">
        <v>85.790880970485603</v>
      </c>
      <c r="I90" s="135">
        <v>86.594736071120963</v>
      </c>
      <c r="J90" s="135">
        <v>79.406174458134799</v>
      </c>
      <c r="K90" s="135">
        <v>87.232532031118467</v>
      </c>
      <c r="L90" s="135">
        <v>90.090548426723373</v>
      </c>
      <c r="M90" s="135">
        <v>91.859455129081809</v>
      </c>
      <c r="N90" s="135">
        <v>100</v>
      </c>
      <c r="O90" s="135">
        <v>110.20127072928044</v>
      </c>
      <c r="P90" s="135">
        <v>118.4355429775279</v>
      </c>
      <c r="Q90" s="135">
        <v>123.4116643781869</v>
      </c>
      <c r="R90" s="135">
        <v>130.39836566684716</v>
      </c>
      <c r="S90" s="135">
        <v>139.8803304406706</v>
      </c>
      <c r="T90" s="135">
        <v>143.19622513291719</v>
      </c>
      <c r="U90" s="135">
        <v>138.44463611348669</v>
      </c>
      <c r="V90" s="135">
        <v>154.2353894396841</v>
      </c>
      <c r="W90" s="135">
        <v>146.73488949955535</v>
      </c>
      <c r="X90" s="135">
        <f t="shared" si="4"/>
        <v>156.89452387768756</v>
      </c>
      <c r="Y90" s="135">
        <f t="shared" si="4"/>
        <v>159.84371476485791</v>
      </c>
      <c r="Z90" s="135">
        <f t="shared" si="4"/>
        <v>159.89604892301648</v>
      </c>
      <c r="AA90" s="135">
        <f t="shared" si="4"/>
        <v>162.30955928074263</v>
      </c>
      <c r="AB90" s="135">
        <f t="shared" si="4"/>
        <v>165.9733150498086</v>
      </c>
      <c r="AC90" s="135">
        <f t="shared" si="4"/>
        <v>170.7945613807951</v>
      </c>
      <c r="AD90" s="135">
        <f t="shared" si="4"/>
        <v>176.68236691411423</v>
      </c>
      <c r="AE90" s="135">
        <f t="shared" si="4"/>
        <v>175.46774033747931</v>
      </c>
    </row>
    <row r="92" spans="1:31" ht="15" customHeight="1">
      <c r="A92" s="61" t="s">
        <v>141</v>
      </c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</row>
    <row r="93" spans="1:31" ht="15" customHeight="1">
      <c r="A93" s="61" t="s">
        <v>91</v>
      </c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</row>
    <row r="94" spans="1:31" ht="15" customHeight="1">
      <c r="A94" s="65" t="s">
        <v>4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6"/>
      <c r="P94" s="66"/>
      <c r="Q94" s="65"/>
      <c r="R94" s="66"/>
      <c r="S94" s="65"/>
      <c r="T94" s="9"/>
      <c r="U94" s="9"/>
      <c r="V94" s="10"/>
      <c r="W94" s="6"/>
      <c r="X94" s="10"/>
      <c r="Y94" s="10"/>
      <c r="Z94" s="10"/>
      <c r="AA94" s="10"/>
      <c r="AB94" s="10"/>
      <c r="AD94" s="10"/>
      <c r="AE94" s="10" t="s">
        <v>92</v>
      </c>
    </row>
    <row r="95" spans="1:31" ht="13.5">
      <c r="A95" s="11"/>
      <c r="B95" s="12">
        <v>1990</v>
      </c>
      <c r="C95" s="12">
        <v>1991</v>
      </c>
      <c r="D95" s="12">
        <v>1992</v>
      </c>
      <c r="E95" s="12">
        <v>1993</v>
      </c>
      <c r="F95" s="12">
        <v>1994</v>
      </c>
      <c r="G95" s="12">
        <v>1995</v>
      </c>
      <c r="H95" s="12">
        <v>1996</v>
      </c>
      <c r="I95" s="12">
        <v>1997</v>
      </c>
      <c r="J95" s="12">
        <v>1998</v>
      </c>
      <c r="K95" s="12">
        <v>1999</v>
      </c>
      <c r="L95" s="12">
        <v>2000</v>
      </c>
      <c r="M95" s="12">
        <v>2001</v>
      </c>
      <c r="N95" s="12">
        <v>2002</v>
      </c>
      <c r="O95" s="12">
        <v>2003</v>
      </c>
      <c r="P95" s="12">
        <v>2004</v>
      </c>
      <c r="Q95" s="12" t="s">
        <v>6</v>
      </c>
      <c r="R95" s="12" t="s">
        <v>7</v>
      </c>
      <c r="S95" s="12" t="s">
        <v>8</v>
      </c>
      <c r="T95" s="12" t="s">
        <v>9</v>
      </c>
      <c r="U95" s="12">
        <v>2009</v>
      </c>
      <c r="V95" s="13" t="s">
        <v>10</v>
      </c>
      <c r="W95" s="13" t="s">
        <v>11</v>
      </c>
      <c r="X95" s="13">
        <f t="shared" ref="X95:AE95" si="5">X4</f>
        <v>2012</v>
      </c>
      <c r="Y95" s="13">
        <f t="shared" si="5"/>
        <v>2013</v>
      </c>
      <c r="Z95" s="13" t="str">
        <f t="shared" si="5"/>
        <v>2014r</v>
      </c>
      <c r="AA95" s="13" t="str">
        <f t="shared" si="5"/>
        <v>2015r</v>
      </c>
      <c r="AB95" s="13" t="str">
        <f t="shared" si="5"/>
        <v>2016r</v>
      </c>
      <c r="AC95" s="13" t="str">
        <f t="shared" si="5"/>
        <v>2017r</v>
      </c>
      <c r="AD95" s="13" t="str">
        <f t="shared" si="5"/>
        <v>2018r</v>
      </c>
      <c r="AE95" s="13" t="str">
        <f t="shared" si="5"/>
        <v>2019p</v>
      </c>
    </row>
    <row r="96" spans="1:31" ht="15" customHeight="1">
      <c r="A96" s="85" t="s">
        <v>115</v>
      </c>
      <c r="B96" s="85"/>
      <c r="C96" s="85">
        <v>8.2809691459809471</v>
      </c>
      <c r="D96" s="85">
        <v>10.221356399580202</v>
      </c>
      <c r="E96" s="85">
        <v>-0.30930273082572057</v>
      </c>
      <c r="F96" s="85">
        <v>6.8913207688514007</v>
      </c>
      <c r="G96" s="85">
        <v>4.589256304533194</v>
      </c>
      <c r="H96" s="85">
        <v>5.7676844385874801</v>
      </c>
      <c r="I96" s="85">
        <v>0.53375428296895677</v>
      </c>
      <c r="J96" s="85">
        <v>-0.74622946687392755</v>
      </c>
      <c r="K96" s="85">
        <v>11.320455230869356</v>
      </c>
      <c r="L96" s="85">
        <v>3.5874695221935582</v>
      </c>
      <c r="M96" s="85">
        <v>-1.0075844127241993</v>
      </c>
      <c r="N96" s="85">
        <v>1.5378839495529633</v>
      </c>
      <c r="O96" s="85">
        <v>11.026206355075345</v>
      </c>
      <c r="P96" s="85">
        <v>-3.9017531164687682</v>
      </c>
      <c r="Q96" s="85">
        <v>2.9208416404973008</v>
      </c>
      <c r="R96" s="85">
        <v>7.4060217574752443</v>
      </c>
      <c r="S96" s="85">
        <v>9.4671739357605276</v>
      </c>
      <c r="T96" s="85">
        <v>2.2447478768765166</v>
      </c>
      <c r="U96" s="85">
        <v>-1.6774612966696196</v>
      </c>
      <c r="V96" s="85">
        <v>3.8208316920826064</v>
      </c>
      <c r="W96" s="85">
        <v>8.0863821138211307</v>
      </c>
      <c r="X96" s="85">
        <f>+X35/W35*100-100</f>
        <v>3.7154739854138938</v>
      </c>
      <c r="Y96" s="85">
        <f t="shared" ref="Y96:AE96" si="6">+Y35/X35*100-100</f>
        <v>-1.2888077697128608</v>
      </c>
      <c r="Z96" s="85">
        <f t="shared" si="6"/>
        <v>2.7640275392532203</v>
      </c>
      <c r="AA96" s="85">
        <f t="shared" si="6"/>
        <v>-0.79090827847122114</v>
      </c>
      <c r="AB96" s="85">
        <f t="shared" si="6"/>
        <v>1.507048808683777</v>
      </c>
      <c r="AC96" s="85">
        <f t="shared" si="6"/>
        <v>0.70018399427308964</v>
      </c>
      <c r="AD96" s="85">
        <f t="shared" si="6"/>
        <v>7.6907711333907116</v>
      </c>
      <c r="AE96" s="85">
        <f t="shared" si="6"/>
        <v>-2.5932755413227397</v>
      </c>
    </row>
    <row r="97" spans="1:31" ht="15" customHeight="1">
      <c r="A97" s="85" t="s">
        <v>116</v>
      </c>
      <c r="B97" s="85"/>
      <c r="C97" s="85">
        <v>12.541154842483508</v>
      </c>
      <c r="D97" s="85">
        <v>5.5183474658073237</v>
      </c>
      <c r="E97" s="85">
        <v>9.3040602350292119</v>
      </c>
      <c r="F97" s="85">
        <v>12.207400921896323</v>
      </c>
      <c r="G97" s="85">
        <v>14.806017418844021</v>
      </c>
      <c r="H97" s="85">
        <v>4.310844577711137</v>
      </c>
      <c r="I97" s="85">
        <v>16.963866504412479</v>
      </c>
      <c r="J97" s="85">
        <v>-3.8937632611598616</v>
      </c>
      <c r="K97" s="85">
        <v>29.134630137920453</v>
      </c>
      <c r="L97" s="85">
        <v>-48.071528057401991</v>
      </c>
      <c r="M97" s="85">
        <v>15.599735597701738</v>
      </c>
      <c r="N97" s="85">
        <v>24.517264130195727</v>
      </c>
      <c r="O97" s="85">
        <v>14.881309830795857</v>
      </c>
      <c r="P97" s="85">
        <v>7.3612274862207698</v>
      </c>
      <c r="Q97" s="85">
        <v>2.792436078274136</v>
      </c>
      <c r="R97" s="85">
        <v>13.192117746215942</v>
      </c>
      <c r="S97" s="85">
        <v>-5.0467071174508646</v>
      </c>
      <c r="T97" s="85">
        <v>2.5106771829087364</v>
      </c>
      <c r="U97" s="85">
        <v>-3.9399399399399471</v>
      </c>
      <c r="V97" s="85">
        <v>5.8561434222043687</v>
      </c>
      <c r="W97" s="85">
        <v>-0.52971568194676877</v>
      </c>
      <c r="X97" s="85">
        <f t="shared" ref="X97:AE112" si="7">+X36/W36*100-100</f>
        <v>18.555025658013989</v>
      </c>
      <c r="Y97" s="85">
        <f t="shared" si="7"/>
        <v>4.4133386055094377</v>
      </c>
      <c r="Z97" s="85">
        <f t="shared" si="7"/>
        <v>1.7975621825232508</v>
      </c>
      <c r="AA97" s="85">
        <f t="shared" si="7"/>
        <v>3.9998809559239419</v>
      </c>
      <c r="AB97" s="85">
        <f t="shared" si="7"/>
        <v>-0.60189822101396828</v>
      </c>
      <c r="AC97" s="85">
        <f t="shared" si="7"/>
        <v>0.66216268089516461</v>
      </c>
      <c r="AD97" s="85">
        <f t="shared" si="7"/>
        <v>-4.0135756096630928</v>
      </c>
      <c r="AE97" s="85">
        <f t="shared" si="7"/>
        <v>9.7090898255929545</v>
      </c>
    </row>
    <row r="98" spans="1:31" ht="15" customHeight="1">
      <c r="A98" s="85" t="s">
        <v>117</v>
      </c>
      <c r="B98" s="85"/>
      <c r="C98" s="85">
        <v>4.191404309671924</v>
      </c>
      <c r="D98" s="85">
        <v>1.3394174669118399</v>
      </c>
      <c r="E98" s="85">
        <v>3.6156723940948581</v>
      </c>
      <c r="F98" s="85">
        <v>4.3499881088794297</v>
      </c>
      <c r="G98" s="85">
        <v>-4.9911944473220728</v>
      </c>
      <c r="H98" s="85">
        <v>11.437979762735523</v>
      </c>
      <c r="I98" s="85">
        <v>-8.7532533609909819</v>
      </c>
      <c r="J98" s="85">
        <v>-17.828343484601533</v>
      </c>
      <c r="K98" s="85">
        <v>-8.2552525120709817</v>
      </c>
      <c r="L98" s="85">
        <v>-1.7267865270823819</v>
      </c>
      <c r="M98" s="85">
        <v>-3.0510927775365531</v>
      </c>
      <c r="N98" s="85">
        <v>3.296407990206319</v>
      </c>
      <c r="O98" s="85">
        <v>3.5236305824541034</v>
      </c>
      <c r="P98" s="85">
        <v>8.6781705478304616</v>
      </c>
      <c r="Q98" s="85">
        <v>-5.4750526694414532</v>
      </c>
      <c r="R98" s="85">
        <v>-12.774863417683662</v>
      </c>
      <c r="S98" s="85">
        <v>7.2013960300395752</v>
      </c>
      <c r="T98" s="85">
        <v>-0.91564443927678951</v>
      </c>
      <c r="U98" s="85">
        <v>-8.6367236776483765</v>
      </c>
      <c r="V98" s="85">
        <v>11.546736024146682</v>
      </c>
      <c r="W98" s="85">
        <v>4.0645959872189792</v>
      </c>
      <c r="X98" s="85">
        <f t="shared" si="7"/>
        <v>-1.4826699123122467</v>
      </c>
      <c r="Y98" s="85">
        <f t="shared" si="7"/>
        <v>0.69352800786187174</v>
      </c>
      <c r="Z98" s="85">
        <f t="shared" si="7"/>
        <v>-3.2680832078523281</v>
      </c>
      <c r="AA98" s="85">
        <f t="shared" si="7"/>
        <v>-2.8336696454309589</v>
      </c>
      <c r="AB98" s="85">
        <f t="shared" si="7"/>
        <v>-9.1257008929895846</v>
      </c>
      <c r="AC98" s="85">
        <f t="shared" si="7"/>
        <v>-16.85873787992557</v>
      </c>
      <c r="AD98" s="85">
        <f t="shared" si="7"/>
        <v>-16.566537087210904</v>
      </c>
      <c r="AE98" s="85">
        <f t="shared" si="7"/>
        <v>-7.1583207831325382</v>
      </c>
    </row>
    <row r="99" spans="1:31" ht="15" customHeight="1">
      <c r="A99" s="85" t="s">
        <v>118</v>
      </c>
      <c r="B99" s="85"/>
      <c r="C99" s="85">
        <v>8.1528396020673455</v>
      </c>
      <c r="D99" s="85">
        <v>6.2768171187595527</v>
      </c>
      <c r="E99" s="85">
        <v>-0.81006385209187215</v>
      </c>
      <c r="F99" s="85">
        <v>2.0561106840891483</v>
      </c>
      <c r="G99" s="85">
        <v>9.4246931753992698</v>
      </c>
      <c r="H99" s="85">
        <v>-6.0052872808046658</v>
      </c>
      <c r="I99" s="85">
        <v>-4.6257156170949258</v>
      </c>
      <c r="J99" s="85">
        <v>-0.46066464835060117</v>
      </c>
      <c r="K99" s="85">
        <v>0.24717545074459224</v>
      </c>
      <c r="L99" s="85">
        <v>1.8308837030366192</v>
      </c>
      <c r="M99" s="85">
        <v>-0.63194951272915034</v>
      </c>
      <c r="N99" s="85">
        <v>1.7834769158983477</v>
      </c>
      <c r="O99" s="85">
        <v>1.1791872182557626</v>
      </c>
      <c r="P99" s="85">
        <v>6.7040324881274103</v>
      </c>
      <c r="Q99" s="85">
        <v>-0.68804453810587063</v>
      </c>
      <c r="R99" s="85">
        <v>-0.28266704672319065</v>
      </c>
      <c r="S99" s="85">
        <v>-3.7144672066063151</v>
      </c>
      <c r="T99" s="85">
        <v>-1.7878642938430858</v>
      </c>
      <c r="U99" s="85">
        <v>-6.496548944531213</v>
      </c>
      <c r="V99" s="85">
        <v>9.9724310101744891</v>
      </c>
      <c r="W99" s="85">
        <v>-16.688442128986949</v>
      </c>
      <c r="X99" s="85">
        <f t="shared" si="7"/>
        <v>-4.0999754962019068</v>
      </c>
      <c r="Y99" s="85">
        <f t="shared" si="7"/>
        <v>1.7415833691052853</v>
      </c>
      <c r="Z99" s="85">
        <f t="shared" si="7"/>
        <v>-0.81771241436121045</v>
      </c>
      <c r="AA99" s="85">
        <f t="shared" si="7"/>
        <v>-4.0999878458858348</v>
      </c>
      <c r="AB99" s="85">
        <f t="shared" si="7"/>
        <v>-3.747201216678647</v>
      </c>
      <c r="AC99" s="85">
        <f t="shared" si="7"/>
        <v>-3.5331811797752835</v>
      </c>
      <c r="AD99" s="85">
        <f t="shared" si="7"/>
        <v>-3.0074161699804307</v>
      </c>
      <c r="AE99" s="85">
        <f t="shared" si="7"/>
        <v>-7.3588047659255125</v>
      </c>
    </row>
    <row r="100" spans="1:31" ht="15" customHeight="1">
      <c r="A100" s="85" t="s">
        <v>119</v>
      </c>
      <c r="B100" s="85"/>
      <c r="C100" s="85">
        <v>13.504928053848005</v>
      </c>
      <c r="D100" s="85">
        <v>-0.54914300409966188</v>
      </c>
      <c r="E100" s="85">
        <v>3.1533313051414638</v>
      </c>
      <c r="F100" s="85">
        <v>3.2147228407532396</v>
      </c>
      <c r="G100" s="85">
        <v>1.7544611604017462</v>
      </c>
      <c r="H100" s="85">
        <v>0.20078347678354191</v>
      </c>
      <c r="I100" s="85">
        <v>4.2864749733759311</v>
      </c>
      <c r="J100" s="85">
        <v>7.1375784367735804</v>
      </c>
      <c r="K100" s="85">
        <v>0.19439392989278304</v>
      </c>
      <c r="L100" s="85">
        <v>13.229440480660898</v>
      </c>
      <c r="M100" s="85">
        <v>6.6991675786820508</v>
      </c>
      <c r="N100" s="85">
        <v>5.7366943296138544</v>
      </c>
      <c r="O100" s="85">
        <v>4.8953515716861205</v>
      </c>
      <c r="P100" s="85">
        <v>5.015319657736427</v>
      </c>
      <c r="Q100" s="85">
        <v>5.361987529020368</v>
      </c>
      <c r="R100" s="85">
        <v>3.2089760149937945</v>
      </c>
      <c r="S100" s="85">
        <v>-3.2703476482617617</v>
      </c>
      <c r="T100" s="85">
        <v>-2.029563982004845E-2</v>
      </c>
      <c r="U100" s="85">
        <v>-8.1968738369929213</v>
      </c>
      <c r="V100" s="85">
        <v>4.5127468052369295</v>
      </c>
      <c r="W100" s="85">
        <v>-15.340062590911103</v>
      </c>
      <c r="X100" s="85">
        <f t="shared" si="7"/>
        <v>-8.3980673511464659</v>
      </c>
      <c r="Y100" s="85">
        <f t="shared" si="7"/>
        <v>-4.5845695642783255</v>
      </c>
      <c r="Z100" s="85">
        <f t="shared" si="7"/>
        <v>3.6098932520015126</v>
      </c>
      <c r="AA100" s="85">
        <f t="shared" si="7"/>
        <v>-1.5511809212795811</v>
      </c>
      <c r="AB100" s="85">
        <f t="shared" si="7"/>
        <v>-6.1716715138348661</v>
      </c>
      <c r="AC100" s="85">
        <f t="shared" si="7"/>
        <v>-3.0622533703459283</v>
      </c>
      <c r="AD100" s="85">
        <f t="shared" si="7"/>
        <v>4.1323693706419391</v>
      </c>
      <c r="AE100" s="85">
        <f t="shared" si="7"/>
        <v>-2.0557151841757957</v>
      </c>
    </row>
    <row r="101" spans="1:31" ht="15" customHeight="1">
      <c r="A101" s="85" t="s">
        <v>120</v>
      </c>
      <c r="B101" s="85"/>
      <c r="C101" s="85">
        <v>12.214714496998511</v>
      </c>
      <c r="D101" s="85">
        <v>2.2095878020416109</v>
      </c>
      <c r="E101" s="85">
        <v>4.9633375474083437</v>
      </c>
      <c r="F101" s="85">
        <v>4.7045503818081045</v>
      </c>
      <c r="G101" s="85">
        <v>1.1917360695716184</v>
      </c>
      <c r="H101" s="85">
        <v>-12.565933066569656</v>
      </c>
      <c r="I101" s="85">
        <v>10.986296382973194</v>
      </c>
      <c r="J101" s="85">
        <v>-15.35307623822689</v>
      </c>
      <c r="K101" s="85">
        <v>2.2530377259265322</v>
      </c>
      <c r="L101" s="85">
        <v>-2.0057927076848188</v>
      </c>
      <c r="M101" s="85">
        <v>8.0575658803381032</v>
      </c>
      <c r="N101" s="85">
        <v>-5.2787647946010878</v>
      </c>
      <c r="O101" s="85">
        <v>2.0429643223403673</v>
      </c>
      <c r="P101" s="85">
        <v>-7.3973182407235925</v>
      </c>
      <c r="Q101" s="85">
        <v>4.3496886959501779</v>
      </c>
      <c r="R101" s="85">
        <v>-1.7188055943290266</v>
      </c>
      <c r="S101" s="85">
        <v>9.8498983541730496</v>
      </c>
      <c r="T101" s="85">
        <v>-4.8826243472088464</v>
      </c>
      <c r="U101" s="85">
        <v>-5.8875266524520242</v>
      </c>
      <c r="V101" s="85">
        <v>5.0862337515222009</v>
      </c>
      <c r="W101" s="85">
        <v>-2.0427412617565466</v>
      </c>
      <c r="X101" s="85">
        <f t="shared" si="7"/>
        <v>-8.4514016891798889</v>
      </c>
      <c r="Y101" s="85">
        <f t="shared" si="7"/>
        <v>11.3652072001683</v>
      </c>
      <c r="Z101" s="85">
        <f t="shared" si="7"/>
        <v>8.2409131385088585</v>
      </c>
      <c r="AA101" s="85">
        <f t="shared" si="7"/>
        <v>-5.7138583501607911</v>
      </c>
      <c r="AB101" s="85">
        <f t="shared" si="7"/>
        <v>4.0903201924856489</v>
      </c>
      <c r="AC101" s="85">
        <f t="shared" si="7"/>
        <v>4.4401544401544442</v>
      </c>
      <c r="AD101" s="85">
        <f t="shared" si="7"/>
        <v>5.0150792878684598</v>
      </c>
      <c r="AE101" s="85">
        <f t="shared" si="7"/>
        <v>3.9232942702302154</v>
      </c>
    </row>
    <row r="102" spans="1:31" ht="15" customHeight="1">
      <c r="A102" s="85" t="s">
        <v>121</v>
      </c>
      <c r="B102" s="85"/>
      <c r="C102" s="85">
        <v>-17.730357608979375</v>
      </c>
      <c r="D102" s="85">
        <v>1.887840088839539</v>
      </c>
      <c r="E102" s="85">
        <v>-5.7065005838847753</v>
      </c>
      <c r="F102" s="85">
        <v>18.110138705416119</v>
      </c>
      <c r="G102" s="85">
        <v>-20.202020202020194</v>
      </c>
      <c r="H102" s="85">
        <v>-10.529543164994962</v>
      </c>
      <c r="I102" s="85">
        <v>-14.363342634748136</v>
      </c>
      <c r="J102" s="85">
        <v>-25.816040701995078</v>
      </c>
      <c r="K102" s="85">
        <v>10.84225938198351</v>
      </c>
      <c r="L102" s="85">
        <v>19.313125695216911</v>
      </c>
      <c r="M102" s="85">
        <v>5.0635124111408913</v>
      </c>
      <c r="N102" s="85">
        <v>8.2524541068160318</v>
      </c>
      <c r="O102" s="85">
        <v>2.6435780521543109</v>
      </c>
      <c r="P102" s="85">
        <v>11.265285749937618</v>
      </c>
      <c r="Q102" s="85">
        <v>-3.3778934146779136</v>
      </c>
      <c r="R102" s="85">
        <v>-0.86819258089975904</v>
      </c>
      <c r="S102" s="85">
        <v>9.8070438366429471</v>
      </c>
      <c r="T102" s="85">
        <v>-4.7470783929028357</v>
      </c>
      <c r="U102" s="85">
        <v>-3.4030358662069631</v>
      </c>
      <c r="V102" s="85">
        <v>17.892736290733779</v>
      </c>
      <c r="W102" s="85">
        <v>9.2635552235284848</v>
      </c>
      <c r="X102" s="85">
        <f t="shared" si="7"/>
        <v>1.9935945877865464</v>
      </c>
      <c r="Y102" s="85">
        <f t="shared" si="7"/>
        <v>4.3044137882369569</v>
      </c>
      <c r="Z102" s="85">
        <f t="shared" si="7"/>
        <v>9.6066028481547789</v>
      </c>
      <c r="AA102" s="85">
        <f t="shared" si="7"/>
        <v>0.71289695398573372</v>
      </c>
      <c r="AB102" s="85">
        <f t="shared" si="7"/>
        <v>8.0069865784151375</v>
      </c>
      <c r="AC102" s="85">
        <f t="shared" si="7"/>
        <v>7.2091241807813446</v>
      </c>
      <c r="AD102" s="85">
        <f t="shared" si="7"/>
        <v>-3.7525140256165912</v>
      </c>
      <c r="AE102" s="85">
        <f t="shared" si="7"/>
        <v>2.1281275776739079</v>
      </c>
    </row>
    <row r="103" spans="1:31" ht="15" customHeight="1">
      <c r="A103" s="85" t="s">
        <v>122</v>
      </c>
      <c r="B103" s="85"/>
      <c r="C103" s="85">
        <v>14.217124566551092</v>
      </c>
      <c r="D103" s="85">
        <v>11.015101977269182</v>
      </c>
      <c r="E103" s="85">
        <v>16.702896010097461</v>
      </c>
      <c r="F103" s="85">
        <v>22.21354323138857</v>
      </c>
      <c r="G103" s="85">
        <v>9.4788593903638088</v>
      </c>
      <c r="H103" s="85">
        <v>11.860068259385656</v>
      </c>
      <c r="I103" s="85">
        <v>13.517202617527801</v>
      </c>
      <c r="J103" s="85">
        <v>6.337530060828982</v>
      </c>
      <c r="K103" s="85">
        <v>8.7800984435280043</v>
      </c>
      <c r="L103" s="85">
        <v>4.2099792099792097</v>
      </c>
      <c r="M103" s="85">
        <v>5.5654980196567294</v>
      </c>
      <c r="N103" s="85">
        <v>6.7756100272358282</v>
      </c>
      <c r="O103" s="85">
        <v>3.5059864653826054</v>
      </c>
      <c r="P103" s="85">
        <v>-0.78205547313098123</v>
      </c>
      <c r="Q103" s="85">
        <v>6.8354622871046331</v>
      </c>
      <c r="R103" s="85">
        <v>6.9817094868692635</v>
      </c>
      <c r="S103" s="85">
        <v>3.7675181834309086</v>
      </c>
      <c r="T103" s="85">
        <v>-5.5924778288278674</v>
      </c>
      <c r="U103" s="85">
        <v>0.4006519081895874</v>
      </c>
      <c r="V103" s="85">
        <v>5.3319806109795991</v>
      </c>
      <c r="W103" s="85">
        <v>-3.4867294520547887</v>
      </c>
      <c r="X103" s="85">
        <f t="shared" si="7"/>
        <v>1.4747954137189367</v>
      </c>
      <c r="Y103" s="85">
        <f t="shared" si="7"/>
        <v>-3.8421190663519553</v>
      </c>
      <c r="Z103" s="85">
        <f t="shared" si="7"/>
        <v>3.3296968044002</v>
      </c>
      <c r="AA103" s="85">
        <f t="shared" si="7"/>
        <v>0.25515254162726819</v>
      </c>
      <c r="AB103" s="85">
        <f t="shared" si="7"/>
        <v>1.6125847429737377</v>
      </c>
      <c r="AC103" s="85">
        <f t="shared" si="7"/>
        <v>1.1292481754976933</v>
      </c>
      <c r="AD103" s="85">
        <f t="shared" si="7"/>
        <v>3.4609390012169854</v>
      </c>
      <c r="AE103" s="85">
        <f t="shared" si="7"/>
        <v>-6.6036567749392816E-2</v>
      </c>
    </row>
    <row r="104" spans="1:31" ht="15" customHeight="1">
      <c r="A104" s="85" t="s">
        <v>123</v>
      </c>
      <c r="B104" s="85"/>
      <c r="C104" s="85">
        <v>8.7050138418947967</v>
      </c>
      <c r="D104" s="85">
        <v>-0.7074136955291408</v>
      </c>
      <c r="E104" s="85">
        <v>12.881162724422921</v>
      </c>
      <c r="F104" s="85">
        <v>17.015905074476152</v>
      </c>
      <c r="G104" s="85">
        <v>20.08629989212514</v>
      </c>
      <c r="H104" s="85">
        <v>-6.1444484369385606</v>
      </c>
      <c r="I104" s="85">
        <v>-4.3453292496171514</v>
      </c>
      <c r="J104" s="85">
        <v>20.952571542925753</v>
      </c>
      <c r="K104" s="85">
        <v>24.83454665784248</v>
      </c>
      <c r="L104" s="85">
        <v>-9.6090125911199493</v>
      </c>
      <c r="M104" s="85">
        <v>6.3049853372433944</v>
      </c>
      <c r="N104" s="85">
        <v>9.2551724137931046</v>
      </c>
      <c r="O104" s="85">
        <v>4.6711273829062065</v>
      </c>
      <c r="P104" s="85">
        <v>10.288264383065979</v>
      </c>
      <c r="Q104" s="85">
        <v>11.482939632545936</v>
      </c>
      <c r="R104" s="85">
        <v>-3.3254855797527938</v>
      </c>
      <c r="S104" s="85">
        <v>0.91324200913243203</v>
      </c>
      <c r="T104" s="85">
        <v>2.0613373554549952</v>
      </c>
      <c r="U104" s="85">
        <v>-11.369458128078819</v>
      </c>
      <c r="V104" s="85">
        <v>3.257003112494445</v>
      </c>
      <c r="W104" s="85">
        <v>-4.6398966519539186</v>
      </c>
      <c r="X104" s="85">
        <f t="shared" si="7"/>
        <v>-1.5466245202077147</v>
      </c>
      <c r="Y104" s="85">
        <f t="shared" si="7"/>
        <v>-2.5455796353629125</v>
      </c>
      <c r="Z104" s="85">
        <f t="shared" si="7"/>
        <v>-2.2708553947523313</v>
      </c>
      <c r="AA104" s="85">
        <f t="shared" si="7"/>
        <v>-4.9602696845653753</v>
      </c>
      <c r="AB104" s="85">
        <f t="shared" si="7"/>
        <v>-3.8763617937674155</v>
      </c>
      <c r="AC104" s="85">
        <f t="shared" si="7"/>
        <v>1.6341591987348352</v>
      </c>
      <c r="AD104" s="85">
        <f t="shared" si="7"/>
        <v>2.6063278008298738</v>
      </c>
      <c r="AE104" s="85">
        <f t="shared" si="7"/>
        <v>-1.9461645393655971</v>
      </c>
    </row>
    <row r="105" spans="1:31" ht="15" customHeight="1">
      <c r="A105" s="85" t="s">
        <v>124</v>
      </c>
      <c r="B105" s="85"/>
      <c r="C105" s="85">
        <v>4.8825520566211793</v>
      </c>
      <c r="D105" s="85">
        <v>21.312958435207818</v>
      </c>
      <c r="E105" s="85">
        <v>18.473507064111089</v>
      </c>
      <c r="F105" s="85">
        <v>12.554650153956075</v>
      </c>
      <c r="G105" s="85">
        <v>17.824161540437998</v>
      </c>
      <c r="H105" s="85">
        <v>28.01323823695418</v>
      </c>
      <c r="I105" s="85">
        <v>24.990480389602581</v>
      </c>
      <c r="J105" s="85">
        <v>-5.030745672757007</v>
      </c>
      <c r="K105" s="85">
        <v>0.78508838575697837</v>
      </c>
      <c r="L105" s="85">
        <v>2.8905752671960272</v>
      </c>
      <c r="M105" s="85">
        <v>-4.4073950455474176</v>
      </c>
      <c r="N105" s="85">
        <v>1.2603789652970079</v>
      </c>
      <c r="O105" s="85">
        <v>-2.0184180648416827</v>
      </c>
      <c r="P105" s="85">
        <v>-5.363718295352129</v>
      </c>
      <c r="Q105" s="85">
        <v>-0.82172398781018785</v>
      </c>
      <c r="R105" s="85">
        <v>1.048010973936897</v>
      </c>
      <c r="S105" s="85">
        <v>5.6545033304373078</v>
      </c>
      <c r="T105" s="85">
        <v>-5.6379771123141182</v>
      </c>
      <c r="U105" s="85">
        <v>8.2233438027631962</v>
      </c>
      <c r="V105" s="85">
        <v>2.4802677380662885</v>
      </c>
      <c r="W105" s="85">
        <v>-13.388662443320399</v>
      </c>
      <c r="X105" s="85">
        <f t="shared" si="7"/>
        <v>4.5596295596295704</v>
      </c>
      <c r="Y105" s="85">
        <f t="shared" si="7"/>
        <v>2.9355144832572648</v>
      </c>
      <c r="Z105" s="85">
        <f t="shared" si="7"/>
        <v>3.0730598017437529</v>
      </c>
      <c r="AA105" s="85">
        <f t="shared" si="7"/>
        <v>7.9987733510515966</v>
      </c>
      <c r="AB105" s="85">
        <f t="shared" si="7"/>
        <v>0.90706167230622725</v>
      </c>
      <c r="AC105" s="85">
        <f t="shared" si="7"/>
        <v>4.8744264575989007</v>
      </c>
      <c r="AD105" s="85">
        <f t="shared" si="7"/>
        <v>4.2043989297080486</v>
      </c>
      <c r="AE105" s="85">
        <f t="shared" si="7"/>
        <v>-4.1534940276089003</v>
      </c>
    </row>
    <row r="106" spans="1:31" ht="15" customHeight="1">
      <c r="A106" s="85" t="s">
        <v>125</v>
      </c>
      <c r="B106" s="85"/>
      <c r="C106" s="85">
        <v>9.1250335150594424</v>
      </c>
      <c r="D106" s="85">
        <v>10.974610974610968</v>
      </c>
      <c r="E106" s="85">
        <v>11.376383763837623</v>
      </c>
      <c r="F106" s="85">
        <v>13.063645098234105</v>
      </c>
      <c r="G106" s="85">
        <v>47.040379769091004</v>
      </c>
      <c r="H106" s="85">
        <v>10.709659419278978</v>
      </c>
      <c r="I106" s="85">
        <v>12.785988155455158</v>
      </c>
      <c r="J106" s="85">
        <v>3.6564734422880605</v>
      </c>
      <c r="K106" s="85">
        <v>8.4207122730842059</v>
      </c>
      <c r="L106" s="85">
        <v>12.064019541013408</v>
      </c>
      <c r="M106" s="85">
        <v>1.642356578930702</v>
      </c>
      <c r="N106" s="85">
        <v>6.7413068684778068</v>
      </c>
      <c r="O106" s="85">
        <v>6.6846543789567079</v>
      </c>
      <c r="P106" s="85">
        <v>7.4964143775249994</v>
      </c>
      <c r="Q106" s="85">
        <v>7.6234417012955191</v>
      </c>
      <c r="R106" s="85">
        <v>0.34447188863337885</v>
      </c>
      <c r="S106" s="85">
        <v>8.9773938302226668</v>
      </c>
      <c r="T106" s="85">
        <v>-7.1647396842979845</v>
      </c>
      <c r="U106" s="85">
        <v>19.965881442674302</v>
      </c>
      <c r="V106" s="85">
        <v>11.367539299562509</v>
      </c>
      <c r="W106" s="85">
        <v>-5.0921015908456582</v>
      </c>
      <c r="X106" s="85">
        <f t="shared" si="7"/>
        <v>7.1863375042272537</v>
      </c>
      <c r="Y106" s="85">
        <f t="shared" si="7"/>
        <v>6.4102827904552129</v>
      </c>
      <c r="Z106" s="85">
        <f t="shared" si="7"/>
        <v>1.5521164345152556</v>
      </c>
      <c r="AA106" s="85">
        <f t="shared" si="7"/>
        <v>4.6841974979530363</v>
      </c>
      <c r="AB106" s="85">
        <f t="shared" si="7"/>
        <v>3.2080081973673771</v>
      </c>
      <c r="AC106" s="85">
        <f t="shared" si="7"/>
        <v>4.5810764766011545</v>
      </c>
      <c r="AD106" s="85">
        <f t="shared" si="7"/>
        <v>4.4073699584316302</v>
      </c>
      <c r="AE106" s="85">
        <f t="shared" si="7"/>
        <v>1.5710242863137864</v>
      </c>
    </row>
    <row r="107" spans="1:31" ht="15" customHeight="1">
      <c r="A107" s="85" t="s">
        <v>126</v>
      </c>
      <c r="B107" s="85"/>
      <c r="C107" s="85">
        <v>-9.9480490770417873E-2</v>
      </c>
      <c r="D107" s="85">
        <v>6.4284133657888987</v>
      </c>
      <c r="E107" s="85">
        <v>1.684166753300758</v>
      </c>
      <c r="F107" s="85">
        <v>4.1509048154585457</v>
      </c>
      <c r="G107" s="85">
        <v>15.657210169824282</v>
      </c>
      <c r="H107" s="85">
        <v>10.575454082498737</v>
      </c>
      <c r="I107" s="85">
        <v>1.5274792754068187</v>
      </c>
      <c r="J107" s="85">
        <v>-24.3214636727905</v>
      </c>
      <c r="K107" s="85">
        <v>11.708291708291711</v>
      </c>
      <c r="L107" s="85">
        <v>21.409407977106071</v>
      </c>
      <c r="M107" s="85">
        <v>27.931644077784327</v>
      </c>
      <c r="N107" s="85">
        <v>10.225702441271295</v>
      </c>
      <c r="O107" s="85">
        <v>3.3639782699540319</v>
      </c>
      <c r="P107" s="85">
        <v>14.336971902162915</v>
      </c>
      <c r="Q107" s="85">
        <v>12.0707182320442</v>
      </c>
      <c r="R107" s="85">
        <v>-1.6485250039438313</v>
      </c>
      <c r="S107" s="85">
        <v>-1.8365546555457541</v>
      </c>
      <c r="T107" s="85">
        <v>-2.5449346405228823</v>
      </c>
      <c r="U107" s="85">
        <v>-2.8335499014964114</v>
      </c>
      <c r="V107" s="85">
        <v>-2.0447780509900326</v>
      </c>
      <c r="W107" s="85">
        <v>6.8040692297529404</v>
      </c>
      <c r="X107" s="85">
        <f t="shared" si="7"/>
        <v>9.8960910440376182</v>
      </c>
      <c r="Y107" s="85">
        <f t="shared" si="7"/>
        <v>13.830106558607241</v>
      </c>
      <c r="Z107" s="85">
        <f t="shared" si="7"/>
        <v>5.887006394620613</v>
      </c>
      <c r="AA107" s="85">
        <f t="shared" si="7"/>
        <v>5.0491844104096657</v>
      </c>
      <c r="AB107" s="85">
        <f t="shared" si="7"/>
        <v>8.2676465358857456</v>
      </c>
      <c r="AC107" s="85">
        <f t="shared" si="7"/>
        <v>6.7522443617254169</v>
      </c>
      <c r="AD107" s="85">
        <f t="shared" si="7"/>
        <v>11.624746814347617</v>
      </c>
      <c r="AE107" s="85">
        <f t="shared" si="7"/>
        <v>8.1838436272595629</v>
      </c>
    </row>
    <row r="108" spans="1:31" ht="15" customHeight="1">
      <c r="A108" s="85" t="s">
        <v>127</v>
      </c>
      <c r="B108" s="85"/>
      <c r="C108" s="85">
        <v>9.6685745621551291</v>
      </c>
      <c r="D108" s="85">
        <v>11.228826801675098</v>
      </c>
      <c r="E108" s="85">
        <v>4.6079064932145855</v>
      </c>
      <c r="F108" s="85">
        <v>14.101152265585128</v>
      </c>
      <c r="G108" s="85">
        <v>12.043031002095049</v>
      </c>
      <c r="H108" s="85">
        <v>9.1308275731663713</v>
      </c>
      <c r="I108" s="85">
        <v>7.9182950541940187</v>
      </c>
      <c r="J108" s="85">
        <v>7.4657485371771202</v>
      </c>
      <c r="K108" s="85">
        <v>6.9985558008665265</v>
      </c>
      <c r="L108" s="85">
        <v>14.178444544424963</v>
      </c>
      <c r="M108" s="85">
        <v>6.4555138866242601</v>
      </c>
      <c r="N108" s="85">
        <v>15.251381673835624</v>
      </c>
      <c r="O108" s="85">
        <v>15.087047045273323</v>
      </c>
      <c r="P108" s="85">
        <v>7.3586158450331425</v>
      </c>
      <c r="Q108" s="85">
        <v>1.0424322822365326</v>
      </c>
      <c r="R108" s="85">
        <v>9.3143734087959729E-2</v>
      </c>
      <c r="S108" s="85">
        <v>6.6690891043479752</v>
      </c>
      <c r="T108" s="85">
        <v>0.68461851627215253</v>
      </c>
      <c r="U108" s="85">
        <v>-6.0883127171302931</v>
      </c>
      <c r="V108" s="85">
        <v>11.534642590395848</v>
      </c>
      <c r="W108" s="85">
        <v>-4.389751993193201</v>
      </c>
      <c r="X108" s="85">
        <f t="shared" si="7"/>
        <v>13.440177982860902</v>
      </c>
      <c r="Y108" s="85">
        <f t="shared" si="7"/>
        <v>4.1206935374915616</v>
      </c>
      <c r="Z108" s="85">
        <f t="shared" si="7"/>
        <v>1.7252204487108003</v>
      </c>
      <c r="AA108" s="85">
        <f t="shared" si="7"/>
        <v>6.061707482666634</v>
      </c>
      <c r="AB108" s="85">
        <f t="shared" si="7"/>
        <v>2.5682805710738705</v>
      </c>
      <c r="AC108" s="85">
        <f t="shared" si="7"/>
        <v>8.4127644552033587</v>
      </c>
      <c r="AD108" s="85">
        <f t="shared" si="7"/>
        <v>-3.9994650323015861</v>
      </c>
      <c r="AE108" s="85">
        <f t="shared" si="7"/>
        <v>-4.5198219207123174</v>
      </c>
    </row>
    <row r="109" spans="1:31" ht="15" customHeight="1">
      <c r="A109" s="85" t="s">
        <v>128</v>
      </c>
      <c r="B109" s="85"/>
      <c r="C109" s="85">
        <v>11.606329937134191</v>
      </c>
      <c r="D109" s="85">
        <v>12.281485510061387</v>
      </c>
      <c r="E109" s="85">
        <v>15.745497950075247</v>
      </c>
      <c r="F109" s="85">
        <v>10.805721203425549</v>
      </c>
      <c r="G109" s="85">
        <v>8.9480570280149578</v>
      </c>
      <c r="H109" s="85">
        <v>6.4897923811174394</v>
      </c>
      <c r="I109" s="85">
        <v>-6.4221356740103488</v>
      </c>
      <c r="J109" s="85">
        <v>-28.477718005739774</v>
      </c>
      <c r="K109" s="85">
        <v>11.306432281262488</v>
      </c>
      <c r="L109" s="85">
        <v>4.6786728674428133</v>
      </c>
      <c r="M109" s="85">
        <v>7.2872562466455975</v>
      </c>
      <c r="N109" s="85">
        <v>11.698905008059597</v>
      </c>
      <c r="O109" s="85">
        <v>10.166328701342337</v>
      </c>
      <c r="P109" s="85">
        <v>13.874992942239288</v>
      </c>
      <c r="Q109" s="85">
        <v>7.3818448662263734</v>
      </c>
      <c r="R109" s="85">
        <v>0.67691114271465835</v>
      </c>
      <c r="S109" s="85">
        <v>-3.8048413579284386</v>
      </c>
      <c r="T109" s="85">
        <v>-4.054505058595808</v>
      </c>
      <c r="U109" s="85">
        <v>-4.8122124052117385</v>
      </c>
      <c r="V109" s="85">
        <v>9.4365035446923713</v>
      </c>
      <c r="W109" s="85">
        <v>-2.575967180270311E-2</v>
      </c>
      <c r="X109" s="85">
        <f t="shared" si="7"/>
        <v>9.0287055769744597</v>
      </c>
      <c r="Y109" s="85">
        <f t="shared" si="7"/>
        <v>5.1746623602832358</v>
      </c>
      <c r="Z109" s="85">
        <f t="shared" si="7"/>
        <v>-1.3099092051497649</v>
      </c>
      <c r="AA109" s="85">
        <f t="shared" si="7"/>
        <v>-3.2364424431008558</v>
      </c>
      <c r="AB109" s="85">
        <f t="shared" si="7"/>
        <v>-0.20566628031616574</v>
      </c>
      <c r="AC109" s="85">
        <f t="shared" si="7"/>
        <v>-0.59818535886755342</v>
      </c>
      <c r="AD109" s="85">
        <f t="shared" si="7"/>
        <v>2.8481568682573624</v>
      </c>
      <c r="AE109" s="85">
        <f t="shared" si="7"/>
        <v>3.146835226787374</v>
      </c>
    </row>
    <row r="110" spans="1:31" ht="15" customHeight="1">
      <c r="A110" s="85" t="s">
        <v>129</v>
      </c>
      <c r="B110" s="85"/>
      <c r="C110" s="85">
        <v>7.6859978672791556</v>
      </c>
      <c r="D110" s="85">
        <v>7.0993296770262049</v>
      </c>
      <c r="E110" s="85">
        <v>24.431009957325742</v>
      </c>
      <c r="F110" s="85">
        <v>29.288368105172907</v>
      </c>
      <c r="G110" s="85">
        <v>16.074981210486754</v>
      </c>
      <c r="H110" s="85">
        <v>6.9891449247762267</v>
      </c>
      <c r="I110" s="85">
        <v>-1.8191527233891094</v>
      </c>
      <c r="J110" s="85">
        <v>-21.886217774393558</v>
      </c>
      <c r="K110" s="85">
        <v>31.369818502529824</v>
      </c>
      <c r="L110" s="85">
        <v>22.182961732800962</v>
      </c>
      <c r="M110" s="85">
        <v>2.7068451950605947</v>
      </c>
      <c r="N110" s="85">
        <v>24.589610023933545</v>
      </c>
      <c r="O110" s="85">
        <v>7.2297052974145828</v>
      </c>
      <c r="P110" s="85">
        <v>9.9900942103821109</v>
      </c>
      <c r="Q110" s="85">
        <v>-0.32000306589763738</v>
      </c>
      <c r="R110" s="85">
        <v>3.7504805843906297</v>
      </c>
      <c r="S110" s="85">
        <v>2.705156472920649</v>
      </c>
      <c r="T110" s="85">
        <v>-9.6498349299128563</v>
      </c>
      <c r="U110" s="85">
        <v>-10.171319036779678</v>
      </c>
      <c r="V110" s="85">
        <v>7.2130345870009762</v>
      </c>
      <c r="W110" s="85">
        <v>-8.9731096966806945</v>
      </c>
      <c r="X110" s="85">
        <f t="shared" si="7"/>
        <v>2.8265573397107318</v>
      </c>
      <c r="Y110" s="85">
        <f t="shared" si="7"/>
        <v>4.4057059318655121</v>
      </c>
      <c r="Z110" s="85">
        <f t="shared" si="7"/>
        <v>4.5252996711573132</v>
      </c>
      <c r="AA110" s="85">
        <f t="shared" si="7"/>
        <v>-1.3436713485426566</v>
      </c>
      <c r="AB110" s="85">
        <f t="shared" si="7"/>
        <v>6.005431428218742</v>
      </c>
      <c r="AC110" s="85">
        <f t="shared" si="7"/>
        <v>4.45414847161571</v>
      </c>
      <c r="AD110" s="85">
        <f t="shared" si="7"/>
        <v>0.31215161649944889</v>
      </c>
      <c r="AE110" s="85">
        <f t="shared" si="7"/>
        <v>-9.2928058086982332</v>
      </c>
    </row>
    <row r="111" spans="1:31" ht="15" customHeight="1">
      <c r="A111" s="85" t="s">
        <v>130</v>
      </c>
      <c r="B111" s="85"/>
      <c r="C111" s="85">
        <v>12.581357508135767</v>
      </c>
      <c r="D111" s="85">
        <v>11.066948846332522</v>
      </c>
      <c r="E111" s="85">
        <v>4.9356322907468524</v>
      </c>
      <c r="F111" s="85">
        <v>6.7208468045528917</v>
      </c>
      <c r="G111" s="85">
        <v>7.5612640839955958</v>
      </c>
      <c r="H111" s="85">
        <v>10.214711499508084</v>
      </c>
      <c r="I111" s="85">
        <v>-4.0835258699152774</v>
      </c>
      <c r="J111" s="85">
        <v>-15.896275479479556</v>
      </c>
      <c r="K111" s="85">
        <v>18.312792917896203</v>
      </c>
      <c r="L111" s="85">
        <v>1.5184859154929455</v>
      </c>
      <c r="M111" s="85">
        <v>1.7324228629236273</v>
      </c>
      <c r="N111" s="85">
        <v>7.8025392879339535</v>
      </c>
      <c r="O111" s="85">
        <v>7.7929137360193863</v>
      </c>
      <c r="P111" s="85">
        <v>12.50458435207824</v>
      </c>
      <c r="Q111" s="85">
        <v>-6.1882835526941307</v>
      </c>
      <c r="R111" s="85">
        <v>5.581536768644952</v>
      </c>
      <c r="S111" s="85">
        <v>4.7571377636378713</v>
      </c>
      <c r="T111" s="85">
        <v>-3.8473118561087034</v>
      </c>
      <c r="U111" s="85">
        <v>-16.511463268529099</v>
      </c>
      <c r="V111" s="85">
        <v>12.804122366447061</v>
      </c>
      <c r="W111" s="85">
        <v>1.9529894761188871</v>
      </c>
      <c r="X111" s="85">
        <f t="shared" si="7"/>
        <v>3.9559317708111763</v>
      </c>
      <c r="Y111" s="85">
        <f t="shared" si="7"/>
        <v>-0.89338079845056484</v>
      </c>
      <c r="Z111" s="85">
        <f t="shared" si="7"/>
        <v>5.1925353004321266</v>
      </c>
      <c r="AA111" s="85">
        <f t="shared" si="7"/>
        <v>4.4312160659383721</v>
      </c>
      <c r="AB111" s="85">
        <f t="shared" si="7"/>
        <v>8.0153341184134632</v>
      </c>
      <c r="AC111" s="85">
        <f t="shared" si="7"/>
        <v>7.2175829273950285</v>
      </c>
      <c r="AD111" s="85">
        <f t="shared" si="7"/>
        <v>6.744696732040282</v>
      </c>
      <c r="AE111" s="85">
        <f t="shared" si="7"/>
        <v>1.275866961227436</v>
      </c>
    </row>
    <row r="112" spans="1:31" ht="15" customHeight="1">
      <c r="A112" s="85" t="s">
        <v>131</v>
      </c>
      <c r="B112" s="85"/>
      <c r="C112" s="85">
        <v>32.172855567182324</v>
      </c>
      <c r="D112" s="85">
        <v>31.779180485717347</v>
      </c>
      <c r="E112" s="85">
        <v>15.709484144381108</v>
      </c>
      <c r="F112" s="85">
        <v>20.148185568746314</v>
      </c>
      <c r="G112" s="85">
        <v>14.850502219107682</v>
      </c>
      <c r="H112" s="85">
        <v>8.3398586464636253</v>
      </c>
      <c r="I112" s="85">
        <v>3.0975444920026973</v>
      </c>
      <c r="J112" s="85">
        <v>-10.848901999344477</v>
      </c>
      <c r="K112" s="85">
        <v>8.639705882352942</v>
      </c>
      <c r="L112" s="85">
        <v>12.744876856551997</v>
      </c>
      <c r="M112" s="85">
        <v>-16.756991112074573</v>
      </c>
      <c r="N112" s="85">
        <v>22.269631410256423</v>
      </c>
      <c r="O112" s="85">
        <v>28.275472254534122</v>
      </c>
      <c r="P112" s="85">
        <v>18.272442222094497</v>
      </c>
      <c r="Q112" s="85">
        <v>12.690330662404705</v>
      </c>
      <c r="R112" s="85">
        <v>22.465465940289491</v>
      </c>
      <c r="S112" s="85">
        <v>24.19266492953669</v>
      </c>
      <c r="T112" s="85">
        <v>14.803625377643499</v>
      </c>
      <c r="U112" s="85">
        <v>1.2416991383568359</v>
      </c>
      <c r="V112" s="85">
        <v>15.303093957093878</v>
      </c>
      <c r="W112" s="85">
        <v>-21.100598253429084</v>
      </c>
      <c r="X112" s="85">
        <f t="shared" si="7"/>
        <v>-9.0897444300772889</v>
      </c>
      <c r="Y112" s="85">
        <f t="shared" si="7"/>
        <v>-2.3261987395660242</v>
      </c>
      <c r="Z112" s="85">
        <f t="shared" si="7"/>
        <v>5.1920076501082093</v>
      </c>
      <c r="AA112" s="85">
        <f t="shared" si="7"/>
        <v>-2.9268697230382514</v>
      </c>
      <c r="AB112" s="85">
        <f t="shared" si="7"/>
        <v>1.7444706949295608</v>
      </c>
      <c r="AC112" s="85">
        <f t="shared" si="7"/>
        <v>10.193061664761245</v>
      </c>
      <c r="AD112" s="85">
        <f t="shared" si="7"/>
        <v>5.819392504191029</v>
      </c>
      <c r="AE112" s="85">
        <f t="shared" si="7"/>
        <v>0.23763363429900153</v>
      </c>
    </row>
    <row r="113" spans="1:31" ht="15" customHeight="1">
      <c r="A113" s="85" t="s">
        <v>132</v>
      </c>
      <c r="B113" s="85"/>
      <c r="C113" s="85">
        <v>20.119544378030895</v>
      </c>
      <c r="D113" s="85">
        <v>15.571307858417043</v>
      </c>
      <c r="E113" s="85">
        <v>5.9831837198911444</v>
      </c>
      <c r="F113" s="85">
        <v>14.770810976544539</v>
      </c>
      <c r="G113" s="85">
        <v>24.988312295465164</v>
      </c>
      <c r="H113" s="85">
        <v>9.9040850677282464</v>
      </c>
      <c r="I113" s="85">
        <v>11.877674056787242</v>
      </c>
      <c r="J113" s="85">
        <v>2.59441136847596</v>
      </c>
      <c r="K113" s="85">
        <v>6.9933920704845747</v>
      </c>
      <c r="L113" s="85">
        <v>12.951819153569019</v>
      </c>
      <c r="M113" s="85">
        <v>5.5642207462189646</v>
      </c>
      <c r="N113" s="85">
        <v>6.932731257055579</v>
      </c>
      <c r="O113" s="85">
        <v>14.020679376513698</v>
      </c>
      <c r="P113" s="85">
        <v>12.304780578135421</v>
      </c>
      <c r="Q113" s="85">
        <v>9.173132880698347</v>
      </c>
      <c r="R113" s="85">
        <v>3.8580281189614141</v>
      </c>
      <c r="S113" s="85">
        <v>10.702523524379814</v>
      </c>
      <c r="T113" s="85">
        <v>4.6924050266108992</v>
      </c>
      <c r="U113" s="85">
        <v>-5.261701126518858</v>
      </c>
      <c r="V113" s="85">
        <v>18.617311363016626</v>
      </c>
      <c r="W113" s="85">
        <v>-0.46387139678655842</v>
      </c>
      <c r="X113" s="85">
        <f t="shared" ref="X113:AE120" si="8">+X52/W52*100-100</f>
        <v>10.543897852123123</v>
      </c>
      <c r="Y113" s="85">
        <f t="shared" si="8"/>
        <v>1.2580305777539138</v>
      </c>
      <c r="Z113" s="85">
        <f t="shared" si="8"/>
        <v>1.8208614273608248</v>
      </c>
      <c r="AA113" s="85">
        <f t="shared" si="8"/>
        <v>-2.3014126910606763</v>
      </c>
      <c r="AB113" s="85">
        <f t="shared" si="8"/>
        <v>6.0586980354973434</v>
      </c>
      <c r="AC113" s="85">
        <f t="shared" si="8"/>
        <v>-3.8693906059018701</v>
      </c>
      <c r="AD113" s="85">
        <f t="shared" si="8"/>
        <v>2.234170087550396</v>
      </c>
      <c r="AE113" s="85">
        <f t="shared" si="8"/>
        <v>4.8489801719849339</v>
      </c>
    </row>
    <row r="114" spans="1:31" ht="15" customHeight="1">
      <c r="A114" s="85" t="s">
        <v>133</v>
      </c>
      <c r="B114" s="85"/>
      <c r="C114" s="85">
        <v>9.1447639758539339</v>
      </c>
      <c r="D114" s="85">
        <v>0.62521470285126668</v>
      </c>
      <c r="E114" s="85">
        <v>13.891164823159912</v>
      </c>
      <c r="F114" s="85">
        <v>-6.1359071970264694</v>
      </c>
      <c r="G114" s="85">
        <v>20.479657661110039</v>
      </c>
      <c r="H114" s="85">
        <v>15.487581837940994</v>
      </c>
      <c r="I114" s="85">
        <v>1.9715400504934451</v>
      </c>
      <c r="J114" s="85">
        <v>-1.3482185059308165</v>
      </c>
      <c r="K114" s="85">
        <v>6.3563769107916954</v>
      </c>
      <c r="L114" s="85">
        <v>19.302385447056807</v>
      </c>
      <c r="M114" s="85">
        <v>-3.3480778221311169</v>
      </c>
      <c r="N114" s="85">
        <v>4.187751153445447</v>
      </c>
      <c r="O114" s="85">
        <v>7.1442601289216583</v>
      </c>
      <c r="P114" s="85">
        <v>13.109126058262774</v>
      </c>
      <c r="Q114" s="85">
        <v>11.443936938264329</v>
      </c>
      <c r="R114" s="85">
        <v>13.654692809074916</v>
      </c>
      <c r="S114" s="85">
        <v>23.07567033094864</v>
      </c>
      <c r="T114" s="85">
        <v>11.484660025330328</v>
      </c>
      <c r="U114" s="85">
        <v>-10.065025900146679</v>
      </c>
      <c r="V114" s="85">
        <v>15.957617292446329</v>
      </c>
      <c r="W114" s="85">
        <v>1.6998756188571633</v>
      </c>
      <c r="X114" s="85">
        <f t="shared" si="8"/>
        <v>6.1302957633892845</v>
      </c>
      <c r="Y114" s="85">
        <f t="shared" si="8"/>
        <v>3.6770631698664715</v>
      </c>
      <c r="Z114" s="85">
        <f t="shared" si="8"/>
        <v>-1.9760117979527934</v>
      </c>
      <c r="AA114" s="85">
        <f t="shared" si="8"/>
        <v>4.0909798341374426</v>
      </c>
      <c r="AB114" s="85">
        <f t="shared" si="8"/>
        <v>0.98254907405430458</v>
      </c>
      <c r="AC114" s="85">
        <f t="shared" si="8"/>
        <v>8.8104857189189971</v>
      </c>
      <c r="AD114" s="85">
        <f t="shared" si="8"/>
        <v>5.086601825992858</v>
      </c>
      <c r="AE114" s="85">
        <f t="shared" si="8"/>
        <v>-0.48835531548863287</v>
      </c>
    </row>
    <row r="115" spans="1:31" ht="15" customHeight="1">
      <c r="A115" s="85" t="s">
        <v>134</v>
      </c>
      <c r="B115" s="85"/>
      <c r="C115" s="85">
        <v>-4.8536326406795069</v>
      </c>
      <c r="D115" s="85">
        <v>17.289517432989456</v>
      </c>
      <c r="E115" s="85">
        <v>31.334097042890704</v>
      </c>
      <c r="F115" s="85">
        <v>-2.6877189870049278</v>
      </c>
      <c r="G115" s="85">
        <v>21.304103428892645</v>
      </c>
      <c r="H115" s="85">
        <v>14.296270320366716</v>
      </c>
      <c r="I115" s="85">
        <v>-27.896911057297203</v>
      </c>
      <c r="J115" s="85">
        <v>-43.442448557794599</v>
      </c>
      <c r="K115" s="85">
        <v>37.502687016337063</v>
      </c>
      <c r="L115" s="85">
        <v>12.107947550466065</v>
      </c>
      <c r="M115" s="85">
        <v>25.982673569349288</v>
      </c>
      <c r="N115" s="85">
        <v>18.859910065721209</v>
      </c>
      <c r="O115" s="85">
        <v>33.132726468465535</v>
      </c>
      <c r="P115" s="85">
        <v>21.753272302809322</v>
      </c>
      <c r="Q115" s="85">
        <v>7.8543318395955453</v>
      </c>
      <c r="R115" s="85">
        <v>7.5566800945500603</v>
      </c>
      <c r="S115" s="85">
        <v>8.1957977887008298</v>
      </c>
      <c r="T115" s="85">
        <v>14.930795946742336</v>
      </c>
      <c r="U115" s="85">
        <v>-23.07585080749547</v>
      </c>
      <c r="V115" s="85">
        <v>41.162080302363506</v>
      </c>
      <c r="W115" s="85">
        <v>-9.4279243345345236</v>
      </c>
      <c r="X115" s="85">
        <f t="shared" si="8"/>
        <v>51.250291059659645</v>
      </c>
      <c r="Y115" s="85">
        <f t="shared" si="8"/>
        <v>3.8309778079725305</v>
      </c>
      <c r="Z115" s="85">
        <f t="shared" si="8"/>
        <v>-18.083597638018617</v>
      </c>
      <c r="AA115" s="85">
        <f t="shared" si="8"/>
        <v>4.7783933518005455</v>
      </c>
      <c r="AB115" s="85">
        <f t="shared" si="8"/>
        <v>7.317641050291428</v>
      </c>
      <c r="AC115" s="85">
        <f t="shared" si="8"/>
        <v>2.1342039513741611</v>
      </c>
      <c r="AD115" s="85">
        <f t="shared" si="8"/>
        <v>8.9850722745851783</v>
      </c>
      <c r="AE115" s="85">
        <f t="shared" si="8"/>
        <v>-5.0965425749297424</v>
      </c>
    </row>
    <row r="116" spans="1:31" ht="15" customHeight="1">
      <c r="A116" s="85" t="s">
        <v>135</v>
      </c>
      <c r="B116" s="85"/>
      <c r="C116" s="85">
        <v>1.4704166180417673</v>
      </c>
      <c r="D116" s="85">
        <v>29.102932719953998</v>
      </c>
      <c r="E116" s="85">
        <v>23.553516547147126</v>
      </c>
      <c r="F116" s="85">
        <v>9.5749666534482145</v>
      </c>
      <c r="G116" s="85">
        <v>27.83023523605857</v>
      </c>
      <c r="H116" s="85">
        <v>5.721418644155051</v>
      </c>
      <c r="I116" s="85">
        <v>-18.969252866567672</v>
      </c>
      <c r="J116" s="85">
        <v>-46.870962896199487</v>
      </c>
      <c r="K116" s="85">
        <v>14.255824474100876</v>
      </c>
      <c r="L116" s="85">
        <v>40.732491957436281</v>
      </c>
      <c r="M116" s="85">
        <v>1.9975382451204524</v>
      </c>
      <c r="N116" s="85">
        <v>39.347653690997475</v>
      </c>
      <c r="O116" s="85">
        <v>29.659779784733388</v>
      </c>
      <c r="P116" s="85">
        <v>24.88836303957865</v>
      </c>
      <c r="Q116" s="85">
        <v>11.348633946580279</v>
      </c>
      <c r="R116" s="85">
        <v>-5.2311619162629768</v>
      </c>
      <c r="S116" s="85">
        <v>-11.523479922964412</v>
      </c>
      <c r="T116" s="85">
        <v>18.948953372285231</v>
      </c>
      <c r="U116" s="85">
        <v>-25.766727665487963</v>
      </c>
      <c r="V116" s="85">
        <v>33.874555160142336</v>
      </c>
      <c r="W116" s="85">
        <v>18.099628952760696</v>
      </c>
      <c r="X116" s="85">
        <f t="shared" si="8"/>
        <v>5.2848149494144252</v>
      </c>
      <c r="Y116" s="85">
        <f t="shared" si="8"/>
        <v>-6.0094199913148998</v>
      </c>
      <c r="Z116" s="85">
        <f t="shared" si="8"/>
        <v>-8.7155854617826805</v>
      </c>
      <c r="AA116" s="85">
        <f t="shared" si="8"/>
        <v>-1.517098176627087</v>
      </c>
      <c r="AB116" s="85">
        <f t="shared" si="8"/>
        <v>11.555491131433996</v>
      </c>
      <c r="AC116" s="85">
        <f t="shared" si="8"/>
        <v>-1.6833028173173403</v>
      </c>
      <c r="AD116" s="85">
        <f t="shared" si="8"/>
        <v>2.0833833954102943</v>
      </c>
      <c r="AE116" s="85">
        <f t="shared" si="8"/>
        <v>3.0765971470269733</v>
      </c>
    </row>
    <row r="117" spans="1:31" ht="15" customHeight="1">
      <c r="A117" s="85" t="s">
        <v>136</v>
      </c>
      <c r="B117" s="85"/>
      <c r="C117" s="85">
        <v>17.141108050198952</v>
      </c>
      <c r="D117" s="85">
        <v>-2.9178642975350613</v>
      </c>
      <c r="E117" s="85">
        <v>-1.8167952628745638</v>
      </c>
      <c r="F117" s="85">
        <v>-0.74473431717457572</v>
      </c>
      <c r="G117" s="85">
        <v>0.28539863745167793</v>
      </c>
      <c r="H117" s="85">
        <v>-5.8064812264757251</v>
      </c>
      <c r="I117" s="85">
        <v>-26.221919009794846</v>
      </c>
      <c r="J117" s="85">
        <v>-25.548216644649941</v>
      </c>
      <c r="K117" s="85">
        <v>1.2242725337118401</v>
      </c>
      <c r="L117" s="85">
        <v>43.978965819456619</v>
      </c>
      <c r="M117" s="85">
        <v>7.7489651813976081</v>
      </c>
      <c r="N117" s="85">
        <v>6.3499237331224236</v>
      </c>
      <c r="O117" s="85">
        <v>-0.27091633466135079</v>
      </c>
      <c r="P117" s="85">
        <v>11.579844465750512</v>
      </c>
      <c r="Q117" s="85">
        <v>-0.73992743937368743</v>
      </c>
      <c r="R117" s="85">
        <v>6.0693502621074487</v>
      </c>
      <c r="S117" s="85">
        <v>-0.20403536613012818</v>
      </c>
      <c r="T117" s="85">
        <v>5.2248977737392011</v>
      </c>
      <c r="U117" s="85">
        <v>3.7996545768566534</v>
      </c>
      <c r="V117" s="85">
        <v>6.1397670549084893</v>
      </c>
      <c r="W117" s="85">
        <v>-7.6501018968490371</v>
      </c>
      <c r="X117" s="85">
        <f t="shared" si="8"/>
        <v>0.11033780342894772</v>
      </c>
      <c r="Y117" s="85">
        <f t="shared" si="8"/>
        <v>4.4849512505298748</v>
      </c>
      <c r="Z117" s="85">
        <f t="shared" si="8"/>
        <v>-1.923076923076934</v>
      </c>
      <c r="AA117" s="85">
        <f t="shared" si="8"/>
        <v>3.6030445933647854</v>
      </c>
      <c r="AB117" s="85">
        <f t="shared" si="8"/>
        <v>-1.4374126572170098</v>
      </c>
      <c r="AC117" s="85">
        <f t="shared" si="8"/>
        <v>7.2837755722098478</v>
      </c>
      <c r="AD117" s="85">
        <f t="shared" si="8"/>
        <v>9.0624173998406832E-2</v>
      </c>
      <c r="AE117" s="85">
        <f t="shared" si="8"/>
        <v>-1.3204059305089118</v>
      </c>
    </row>
    <row r="118" spans="1:31" ht="15" customHeight="1">
      <c r="A118" s="85" t="s">
        <v>137</v>
      </c>
      <c r="B118" s="85"/>
      <c r="C118" s="85">
        <v>11.544282657481347</v>
      </c>
      <c r="D118" s="85">
        <v>7.210031347962385</v>
      </c>
      <c r="E118" s="85">
        <v>8.4315265776381239</v>
      </c>
      <c r="F118" s="85">
        <v>2.6483136118489909</v>
      </c>
      <c r="G118" s="85">
        <v>6.7930520702634851</v>
      </c>
      <c r="H118" s="85">
        <v>-1.9349035301892741</v>
      </c>
      <c r="I118" s="85">
        <v>-8.0121305153597007</v>
      </c>
      <c r="J118" s="85">
        <v>-5.7144020024827569</v>
      </c>
      <c r="K118" s="85">
        <v>13.904297338714898</v>
      </c>
      <c r="L118" s="85">
        <v>23.386959240520724</v>
      </c>
      <c r="M118" s="85">
        <v>-0.53904630269524034</v>
      </c>
      <c r="N118" s="85">
        <v>4.7819776418998288</v>
      </c>
      <c r="O118" s="85">
        <v>-8.0370168432531131</v>
      </c>
      <c r="P118" s="85">
        <v>-1.4533626035540834</v>
      </c>
      <c r="Q118" s="85">
        <v>-8.6081300813008141</v>
      </c>
      <c r="R118" s="85">
        <v>3.3572928157136204</v>
      </c>
      <c r="S118" s="85">
        <v>25.23195565730812</v>
      </c>
      <c r="T118" s="85">
        <v>-5.0391059916702261</v>
      </c>
      <c r="U118" s="85">
        <v>7.3301006007092724</v>
      </c>
      <c r="V118" s="85">
        <v>2.4369849896829407</v>
      </c>
      <c r="W118" s="85">
        <v>-1.4508399599768182</v>
      </c>
      <c r="X118" s="85">
        <f t="shared" si="8"/>
        <v>2.1334865204264162</v>
      </c>
      <c r="Y118" s="85">
        <f t="shared" si="8"/>
        <v>3.1366496187100239</v>
      </c>
      <c r="Z118" s="85">
        <f t="shared" si="8"/>
        <v>0.75967989448186302</v>
      </c>
      <c r="AA118" s="85">
        <f t="shared" si="8"/>
        <v>2.34241264726613</v>
      </c>
      <c r="AB118" s="85">
        <f t="shared" si="8"/>
        <v>0.46120355680183422</v>
      </c>
      <c r="AC118" s="85">
        <f t="shared" si="8"/>
        <v>-0.55212771166935681</v>
      </c>
      <c r="AD118" s="85">
        <f t="shared" si="8"/>
        <v>3.0541774894439442</v>
      </c>
      <c r="AE118" s="85">
        <f t="shared" si="8"/>
        <v>-0.10750889934777774</v>
      </c>
    </row>
    <row r="119" spans="1:31" ht="15" customHeight="1">
      <c r="A119" s="85" t="s">
        <v>138</v>
      </c>
      <c r="B119" s="85"/>
      <c r="C119" s="85">
        <v>3.6641221374045898</v>
      </c>
      <c r="D119" s="85">
        <v>-0.29455081001472649</v>
      </c>
      <c r="E119" s="85">
        <v>-10.635155096011815</v>
      </c>
      <c r="F119" s="85">
        <v>-1.4876033057851288</v>
      </c>
      <c r="G119" s="85">
        <v>-3.1879194630872547</v>
      </c>
      <c r="H119" s="85">
        <v>3.2928942807625532</v>
      </c>
      <c r="I119" s="85">
        <v>5.7046979865771732</v>
      </c>
      <c r="J119" s="85">
        <v>5.8730158730158735</v>
      </c>
      <c r="K119" s="85">
        <v>6.7466266866566684</v>
      </c>
      <c r="L119" s="85">
        <v>2.2471910112359552</v>
      </c>
      <c r="M119" s="85">
        <v>-3.021978021978029</v>
      </c>
      <c r="N119" s="85">
        <v>4.6742209631728002</v>
      </c>
      <c r="O119" s="85">
        <v>6.0893098782138111</v>
      </c>
      <c r="P119" s="85">
        <v>11.479591836734699</v>
      </c>
      <c r="Q119" s="85">
        <v>2.1739130434782652</v>
      </c>
      <c r="R119" s="85">
        <v>3.3594624860022293</v>
      </c>
      <c r="S119" s="85">
        <v>6.3921993499458409</v>
      </c>
      <c r="T119" s="85">
        <v>4.4806517311609042</v>
      </c>
      <c r="U119" s="85">
        <v>14.619883040935662</v>
      </c>
      <c r="V119" s="85">
        <v>-4.8469387755101963</v>
      </c>
      <c r="W119" s="85">
        <v>13.404825737265426</v>
      </c>
      <c r="X119" s="85">
        <f t="shared" si="8"/>
        <v>7.3286052009456313</v>
      </c>
      <c r="Y119" s="85">
        <f t="shared" si="8"/>
        <v>1.6152716593245202</v>
      </c>
      <c r="Z119" s="85">
        <f t="shared" si="8"/>
        <v>4.7687861271676297</v>
      </c>
      <c r="AA119" s="85">
        <f t="shared" si="8"/>
        <v>9.2413793103448256</v>
      </c>
      <c r="AB119" s="85">
        <f t="shared" si="8"/>
        <v>12.24747474747474</v>
      </c>
      <c r="AC119" s="85">
        <f t="shared" si="8"/>
        <v>-1.6310461192350942</v>
      </c>
      <c r="AD119" s="85">
        <f t="shared" si="8"/>
        <v>17.324185248713547</v>
      </c>
      <c r="AE119" s="85">
        <f t="shared" si="8"/>
        <v>2.8752436647173454</v>
      </c>
    </row>
    <row r="120" spans="1:31" ht="15" customHeight="1">
      <c r="A120" s="134" t="s">
        <v>101</v>
      </c>
      <c r="B120" s="135"/>
      <c r="C120" s="135">
        <v>9.2070945412650502</v>
      </c>
      <c r="D120" s="135">
        <v>10.236075229090602</v>
      </c>
      <c r="E120" s="135">
        <v>8.2709430321343831</v>
      </c>
      <c r="F120" s="135">
        <v>8.3189479868046305</v>
      </c>
      <c r="G120" s="135">
        <v>11.217902452659374</v>
      </c>
      <c r="H120" s="135">
        <v>5.8883326418798703</v>
      </c>
      <c r="I120" s="135">
        <v>0.93699364261325968</v>
      </c>
      <c r="J120" s="135">
        <v>-8.3013840553565927</v>
      </c>
      <c r="K120" s="135">
        <v>9.8561070677317844</v>
      </c>
      <c r="L120" s="135">
        <v>3.2763194292988942</v>
      </c>
      <c r="M120" s="135">
        <v>1.9634764503595079</v>
      </c>
      <c r="N120" s="135">
        <v>8.8619564088193528</v>
      </c>
      <c r="O120" s="135">
        <v>10.201270729280452</v>
      </c>
      <c r="P120" s="135">
        <v>7.4720302168527013</v>
      </c>
      <c r="Q120" s="135">
        <v>4.201543958474673</v>
      </c>
      <c r="R120" s="135">
        <v>5.661297352939016</v>
      </c>
      <c r="S120" s="135">
        <v>7.2715365145363648</v>
      </c>
      <c r="T120" s="135">
        <v>2.3705224900458859</v>
      </c>
      <c r="U120" s="135">
        <v>-3.3182362279592184</v>
      </c>
      <c r="V120" s="135">
        <v>11.405825295573962</v>
      </c>
      <c r="W120" s="135">
        <v>-4.8630213645370475</v>
      </c>
      <c r="X120" s="135">
        <f t="shared" si="8"/>
        <v>6.923802793447436</v>
      </c>
      <c r="Y120" s="135">
        <f t="shared" si="8"/>
        <v>1.8797283769250441</v>
      </c>
      <c r="Z120" s="135">
        <f t="shared" si="8"/>
        <v>3.2740829525607751E-2</v>
      </c>
      <c r="AA120" s="135">
        <f t="shared" si="8"/>
        <v>1.5094246380585474</v>
      </c>
      <c r="AB120" s="135">
        <f t="shared" si="8"/>
        <v>2.2572643196750164</v>
      </c>
      <c r="AC120" s="135">
        <f t="shared" si="8"/>
        <v>2.9048322192875702</v>
      </c>
      <c r="AD120" s="135">
        <f t="shared" si="8"/>
        <v>3.447302704324386</v>
      </c>
      <c r="AE120" s="135">
        <f t="shared" si="8"/>
        <v>-0.68746338293358633</v>
      </c>
    </row>
    <row r="121" spans="1:31" ht="15" customHeight="1">
      <c r="C121" s="136"/>
      <c r="D121" s="136"/>
      <c r="E121" s="136"/>
      <c r="F121" s="136"/>
      <c r="G121" s="136"/>
      <c r="H121" s="136"/>
      <c r="I121" s="136"/>
      <c r="J121" s="136"/>
      <c r="K121" s="136"/>
      <c r="L121" s="136"/>
      <c r="M121" s="136"/>
      <c r="N121" s="136"/>
      <c r="O121" s="136"/>
      <c r="P121" s="136"/>
      <c r="Q121" s="136"/>
      <c r="R121" s="136"/>
      <c r="S121" s="136"/>
      <c r="T121" s="136"/>
      <c r="U121" s="136"/>
      <c r="V121" s="136"/>
      <c r="W121" s="136"/>
    </row>
    <row r="122" spans="1:31" ht="15" customHeight="1"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</row>
    <row r="123" spans="1:31" ht="15" customHeight="1">
      <c r="B123" s="136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</row>
    <row r="124" spans="1:31" ht="15" customHeight="1">
      <c r="A124" s="137"/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</row>
    <row r="125" spans="1:31" ht="15" customHeight="1">
      <c r="A125" s="137"/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</row>
    <row r="126" spans="1:31" ht="15" customHeight="1">
      <c r="A126" s="137"/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</row>
    <row r="127" spans="1:31" ht="15" customHeight="1">
      <c r="A127" s="137"/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</row>
    <row r="128" spans="1:31" ht="15" customHeight="1">
      <c r="A128" s="137"/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</row>
    <row r="129" spans="1:31" ht="15" customHeight="1">
      <c r="A129" s="137"/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</row>
    <row r="130" spans="1:31" ht="15" customHeight="1">
      <c r="A130" s="137"/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</row>
    <row r="131" spans="1:31" ht="15" customHeight="1">
      <c r="A131" s="137"/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</row>
    <row r="132" spans="1:31" ht="15" customHeight="1">
      <c r="A132" s="137"/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</row>
    <row r="133" spans="1:31" ht="15" customHeight="1">
      <c r="A133" s="137"/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</row>
    <row r="134" spans="1:31" ht="15" customHeight="1">
      <c r="A134" s="137"/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</row>
    <row r="135" spans="1:31" ht="15" customHeight="1">
      <c r="A135" s="137"/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</row>
    <row r="136" spans="1:31" ht="15" customHeight="1">
      <c r="A136" s="137"/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</row>
    <row r="137" spans="1:31" ht="15" customHeight="1">
      <c r="A137" s="137"/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</row>
    <row r="138" spans="1:31" ht="15" customHeight="1">
      <c r="A138" s="137"/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</row>
    <row r="139" spans="1:31" ht="15" customHeight="1">
      <c r="A139" s="137"/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</row>
    <row r="140" spans="1:31" ht="15" customHeight="1">
      <c r="A140" s="137"/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</row>
    <row r="141" spans="1:31" ht="15" customHeight="1">
      <c r="A141" s="137"/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</row>
    <row r="142" spans="1:31" ht="15" customHeight="1">
      <c r="A142" s="137"/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</row>
    <row r="143" spans="1:31" ht="15" customHeight="1">
      <c r="A143" s="137"/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</row>
    <row r="144" spans="1:31" ht="15" customHeight="1">
      <c r="A144" s="137"/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</row>
    <row r="145" spans="1:31" ht="15" customHeight="1">
      <c r="A145" s="137"/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</row>
    <row r="146" spans="1:31" ht="15" customHeight="1">
      <c r="A146" s="137"/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</row>
    <row r="147" spans="1:31" ht="15" customHeight="1">
      <c r="A147" s="137"/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</row>
    <row r="148" spans="1:31" ht="15" customHeight="1">
      <c r="A148" s="137"/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</row>
  </sheetData>
  <printOptions horizontalCentered="1"/>
  <pageMargins left="0.38" right="0.27" top="0.7" bottom="0.75" header="0.3" footer="0.3"/>
  <pageSetup paperSize="9" firstPageNumber="88" orientation="portrait" horizontalDpi="1200" verticalDpi="1200" r:id="rId1"/>
  <rowBreaks count="3" manualBreakCount="3">
    <brk id="30" max="30" man="1"/>
    <brk id="61" max="30" man="1"/>
    <brk id="91" max="3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5"/>
  <sheetViews>
    <sheetView zoomScaleNormal="100" zoomScaleSheetLayoutView="100" workbookViewId="0">
      <pane xSplit="1" topLeftCell="W1" activePane="topRight" state="frozen"/>
      <selection activeCell="P25" sqref="P25"/>
      <selection pane="topRight" activeCell="P25" sqref="P25"/>
    </sheetView>
  </sheetViews>
  <sheetFormatPr defaultColWidth="7.75" defaultRowHeight="15" customHeight="1"/>
  <cols>
    <col min="1" max="1" width="41.875" style="7" customWidth="1"/>
    <col min="2" max="2" width="2.875" style="7" hidden="1" customWidth="1"/>
    <col min="3" max="19" width="7.375" style="7" hidden="1" customWidth="1"/>
    <col min="20" max="23" width="7.25" style="7" hidden="1" customWidth="1"/>
    <col min="24" max="31" width="6" style="7" customWidth="1"/>
    <col min="32" max="16384" width="7.75" style="6"/>
  </cols>
  <sheetData>
    <row r="1" spans="1:31" ht="15" customHeight="1">
      <c r="A1" s="61" t="s">
        <v>142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</row>
    <row r="2" spans="1:31" ht="15" customHeight="1">
      <c r="A2" s="61" t="s">
        <v>96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</row>
    <row r="3" spans="1:31" ht="15" customHeight="1">
      <c r="A3" s="65" t="s">
        <v>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6"/>
      <c r="P3" s="66"/>
      <c r="Q3" s="65"/>
      <c r="R3" s="66"/>
      <c r="S3" s="65"/>
      <c r="T3" s="9"/>
      <c r="U3" s="9"/>
      <c r="V3" s="10"/>
      <c r="W3" s="6"/>
      <c r="X3" s="10"/>
      <c r="Y3" s="10"/>
      <c r="Z3" s="10"/>
      <c r="AA3" s="10"/>
      <c r="AB3" s="10"/>
      <c r="AC3" s="10"/>
      <c r="AD3" s="10"/>
      <c r="AE3" s="10" t="s">
        <v>5</v>
      </c>
    </row>
    <row r="4" spans="1:31" ht="13.5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tr">
        <f>'Table10-11.2'!W4</f>
        <v>2011</v>
      </c>
      <c r="X4" s="13">
        <f>'Table10-11.2'!X4</f>
        <v>2012</v>
      </c>
      <c r="Y4" s="13">
        <f>'Table10-11.2'!Y4</f>
        <v>2013</v>
      </c>
      <c r="Z4" s="13" t="str">
        <f>'Table10-11.2'!Z4</f>
        <v>2014r</v>
      </c>
      <c r="AA4" s="13" t="str">
        <f>'Table10-11.2'!AA4</f>
        <v>2015r</v>
      </c>
      <c r="AB4" s="13" t="str">
        <f>'Table10-11.2'!AB4</f>
        <v>2016r</v>
      </c>
      <c r="AC4" s="13" t="str">
        <f>'Table10-11.2'!AC4</f>
        <v>2017r</v>
      </c>
      <c r="AD4" s="13" t="str">
        <f>'Table10-11.2'!AD4</f>
        <v>2018r</v>
      </c>
      <c r="AE4" s="13" t="str">
        <f>'Table10-11.2'!AE4</f>
        <v>2019p</v>
      </c>
    </row>
    <row r="5" spans="1:31" ht="15" customHeight="1">
      <c r="A5" s="72" t="s">
        <v>143</v>
      </c>
      <c r="B5" s="72">
        <v>38680</v>
      </c>
      <c r="C5" s="72">
        <v>42988</v>
      </c>
      <c r="D5" s="72">
        <v>52500</v>
      </c>
      <c r="E5" s="72">
        <v>61995</v>
      </c>
      <c r="F5" s="72">
        <v>70113</v>
      </c>
      <c r="G5" s="72">
        <v>84594</v>
      </c>
      <c r="H5" s="72">
        <v>89305</v>
      </c>
      <c r="I5" s="72">
        <v>97739</v>
      </c>
      <c r="J5" s="72">
        <v>120346</v>
      </c>
      <c r="K5" s="72">
        <v>105952</v>
      </c>
      <c r="L5" s="72">
        <v>119137</v>
      </c>
      <c r="M5" s="72">
        <v>138631</v>
      </c>
      <c r="N5" s="72">
        <v>146295</v>
      </c>
      <c r="O5" s="72">
        <v>159500</v>
      </c>
      <c r="P5" s="72">
        <v>174260</v>
      </c>
      <c r="Q5" s="72">
        <v>178194</v>
      </c>
      <c r="R5" s="72">
        <v>194794</v>
      </c>
      <c r="S5" s="72">
        <v>199771</v>
      </c>
      <c r="T5" s="72">
        <v>208638</v>
      </c>
      <c r="U5" s="72">
        <v>229797</v>
      </c>
      <c r="V5" s="72">
        <v>244427</v>
      </c>
      <c r="W5" s="72">
        <v>236559</v>
      </c>
      <c r="X5" s="72">
        <v>267864</v>
      </c>
      <c r="Y5" s="72">
        <v>292649</v>
      </c>
      <c r="Z5" s="72">
        <v>305348</v>
      </c>
      <c r="AA5" s="72">
        <v>320690</v>
      </c>
      <c r="AB5" s="72">
        <v>342598</v>
      </c>
      <c r="AC5" s="72">
        <v>355233</v>
      </c>
      <c r="AD5" s="72">
        <v>379620</v>
      </c>
      <c r="AE5" s="72">
        <v>422886</v>
      </c>
    </row>
    <row r="6" spans="1:31" ht="15" customHeight="1">
      <c r="A6" s="72" t="s">
        <v>144</v>
      </c>
      <c r="B6" s="72">
        <v>1601</v>
      </c>
      <c r="C6" s="72">
        <v>2582</v>
      </c>
      <c r="D6" s="72">
        <v>4654</v>
      </c>
      <c r="E6" s="72">
        <v>4642</v>
      </c>
      <c r="F6" s="72">
        <v>4298</v>
      </c>
      <c r="G6" s="72">
        <v>4451</v>
      </c>
      <c r="H6" s="72">
        <v>4121</v>
      </c>
      <c r="I6" s="72">
        <v>5406</v>
      </c>
      <c r="J6" s="72">
        <v>5340</v>
      </c>
      <c r="K6" s="72">
        <v>5450</v>
      </c>
      <c r="L6" s="72">
        <v>5405</v>
      </c>
      <c r="M6" s="72">
        <v>5751</v>
      </c>
      <c r="N6" s="72">
        <v>6479</v>
      </c>
      <c r="O6" s="72">
        <v>7422</v>
      </c>
      <c r="P6" s="72">
        <v>11763</v>
      </c>
      <c r="Q6" s="72">
        <v>18047</v>
      </c>
      <c r="R6" s="72">
        <v>19298</v>
      </c>
      <c r="S6" s="72">
        <v>22545</v>
      </c>
      <c r="T6" s="72">
        <v>27043</v>
      </c>
      <c r="U6" s="72">
        <v>19455</v>
      </c>
      <c r="V6" s="72">
        <v>19856</v>
      </c>
      <c r="W6" s="72">
        <v>33935</v>
      </c>
      <c r="X6" s="72">
        <v>23861</v>
      </c>
      <c r="Y6" s="72">
        <v>20782</v>
      </c>
      <c r="Z6" s="72">
        <v>26064</v>
      </c>
      <c r="AA6" s="72">
        <v>22740</v>
      </c>
      <c r="AB6" s="72">
        <v>30440</v>
      </c>
      <c r="AC6" s="72">
        <v>41224</v>
      </c>
      <c r="AD6" s="72">
        <v>42403</v>
      </c>
      <c r="AE6" s="72">
        <v>22989</v>
      </c>
    </row>
    <row r="7" spans="1:31" s="143" customFormat="1" ht="15" customHeight="1">
      <c r="A7" s="127" t="s">
        <v>101</v>
      </c>
      <c r="B7" s="86">
        <v>40281</v>
      </c>
      <c r="C7" s="86">
        <v>45570</v>
      </c>
      <c r="D7" s="86">
        <v>57154</v>
      </c>
      <c r="E7" s="86">
        <v>66637</v>
      </c>
      <c r="F7" s="86">
        <v>74411</v>
      </c>
      <c r="G7" s="86">
        <v>89045</v>
      </c>
      <c r="H7" s="86">
        <v>93426</v>
      </c>
      <c r="I7" s="86">
        <v>103145</v>
      </c>
      <c r="J7" s="86">
        <v>125686</v>
      </c>
      <c r="K7" s="86">
        <v>111402</v>
      </c>
      <c r="L7" s="86">
        <v>124542</v>
      </c>
      <c r="M7" s="86">
        <v>144382</v>
      </c>
      <c r="N7" s="86">
        <v>152774</v>
      </c>
      <c r="O7" s="86">
        <v>166922</v>
      </c>
      <c r="P7" s="86">
        <v>186023</v>
      </c>
      <c r="Q7" s="86">
        <v>196241</v>
      </c>
      <c r="R7" s="86">
        <v>214092</v>
      </c>
      <c r="S7" s="86">
        <v>222316</v>
      </c>
      <c r="T7" s="86">
        <v>235681</v>
      </c>
      <c r="U7" s="86">
        <v>249252</v>
      </c>
      <c r="V7" s="86">
        <v>264283</v>
      </c>
      <c r="W7" s="86">
        <v>270494</v>
      </c>
      <c r="X7" s="86">
        <v>291725</v>
      </c>
      <c r="Y7" s="86">
        <v>313431</v>
      </c>
      <c r="Z7" s="86">
        <v>331412</v>
      </c>
      <c r="AA7" s="86">
        <v>343430</v>
      </c>
      <c r="AB7" s="86">
        <v>373038</v>
      </c>
      <c r="AC7" s="86">
        <v>396457</v>
      </c>
      <c r="AD7" s="86">
        <v>422023</v>
      </c>
      <c r="AE7" s="86">
        <v>445875</v>
      </c>
    </row>
    <row r="8" spans="1:31" s="144" customFormat="1" ht="15" customHeight="1">
      <c r="A8" s="139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</row>
    <row r="9" spans="1:31" ht="15" customHeight="1">
      <c r="A9" s="61" t="s">
        <v>145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</row>
    <row r="10" spans="1:31" ht="15" customHeight="1">
      <c r="A10" s="61" t="s">
        <v>91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</row>
    <row r="11" spans="1:31" ht="15" customHeight="1">
      <c r="A11" s="65" t="s">
        <v>4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6"/>
      <c r="P11" s="66"/>
      <c r="Q11" s="65"/>
      <c r="R11" s="66"/>
      <c r="S11" s="65"/>
      <c r="T11" s="9"/>
      <c r="U11" s="9"/>
      <c r="V11" s="10"/>
      <c r="W11" s="6"/>
      <c r="X11" s="10"/>
      <c r="Y11" s="10"/>
      <c r="Z11" s="10"/>
      <c r="AA11" s="10"/>
      <c r="AB11" s="10"/>
      <c r="AC11" s="10"/>
      <c r="AD11" s="10"/>
      <c r="AE11" s="10" t="s">
        <v>5</v>
      </c>
    </row>
    <row r="12" spans="1:31" ht="13.5">
      <c r="A12" s="11"/>
      <c r="B12" s="12">
        <v>1990</v>
      </c>
      <c r="C12" s="12">
        <v>1991</v>
      </c>
      <c r="D12" s="12">
        <v>1992</v>
      </c>
      <c r="E12" s="12">
        <v>1993</v>
      </c>
      <c r="F12" s="12">
        <v>1994</v>
      </c>
      <c r="G12" s="12">
        <v>1995</v>
      </c>
      <c r="H12" s="12">
        <v>1996</v>
      </c>
      <c r="I12" s="12">
        <v>1997</v>
      </c>
      <c r="J12" s="12">
        <v>1998</v>
      </c>
      <c r="K12" s="12">
        <v>1999</v>
      </c>
      <c r="L12" s="12">
        <v>2000</v>
      </c>
      <c r="M12" s="12">
        <v>2001</v>
      </c>
      <c r="N12" s="12">
        <v>2002</v>
      </c>
      <c r="O12" s="12">
        <v>2003</v>
      </c>
      <c r="P12" s="12">
        <v>2004</v>
      </c>
      <c r="Q12" s="12" t="s">
        <v>6</v>
      </c>
      <c r="R12" s="12" t="s">
        <v>7</v>
      </c>
      <c r="S12" s="12" t="s">
        <v>8</v>
      </c>
      <c r="T12" s="12" t="s">
        <v>9</v>
      </c>
      <c r="U12" s="12">
        <v>2009</v>
      </c>
      <c r="V12" s="13" t="s">
        <v>10</v>
      </c>
      <c r="W12" s="13" t="str">
        <f t="shared" ref="W12:AE12" si="0">W4</f>
        <v>2011</v>
      </c>
      <c r="X12" s="13">
        <f t="shared" si="0"/>
        <v>2012</v>
      </c>
      <c r="Y12" s="13">
        <f t="shared" si="0"/>
        <v>2013</v>
      </c>
      <c r="Z12" s="13" t="str">
        <f t="shared" si="0"/>
        <v>2014r</v>
      </c>
      <c r="AA12" s="13" t="str">
        <f t="shared" si="0"/>
        <v>2015r</v>
      </c>
      <c r="AB12" s="13" t="str">
        <f t="shared" si="0"/>
        <v>2016r</v>
      </c>
      <c r="AC12" s="13" t="str">
        <f t="shared" si="0"/>
        <v>2017r</v>
      </c>
      <c r="AD12" s="13" t="str">
        <f t="shared" si="0"/>
        <v>2018r</v>
      </c>
      <c r="AE12" s="13" t="str">
        <f t="shared" si="0"/>
        <v>2019p</v>
      </c>
    </row>
    <row r="13" spans="1:31" ht="15" customHeight="1">
      <c r="A13" s="72" t="s">
        <v>143</v>
      </c>
      <c r="B13" s="72">
        <v>35865</v>
      </c>
      <c r="C13" s="72">
        <v>44728</v>
      </c>
      <c r="D13" s="72">
        <v>60069</v>
      </c>
      <c r="E13" s="72">
        <v>73357</v>
      </c>
      <c r="F13" s="72">
        <v>83995</v>
      </c>
      <c r="G13" s="72">
        <v>96416</v>
      </c>
      <c r="H13" s="72">
        <v>102312</v>
      </c>
      <c r="I13" s="72">
        <v>108929</v>
      </c>
      <c r="J13" s="72">
        <v>109172</v>
      </c>
      <c r="K13" s="72">
        <v>109864</v>
      </c>
      <c r="L13" s="72">
        <v>121955</v>
      </c>
      <c r="M13" s="72">
        <v>134888</v>
      </c>
      <c r="N13" s="72">
        <v>146295</v>
      </c>
      <c r="O13" s="72">
        <v>153450</v>
      </c>
      <c r="P13" s="72">
        <v>164380</v>
      </c>
      <c r="Q13" s="72">
        <v>169950</v>
      </c>
      <c r="R13" s="72">
        <v>175626</v>
      </c>
      <c r="S13" s="72">
        <v>187129</v>
      </c>
      <c r="T13" s="72">
        <v>197609</v>
      </c>
      <c r="U13" s="72">
        <v>204016</v>
      </c>
      <c r="V13" s="72">
        <v>219992</v>
      </c>
      <c r="W13" s="72">
        <v>219491</v>
      </c>
      <c r="X13" s="72">
        <v>243655</v>
      </c>
      <c r="Y13" s="72">
        <v>240846</v>
      </c>
      <c r="Z13" s="72">
        <v>247987</v>
      </c>
      <c r="AA13" s="72">
        <v>258484</v>
      </c>
      <c r="AB13" s="72">
        <v>264165</v>
      </c>
      <c r="AC13" s="72">
        <v>267519</v>
      </c>
      <c r="AD13" s="72">
        <v>274668</v>
      </c>
      <c r="AE13" s="72">
        <v>288363</v>
      </c>
    </row>
    <row r="14" spans="1:31" ht="15" customHeight="1">
      <c r="A14" s="72" t="s">
        <v>144</v>
      </c>
      <c r="B14" s="72">
        <v>2225</v>
      </c>
      <c r="C14" s="72">
        <v>3135</v>
      </c>
      <c r="D14" s="72">
        <v>4442</v>
      </c>
      <c r="E14" s="72">
        <v>4543</v>
      </c>
      <c r="F14" s="72">
        <v>4082</v>
      </c>
      <c r="G14" s="72">
        <v>4167</v>
      </c>
      <c r="H14" s="72">
        <v>4147</v>
      </c>
      <c r="I14" s="72">
        <v>5234</v>
      </c>
      <c r="J14" s="72">
        <v>6060</v>
      </c>
      <c r="K14" s="72">
        <v>6074</v>
      </c>
      <c r="L14" s="72">
        <v>6870</v>
      </c>
      <c r="M14" s="72">
        <v>7245</v>
      </c>
      <c r="N14" s="72">
        <v>6479</v>
      </c>
      <c r="O14" s="72">
        <v>5960</v>
      </c>
      <c r="P14" s="72">
        <v>7055</v>
      </c>
      <c r="Q14" s="72">
        <v>9884</v>
      </c>
      <c r="R14" s="72">
        <v>10216</v>
      </c>
      <c r="S14" s="72">
        <v>10939</v>
      </c>
      <c r="T14" s="72">
        <v>11190</v>
      </c>
      <c r="U14" s="72">
        <v>12740</v>
      </c>
      <c r="V14" s="72">
        <v>12126</v>
      </c>
      <c r="W14" s="72">
        <v>14543</v>
      </c>
      <c r="X14" s="72">
        <v>15272</v>
      </c>
      <c r="Y14" s="72">
        <v>13719</v>
      </c>
      <c r="Z14" s="72">
        <v>14351</v>
      </c>
      <c r="AA14" s="72">
        <v>16107</v>
      </c>
      <c r="AB14" s="72">
        <v>18291</v>
      </c>
      <c r="AC14" s="72">
        <v>19684</v>
      </c>
      <c r="AD14" s="72">
        <v>19368</v>
      </c>
      <c r="AE14" s="72">
        <v>19611</v>
      </c>
    </row>
    <row r="15" spans="1:31" s="143" customFormat="1" ht="15" customHeight="1">
      <c r="A15" s="127" t="s">
        <v>101</v>
      </c>
      <c r="B15" s="86">
        <v>38277</v>
      </c>
      <c r="C15" s="86">
        <v>47982</v>
      </c>
      <c r="D15" s="86">
        <v>64641</v>
      </c>
      <c r="E15" s="86">
        <v>77896</v>
      </c>
      <c r="F15" s="86">
        <v>87854</v>
      </c>
      <c r="G15" s="86">
        <v>100200</v>
      </c>
      <c r="H15" s="86">
        <v>105997</v>
      </c>
      <c r="I15" s="86">
        <v>113775</v>
      </c>
      <c r="J15" s="86">
        <v>114956</v>
      </c>
      <c r="K15" s="86">
        <v>115665</v>
      </c>
      <c r="L15" s="86">
        <v>128512</v>
      </c>
      <c r="M15" s="86">
        <v>141853</v>
      </c>
      <c r="N15" s="86">
        <v>152774</v>
      </c>
      <c r="O15" s="86">
        <v>159410</v>
      </c>
      <c r="P15" s="86">
        <v>171562</v>
      </c>
      <c r="Q15" s="86">
        <v>181358</v>
      </c>
      <c r="R15" s="86">
        <v>187419</v>
      </c>
      <c r="S15" s="86">
        <v>199784</v>
      </c>
      <c r="T15" s="86">
        <v>210304</v>
      </c>
      <c r="U15" s="86">
        <v>219682</v>
      </c>
      <c r="V15" s="86">
        <v>234715</v>
      </c>
      <c r="W15" s="86">
        <v>237735</v>
      </c>
      <c r="X15" s="86">
        <f>'Table5-5.3'!X11</f>
        <v>262120</v>
      </c>
      <c r="Y15" s="86">
        <f>'Table5-5.3'!Y11</f>
        <v>257165</v>
      </c>
      <c r="Z15" s="86">
        <f>'Table5-5.3'!Z11</f>
        <v>265070</v>
      </c>
      <c r="AA15" s="86">
        <f>'Table5-5.3'!AA11</f>
        <v>277958</v>
      </c>
      <c r="AB15" s="86">
        <f>'Table5-5.3'!AB11</f>
        <v>286156</v>
      </c>
      <c r="AC15" s="86">
        <f>'Table5-5.3'!AC11</f>
        <v>291273</v>
      </c>
      <c r="AD15" s="86">
        <f>'Table5-5.3'!AD11</f>
        <v>297760</v>
      </c>
      <c r="AE15" s="86">
        <f>'Table5-5.3'!AE11</f>
        <v>311489</v>
      </c>
    </row>
    <row r="16" spans="1:31" ht="15" customHeight="1">
      <c r="A16" s="131" t="s">
        <v>103</v>
      </c>
    </row>
    <row r="17" spans="1:31" s="144" customFormat="1" ht="15" customHeight="1">
      <c r="A17" s="139"/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</row>
    <row r="18" spans="1:31" ht="15" customHeight="1">
      <c r="A18" s="61" t="s">
        <v>146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</row>
    <row r="19" spans="1:31" ht="15" customHeight="1">
      <c r="A19" s="61" t="s">
        <v>88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</row>
    <row r="20" spans="1:31" ht="15" customHeight="1">
      <c r="A20" s="65" t="s">
        <v>4</v>
      </c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6"/>
      <c r="P20" s="66"/>
      <c r="Q20" s="65"/>
      <c r="R20" s="66"/>
      <c r="S20" s="65"/>
      <c r="T20" s="9"/>
      <c r="U20" s="9"/>
      <c r="V20" s="10"/>
      <c r="W20" s="6"/>
      <c r="X20" s="10"/>
      <c r="Y20" s="10"/>
      <c r="Z20" s="10"/>
      <c r="AA20" s="10"/>
      <c r="AB20" s="10"/>
      <c r="AC20" s="10"/>
      <c r="AD20" s="10"/>
      <c r="AE20" s="10"/>
    </row>
    <row r="21" spans="1:31" ht="13.5">
      <c r="A21" s="11"/>
      <c r="B21" s="12">
        <v>1990</v>
      </c>
      <c r="C21" s="12">
        <v>1991</v>
      </c>
      <c r="D21" s="12">
        <v>1992</v>
      </c>
      <c r="E21" s="12">
        <v>1993</v>
      </c>
      <c r="F21" s="12">
        <v>1994</v>
      </c>
      <c r="G21" s="12">
        <v>1995</v>
      </c>
      <c r="H21" s="12">
        <v>1996</v>
      </c>
      <c r="I21" s="12">
        <v>1997</v>
      </c>
      <c r="J21" s="12">
        <v>1998</v>
      </c>
      <c r="K21" s="12">
        <v>1999</v>
      </c>
      <c r="L21" s="12">
        <v>2000</v>
      </c>
      <c r="M21" s="12">
        <v>2001</v>
      </c>
      <c r="N21" s="12">
        <v>2002</v>
      </c>
      <c r="O21" s="12">
        <v>2003</v>
      </c>
      <c r="P21" s="12">
        <v>2004</v>
      </c>
      <c r="Q21" s="12" t="s">
        <v>6</v>
      </c>
      <c r="R21" s="12" t="s">
        <v>7</v>
      </c>
      <c r="S21" s="12" t="s">
        <v>8</v>
      </c>
      <c r="T21" s="12" t="s">
        <v>9</v>
      </c>
      <c r="U21" s="12">
        <v>2009</v>
      </c>
      <c r="V21" s="13" t="s">
        <v>10</v>
      </c>
      <c r="W21" s="13" t="str">
        <f t="shared" ref="W21:AE21" si="1">W4</f>
        <v>2011</v>
      </c>
      <c r="X21" s="13">
        <f t="shared" si="1"/>
        <v>2012</v>
      </c>
      <c r="Y21" s="13">
        <f t="shared" si="1"/>
        <v>2013</v>
      </c>
      <c r="Z21" s="13" t="str">
        <f t="shared" si="1"/>
        <v>2014r</v>
      </c>
      <c r="AA21" s="13" t="str">
        <f t="shared" si="1"/>
        <v>2015r</v>
      </c>
      <c r="AB21" s="13" t="str">
        <f t="shared" si="1"/>
        <v>2016r</v>
      </c>
      <c r="AC21" s="13" t="str">
        <f t="shared" si="1"/>
        <v>2017r</v>
      </c>
      <c r="AD21" s="13" t="str">
        <f t="shared" si="1"/>
        <v>2018r</v>
      </c>
      <c r="AE21" s="13" t="str">
        <f t="shared" si="1"/>
        <v>2019p</v>
      </c>
    </row>
    <row r="22" spans="1:31" ht="15" customHeight="1">
      <c r="A22" s="85" t="s">
        <v>143</v>
      </c>
      <c r="B22" s="85">
        <v>24.51553368194401</v>
      </c>
      <c r="C22" s="85">
        <v>30.57384052770087</v>
      </c>
      <c r="D22" s="85">
        <v>41.060186609248426</v>
      </c>
      <c r="E22" s="85">
        <v>50.143203800539993</v>
      </c>
      <c r="F22" s="85">
        <v>57.414812536313597</v>
      </c>
      <c r="G22" s="85">
        <v>65.905191564988542</v>
      </c>
      <c r="H22" s="85">
        <v>69.935404490925862</v>
      </c>
      <c r="I22" s="85">
        <v>74.458457226836174</v>
      </c>
      <c r="J22" s="85">
        <v>74.624559964455372</v>
      </c>
      <c r="K22" s="85">
        <v>75.097576813971756</v>
      </c>
      <c r="L22" s="85">
        <v>83.362384223657671</v>
      </c>
      <c r="M22" s="85">
        <v>92.202741036945895</v>
      </c>
      <c r="N22" s="85">
        <v>100</v>
      </c>
      <c r="O22" s="85">
        <v>104.89080282989849</v>
      </c>
      <c r="P22" s="85">
        <v>112.36200827095935</v>
      </c>
      <c r="Q22" s="85">
        <v>116.16938377934993</v>
      </c>
      <c r="R22" s="85">
        <v>120.04921562596122</v>
      </c>
      <c r="S22" s="85">
        <v>127.91209542363032</v>
      </c>
      <c r="T22" s="85">
        <v>135.07570320243343</v>
      </c>
      <c r="U22" s="85">
        <v>139.45521036262346</v>
      </c>
      <c r="V22" s="85">
        <v>150.37561092313476</v>
      </c>
      <c r="W22" s="85">
        <v>150.03315219248776</v>
      </c>
      <c r="X22" s="85">
        <f>+W22*X13/W13</f>
        <v>166.55046310536926</v>
      </c>
      <c r="Y22" s="85">
        <f t="shared" ref="Y22:AE22" si="2">+X22*Y13/X13</f>
        <v>164.63037014252021</v>
      </c>
      <c r="Z22" s="85">
        <f t="shared" si="2"/>
        <v>169.51160326737067</v>
      </c>
      <c r="AA22" s="85">
        <f t="shared" si="2"/>
        <v>176.68683140230351</v>
      </c>
      <c r="AB22" s="85">
        <f t="shared" si="2"/>
        <v>180.57008100071769</v>
      </c>
      <c r="AC22" s="85">
        <f t="shared" si="2"/>
        <v>182.86270891007891</v>
      </c>
      <c r="AD22" s="85">
        <f t="shared" si="2"/>
        <v>187.74941043781396</v>
      </c>
      <c r="AE22" s="85">
        <f t="shared" si="2"/>
        <v>197.11063262585867</v>
      </c>
    </row>
    <row r="23" spans="1:31" ht="15" customHeight="1">
      <c r="A23" s="85" t="s">
        <v>144</v>
      </c>
      <c r="B23" s="85">
        <v>34.34171940114215</v>
      </c>
      <c r="C23" s="85">
        <v>48.387096774193544</v>
      </c>
      <c r="D23" s="85">
        <v>68.559962957246483</v>
      </c>
      <c r="E23" s="85">
        <v>70.118845500848892</v>
      </c>
      <c r="F23" s="85">
        <v>63.003549930544828</v>
      </c>
      <c r="G23" s="85">
        <v>64.31548078407161</v>
      </c>
      <c r="H23" s="85">
        <v>64.006791171477076</v>
      </c>
      <c r="I23" s="85">
        <v>80.784071615990115</v>
      </c>
      <c r="J23" s="85">
        <v>93.532952616144456</v>
      </c>
      <c r="K23" s="85">
        <v>93.749035344960632</v>
      </c>
      <c r="L23" s="85">
        <v>106.03488192622318</v>
      </c>
      <c r="M23" s="85">
        <v>111.82281216237074</v>
      </c>
      <c r="N23" s="85">
        <v>100</v>
      </c>
      <c r="O23" s="85">
        <v>91.989504553171784</v>
      </c>
      <c r="P23" s="85">
        <v>108.89026084272263</v>
      </c>
      <c r="Q23" s="85">
        <v>152.55440654421977</v>
      </c>
      <c r="R23" s="85">
        <v>157.67865411328907</v>
      </c>
      <c r="S23" s="85">
        <v>168.83778360858156</v>
      </c>
      <c r="T23" s="85">
        <v>172.711838246643</v>
      </c>
      <c r="U23" s="85">
        <v>196.63528322271955</v>
      </c>
      <c r="V23" s="85">
        <v>187.15851211606727</v>
      </c>
      <c r="W23" s="85">
        <v>224.46365179811696</v>
      </c>
      <c r="X23" s="85">
        <f t="shared" ref="X23:AE24" si="3">+W23*X14/W14</f>
        <v>235.7153881771878</v>
      </c>
      <c r="Y23" s="85">
        <f t="shared" si="3"/>
        <v>211.74563975922209</v>
      </c>
      <c r="Z23" s="85">
        <f t="shared" si="3"/>
        <v>221.50023151720941</v>
      </c>
      <c r="AA23" s="85">
        <f t="shared" si="3"/>
        <v>248.60317950300967</v>
      </c>
      <c r="AB23" s="85">
        <f t="shared" si="3"/>
        <v>282.31208519833302</v>
      </c>
      <c r="AC23" s="85">
        <f t="shared" si="3"/>
        <v>303.81231671554247</v>
      </c>
      <c r="AD23" s="85">
        <f t="shared" si="3"/>
        <v>298.9350208365488</v>
      </c>
      <c r="AE23" s="85">
        <f t="shared" si="3"/>
        <v>302.68559962957238</v>
      </c>
    </row>
    <row r="24" spans="1:31" ht="15" customHeight="1">
      <c r="A24" s="134" t="s">
        <v>101</v>
      </c>
      <c r="B24" s="135">
        <v>25.054655896945825</v>
      </c>
      <c r="C24" s="135">
        <v>31.407176613821736</v>
      </c>
      <c r="D24" s="135">
        <v>42.311518975741961</v>
      </c>
      <c r="E24" s="135">
        <v>50.987733514865113</v>
      </c>
      <c r="F24" s="135">
        <v>57.505858326678634</v>
      </c>
      <c r="G24" s="135">
        <v>65.587076334978477</v>
      </c>
      <c r="H24" s="135">
        <v>69.381570162462211</v>
      </c>
      <c r="I24" s="135">
        <v>74.472750598923923</v>
      </c>
      <c r="J24" s="135">
        <v>75.245787895846163</v>
      </c>
      <c r="K24" s="135">
        <v>75.709872098655538</v>
      </c>
      <c r="L24" s="135">
        <v>84.119025488630271</v>
      </c>
      <c r="M24" s="135">
        <v>92.851532328799408</v>
      </c>
      <c r="N24" s="135">
        <v>100</v>
      </c>
      <c r="O24" s="135">
        <v>104.34367104350217</v>
      </c>
      <c r="P24" s="135">
        <v>112.2979040936285</v>
      </c>
      <c r="Q24" s="135">
        <v>118.70998991975074</v>
      </c>
      <c r="R24" s="135">
        <v>122.67728802021287</v>
      </c>
      <c r="S24" s="135">
        <v>130.77094269967404</v>
      </c>
      <c r="T24" s="135">
        <v>137.65693115320673</v>
      </c>
      <c r="U24" s="135">
        <v>143.79541021377986</v>
      </c>
      <c r="V24" s="135">
        <v>153.63543534894683</v>
      </c>
      <c r="W24" s="135">
        <v>155.61221150195715</v>
      </c>
      <c r="X24" s="135">
        <f t="shared" si="3"/>
        <v>171.57369709505545</v>
      </c>
      <c r="Y24" s="135">
        <f t="shared" si="3"/>
        <v>168.33034416851035</v>
      </c>
      <c r="Z24" s="135">
        <f t="shared" si="3"/>
        <v>173.5046539332609</v>
      </c>
      <c r="AA24" s="135">
        <f t="shared" si="3"/>
        <v>181.94064435047849</v>
      </c>
      <c r="AB24" s="135">
        <f t="shared" si="3"/>
        <v>187.30674067576945</v>
      </c>
      <c r="AC24" s="135">
        <f t="shared" si="3"/>
        <v>190.65613258800585</v>
      </c>
      <c r="AD24" s="135">
        <f t="shared" si="3"/>
        <v>194.90227394713764</v>
      </c>
      <c r="AE24" s="135">
        <f t="shared" si="3"/>
        <v>203.88875070365381</v>
      </c>
    </row>
    <row r="26" spans="1:31" ht="15" customHeight="1">
      <c r="A26" s="61" t="s">
        <v>147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</row>
    <row r="27" spans="1:31" ht="15" customHeight="1">
      <c r="A27" s="61" t="s">
        <v>91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</row>
    <row r="28" spans="1:31" ht="15" customHeight="1">
      <c r="A28" s="65" t="s">
        <v>4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6"/>
      <c r="P28" s="66"/>
      <c r="Q28" s="65"/>
      <c r="R28" s="66"/>
      <c r="S28" s="65"/>
      <c r="T28" s="9"/>
      <c r="U28" s="9"/>
      <c r="V28" s="10"/>
      <c r="W28" s="6"/>
      <c r="X28" s="10"/>
      <c r="Y28" s="10"/>
      <c r="Z28" s="10"/>
      <c r="AA28" s="10"/>
      <c r="AB28" s="10"/>
      <c r="AC28" s="10"/>
      <c r="AD28" s="10"/>
      <c r="AE28" s="10" t="s">
        <v>92</v>
      </c>
    </row>
    <row r="29" spans="1:31" ht="13.5">
      <c r="A29" s="11"/>
      <c r="B29" s="12">
        <v>1990</v>
      </c>
      <c r="C29" s="12">
        <v>1991</v>
      </c>
      <c r="D29" s="12">
        <v>1992</v>
      </c>
      <c r="E29" s="12">
        <v>1993</v>
      </c>
      <c r="F29" s="12">
        <v>1994</v>
      </c>
      <c r="G29" s="12">
        <v>1995</v>
      </c>
      <c r="H29" s="12">
        <v>1996</v>
      </c>
      <c r="I29" s="12">
        <v>1997</v>
      </c>
      <c r="J29" s="12">
        <v>1998</v>
      </c>
      <c r="K29" s="12">
        <v>1999</v>
      </c>
      <c r="L29" s="12">
        <v>2000</v>
      </c>
      <c r="M29" s="12">
        <v>2001</v>
      </c>
      <c r="N29" s="12">
        <v>2002</v>
      </c>
      <c r="O29" s="12">
        <v>2003</v>
      </c>
      <c r="P29" s="12">
        <v>2004</v>
      </c>
      <c r="Q29" s="12" t="s">
        <v>6</v>
      </c>
      <c r="R29" s="12" t="s">
        <v>7</v>
      </c>
      <c r="S29" s="12" t="s">
        <v>8</v>
      </c>
      <c r="T29" s="12" t="s">
        <v>9</v>
      </c>
      <c r="U29" s="12">
        <v>2009</v>
      </c>
      <c r="V29" s="13" t="s">
        <v>10</v>
      </c>
      <c r="W29" s="13" t="str">
        <f t="shared" ref="W29:AE29" si="4">W4</f>
        <v>2011</v>
      </c>
      <c r="X29" s="13">
        <f t="shared" si="4"/>
        <v>2012</v>
      </c>
      <c r="Y29" s="13">
        <f t="shared" si="4"/>
        <v>2013</v>
      </c>
      <c r="Z29" s="13" t="str">
        <f t="shared" si="4"/>
        <v>2014r</v>
      </c>
      <c r="AA29" s="13" t="str">
        <f t="shared" si="4"/>
        <v>2015r</v>
      </c>
      <c r="AB29" s="13" t="str">
        <f t="shared" si="4"/>
        <v>2016r</v>
      </c>
      <c r="AC29" s="13" t="str">
        <f t="shared" si="4"/>
        <v>2017r</v>
      </c>
      <c r="AD29" s="13" t="str">
        <f t="shared" si="4"/>
        <v>2018r</v>
      </c>
      <c r="AE29" s="13" t="str">
        <f t="shared" si="4"/>
        <v>2019p</v>
      </c>
    </row>
    <row r="30" spans="1:31" ht="15" customHeight="1">
      <c r="A30" s="85" t="s">
        <v>143</v>
      </c>
      <c r="B30" s="85"/>
      <c r="C30" s="85">
        <v>24.712114875226547</v>
      </c>
      <c r="D30" s="85">
        <v>34.298426041852991</v>
      </c>
      <c r="E30" s="85">
        <v>22.121227255323035</v>
      </c>
      <c r="F30" s="85">
        <v>14.50168354758236</v>
      </c>
      <c r="G30" s="85">
        <v>14.787784987201618</v>
      </c>
      <c r="H30" s="85">
        <v>6.1151676070361844</v>
      </c>
      <c r="I30" s="85">
        <v>6.4674720462897852</v>
      </c>
      <c r="J30" s="85">
        <v>0.22308108951702366</v>
      </c>
      <c r="K30" s="85">
        <v>0.63386216245923777</v>
      </c>
      <c r="L30" s="85">
        <v>11.005424888953613</v>
      </c>
      <c r="M30" s="85">
        <v>10.604731253331153</v>
      </c>
      <c r="N30" s="85">
        <v>8.4566455133147542</v>
      </c>
      <c r="O30" s="85">
        <v>4.8908028298984902</v>
      </c>
      <c r="P30" s="85">
        <v>7.122841316389696</v>
      </c>
      <c r="Q30" s="85">
        <v>3.3884900839518082</v>
      </c>
      <c r="R30" s="85">
        <v>3.3398058252427205</v>
      </c>
      <c r="S30" s="85">
        <v>6.549713595936808</v>
      </c>
      <c r="T30" s="85">
        <v>5.6004146871943874</v>
      </c>
      <c r="U30" s="85">
        <v>3.2422612330410061</v>
      </c>
      <c r="V30" s="85">
        <v>7.8307583718924008</v>
      </c>
      <c r="W30" s="85">
        <v>-0.22773555402014267</v>
      </c>
      <c r="X30" s="85">
        <f>+X13/W13*100-100</f>
        <v>11.009107434929007</v>
      </c>
      <c r="Y30" s="85">
        <f t="shared" ref="Y30:AE30" si="5">+Y13/X13*100-100</f>
        <v>-1.1528595760398872</v>
      </c>
      <c r="Z30" s="85">
        <f t="shared" si="5"/>
        <v>2.9649651644619439</v>
      </c>
      <c r="AA30" s="85">
        <f t="shared" si="5"/>
        <v>4.2328831753277285</v>
      </c>
      <c r="AB30" s="85">
        <f t="shared" si="5"/>
        <v>2.1978149517958485</v>
      </c>
      <c r="AC30" s="85">
        <f t="shared" si="5"/>
        <v>1.2696610073249701</v>
      </c>
      <c r="AD30" s="85">
        <f t="shared" si="5"/>
        <v>2.672333553878417</v>
      </c>
      <c r="AE30" s="85">
        <f t="shared" si="5"/>
        <v>4.9860194853422968</v>
      </c>
    </row>
    <row r="31" spans="1:31" ht="15" customHeight="1">
      <c r="A31" s="85" t="s">
        <v>144</v>
      </c>
      <c r="B31" s="85"/>
      <c r="C31" s="85">
        <v>40.898876404494388</v>
      </c>
      <c r="D31" s="85">
        <v>41.690590111642734</v>
      </c>
      <c r="E31" s="85">
        <v>2.2737505628095391</v>
      </c>
      <c r="F31" s="85">
        <v>-10.14747963900507</v>
      </c>
      <c r="G31" s="85">
        <v>2.0823125918667245</v>
      </c>
      <c r="H31" s="85">
        <v>-0.47996160307175728</v>
      </c>
      <c r="I31" s="85">
        <v>26.211719315167585</v>
      </c>
      <c r="J31" s="85">
        <v>15.781429117309884</v>
      </c>
      <c r="K31" s="85">
        <v>0.23102310231021761</v>
      </c>
      <c r="L31" s="85">
        <v>13.105037866315456</v>
      </c>
      <c r="M31" s="85">
        <v>5.4585152838428002</v>
      </c>
      <c r="N31" s="85">
        <v>-10.572808833678408</v>
      </c>
      <c r="O31" s="85">
        <v>-8.0104954468282159</v>
      </c>
      <c r="P31" s="85">
        <v>18.372483221476514</v>
      </c>
      <c r="Q31" s="85">
        <v>40.099220411055967</v>
      </c>
      <c r="R31" s="85">
        <v>3.3589639821934441</v>
      </c>
      <c r="S31" s="85">
        <v>7.0771339075959219</v>
      </c>
      <c r="T31" s="85">
        <v>2.2945424627479554</v>
      </c>
      <c r="U31" s="85">
        <v>13.851653261840923</v>
      </c>
      <c r="V31" s="85">
        <v>-4.8194662480376707</v>
      </c>
      <c r="W31" s="85">
        <v>19.932376711199069</v>
      </c>
      <c r="X31" s="85">
        <f t="shared" ref="X31:AE32" si="6">+X14/W14*100-100</f>
        <v>5.0127208966513024</v>
      </c>
      <c r="Y31" s="85">
        <f t="shared" si="6"/>
        <v>-10.168936616029328</v>
      </c>
      <c r="Z31" s="85">
        <f t="shared" si="6"/>
        <v>4.6067497631022718</v>
      </c>
      <c r="AA31" s="85">
        <f t="shared" si="6"/>
        <v>12.236081109330371</v>
      </c>
      <c r="AB31" s="85">
        <f t="shared" si="6"/>
        <v>13.559322033898312</v>
      </c>
      <c r="AC31" s="85">
        <f t="shared" si="6"/>
        <v>7.6157673172598521</v>
      </c>
      <c r="AD31" s="85">
        <f t="shared" si="6"/>
        <v>-1.6053647632595016</v>
      </c>
      <c r="AE31" s="85">
        <f t="shared" si="6"/>
        <v>1.254646840148709</v>
      </c>
    </row>
    <row r="32" spans="1:31" ht="15" customHeight="1">
      <c r="A32" s="134" t="s">
        <v>101</v>
      </c>
      <c r="B32" s="135"/>
      <c r="C32" s="135">
        <v>25.354651618465397</v>
      </c>
      <c r="D32" s="135">
        <v>34.719269726147303</v>
      </c>
      <c r="E32" s="135">
        <v>20.505561485744337</v>
      </c>
      <c r="F32" s="135">
        <v>12.78371161548732</v>
      </c>
      <c r="G32" s="135">
        <v>14.052860427527492</v>
      </c>
      <c r="H32" s="135">
        <v>5.7854291417165626</v>
      </c>
      <c r="I32" s="135">
        <v>7.3379435267035831</v>
      </c>
      <c r="J32" s="135">
        <v>1.0380136233794701</v>
      </c>
      <c r="K32" s="135">
        <v>0.61675771599567497</v>
      </c>
      <c r="L32" s="135">
        <v>11.107076470842529</v>
      </c>
      <c r="M32" s="135">
        <v>10.381131723107572</v>
      </c>
      <c r="N32" s="135">
        <v>7.6988149704271223</v>
      </c>
      <c r="O32" s="135">
        <v>4.3436710435021695</v>
      </c>
      <c r="P32" s="135">
        <v>7.623110218932311</v>
      </c>
      <c r="Q32" s="135">
        <v>5.7098891362889219</v>
      </c>
      <c r="R32" s="135">
        <v>3.3420086238268993</v>
      </c>
      <c r="S32" s="135">
        <v>6.5975167939216419</v>
      </c>
      <c r="T32" s="135">
        <v>5.2656869418972434</v>
      </c>
      <c r="U32" s="135">
        <v>4.459258977480232</v>
      </c>
      <c r="V32" s="135">
        <v>6.8430731693994034</v>
      </c>
      <c r="W32" s="135">
        <v>1.286666808682881</v>
      </c>
      <c r="X32" s="135">
        <f t="shared" si="6"/>
        <v>10.25721917260816</v>
      </c>
      <c r="Y32" s="135">
        <f t="shared" si="6"/>
        <v>-1.8903555623378594</v>
      </c>
      <c r="Z32" s="135">
        <f t="shared" si="6"/>
        <v>3.0739019695526224</v>
      </c>
      <c r="AA32" s="135">
        <f t="shared" si="6"/>
        <v>4.8621118949711502</v>
      </c>
      <c r="AB32" s="135">
        <f t="shared" si="6"/>
        <v>2.9493664510465578</v>
      </c>
      <c r="AC32" s="135">
        <f t="shared" si="6"/>
        <v>1.7881854652706863</v>
      </c>
      <c r="AD32" s="135">
        <f t="shared" si="6"/>
        <v>2.2271202617475581</v>
      </c>
      <c r="AE32" s="135">
        <f t="shared" si="6"/>
        <v>4.6107603439011342</v>
      </c>
    </row>
    <row r="33" spans="2:31" ht="15" customHeight="1"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</row>
    <row r="35" spans="2:31" ht="15" customHeight="1"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</row>
    <row r="36" spans="2:31" ht="15" customHeight="1"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</row>
    <row r="37" spans="2:31" ht="15" customHeight="1"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</row>
    <row r="38" spans="2:31" ht="15" customHeight="1">
      <c r="B38" s="13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</row>
    <row r="39" spans="2:31" ht="15" customHeight="1">
      <c r="B39" s="136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</row>
    <row r="40" spans="2:31" ht="15" customHeight="1">
      <c r="B40" s="136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</row>
    <row r="41" spans="2:31" ht="15" customHeight="1">
      <c r="B41" s="136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</row>
    <row r="42" spans="2:31" ht="15" customHeight="1">
      <c r="B42" s="138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</row>
    <row r="43" spans="2:31" ht="15" customHeight="1"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</row>
    <row r="44" spans="2:31" ht="15" customHeight="1"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</row>
    <row r="45" spans="2:31" ht="15" customHeight="1"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</row>
  </sheetData>
  <printOptions horizontalCentered="1"/>
  <pageMargins left="0.38" right="0.27" top="0.7" bottom="0.75" header="0.3" footer="0.3"/>
  <pageSetup paperSize="9" firstPageNumber="88" orientation="portrait" horizontalDpi="1200" verticalDpi="1200" r:id="rId1"/>
  <rowBreaks count="1" manualBreakCount="1">
    <brk id="33" max="2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zoomScaleNormal="100" zoomScaleSheetLayoutView="100" workbookViewId="0">
      <pane xSplit="1" topLeftCell="W1" activePane="topRight" state="frozen"/>
      <selection activeCell="P25" sqref="P25"/>
      <selection pane="topRight" activeCell="P25" sqref="P25"/>
    </sheetView>
  </sheetViews>
  <sheetFormatPr defaultColWidth="7.75" defaultRowHeight="15" customHeight="1"/>
  <cols>
    <col min="1" max="1" width="40.75" style="7" customWidth="1"/>
    <col min="2" max="19" width="7.125" style="7" hidden="1" customWidth="1"/>
    <col min="20" max="23" width="7.25" style="7" hidden="1" customWidth="1"/>
    <col min="24" max="31" width="6.125" style="7" customWidth="1"/>
    <col min="32" max="16384" width="7.75" style="6"/>
  </cols>
  <sheetData>
    <row r="1" spans="1:31" ht="15" customHeight="1">
      <c r="A1" s="61" t="s">
        <v>148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</row>
    <row r="2" spans="1:31" ht="15" customHeight="1">
      <c r="A2" s="61" t="s">
        <v>96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</row>
    <row r="3" spans="1:31" ht="15" customHeight="1">
      <c r="A3" s="65" t="s">
        <v>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6"/>
      <c r="P3" s="66"/>
      <c r="Q3" s="65"/>
      <c r="R3" s="66"/>
      <c r="S3" s="65"/>
      <c r="T3" s="9"/>
      <c r="U3" s="9"/>
      <c r="V3" s="10"/>
      <c r="W3" s="6"/>
      <c r="X3" s="10"/>
      <c r="Y3" s="10"/>
      <c r="Z3" s="10"/>
      <c r="AA3" s="10"/>
      <c r="AB3" s="10"/>
      <c r="AC3" s="10"/>
      <c r="AD3" s="10"/>
      <c r="AE3" s="10" t="s">
        <v>5</v>
      </c>
    </row>
    <row r="4" spans="1:31" ht="13.5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 t="s">
        <v>12</v>
      </c>
      <c r="AA4" s="13" t="s">
        <v>13</v>
      </c>
      <c r="AB4" s="13" t="s">
        <v>14</v>
      </c>
      <c r="AC4" s="13" t="s">
        <v>15</v>
      </c>
      <c r="AD4" s="13" t="s">
        <v>16</v>
      </c>
      <c r="AE4" s="13" t="s">
        <v>17</v>
      </c>
    </row>
    <row r="5" spans="1:31" ht="15" customHeight="1">
      <c r="A5" s="72" t="s">
        <v>149</v>
      </c>
      <c r="B5" s="72">
        <v>7592</v>
      </c>
      <c r="C5" s="72">
        <v>8176</v>
      </c>
      <c r="D5" s="72">
        <v>8621</v>
      </c>
      <c r="E5" s="72">
        <v>11083</v>
      </c>
      <c r="F5" s="72">
        <v>10981</v>
      </c>
      <c r="G5" s="72">
        <v>12964</v>
      </c>
      <c r="H5" s="72">
        <v>14357</v>
      </c>
      <c r="I5" s="72">
        <v>16803</v>
      </c>
      <c r="J5" s="72">
        <v>18077</v>
      </c>
      <c r="K5" s="72">
        <v>20064</v>
      </c>
      <c r="L5" s="72">
        <v>22481</v>
      </c>
      <c r="M5" s="72">
        <v>23326</v>
      </c>
      <c r="N5" s="72">
        <v>23985</v>
      </c>
      <c r="O5" s="72">
        <v>25558</v>
      </c>
      <c r="P5" s="72">
        <v>27324</v>
      </c>
      <c r="Q5" s="72">
        <v>27731</v>
      </c>
      <c r="R5" s="72">
        <v>26088</v>
      </c>
      <c r="S5" s="72">
        <v>26536</v>
      </c>
      <c r="T5" s="72">
        <v>28317</v>
      </c>
      <c r="U5" s="72">
        <v>31189</v>
      </c>
      <c r="V5" s="72">
        <v>32285</v>
      </c>
      <c r="W5" s="72">
        <v>32792</v>
      </c>
      <c r="X5" s="72">
        <v>35219</v>
      </c>
      <c r="Y5" s="72">
        <v>39409</v>
      </c>
      <c r="Z5" s="72">
        <v>41824</v>
      </c>
      <c r="AA5" s="72">
        <v>43758</v>
      </c>
      <c r="AB5" s="72">
        <v>45240</v>
      </c>
      <c r="AC5" s="72">
        <v>47110</v>
      </c>
      <c r="AD5" s="72">
        <v>47994</v>
      </c>
      <c r="AE5" s="72">
        <v>50326</v>
      </c>
    </row>
    <row r="6" spans="1:31" ht="15" customHeight="1">
      <c r="A6" s="72" t="s">
        <v>150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</row>
    <row r="7" spans="1:31" ht="15" customHeight="1">
      <c r="A7" s="72" t="s">
        <v>151</v>
      </c>
      <c r="B7" s="72">
        <v>213</v>
      </c>
      <c r="C7" s="72">
        <v>246</v>
      </c>
      <c r="D7" s="72">
        <v>281</v>
      </c>
      <c r="E7" s="72">
        <v>318</v>
      </c>
      <c r="F7" s="72">
        <v>364</v>
      </c>
      <c r="G7" s="72">
        <v>426</v>
      </c>
      <c r="H7" s="72">
        <v>845</v>
      </c>
      <c r="I7" s="72">
        <v>1073</v>
      </c>
      <c r="J7" s="72">
        <v>1881</v>
      </c>
      <c r="K7" s="72">
        <v>2115</v>
      </c>
      <c r="L7" s="72">
        <v>2386</v>
      </c>
      <c r="M7" s="72">
        <v>3320</v>
      </c>
      <c r="N7" s="72">
        <v>2952</v>
      </c>
      <c r="O7" s="72">
        <v>3343</v>
      </c>
      <c r="P7" s="72">
        <v>4107</v>
      </c>
      <c r="Q7" s="72">
        <v>4180</v>
      </c>
      <c r="R7" s="72">
        <v>3856</v>
      </c>
      <c r="S7" s="72">
        <v>4147</v>
      </c>
      <c r="T7" s="72">
        <v>4775</v>
      </c>
      <c r="U7" s="72">
        <v>4985</v>
      </c>
      <c r="V7" s="72">
        <v>5427</v>
      </c>
      <c r="W7" s="72">
        <v>5500</v>
      </c>
      <c r="X7" s="72">
        <v>6669</v>
      </c>
      <c r="Y7" s="72">
        <v>8200</v>
      </c>
      <c r="Z7" s="72">
        <v>9898</v>
      </c>
      <c r="AA7" s="72">
        <v>11575</v>
      </c>
      <c r="AB7" s="72">
        <v>13385</v>
      </c>
      <c r="AC7" s="72">
        <v>15256</v>
      </c>
      <c r="AD7" s="72">
        <v>17718</v>
      </c>
      <c r="AE7" s="72">
        <v>19171</v>
      </c>
    </row>
    <row r="8" spans="1:31" ht="15" customHeight="1">
      <c r="A8" s="127" t="s">
        <v>101</v>
      </c>
      <c r="B8" s="86">
        <v>7805</v>
      </c>
      <c r="C8" s="86">
        <v>8422</v>
      </c>
      <c r="D8" s="86">
        <v>8902</v>
      </c>
      <c r="E8" s="86">
        <v>11401</v>
      </c>
      <c r="F8" s="86">
        <v>11345</v>
      </c>
      <c r="G8" s="86">
        <v>13390</v>
      </c>
      <c r="H8" s="86">
        <v>15202</v>
      </c>
      <c r="I8" s="86">
        <v>17876</v>
      </c>
      <c r="J8" s="86">
        <v>19958</v>
      </c>
      <c r="K8" s="86">
        <v>22179</v>
      </c>
      <c r="L8" s="86">
        <v>24867</v>
      </c>
      <c r="M8" s="86">
        <v>26646</v>
      </c>
      <c r="N8" s="86">
        <v>26937</v>
      </c>
      <c r="O8" s="86">
        <v>28901</v>
      </c>
      <c r="P8" s="86">
        <v>31431</v>
      </c>
      <c r="Q8" s="86">
        <v>31911</v>
      </c>
      <c r="R8" s="86">
        <v>29944</v>
      </c>
      <c r="S8" s="86">
        <v>30683</v>
      </c>
      <c r="T8" s="86">
        <v>33092</v>
      </c>
      <c r="U8" s="86">
        <v>36174</v>
      </c>
      <c r="V8" s="86">
        <v>37712</v>
      </c>
      <c r="W8" s="86">
        <v>38292</v>
      </c>
      <c r="X8" s="86">
        <v>41888</v>
      </c>
      <c r="Y8" s="86">
        <v>47609</v>
      </c>
      <c r="Z8" s="86">
        <v>51722</v>
      </c>
      <c r="AA8" s="86">
        <v>55333</v>
      </c>
      <c r="AB8" s="86">
        <v>58625</v>
      </c>
      <c r="AC8" s="86">
        <v>62366</v>
      </c>
      <c r="AD8" s="86">
        <v>65712</v>
      </c>
      <c r="AE8" s="86">
        <v>69497</v>
      </c>
    </row>
    <row r="9" spans="1:31" s="144" customFormat="1" ht="15" customHeight="1">
      <c r="A9" s="139"/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  <c r="Z9" s="133"/>
      <c r="AA9" s="133"/>
      <c r="AB9" s="133"/>
      <c r="AC9" s="133"/>
      <c r="AD9" s="133"/>
      <c r="AE9" s="133"/>
    </row>
    <row r="10" spans="1:31" ht="15" customHeight="1">
      <c r="A10" s="61" t="s">
        <v>152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</row>
    <row r="11" spans="1:31" ht="15" customHeight="1">
      <c r="A11" s="61" t="s">
        <v>91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</row>
    <row r="12" spans="1:31" ht="15" customHeight="1">
      <c r="A12" s="65" t="s">
        <v>4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6"/>
      <c r="P12" s="66"/>
      <c r="Q12" s="65"/>
      <c r="R12" s="66"/>
      <c r="S12" s="65"/>
      <c r="T12" s="9"/>
      <c r="U12" s="9"/>
      <c r="V12" s="10"/>
      <c r="W12" s="6"/>
      <c r="X12" s="10"/>
      <c r="Y12" s="10"/>
      <c r="Z12" s="10"/>
      <c r="AA12" s="10"/>
      <c r="AB12" s="10"/>
      <c r="AC12" s="10"/>
      <c r="AD12" s="10"/>
      <c r="AE12" s="10" t="s">
        <v>5</v>
      </c>
    </row>
    <row r="13" spans="1:31" ht="13.5">
      <c r="A13" s="11"/>
      <c r="B13" s="12">
        <v>1990</v>
      </c>
      <c r="C13" s="12">
        <v>1991</v>
      </c>
      <c r="D13" s="12">
        <v>1992</v>
      </c>
      <c r="E13" s="12">
        <v>1993</v>
      </c>
      <c r="F13" s="12">
        <v>1994</v>
      </c>
      <c r="G13" s="12">
        <v>1995</v>
      </c>
      <c r="H13" s="12">
        <v>1996</v>
      </c>
      <c r="I13" s="12">
        <v>1997</v>
      </c>
      <c r="J13" s="12">
        <v>1998</v>
      </c>
      <c r="K13" s="12">
        <v>1999</v>
      </c>
      <c r="L13" s="12">
        <v>2000</v>
      </c>
      <c r="M13" s="12">
        <v>2001</v>
      </c>
      <c r="N13" s="12">
        <v>2002</v>
      </c>
      <c r="O13" s="12">
        <v>2003</v>
      </c>
      <c r="P13" s="12">
        <v>2004</v>
      </c>
      <c r="Q13" s="12" t="s">
        <v>6</v>
      </c>
      <c r="R13" s="12" t="s">
        <v>7</v>
      </c>
      <c r="S13" s="12" t="s">
        <v>8</v>
      </c>
      <c r="T13" s="12" t="s">
        <v>9</v>
      </c>
      <c r="U13" s="12">
        <v>2009</v>
      </c>
      <c r="V13" s="13" t="s">
        <v>10</v>
      </c>
      <c r="W13" s="13" t="s">
        <v>11</v>
      </c>
      <c r="X13" s="13">
        <f t="shared" ref="X13:AE13" si="0">X4</f>
        <v>2012</v>
      </c>
      <c r="Y13" s="13">
        <f t="shared" si="0"/>
        <v>2013</v>
      </c>
      <c r="Z13" s="13" t="str">
        <f t="shared" si="0"/>
        <v>2014r</v>
      </c>
      <c r="AA13" s="13" t="str">
        <f t="shared" si="0"/>
        <v>2015r</v>
      </c>
      <c r="AB13" s="13" t="str">
        <f t="shared" si="0"/>
        <v>2016r</v>
      </c>
      <c r="AC13" s="13" t="str">
        <f t="shared" si="0"/>
        <v>2017r</v>
      </c>
      <c r="AD13" s="13" t="str">
        <f t="shared" si="0"/>
        <v>2018r</v>
      </c>
      <c r="AE13" s="13" t="str">
        <f t="shared" si="0"/>
        <v>2019p</v>
      </c>
    </row>
    <row r="14" spans="1:31" ht="15" customHeight="1">
      <c r="A14" s="72" t="s">
        <v>149</v>
      </c>
      <c r="B14" s="72">
        <v>14379</v>
      </c>
      <c r="C14" s="72">
        <v>15438</v>
      </c>
      <c r="D14" s="72">
        <v>15540</v>
      </c>
      <c r="E14" s="72">
        <v>15942</v>
      </c>
      <c r="F14" s="72">
        <v>16458</v>
      </c>
      <c r="G14" s="72">
        <v>18402</v>
      </c>
      <c r="H14" s="72">
        <v>20146</v>
      </c>
      <c r="I14" s="72">
        <v>21283</v>
      </c>
      <c r="J14" s="72">
        <v>21932</v>
      </c>
      <c r="K14" s="72">
        <v>20536</v>
      </c>
      <c r="L14" s="72">
        <v>22380</v>
      </c>
      <c r="M14" s="72">
        <v>23414</v>
      </c>
      <c r="N14" s="72">
        <v>23985</v>
      </c>
      <c r="O14" s="72">
        <v>25036</v>
      </c>
      <c r="P14" s="72">
        <v>26697</v>
      </c>
      <c r="Q14" s="72">
        <v>27956</v>
      </c>
      <c r="R14" s="72">
        <v>26860</v>
      </c>
      <c r="S14" s="72">
        <v>25977</v>
      </c>
      <c r="T14" s="72">
        <v>27046</v>
      </c>
      <c r="U14" s="72">
        <v>27158</v>
      </c>
      <c r="V14" s="72">
        <v>28694</v>
      </c>
      <c r="W14" s="72">
        <v>28309</v>
      </c>
      <c r="X14" s="72">
        <v>30021</v>
      </c>
      <c r="Y14" s="72">
        <v>31183</v>
      </c>
      <c r="Z14" s="72">
        <v>31024</v>
      </c>
      <c r="AA14" s="72">
        <v>33296</v>
      </c>
      <c r="AB14" s="72">
        <v>35039</v>
      </c>
      <c r="AC14" s="72">
        <v>36758</v>
      </c>
      <c r="AD14" s="72">
        <v>38017</v>
      </c>
      <c r="AE14" s="72">
        <v>39878</v>
      </c>
    </row>
    <row r="15" spans="1:31" ht="15" customHeight="1">
      <c r="A15" s="72" t="s">
        <v>150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</row>
    <row r="16" spans="1:31" ht="15" customHeight="1">
      <c r="A16" s="72" t="s">
        <v>151</v>
      </c>
      <c r="B16" s="72">
        <v>255</v>
      </c>
      <c r="C16" s="72">
        <v>279</v>
      </c>
      <c r="D16" s="72">
        <v>324</v>
      </c>
      <c r="E16" s="72">
        <v>366</v>
      </c>
      <c r="F16" s="72">
        <v>397</v>
      </c>
      <c r="G16" s="72">
        <v>451</v>
      </c>
      <c r="H16" s="72">
        <v>876</v>
      </c>
      <c r="I16" s="72">
        <v>1109</v>
      </c>
      <c r="J16" s="72">
        <v>1796</v>
      </c>
      <c r="K16" s="72">
        <v>2136</v>
      </c>
      <c r="L16" s="72">
        <v>2434</v>
      </c>
      <c r="M16" s="72">
        <v>3368</v>
      </c>
      <c r="N16" s="72">
        <v>2952</v>
      </c>
      <c r="O16" s="72">
        <v>3307</v>
      </c>
      <c r="P16" s="72">
        <v>4024</v>
      </c>
      <c r="Q16" s="72">
        <v>4049</v>
      </c>
      <c r="R16" s="72">
        <v>3628</v>
      </c>
      <c r="S16" s="72">
        <v>3872</v>
      </c>
      <c r="T16" s="72">
        <v>4245</v>
      </c>
      <c r="U16" s="72">
        <v>4606</v>
      </c>
      <c r="V16" s="72">
        <v>5098</v>
      </c>
      <c r="W16" s="72">
        <v>5024</v>
      </c>
      <c r="X16" s="72">
        <v>6125</v>
      </c>
      <c r="Y16" s="72">
        <v>7650</v>
      </c>
      <c r="Z16" s="72">
        <v>9058</v>
      </c>
      <c r="AA16" s="72">
        <v>10520</v>
      </c>
      <c r="AB16" s="72">
        <v>12218</v>
      </c>
      <c r="AC16" s="72">
        <v>13742</v>
      </c>
      <c r="AD16" s="72">
        <v>15746</v>
      </c>
      <c r="AE16" s="72">
        <v>17070</v>
      </c>
    </row>
    <row r="17" spans="1:31" ht="15" customHeight="1">
      <c r="A17" s="127" t="s">
        <v>101</v>
      </c>
      <c r="B17" s="86">
        <v>14309</v>
      </c>
      <c r="C17" s="86">
        <v>15370</v>
      </c>
      <c r="D17" s="86">
        <v>15542</v>
      </c>
      <c r="E17" s="86">
        <v>15994</v>
      </c>
      <c r="F17" s="86">
        <v>16535</v>
      </c>
      <c r="G17" s="86">
        <v>18497</v>
      </c>
      <c r="H17" s="86">
        <v>20750</v>
      </c>
      <c r="I17" s="86">
        <v>22163</v>
      </c>
      <c r="J17" s="86">
        <v>23622</v>
      </c>
      <c r="K17" s="86">
        <v>22681</v>
      </c>
      <c r="L17" s="86">
        <v>24826</v>
      </c>
      <c r="M17" s="86">
        <v>26777</v>
      </c>
      <c r="N17" s="86">
        <v>26937</v>
      </c>
      <c r="O17" s="86">
        <v>28343</v>
      </c>
      <c r="P17" s="86">
        <v>30717</v>
      </c>
      <c r="Q17" s="86">
        <v>32002</v>
      </c>
      <c r="R17" s="86">
        <v>30476</v>
      </c>
      <c r="S17" s="86">
        <v>29866</v>
      </c>
      <c r="T17" s="86">
        <v>31318</v>
      </c>
      <c r="U17" s="86">
        <v>31813</v>
      </c>
      <c r="V17" s="86">
        <v>33832</v>
      </c>
      <c r="W17" s="86">
        <v>33373</v>
      </c>
      <c r="X17" s="86">
        <f>'Table5-5.3'!X13</f>
        <v>36151</v>
      </c>
      <c r="Y17" s="86">
        <f>'Table5-5.3'!Y13</f>
        <v>38763</v>
      </c>
      <c r="Z17" s="86">
        <f>'Table5-5.3'!Z13</f>
        <v>39830</v>
      </c>
      <c r="AA17" s="86">
        <f>'Table5-5.3'!AA13</f>
        <v>43419</v>
      </c>
      <c r="AB17" s="86">
        <f>'Table5-5.3'!AB13</f>
        <v>46681</v>
      </c>
      <c r="AC17" s="86">
        <f>'Table5-5.3'!AC13</f>
        <v>49776</v>
      </c>
      <c r="AD17" s="86">
        <f>'Table5-5.3'!AD13</f>
        <v>52839</v>
      </c>
      <c r="AE17" s="86">
        <f>'Table5-5.3'!AE13</f>
        <v>55927</v>
      </c>
    </row>
    <row r="18" spans="1:31" ht="15" customHeight="1">
      <c r="A18" s="131" t="s">
        <v>103</v>
      </c>
    </row>
    <row r="19" spans="1:31" s="144" customFormat="1" ht="15" customHeight="1">
      <c r="A19" s="139"/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</row>
    <row r="20" spans="1:31" ht="15" customHeight="1">
      <c r="A20" s="61" t="s">
        <v>153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</row>
    <row r="21" spans="1:31" ht="15" customHeight="1">
      <c r="A21" s="61" t="s">
        <v>88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</row>
    <row r="22" spans="1:31" ht="15" customHeight="1">
      <c r="A22" s="65" t="s">
        <v>4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6"/>
      <c r="P22" s="66"/>
      <c r="Q22" s="65"/>
      <c r="R22" s="66"/>
      <c r="S22" s="65"/>
      <c r="T22" s="9"/>
      <c r="U22" s="9"/>
      <c r="V22" s="10"/>
      <c r="W22" s="6"/>
      <c r="X22" s="10"/>
      <c r="Y22" s="10"/>
      <c r="Z22" s="10"/>
      <c r="AA22" s="10"/>
      <c r="AB22" s="10"/>
      <c r="AC22" s="10"/>
      <c r="AD22" s="10"/>
      <c r="AE22" s="10"/>
    </row>
    <row r="23" spans="1:31" ht="13.5">
      <c r="A23" s="11"/>
      <c r="B23" s="12">
        <v>1990</v>
      </c>
      <c r="C23" s="12">
        <v>1991</v>
      </c>
      <c r="D23" s="12">
        <v>1992</v>
      </c>
      <c r="E23" s="12">
        <v>1993</v>
      </c>
      <c r="F23" s="12">
        <v>1994</v>
      </c>
      <c r="G23" s="12">
        <v>1995</v>
      </c>
      <c r="H23" s="12">
        <v>1996</v>
      </c>
      <c r="I23" s="12">
        <v>1997</v>
      </c>
      <c r="J23" s="12">
        <v>1998</v>
      </c>
      <c r="K23" s="12">
        <v>1999</v>
      </c>
      <c r="L23" s="12">
        <v>2000</v>
      </c>
      <c r="M23" s="12">
        <v>2001</v>
      </c>
      <c r="N23" s="12">
        <v>2002</v>
      </c>
      <c r="O23" s="12">
        <v>2003</v>
      </c>
      <c r="P23" s="12">
        <v>2004</v>
      </c>
      <c r="Q23" s="12" t="s">
        <v>6</v>
      </c>
      <c r="R23" s="12" t="s">
        <v>7</v>
      </c>
      <c r="S23" s="12" t="s">
        <v>8</v>
      </c>
      <c r="T23" s="12" t="s">
        <v>9</v>
      </c>
      <c r="U23" s="12">
        <v>2009</v>
      </c>
      <c r="V23" s="13" t="s">
        <v>10</v>
      </c>
      <c r="W23" s="13" t="s">
        <v>11</v>
      </c>
      <c r="X23" s="13">
        <f t="shared" ref="X23:AE23" si="1">X4</f>
        <v>2012</v>
      </c>
      <c r="Y23" s="13">
        <f t="shared" si="1"/>
        <v>2013</v>
      </c>
      <c r="Z23" s="13" t="str">
        <f t="shared" si="1"/>
        <v>2014r</v>
      </c>
      <c r="AA23" s="13" t="str">
        <f t="shared" si="1"/>
        <v>2015r</v>
      </c>
      <c r="AB23" s="13" t="str">
        <f t="shared" si="1"/>
        <v>2016r</v>
      </c>
      <c r="AC23" s="13" t="str">
        <f t="shared" si="1"/>
        <v>2017r</v>
      </c>
      <c r="AD23" s="13" t="str">
        <f t="shared" si="1"/>
        <v>2018r</v>
      </c>
      <c r="AE23" s="13" t="str">
        <f t="shared" si="1"/>
        <v>2019p</v>
      </c>
    </row>
    <row r="24" spans="1:31" ht="15" customHeight="1">
      <c r="A24" s="85" t="s">
        <v>149</v>
      </c>
      <c r="B24" s="85">
        <v>59.949968730456519</v>
      </c>
      <c r="C24" s="85">
        <v>64.365228267667277</v>
      </c>
      <c r="D24" s="85">
        <v>64.79049405878672</v>
      </c>
      <c r="E24" s="85">
        <v>66.466541588492788</v>
      </c>
      <c r="F24" s="85">
        <v>68.617886178861767</v>
      </c>
      <c r="G24" s="85">
        <v>76.722951844903037</v>
      </c>
      <c r="H24" s="85">
        <v>83.994163018553238</v>
      </c>
      <c r="I24" s="85">
        <v>88.734625807796519</v>
      </c>
      <c r="J24" s="85">
        <v>91.440483635605574</v>
      </c>
      <c r="K24" s="85">
        <v>85.620179278715852</v>
      </c>
      <c r="L24" s="85">
        <v>93.308317698561595</v>
      </c>
      <c r="M24" s="85">
        <v>97.619345424223468</v>
      </c>
      <c r="N24" s="85">
        <v>100</v>
      </c>
      <c r="O24" s="85">
        <v>104.38190535751511</v>
      </c>
      <c r="P24" s="85">
        <v>111.30706691682302</v>
      </c>
      <c r="Q24" s="85">
        <v>116.55618094642485</v>
      </c>
      <c r="R24" s="85">
        <v>111.98665832812173</v>
      </c>
      <c r="S24" s="85">
        <v>108.30519074421512</v>
      </c>
      <c r="T24" s="85">
        <v>112.76214300604543</v>
      </c>
      <c r="U24" s="85">
        <v>113.22910152178444</v>
      </c>
      <c r="V24" s="85">
        <v>119.63310402334791</v>
      </c>
      <c r="W24" s="85">
        <v>118.02793412549509</v>
      </c>
      <c r="X24" s="85">
        <f>+W24*X14/W14</f>
        <v>125.16572858036272</v>
      </c>
      <c r="Y24" s="85">
        <f t="shared" ref="Y24:AE24" si="2">+X24*Y14/X14</f>
        <v>130.01042318115489</v>
      </c>
      <c r="Z24" s="85">
        <f t="shared" si="2"/>
        <v>129.34750885970399</v>
      </c>
      <c r="AA24" s="85">
        <f t="shared" si="2"/>
        <v>138.82009589326665</v>
      </c>
      <c r="AB24" s="85">
        <f t="shared" si="2"/>
        <v>146.08713779445489</v>
      </c>
      <c r="AC24" s="85">
        <f t="shared" si="2"/>
        <v>153.25411715655622</v>
      </c>
      <c r="AD24" s="85">
        <f t="shared" si="2"/>
        <v>158.50323118615805</v>
      </c>
      <c r="AE24" s="85">
        <f t="shared" si="2"/>
        <v>166.26224723785703</v>
      </c>
    </row>
    <row r="25" spans="1:31" ht="15" customHeight="1">
      <c r="A25" s="85" t="s">
        <v>150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</row>
    <row r="26" spans="1:31" ht="15" customHeight="1">
      <c r="A26" s="85" t="s">
        <v>151</v>
      </c>
      <c r="B26" s="85">
        <v>8.6382113821138233</v>
      </c>
      <c r="C26" s="85">
        <v>9.4512195121951237</v>
      </c>
      <c r="D26" s="85">
        <v>10.975609756097562</v>
      </c>
      <c r="E26" s="85">
        <v>12.398373983739839</v>
      </c>
      <c r="F26" s="85">
        <v>13.448509485094853</v>
      </c>
      <c r="G26" s="85">
        <v>15.277777777777779</v>
      </c>
      <c r="H26" s="85">
        <v>29.674796747967481</v>
      </c>
      <c r="I26" s="85">
        <v>37.567750677506773</v>
      </c>
      <c r="J26" s="85">
        <v>60.840108401084009</v>
      </c>
      <c r="K26" s="85">
        <v>72.357723577235774</v>
      </c>
      <c r="L26" s="85">
        <v>82.452574525745263</v>
      </c>
      <c r="M26" s="85">
        <v>114.09214092140921</v>
      </c>
      <c r="N26" s="85">
        <v>100</v>
      </c>
      <c r="O26" s="85">
        <v>112.02574525745257</v>
      </c>
      <c r="P26" s="85">
        <v>136.31436314363143</v>
      </c>
      <c r="Q26" s="85">
        <v>137.1612466124661</v>
      </c>
      <c r="R26" s="85">
        <v>122.89972899728996</v>
      </c>
      <c r="S26" s="85">
        <v>131.16531165311653</v>
      </c>
      <c r="T26" s="85">
        <v>143.80081300813006</v>
      </c>
      <c r="U26" s="85">
        <v>156.02981029810297</v>
      </c>
      <c r="V26" s="85">
        <v>172.69647696476963</v>
      </c>
      <c r="W26" s="85">
        <v>170.18970189701895</v>
      </c>
      <c r="X26" s="85">
        <f t="shared" ref="X26:AE27" si="3">+W26*X16/W16</f>
        <v>207.48644986449861</v>
      </c>
      <c r="Y26" s="85">
        <f t="shared" si="3"/>
        <v>259.14634146341456</v>
      </c>
      <c r="Z26" s="85">
        <f t="shared" si="3"/>
        <v>306.84281842818416</v>
      </c>
      <c r="AA26" s="85">
        <f t="shared" si="3"/>
        <v>356.36856368563673</v>
      </c>
      <c r="AB26" s="85">
        <f t="shared" si="3"/>
        <v>413.88888888888869</v>
      </c>
      <c r="AC26" s="85">
        <f t="shared" si="3"/>
        <v>465.51490514905123</v>
      </c>
      <c r="AD26" s="85">
        <f t="shared" si="3"/>
        <v>533.40108401083978</v>
      </c>
      <c r="AE26" s="85">
        <f t="shared" si="3"/>
        <v>578.25203252032486</v>
      </c>
    </row>
    <row r="27" spans="1:31" ht="15" customHeight="1">
      <c r="A27" s="134" t="s">
        <v>101</v>
      </c>
      <c r="B27" s="135">
        <v>53.120243531202426</v>
      </c>
      <c r="C27" s="135">
        <v>57.059063741322333</v>
      </c>
      <c r="D27" s="135">
        <v>57.697590674536876</v>
      </c>
      <c r="E27" s="135">
        <v>59.375580057170424</v>
      </c>
      <c r="F27" s="135">
        <v>61.383970004083594</v>
      </c>
      <c r="G27" s="135">
        <v>68.667631881798258</v>
      </c>
      <c r="H27" s="135">
        <v>77.031592233730549</v>
      </c>
      <c r="I27" s="135">
        <v>82.277165237405796</v>
      </c>
      <c r="J27" s="135">
        <v>87.693507072057031</v>
      </c>
      <c r="K27" s="135">
        <v>84.200170768830986</v>
      </c>
      <c r="L27" s="135">
        <v>92.163195604558794</v>
      </c>
      <c r="M27" s="135">
        <v>99.40602145747485</v>
      </c>
      <c r="N27" s="135">
        <v>100</v>
      </c>
      <c r="O27" s="135">
        <v>105.21958644243976</v>
      </c>
      <c r="P27" s="135">
        <v>114.0327430671567</v>
      </c>
      <c r="Q27" s="135">
        <v>118.80313323681183</v>
      </c>
      <c r="R27" s="135">
        <v>113.1380628874782</v>
      </c>
      <c r="S27" s="135">
        <v>110.87351969410106</v>
      </c>
      <c r="T27" s="135">
        <v>116.2638749675168</v>
      </c>
      <c r="U27" s="135">
        <v>118.10149608345399</v>
      </c>
      <c r="V27" s="135">
        <v>125.59676281694325</v>
      </c>
      <c r="W27" s="135">
        <v>123.89278687307423</v>
      </c>
      <c r="X27" s="135">
        <f t="shared" si="3"/>
        <v>134.20573931766717</v>
      </c>
      <c r="Y27" s="135">
        <f t="shared" si="3"/>
        <v>143.90243902439028</v>
      </c>
      <c r="Z27" s="135">
        <f t="shared" si="3"/>
        <v>147.86353342985487</v>
      </c>
      <c r="AA27" s="135">
        <f t="shared" si="3"/>
        <v>161.18721461187218</v>
      </c>
      <c r="AB27" s="135">
        <f t="shared" si="3"/>
        <v>173.29695214760372</v>
      </c>
      <c r="AC27" s="135">
        <f t="shared" si="3"/>
        <v>184.78672457957461</v>
      </c>
      <c r="AD27" s="135">
        <f t="shared" si="3"/>
        <v>196.15770130304048</v>
      </c>
      <c r="AE27" s="135">
        <f t="shared" si="3"/>
        <v>207.6214871737759</v>
      </c>
    </row>
    <row r="29" spans="1:31" ht="15" customHeight="1">
      <c r="A29" s="61" t="s">
        <v>154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</row>
    <row r="30" spans="1:31" ht="15" customHeight="1">
      <c r="A30" s="61" t="s">
        <v>91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</row>
    <row r="31" spans="1:31" ht="15" customHeight="1">
      <c r="A31" s="65" t="s">
        <v>4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6"/>
      <c r="P31" s="66"/>
      <c r="Q31" s="65"/>
      <c r="R31" s="66"/>
      <c r="S31" s="65"/>
      <c r="T31" s="9"/>
      <c r="U31" s="9"/>
      <c r="V31" s="10"/>
      <c r="W31" s="6"/>
      <c r="X31" s="10"/>
      <c r="Y31" s="10"/>
      <c r="Z31" s="10"/>
      <c r="AA31" s="10"/>
      <c r="AB31" s="10"/>
      <c r="AC31" s="10"/>
      <c r="AD31" s="10"/>
      <c r="AE31" s="10" t="s">
        <v>92</v>
      </c>
    </row>
    <row r="32" spans="1:31" ht="13.5">
      <c r="A32" s="11"/>
      <c r="B32" s="12">
        <v>1990</v>
      </c>
      <c r="C32" s="12">
        <v>1991</v>
      </c>
      <c r="D32" s="12">
        <v>1992</v>
      </c>
      <c r="E32" s="12">
        <v>1993</v>
      </c>
      <c r="F32" s="12">
        <v>1994</v>
      </c>
      <c r="G32" s="12">
        <v>1995</v>
      </c>
      <c r="H32" s="12">
        <v>1996</v>
      </c>
      <c r="I32" s="12">
        <v>1997</v>
      </c>
      <c r="J32" s="12">
        <v>1998</v>
      </c>
      <c r="K32" s="12">
        <v>1999</v>
      </c>
      <c r="L32" s="12">
        <v>2000</v>
      </c>
      <c r="M32" s="12">
        <v>2001</v>
      </c>
      <c r="N32" s="12">
        <v>2002</v>
      </c>
      <c r="O32" s="12">
        <v>2003</v>
      </c>
      <c r="P32" s="12">
        <v>2004</v>
      </c>
      <c r="Q32" s="12" t="s">
        <v>6</v>
      </c>
      <c r="R32" s="12" t="s">
        <v>7</v>
      </c>
      <c r="S32" s="12" t="s">
        <v>8</v>
      </c>
      <c r="T32" s="12" t="s">
        <v>9</v>
      </c>
      <c r="U32" s="12">
        <v>2009</v>
      </c>
      <c r="V32" s="13" t="s">
        <v>10</v>
      </c>
      <c r="W32" s="13" t="s">
        <v>11</v>
      </c>
      <c r="X32" s="13">
        <f t="shared" ref="X32:AE32" si="4">X4</f>
        <v>2012</v>
      </c>
      <c r="Y32" s="13">
        <f t="shared" si="4"/>
        <v>2013</v>
      </c>
      <c r="Z32" s="13" t="str">
        <f t="shared" si="4"/>
        <v>2014r</v>
      </c>
      <c r="AA32" s="13" t="str">
        <f t="shared" si="4"/>
        <v>2015r</v>
      </c>
      <c r="AB32" s="13" t="str">
        <f t="shared" si="4"/>
        <v>2016r</v>
      </c>
      <c r="AC32" s="13" t="str">
        <f t="shared" si="4"/>
        <v>2017r</v>
      </c>
      <c r="AD32" s="13" t="str">
        <f t="shared" si="4"/>
        <v>2018r</v>
      </c>
      <c r="AE32" s="13" t="str">
        <f t="shared" si="4"/>
        <v>2019p</v>
      </c>
    </row>
    <row r="33" spans="1:31" ht="15" customHeight="1">
      <c r="A33" s="85" t="s">
        <v>149</v>
      </c>
      <c r="B33" s="85"/>
      <c r="C33" s="85">
        <v>7.3649071562695667</v>
      </c>
      <c r="D33" s="85">
        <v>0.6607073455110708</v>
      </c>
      <c r="E33" s="85">
        <v>2.5868725868725733</v>
      </c>
      <c r="F33" s="85">
        <v>3.236733157696662</v>
      </c>
      <c r="G33" s="85">
        <v>11.811884797666792</v>
      </c>
      <c r="H33" s="85">
        <v>9.4772307357895897</v>
      </c>
      <c r="I33" s="85">
        <v>5.6438002581157463</v>
      </c>
      <c r="J33" s="85">
        <v>3.0493821359770692</v>
      </c>
      <c r="K33" s="85">
        <v>-6.3651285792449386</v>
      </c>
      <c r="L33" s="85">
        <v>8.9793533307362736</v>
      </c>
      <c r="M33" s="85">
        <v>4.6201966041108165</v>
      </c>
      <c r="N33" s="85">
        <v>2.4387118817801365</v>
      </c>
      <c r="O33" s="85">
        <v>4.3819053575151088</v>
      </c>
      <c r="P33" s="85">
        <v>6.634446397188043</v>
      </c>
      <c r="Q33" s="85">
        <v>4.7158856800389515</v>
      </c>
      <c r="R33" s="85">
        <v>-3.9204464157962491</v>
      </c>
      <c r="S33" s="85">
        <v>-3.2874162323157066</v>
      </c>
      <c r="T33" s="85">
        <v>4.1151788120260306</v>
      </c>
      <c r="U33" s="85">
        <v>0.41410929527472717</v>
      </c>
      <c r="V33" s="85">
        <v>5.6557920318138315</v>
      </c>
      <c r="W33" s="85">
        <v>-1.341743918589259</v>
      </c>
      <c r="X33" s="85">
        <f>+X14/W14*100-100</f>
        <v>6.0475467165918957</v>
      </c>
      <c r="Y33" s="85">
        <f t="shared" ref="Y33:AE33" si="5">+Y14/X14*100-100</f>
        <v>3.8706238966057072</v>
      </c>
      <c r="Z33" s="85">
        <f t="shared" si="5"/>
        <v>-0.50989321104447072</v>
      </c>
      <c r="AA33" s="85">
        <f t="shared" si="5"/>
        <v>7.3233625580195962</v>
      </c>
      <c r="AB33" s="85">
        <f t="shared" si="5"/>
        <v>5.2348630466122046</v>
      </c>
      <c r="AC33" s="85">
        <f t="shared" si="5"/>
        <v>4.9059619281372164</v>
      </c>
      <c r="AD33" s="85">
        <f t="shared" si="5"/>
        <v>3.4251047391044267</v>
      </c>
      <c r="AE33" s="85">
        <f t="shared" si="5"/>
        <v>4.8951784727884871</v>
      </c>
    </row>
    <row r="34" spans="1:31" ht="15" customHeight="1">
      <c r="A34" s="85" t="s">
        <v>150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</row>
    <row r="35" spans="1:31" ht="15" customHeight="1">
      <c r="A35" s="85" t="s">
        <v>151</v>
      </c>
      <c r="B35" s="85"/>
      <c r="C35" s="85">
        <v>9.4117647058823621</v>
      </c>
      <c r="D35" s="85">
        <v>16.129032258064527</v>
      </c>
      <c r="E35" s="85">
        <v>12.962962962962948</v>
      </c>
      <c r="F35" s="85">
        <v>8.4699453551912569</v>
      </c>
      <c r="G35" s="85">
        <v>13.602015113350134</v>
      </c>
      <c r="H35" s="85">
        <v>94.235033259423517</v>
      </c>
      <c r="I35" s="85">
        <v>26.598173515981728</v>
      </c>
      <c r="J35" s="85">
        <v>61.947700631199268</v>
      </c>
      <c r="K35" s="85">
        <v>18.930957683741639</v>
      </c>
      <c r="L35" s="85">
        <v>13.951310861423224</v>
      </c>
      <c r="M35" s="85">
        <v>38.373048479868544</v>
      </c>
      <c r="N35" s="85">
        <v>-12.351543942992876</v>
      </c>
      <c r="O35" s="85">
        <v>12.02574525745257</v>
      </c>
      <c r="P35" s="85">
        <v>21.681282128817656</v>
      </c>
      <c r="Q35" s="85">
        <v>0.62127236580515444</v>
      </c>
      <c r="R35" s="85">
        <v>-10.397629044208443</v>
      </c>
      <c r="S35" s="85">
        <v>6.7254685777287762</v>
      </c>
      <c r="T35" s="85">
        <v>9.6332644628099189</v>
      </c>
      <c r="U35" s="85">
        <v>8.5041224970553628</v>
      </c>
      <c r="V35" s="85">
        <v>10.681719496309157</v>
      </c>
      <c r="W35" s="85">
        <v>-1.4515496273048285</v>
      </c>
      <c r="X35" s="85">
        <f t="shared" ref="X35:AE36" si="6">+X16/W16*100-100</f>
        <v>21.914808917197462</v>
      </c>
      <c r="Y35" s="85">
        <f t="shared" si="6"/>
        <v>24.897959183673478</v>
      </c>
      <c r="Z35" s="85">
        <f t="shared" si="6"/>
        <v>18.40522875816994</v>
      </c>
      <c r="AA35" s="85">
        <f t="shared" si="6"/>
        <v>16.140428350629278</v>
      </c>
      <c r="AB35" s="85">
        <f t="shared" si="6"/>
        <v>16.140684410646372</v>
      </c>
      <c r="AC35" s="85">
        <f t="shared" si="6"/>
        <v>12.473399901784248</v>
      </c>
      <c r="AD35" s="85">
        <f t="shared" si="6"/>
        <v>14.583030126619121</v>
      </c>
      <c r="AE35" s="85">
        <f t="shared" si="6"/>
        <v>8.4084846945255975</v>
      </c>
    </row>
    <row r="36" spans="1:31" ht="15" customHeight="1">
      <c r="A36" s="134" t="s">
        <v>101</v>
      </c>
      <c r="B36" s="135"/>
      <c r="C36" s="135">
        <v>7.4149136906841875</v>
      </c>
      <c r="D36" s="135">
        <v>1.1190631099544674</v>
      </c>
      <c r="E36" s="135">
        <v>2.9082486166516475</v>
      </c>
      <c r="F36" s="135">
        <v>3.3825184444166609</v>
      </c>
      <c r="G36" s="135">
        <v>11.865739340792274</v>
      </c>
      <c r="H36" s="135">
        <v>12.18035357084932</v>
      </c>
      <c r="I36" s="135">
        <v>6.8096385542168605</v>
      </c>
      <c r="J36" s="135">
        <v>6.5830438117583441</v>
      </c>
      <c r="K36" s="135">
        <v>-3.9835746338159339</v>
      </c>
      <c r="L36" s="135">
        <v>9.4572549711212019</v>
      </c>
      <c r="M36" s="135">
        <v>7.8586965278337289</v>
      </c>
      <c r="N36" s="135">
        <v>0.59752772902118068</v>
      </c>
      <c r="O36" s="135">
        <v>5.2195864424397627</v>
      </c>
      <c r="P36" s="135">
        <v>8.375965846946329</v>
      </c>
      <c r="Q36" s="135">
        <v>4.1833512387277523</v>
      </c>
      <c r="R36" s="135">
        <v>-4.7684519717517588</v>
      </c>
      <c r="S36" s="135">
        <v>-2.001575009843819</v>
      </c>
      <c r="T36" s="135">
        <v>4.861715663296053</v>
      </c>
      <c r="U36" s="135">
        <v>1.5805606999169868</v>
      </c>
      <c r="V36" s="135">
        <v>6.346462138119648</v>
      </c>
      <c r="W36" s="135">
        <v>-1.3567037124615666</v>
      </c>
      <c r="X36" s="135">
        <f t="shared" si="6"/>
        <v>8.3240943277499895</v>
      </c>
      <c r="Y36" s="135">
        <f t="shared" si="6"/>
        <v>7.2252496473126655</v>
      </c>
      <c r="Z36" s="135">
        <f t="shared" si="6"/>
        <v>2.7526249258313271</v>
      </c>
      <c r="AA36" s="135">
        <f t="shared" si="6"/>
        <v>9.0107958825006165</v>
      </c>
      <c r="AB36" s="135">
        <f t="shared" si="6"/>
        <v>7.5128400009212442</v>
      </c>
      <c r="AC36" s="135">
        <f t="shared" si="6"/>
        <v>6.6301064672993277</v>
      </c>
      <c r="AD36" s="135">
        <f t="shared" si="6"/>
        <v>6.15356798457087</v>
      </c>
      <c r="AE36" s="135">
        <f t="shared" si="6"/>
        <v>5.8441681333863329</v>
      </c>
    </row>
    <row r="38" spans="1:31" ht="15" customHeight="1">
      <c r="B38" s="13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</row>
    <row r="39" spans="1:31" ht="15" customHeight="1"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</row>
    <row r="40" spans="1:31" ht="15" customHeight="1"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</row>
    <row r="41" spans="1:31" ht="15" customHeight="1"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</row>
    <row r="42" spans="1:31" ht="15" customHeight="1">
      <c r="B42" s="136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</row>
    <row r="43" spans="1:31" ht="15" customHeight="1">
      <c r="B43" s="136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</row>
    <row r="44" spans="1:31" ht="15" customHeight="1"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</row>
    <row r="45" spans="1:31" ht="15" customHeight="1"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</row>
    <row r="46" spans="1:31" ht="15" customHeight="1">
      <c r="B46" s="138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</row>
    <row r="47" spans="1:31" ht="15" customHeight="1">
      <c r="B47" s="138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  <c r="AC47" s="138"/>
      <c r="AD47" s="138"/>
      <c r="AE47" s="138"/>
    </row>
    <row r="48" spans="1:31" ht="15" customHeight="1"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</row>
  </sheetData>
  <printOptions horizontalCentered="1"/>
  <pageMargins left="0.38" right="0.27" top="0.7" bottom="0.75" header="0.3" footer="0.3"/>
  <pageSetup paperSize="9" firstPageNumber="88" orientation="portrait" horizontalDpi="1200" verticalDpi="1200" r:id="rId1"/>
  <rowBreaks count="1" manualBreakCount="1">
    <brk id="36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Production</vt:lpstr>
      <vt:lpstr>Table3</vt:lpstr>
      <vt:lpstr>Table4</vt:lpstr>
      <vt:lpstr>Table5-5.3</vt:lpstr>
      <vt:lpstr>Table6-7.2</vt:lpstr>
      <vt:lpstr>Table8-9.2</vt:lpstr>
      <vt:lpstr>Table10-11.2</vt:lpstr>
      <vt:lpstr>Table12-13.2</vt:lpstr>
      <vt:lpstr>Table14-15.2</vt:lpstr>
      <vt:lpstr>Table16-17.2</vt:lpstr>
      <vt:lpstr>Table18-19.2</vt:lpstr>
      <vt:lpstr>Table20-21.2</vt:lpstr>
      <vt:lpstr>Table22-23.2</vt:lpstr>
      <vt:lpstr>Table24-25.2</vt:lpstr>
      <vt:lpstr>Table26-27.2</vt:lpstr>
      <vt:lpstr>Table28-29.2</vt:lpstr>
      <vt:lpstr>Table30-31.2</vt:lpstr>
      <vt:lpstr>Table32-33.2</vt:lpstr>
      <vt:lpstr>Table34-35.2</vt:lpstr>
      <vt:lpstr>Table36-37.2</vt:lpstr>
      <vt:lpstr>Production!Print_Area</vt:lpstr>
      <vt:lpstr>'Table10-11.2'!Print_Area</vt:lpstr>
      <vt:lpstr>'Table12-13.2'!Print_Area</vt:lpstr>
      <vt:lpstr>'Table14-15.2'!Print_Area</vt:lpstr>
      <vt:lpstr>'Table16-17.2'!Print_Area</vt:lpstr>
      <vt:lpstr>'Table18-19.2'!Print_Area</vt:lpstr>
      <vt:lpstr>'Table20-21.2'!Print_Area</vt:lpstr>
      <vt:lpstr>'Table22-23.2'!Print_Area</vt:lpstr>
      <vt:lpstr>'Table24-25.2'!Print_Area</vt:lpstr>
      <vt:lpstr>'Table26-27.2'!Print_Area</vt:lpstr>
      <vt:lpstr>'Table28-29.2'!Print_Area</vt:lpstr>
      <vt:lpstr>Table3!Print_Area</vt:lpstr>
      <vt:lpstr>'Table30-31.2'!Print_Area</vt:lpstr>
      <vt:lpstr>'Table32-33.2'!Print_Area</vt:lpstr>
      <vt:lpstr>'Table34-35.2'!Print_Area</vt:lpstr>
      <vt:lpstr>'Table36-37.2'!Print_Area</vt:lpstr>
      <vt:lpstr>Table4!Print_Area</vt:lpstr>
      <vt:lpstr>'Table5-5.3'!Print_Area</vt:lpstr>
      <vt:lpstr>'Table6-7.2'!Print_Area</vt:lpstr>
      <vt:lpstr>'Table8-9.2'!Print_Area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adminit</dc:creator>
  <cp:lastModifiedBy>adminit</cp:lastModifiedBy>
  <dcterms:created xsi:type="dcterms:W3CDTF">2021-07-11T15:03:10Z</dcterms:created>
  <dcterms:modified xsi:type="dcterms:W3CDTF">2021-07-11T15:03:32Z</dcterms:modified>
</cp:coreProperties>
</file>