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TRAITHON\Documents\"/>
    </mc:Choice>
  </mc:AlternateContent>
  <xr:revisionPtr revIDLastSave="0" documentId="13_ncr:1_{7DBED26C-C6F4-4A58-8CEE-4A6AA6910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ารบัญความมั่นคง" sheetId="1" r:id="rId1"/>
    <sheet name="1.1" sheetId="21" r:id="rId2"/>
    <sheet name="2.1" sheetId="2" r:id="rId3"/>
    <sheet name="2.2" sheetId="3" r:id="rId4"/>
    <sheet name="2.3" sheetId="4" r:id="rId5"/>
    <sheet name="2.4" sheetId="5" r:id="rId6"/>
    <sheet name="2.5" sheetId="6" r:id="rId7"/>
    <sheet name="2.6" sheetId="23" r:id="rId8"/>
    <sheet name="2.7" sheetId="9" r:id="rId9"/>
    <sheet name="3" sheetId="10" r:id="rId10"/>
    <sheet name="3.1" sheetId="11" r:id="rId11"/>
    <sheet name="3.2" sheetId="20" r:id="rId12"/>
    <sheet name="3.3" sheetId="13" r:id="rId13"/>
    <sheet name="3.4" sheetId="14" r:id="rId14"/>
    <sheet name="3.5" sheetId="19" r:id="rId15"/>
    <sheet name="3.6" sheetId="16" r:id="rId16"/>
    <sheet name="4.1" sheetId="17" r:id="rId17"/>
    <sheet name="4.2" sheetId="18" r:id="rId18"/>
  </sheets>
  <definedNames>
    <definedName name="_xlnm._FilterDatabase" localSheetId="5" hidden="1">'2.4'!$B$4:$F$99</definedName>
    <definedName name="_xlnm.Print_Titles" localSheetId="15">'3.6'!$A:$A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1" l="1"/>
  <c r="EW18" i="16" l="1"/>
  <c r="EU18" i="16"/>
  <c r="ES18" i="16"/>
  <c r="EQ18" i="16"/>
  <c r="G23" i="6" l="1"/>
  <c r="H23" i="6"/>
  <c r="I23" i="6"/>
  <c r="F23" i="6"/>
  <c r="I100" i="5"/>
  <c r="H100" i="5"/>
  <c r="G100" i="5"/>
  <c r="F100" i="5"/>
  <c r="J100" i="5" s="1"/>
  <c r="J95" i="5"/>
  <c r="J96" i="5"/>
  <c r="J98" i="5"/>
  <c r="H95" i="5"/>
  <c r="I95" i="5"/>
  <c r="H96" i="5"/>
  <c r="I96" i="5"/>
  <c r="H97" i="5"/>
  <c r="I97" i="5"/>
  <c r="H98" i="5"/>
  <c r="I98" i="5"/>
  <c r="G99" i="5"/>
  <c r="G96" i="5"/>
  <c r="G97" i="5"/>
  <c r="G98" i="5"/>
  <c r="G95" i="5"/>
  <c r="E104" i="5"/>
  <c r="F104" i="5" s="1"/>
  <c r="D104" i="5"/>
  <c r="C104" i="5"/>
  <c r="F96" i="5"/>
  <c r="F97" i="5"/>
  <c r="J97" i="5" s="1"/>
  <c r="F98" i="5"/>
  <c r="F95" i="5"/>
  <c r="D99" i="5"/>
  <c r="H99" i="5" s="1"/>
  <c r="E99" i="5"/>
  <c r="I99" i="5" s="1"/>
  <c r="C99" i="5"/>
  <c r="F253" i="4"/>
  <c r="F252" i="4"/>
  <c r="F251" i="4"/>
  <c r="F263" i="4" s="1"/>
  <c r="E263" i="4"/>
  <c r="D263" i="4"/>
  <c r="C263" i="4"/>
  <c r="F237" i="4"/>
  <c r="E237" i="4"/>
  <c r="D237" i="4"/>
  <c r="C237" i="4"/>
  <c r="F239" i="4"/>
  <c r="F240" i="4"/>
  <c r="F241" i="4"/>
  <c r="F242" i="4"/>
  <c r="F243" i="4"/>
  <c r="F244" i="4"/>
  <c r="F245" i="4"/>
  <c r="F246" i="4"/>
  <c r="F247" i="4"/>
  <c r="F248" i="4"/>
  <c r="F249" i="4"/>
  <c r="F238" i="4"/>
  <c r="D250" i="4"/>
  <c r="E250" i="4"/>
  <c r="C250" i="4"/>
  <c r="F99" i="5" l="1"/>
  <c r="J99" i="5" s="1"/>
  <c r="F250" i="4"/>
  <c r="AC21" i="2" l="1"/>
  <c r="AC20" i="2"/>
  <c r="AC5" i="2"/>
  <c r="CU6" i="19" l="1"/>
  <c r="CU7" i="19"/>
  <c r="CU5" i="19"/>
  <c r="Z5" i="23"/>
  <c r="H36" i="17"/>
  <c r="C36" i="17" l="1"/>
  <c r="AC19" i="2" l="1"/>
  <c r="AC18" i="2"/>
  <c r="AC17" i="2"/>
  <c r="AC16" i="2"/>
  <c r="AC15" i="2"/>
  <c r="J7" i="3"/>
  <c r="Q7" i="21" l="1"/>
  <c r="P7" i="21"/>
</calcChain>
</file>

<file path=xl/sharedStrings.xml><?xml version="1.0" encoding="utf-8"?>
<sst xmlns="http://schemas.openxmlformats.org/spreadsheetml/2006/main" count="1240" uniqueCount="434">
  <si>
    <t>ตารางที่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</si>
  <si>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</si>
  <si>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</si>
  <si>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</si>
  <si>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</si>
  <si>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</t>
  </si>
  <si>
    <t>ครอบครัว</t>
  </si>
  <si>
    <t>1.1</t>
  </si>
  <si>
    <t>โครงสร้างของครัวเรือน อัตราการจดทะเบียนสมรสและอัตราการจดทะเบียนการหย่า</t>
  </si>
  <si>
    <t>ทุกปี</t>
  </si>
  <si>
    <t>2</t>
  </si>
  <si>
    <t>ความสงบสุขในสังคม</t>
  </si>
  <si>
    <t>2.1</t>
  </si>
  <si>
    <t>2.2</t>
  </si>
  <si>
    <t>2.3</t>
  </si>
  <si>
    <t>2.4</t>
  </si>
  <si>
    <t>รายไตรมาส</t>
  </si>
  <si>
    <t>2.5</t>
  </si>
  <si>
    <t>2.6</t>
  </si>
  <si>
    <t>รายเดือน</t>
  </si>
  <si>
    <t>2.7</t>
  </si>
  <si>
    <t>3</t>
  </si>
  <si>
    <t>3.1</t>
  </si>
  <si>
    <t>3.2</t>
  </si>
  <si>
    <t>ร้อยละความครอบคลุมของการมีสิทธิในระบบหลักประกันสุขภาพของประชาชนชาวไทย</t>
  </si>
  <si>
    <t>3.3</t>
  </si>
  <si>
    <t>3.4</t>
  </si>
  <si>
    <t>จำนวนการใช้บริการของผู้ประกันตนของกองทุนประกันสังคม</t>
  </si>
  <si>
    <t>3.5</t>
  </si>
  <si>
    <t>3.6</t>
  </si>
  <si>
    <t>จำนวนผู้ประกันตนมาตรา 33 มาตรา 39 และ มาตรา 40</t>
  </si>
  <si>
    <t>จำนวนผู้ประกันตนที่ลงทะเบียนขอรับประโยชน์ทดแทนและจำนวนเงินประโยชน์ทดแทนการว่างงานจากกรณีต่าง ๆ</t>
  </si>
  <si>
    <t>4</t>
  </si>
  <si>
    <t>4.1</t>
  </si>
  <si>
    <t>4.2</t>
  </si>
  <si>
    <t>กองทุนเพื่อการสร้างหลักประกันด้านรายได้สำหรับผู้สูงอายุ</t>
  </si>
  <si>
    <t>หน่วย: คดี</t>
  </si>
  <si>
    <t>ปี</t>
  </si>
  <si>
    <t>ฐานความผิด</t>
  </si>
  <si>
    <t>จำนวนคดี</t>
  </si>
  <si>
    <t>รวม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</si>
  <si>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</si>
  <si>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</si>
  <si>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</si>
  <si>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ความผิดเกี่ยวกับความสงบสุข เสรีภาพ ชื่อเสียงและการปกครอง*</t>
  </si>
  <si>
    <t>ความผิดเกี่ยวกับยาเสพติดให้โทษ</t>
  </si>
  <si>
    <t>ความผิดเกี่ยวกับอาวุธและวัตถุระเบิด</t>
  </si>
  <si>
    <t>ความผิดอื่นๆ</t>
  </si>
  <si>
    <t>ร้อยละ</t>
  </si>
  <si>
    <t xml:space="preserve"> ที่มา : กลุ่มงานข้อมูลและสารสนเทศ  สำนักพัฒนาระบบงานยุติธรรมเด็กและเยาวชน    กรมพินิจและคุ้มครองเด็กและเยาวชน </t>
  </si>
  <si>
    <t>หมายเหตุ * หมายถึง อั้งยี่ ซ่องโจร วางเพลิง ทำให้เกิดเพลิงไหม้ หมิ่นประมาท ความผิดต่อเจ้าพนักงาน ฟ้องเท็จ เบิกความเท็จ บุกรุก ทำให้เสียอิสรภาพ และพรากผู้เยาว์</t>
  </si>
  <si>
    <t>จำนวนคดีที่จับกุมทั้งสิ้น (คดี)</t>
  </si>
  <si>
    <t>จำนวนเด็กที่ได้รับการปล่อยตัว</t>
  </si>
  <si>
    <t>จำนวนคดีที่เป็นการกระทำผิดซ้ำ จากจำนวนที่ปล่อยตัวออกมา</t>
  </si>
  <si>
    <t>ร้อยละของคดีที่กระทำผิดซ้ำ ต่อการปล่อยตัว (%)</t>
  </si>
  <si>
    <t>เดือน</t>
  </si>
  <si>
    <t xml:space="preserve"> คดีชีวิต ร่างกาย และเพศ (รับแจ้ง)</t>
  </si>
  <si>
    <t>คดีประทุษร้ายต่อทรัพย์(รับแจ้ง)</t>
  </si>
  <si>
    <t>รวมคดีอาญา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</si>
  <si>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</si>
  <si>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</si>
  <si>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</si>
  <si>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</si>
  <si>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</si>
  <si>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</si>
  <si>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</si>
  <si>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</si>
  <si>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</si>
  <si>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</si>
  <si>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</si>
  <si>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</si>
  <si>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ที่มา : </t>
  </si>
  <si>
    <t>ไตรมาส</t>
  </si>
  <si>
    <t>จำนวน (คดี)</t>
  </si>
  <si>
    <t>อัตราการเปลี่ยนแปง</t>
  </si>
  <si>
    <t xml:space="preserve">คดีชีวิต ร่างกาย และเพศ (รับแจ้ง) </t>
  </si>
  <si>
    <t>คดีประทุษร้ายต่อทรัพย์ (รับแจ้ง)</t>
  </si>
  <si>
    <t>คดียาเสพติด (จับกุม)</t>
  </si>
  <si>
    <t>ไตรมาส 1</t>
  </si>
  <si>
    <t>ไตรมาส 2</t>
  </si>
  <si>
    <t>ไตรมาส 3</t>
  </si>
  <si>
    <t>ไตรมาส 4</t>
  </si>
  <si>
    <t>ประเภทความผิด</t>
  </si>
  <si>
    <t>อัตราการเปลี่ยนแปลง (ร้อยละ)</t>
  </si>
  <si>
    <t xml:space="preserve"> คดีชีวิต ร่างกาย และเพศ</t>
  </si>
  <si>
    <t>คดีประทุษร้ายต่อทรัพย์</t>
  </si>
  <si>
    <t xml:space="preserve"> คดียาเสพติด </t>
  </si>
  <si>
    <t>รับแจ้ง
(ราย)</t>
  </si>
  <si>
    <t>มูลค่าทรัพย์สิน
เสียหาย 
(บาท)</t>
  </si>
  <si>
    <t>ความเสียหายที่เกิดกับบุคคล(คน)</t>
  </si>
  <si>
    <t>ตาย</t>
  </si>
  <si>
    <t>บาดเจ็บ
สาหัส</t>
  </si>
  <si>
    <t>บาดเจ็บ
เล็กน้อย</t>
  </si>
  <si>
    <t xml:space="preserve">ปี </t>
  </si>
  <si>
    <t>ตารางที่ 2.3 : จำนวนคดีอาญา ประเภทความผิด คดีชีวิต ร่างกายและเพศ  คดีประทุษร้ายต่อทรัพย์  และคดียาเสพติด ทั่วประเทศ</t>
  </si>
  <si>
    <t>รวมความผิด 3 คดี</t>
  </si>
  <si>
    <t xml:space="preserve"> คดียาเสพติด (จับกุม/คดี)</t>
  </si>
  <si>
    <t>คดีประทุษร้ายต่อทรัพย์ (รับแจ้ง/คดี)</t>
  </si>
  <si>
    <t xml:space="preserve"> คดีชีวิต ร่างกาย และเพศ  (รับแจ้ง/คดี)</t>
  </si>
  <si>
    <t xml:space="preserve">              *  บุคคลที่มีปัญหาสถานะสิทธิ  ได้แก่กลุ่มที่ยังไม่สามารถพิสูจน์สัญชาติได้ เริ่มบันทึกข้อมูลปี 2553</t>
  </si>
  <si>
    <t>หมายเหตุ  : หลักประกันสุขภาพถ้วนหน้าได้เริ่มดำเนินการทั่วประเทศ ปี 2545</t>
  </si>
  <si>
    <t>ที่มา : สำนักบริหารสารสนเทศการประกัน สำนักงานหลักประกันสุขภาพแห่งชาติ</t>
  </si>
  <si>
    <t>-</t>
  </si>
  <si>
    <t>มาตรา 33 ผู้ประกันตนภาคบังคับ ซึ่งเป็นผู้ประกันตนที่เป็นลูกจ้างในสถานประกอบการตั้งแต่ 1 คนขึ้นไป</t>
  </si>
  <si>
    <t xml:space="preserve">หมายเหตุ : </t>
  </si>
  <si>
    <t>ที่มา : กองวิจัยและพัฒนา  สำนักงานประกันสังคม    http://www.sso.go.th/</t>
  </si>
  <si>
    <t xml:space="preserve">มาตรา 40 </t>
  </si>
  <si>
    <t xml:space="preserve">มาตรา 39 </t>
  </si>
  <si>
    <t xml:space="preserve">มาตรา 33 </t>
  </si>
  <si>
    <t>จำนวนสถานประกอบการ 
(แห่ง)</t>
  </si>
  <si>
    <t>จำนวนผู้ประกันตน (คน)</t>
  </si>
  <si>
    <t>บริการสาธารณสุขบริการ ส่งเสริมสุขภาพและป้องกันโรคและงินทดแทนการขาดรายได้</t>
  </si>
  <si>
    <t>เอดส์ ไตวายเรื้อรังล้างช่องท้อง ปลูกถ่ายไต กระจกตา ยา ERYTHROPOIETIN ประสบอันตรายหรือเจ็บป่วยฉุกเฉินวิกฤติ (EMCO) ปลูกถ่ายอวัยวะ 5 รายการ</t>
  </si>
  <si>
    <t>รวมกรณีประสบอันตรายหรือเจ็บป่วยฉุกเฉิน คนไข้นอก คนไข้ใน แพทย์พิเศษ อุปกรณ์ ทันตกรรม ไตวายเรื้อรังฟอกเลือด ปลุกถ่ายเซลต้นกำเนิดเม็ดโลหิต</t>
  </si>
  <si>
    <t>หมายเหตุ : 1. เริ่มจ่ายประโยชน์ทดแทน กรณีสงเคราะห์บุตรตั้งแต่เดือนธันวาคม 2542  กรณีว่างงานตั้งแต่เดือนกรกฎาคม 2547                                                          </t>
  </si>
  <si>
    <t>ไม่คุ้มครอง</t>
  </si>
  <si>
    <t>กรณี
ชราภาพบำเน็จ</t>
  </si>
  <si>
    <t>กรณี
ว่างงาน</t>
  </si>
  <si>
    <t>กรณีสงเคราะห์บุตร</t>
  </si>
  <si>
    <t>กรณีคลอดบุตร</t>
  </si>
  <si>
    <t>กรณีตาย</t>
  </si>
  <si>
    <t>กรณี
ทุพพลภาพ</t>
  </si>
  <si>
    <t>กรณีเจ็บป่วย</t>
  </si>
  <si>
    <t>พ.ศ.</t>
  </si>
  <si>
    <t>หน่วย : ราย</t>
  </si>
  <si>
    <t>สำนักงานประกันสังคม กระทรวงแรงงาน</t>
  </si>
  <si>
    <t>สำนักงานกองทุนเงินทดแทน</t>
  </si>
  <si>
    <t xml:space="preserve">ที่มา : รายงานประจำปีกองทุนเงินทดแทน </t>
  </si>
  <si>
    <t>หมายเหตุ : นับ ณ จุดวินิจฉัย</t>
  </si>
  <si>
    <t>หยุดงาน
ไม่เกิน 3 วัน</t>
  </si>
  <si>
    <t>หยุดงาน
เกิน 3 วัน</t>
  </si>
  <si>
    <t>ทำงานไม่ได้ชั่วคราว</t>
  </si>
  <si>
    <t>สูญเสียอวัยวะบางส่วน</t>
  </si>
  <si>
    <t>ทุพพลภาพ</t>
  </si>
  <si>
    <t>รวมจำนวนการประสบอันตราย</t>
  </si>
  <si>
    <t>การประสบอันตราย</t>
  </si>
  <si>
    <t xml:space="preserve">จำนวนลูกจ้างในข่ายคุ้มครองกองทุนเงินทดแทน(ราย) </t>
  </si>
  <si>
    <t xml:space="preserve">จำนวนนายจ้างขึ้นทะเบียนจ่ายเงินสมทบ
(ราย) </t>
  </si>
  <si>
    <t xml:space="preserve">2. จำนวนผู้ประกันตนที่รับประโยชน์ทดแทนกรณีว่างงาน ใช้ยอดสุดท้าย ณ เดือนที่รายงาน ซึ่งเป็นจำนวนที่นับสะสม </t>
  </si>
  <si>
    <t>จำนวนเงิน (ล้านบาท)</t>
  </si>
  <si>
    <t>จำนวนคน</t>
  </si>
  <si>
    <t>เลิกจ้าง</t>
  </si>
  <si>
    <t>สิ้นสุดสัญญาจ้าง</t>
  </si>
  <si>
    <t>ลาออก</t>
  </si>
  <si>
    <t>เดือน/ปี</t>
  </si>
  <si>
    <t>เนื่องจากผู้มีสิทธิบางรายยังคงได้รับประโยชน์ทดแทนในปัจจุบัน</t>
  </si>
  <si>
    <t xml:space="preserve">  2. ปี 2547-2551 จำนวนและงบประมาณเบี้ยยังชีพ เป็นข้อมูลขององค์กรปกครองท้องถิ่น และ กทม.</t>
  </si>
  <si>
    <t xml:space="preserve">  1. ปี 2546 จำนวนและงบประมาณเบี้ยยังชีพ เป็นข้อมูลขององค์กรปกครองท้องถิ่น </t>
  </si>
  <si>
    <t xml:space="preserve">ผู้พิการ </t>
  </si>
  <si>
    <t xml:space="preserve">  4. ตั้งแต่เดือนเมษายน ปี 2552 รัฐบาลจ่ายเบี้ยยังชีพผู้สูงอายุทุกคนยกเว้นข้าราชการบำนาญ</t>
  </si>
  <si>
    <t xml:space="preserve">  2. ปี 2546-2551 จำนวนและงบประมาณเบี้ยยังชีพ เป็นข้อมูลขององค์กรปกครองท้องถิ่นและ กทม.</t>
  </si>
  <si>
    <t xml:space="preserve">  1. ปี 2536-2545 จำนวนและงบประมาณเบี้ยยังชีพ เป็นข้อมูลของกรมประชาสงเคราะห์</t>
  </si>
  <si>
    <t>ผู้สูงอายุ</t>
  </si>
  <si>
    <t>หมายเหตุ</t>
  </si>
  <si>
    <t>ที่มา :  กรมส่งเสริมการปกครองท้องถิ่น กรุงเทพมหานครและเทศบาลเมืองพัทยา</t>
  </si>
  <si>
    <t>ผู้ป่วยเอดส์</t>
  </si>
  <si>
    <t>ผู้พิการ</t>
  </si>
  <si>
    <t>งบประมาณ (ล้านบาท)</t>
  </si>
  <si>
    <t xml:space="preserve">        7. สถาบันพัฒนาองค์กรชมชน www.codi.or.th/</t>
  </si>
  <si>
    <t xml:space="preserve">        4. รายงานประจำปี กองทุนสำรองเลี้ยงชีพสำหรับลูกจ้างประจำของส่วนราชการซึ่งจดทะเบียนแล้ว</t>
  </si>
  <si>
    <t xml:space="preserve">        2. รายงานประจำปี กองทุนบำเหน็จบำนาญข้าราชการ www.gpf.or.th</t>
  </si>
  <si>
    <t xml:space="preserve">     -  เงินกองทุน (ล้านบาท)</t>
  </si>
  <si>
    <t xml:space="preserve">     -  จำนวนสมาชิก (ล้านคน)</t>
  </si>
  <si>
    <t xml:space="preserve">7. กองทุนสวัสดิการชุมชน </t>
  </si>
  <si>
    <t xml:space="preserve">     -  จำนวนกองทุน (กองทุน)</t>
  </si>
  <si>
    <t>6. กองทุนรวมหุ้นระยะยาว (LTF)</t>
  </si>
  <si>
    <t>5. กองทุนรวมเพื่อการเลี้ยงชีพ (RMF)</t>
  </si>
  <si>
    <t xml:space="preserve">     -  จำนวนสมาชิก (คน)</t>
  </si>
  <si>
    <t>4. กองทุนสำรองเลี้ยงชีพสำหรับลูกจ้างประจำของส่วนราชการซึ่งจดทะเบียนแล้ว (กสจ.)</t>
  </si>
  <si>
    <t xml:space="preserve">     -  มูลค่าเงินกองทุน (ล้านบาท)</t>
  </si>
  <si>
    <t>3. กองทุนสำรองเลี้ยงชีพ</t>
  </si>
  <si>
    <t>2. กองทุนบำเหน็จบำนาญ ข้าราชการการ (กบข.)</t>
  </si>
  <si>
    <t>1. กองทุนประกันสังคม</t>
  </si>
  <si>
    <t>ประเภทกองทุน</t>
  </si>
  <si>
    <t>               2. กรณีเจ็บป่วย นับตามจำนวนครั้งที่ผู้ประกันตนมาใช้บริการ ซึ่งผู้ประกันตน 1 คนอาจใช้บริการมากกว่า 1 ครั้ง</t>
  </si>
  <si>
    <t xml:space="preserve">               3. กรณีคลอดบุตร คือผู้ที่มาเบิกค่าคลอดบุตรทั้งผู้ประกันตนที่เป็นทั้งเพศชายและเพศหญิง เป็นการนับจำนวนในปีนั้นๆ </t>
  </si>
  <si>
    <t>               4. กรณีตาย คือจำนวนผู้ประกันตนที่เสียชีวิตในปีนั้นๆ</t>
  </si>
  <si>
    <t xml:space="preserve">               5. กรณีทุพพลภาพ เป็นการนับจำนวนที่อนุมัติใหม่ในปีนั้น </t>
  </si>
  <si>
    <t xml:space="preserve">               6. กรณีสงเคราะห์บุตร เป็นการนับจำนวนบุตรของผู้มีสิทธิที่เบิกเงินสงเคราะห์เป็นจำนวนที่นับสะสมเนื่องจากบุตรผู้ประกันตนบางรายยังคงได้รับทดแทนในปัจจุบัน </t>
  </si>
  <si>
    <t xml:space="preserve">                   และนับสิทธิ์ต่อเนื่องจนอายุครบ 6 ปี เป้นการนับสะสม</t>
  </si>
  <si>
    <t>               7. กรณีชราภาพ คือ จำนวนผู้รับบำเหน็จและบำนาญ (เริ่มจ่ายบำนาญชราภาพ กุมภาพันธ์ 2557) เป็นการนับสะสม</t>
  </si>
  <si>
    <t xml:space="preserve">               9. กรณีสงเตราะห์บุตร กรณีบำนาญชราภาพ และกรณีว่างงาน จำนวนผู้ใช้บริการรายปี หมายถึงข้อมูล ณ เดือนธันวาคมของปี</t>
  </si>
  <si>
    <t>กรณีชราภาพ</t>
  </si>
  <si>
    <t>หมายเหตุ: 1. การรับเงินประโยชน์ทดแทนกรณีว่างงาน เป็นการรับต่อเนื่อง 3 เดือน หรือ 6 เดือน แล้วแต่กรณี</t>
  </si>
  <si>
    <t>ที่มา: กองวิจัยและพัฒนา สำนักงานประกันสังคม</t>
  </si>
  <si>
    <t>ที่มา : กองวิจัยและพัฒนา  สำนักงานประกันสังคม</t>
  </si>
  <si>
    <t>มาตรา33</t>
  </si>
  <si>
    <t>มาตรา39</t>
  </si>
  <si>
    <t>มาตรา40*</t>
  </si>
  <si>
    <t>มาตรา40</t>
  </si>
  <si>
    <t>ที่มา : สำนักงานประกันสังคม</t>
  </si>
  <si>
    <t>ตารางที่ 4.2 : กองทุนเพื่อการสร้างหลักประกันด้านรายได้สำหรับผู้สูงอายุ</t>
  </si>
  <si>
    <t>จำนวนคดีและร้อยละคดีที่เด็กและเยาวชนถูกจับกุมส่งสถานพินิจฯ ทั่วประเทศ จำแนกตามฐานความผิด</t>
  </si>
  <si>
    <t>ตารางที่ 2.2 : จำนวนและร้อยละของคดีที่เด็กและเยาวชนที่กระทำผิดซ้ำเมื่อเปรียบเทียบกับจำนวนที่ปล่อยตัวออกมาจากสถานพินิจฯ ทั่วประเทศ</t>
  </si>
  <si>
    <t>ตารางที่ 2.1 : จำนวนคดีและร้อยละคดีที่เด็กและเยาวชนถูกจับกุมส่งสถานพินิจฯ ทั่วประเทศ  จำแนกตามฐานความผิด</t>
  </si>
  <si>
    <t xml:space="preserve"> -อัตราการหย่าร้างต่อการสมรส (ร้อยละ)</t>
  </si>
  <si>
    <t xml:space="preserve"> -อัตราการจดทะเบียนหย่า (คู่ต่อพันครัวเรือน)</t>
  </si>
  <si>
    <t>จำนวนการหย่าร้าง (คู่)</t>
  </si>
  <si>
    <t xml:space="preserve"> -อัตราการจดทะเบียนสมรส (คู่ต่อพันครัวเรือน)</t>
  </si>
  <si>
    <t>จำนวนการสมรส (คู่)</t>
  </si>
  <si>
    <t xml:space="preserve">   - หญิง</t>
  </si>
  <si>
    <t xml:space="preserve">   - ชาย</t>
  </si>
  <si>
    <t xml:space="preserve"> ครอบครัวขยาย</t>
  </si>
  <si>
    <t xml:space="preserve">     -สามีหรือภรรยาและลูก </t>
  </si>
  <si>
    <t xml:space="preserve">     -สามีและภรรยาและลูก</t>
  </si>
  <si>
    <t xml:space="preserve">     -สามีและภรรยา</t>
  </si>
  <si>
    <t xml:space="preserve"> ครอบครัวเดี่ยว</t>
  </si>
  <si>
    <t xml:space="preserve">โครงสร้างของครัวเรือน </t>
  </si>
  <si>
    <t xml:space="preserve"> ครอบครัวที่อยู่คนเดียว</t>
  </si>
  <si>
    <t xml:space="preserve"> ครอบครัวอยู่ร่วมกับคนที่ไม่ใช่ญาติ</t>
  </si>
  <si>
    <t xml:space="preserve"> ครอบครัวปู่ย่าตายายและหลานญาติ</t>
  </si>
  <si>
    <t>กรุงเทพมหานคร</t>
  </si>
  <si>
    <t>สมุทรปราการ</t>
  </si>
  <si>
    <t>นนทบุรี</t>
  </si>
  <si>
    <t>ปทุมธานี</t>
  </si>
  <si>
    <t>นครปฐม</t>
  </si>
  <si>
    <t>สมุทรสาคร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</si>
  <si>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</si>
  <si>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</si>
  <si>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</si>
  <si>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</si>
  <si>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</si>
  <si>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</si>
  <si>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</si>
  <si>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</si>
  <si>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</si>
  <si>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</si>
  <si>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</si>
  <si>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</si>
  <si>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</si>
  <si>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</si>
  <si>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</si>
  <si>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</si>
  <si>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</si>
  <si>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</si>
  <si>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</si>
  <si>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</si>
  <si>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</si>
  <si>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</si>
  <si>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</si>
  <si>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</si>
  <si>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</si>
  <si>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</si>
  <si>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</si>
  <si>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</si>
  <si>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</si>
  <si>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</si>
  <si>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</si>
  <si>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</si>
  <si>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</si>
  <si>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</si>
  <si>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</si>
  <si>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</si>
  <si>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</si>
  <si>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</si>
  <si>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</si>
  <si>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</si>
  <si>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</si>
  <si>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</si>
  <si>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</si>
  <si>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</si>
  <si>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</si>
  <si>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</si>
  <si>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</si>
  <si>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</si>
  <si>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</si>
  <si>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</si>
  <si>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</si>
  <si>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</si>
  <si>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</si>
  <si>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</si>
  <si>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</si>
  <si>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</si>
  <si>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</si>
  <si>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</si>
  <si>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</si>
  <si>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</si>
  <si>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</si>
  <si>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</si>
  <si>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</si>
  <si>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</si>
  <si>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</si>
  <si>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</si>
  <si>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</si>
  <si>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</si>
  <si>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</si>
  <si>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</si>
  <si>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</si>
  <si>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ผู้เสียชีวิต (คน)</t>
  </si>
  <si>
    <t>อัตราต่อประชากรแสนคน</t>
  </si>
  <si>
    <t>ที่มา : ข้อมูลบูรณาการการตายจากอุบัติเหตุทางถนน 3 หน่วยงาน ได้แก่ 1. สำนักงานตำรวจแห่งชาติ 2. กระทรวงสาธารณสุข และ 3. บริษัทกลางคุ้มครองผู้ประสบภัยจากรถ</t>
  </si>
  <si>
    <t xml:space="preserve">      อัตราคำนวณจากข้อมูลจำนวนประชากกลางปี ของกองยุทธศาสตร์และแผนงาน สำนักงานปลัด กระทรวงสาธาณสุข</t>
  </si>
  <si>
    <t>บาดเจ็บรวม</t>
  </si>
  <si>
    <t>จำนวนและร้อยละของคดีที่เด็กและเยาวชนที่กระทำผิดซ้ำเมื่อเปรียบเทียบกับจำนวนที่ปล่อยตัวออกมาจากสถานพินิจฯ ทั่วประเทศ</t>
  </si>
  <si>
    <t>จำนวนคดีอาญา ประเภทความผิด คดีชีวิต ร่างกายและเพศ  คดีประทุษร้ายต่อทรัพย์  และคดียาเสพติด ทั่วประเทศ</t>
  </si>
  <si>
    <t xml:space="preserve">จำนวนและอัตราผู้เสียชีวิตจากอุบัติเหตุรายจังหวัด </t>
  </si>
  <si>
    <t>ตารางที่ 1.1 : โครงสร้างของครัวเรือน การจดทะเบียนสมรสและการจดทะเบียนหย่า</t>
  </si>
  <si>
    <t>ตารางที่ 3.1 : ร้อยละความครอบคลุมของการมีสิทธิในระบบหลักประกันสุขภาพของประชาชนชาวไทย</t>
  </si>
  <si>
    <t>ตารางที่ 3.3 : จำนวนการใช้บริการของผู้ประกันตนของกองทุนประกันสังคม</t>
  </si>
  <si>
    <t>ตารางที่ 3.4 : จำนวนนายจ้างขึ้นทะเบียนจ่ายเงินสมทบและจำนวนลูกจ้างในข่ายคุ้มครองกองทุนเงินทดแทน จำนวนการประสบอันตรายหรือเจ็บป่วย</t>
  </si>
  <si>
    <t>ตารางที่ 3.5 : จำนวนผู้ประกันตนมาตรา 33 มาตรา 39 และ มาตรา 40</t>
  </si>
  <si>
    <t>ตารางที่ 3.6   จำนวนผู้ประกันตนที่ลงทะเบียนขอรับประโยชน์ทดแทนและจำนวนเงินประโยชน์ทดแทนการว่างงานจากกรณีต่าง ๆ</t>
  </si>
  <si>
    <t>ตารางที่ 3 : ความครอบคลุมของการมีสิทธิในระบบหลักประกันสุขภาพของประชาชนชาวไทย</t>
  </si>
  <si>
    <t>https://public.tableau.com/profile/datacenter#!/vizhome/RTDDC1_ServerWorkshopEP1/DB_</t>
  </si>
  <si>
    <t>ความครอบคลุมของการมีสิทธิในระบบหลักประกันสุขภาพของประชาชนชาวไทย /หลักประกันทางสังคม</t>
  </si>
  <si>
    <t>หลักประกันทางรายได้</t>
  </si>
  <si>
    <t>จำนวนและเบี้ยยังชีพผู้สูงอายุ ผุ้พิการ และผู้ป่วยเอดส์</t>
  </si>
  <si>
    <t>2. ตั้งแต่ปี 2563 เป็นต้นมา จากสำนักงานยุทธศาสตร์ตำรวจ สำนักงานตำรวจแห่งชาติ</t>
  </si>
  <si>
    <t>1. ปี 2540- 2562 จากศูนย์เทคโนโลยีสารสนเทศกลาง สำนักงานเทคโนโลยีสารสนเทศและการสื่อสาร สำนักงานตำรวจแห่งชาติ</t>
  </si>
  <si>
    <t>กรณี
ชราภาพบำนาญ</t>
  </si>
  <si>
    <t>หลักประกันสุขภาพถ้วนหน้า</t>
  </si>
  <si>
    <t xml:space="preserve">สิทธิหลักประกันสุขภาพถ้วนหน้า </t>
  </si>
  <si>
    <t xml:space="preserve">                 ในปี 2547 และก่อนหน้านั้น สิทธิทหารผ่านศึก และสิทธิครูเอกชน ได้จัดอยู่ในกลุ่มสิทธิประกันแห่งชาติ (ทหารผ่านศึกและครูเอกชนเข้าระบบประกันสุขภาพปี 2548)</t>
  </si>
  <si>
    <t>หมายเหตู : เนื่องจากสมาชิกกองทุนสวัสดิการมีการเคลื่อนไหวอยู่ตลอดเวลา ทำให้จำนวนสมาชิกและเงินกองทุนจะมีการปรับเปลี่ยนตามช่วงเวลานั้นๆ</t>
  </si>
  <si>
    <t xml:space="preserve">       การกระทำผิดซ้ำ หมายถึง เด็กและเยาวชนที่กระทำผิด มากกว่า 1 ครั้ง ที่ศาลตัดสินคดีจนถึงที่สุดแล้วและอยู่ระหว่างการฝึกอบรม</t>
  </si>
  <si>
    <t xml:space="preserve"> 1. เทศบาลเมืองพัทยามีการตั้งงบประมาณไว้ 2 งบคืองบจากรัฐบาลให้ 500 บาท/คน/เดือน และงบเทศบาลเมืองพัทยาตั้งช่วยเหลืออีก 500/คน/เดือน</t>
  </si>
  <si>
    <t>ทำให้ผู้ป่วยเอดส์เทศบาลเมืองพัทยาจะได้รับเงินส่งเคราะห์เดือนละ 1000 บาท</t>
  </si>
  <si>
    <t xml:space="preserve">สำหรับผู้พิการทั่วไปอายุตั้งแต่ 18 ปีขึ้นไปจะได้รับ 800 บาท/คน/เดือน </t>
  </si>
  <si>
    <t xml:space="preserve">หมายเหตุ </t>
  </si>
  <si>
    <t>เพราะการจับกุมคดียาเสพติด จะได้ผู้ต้องหาที่ทำผิด บางคนก็ ความผิดเดียว บางคนก็หลายความผิด ฉะนั้น การนับคดียาเสพติดจะนับเป็นคดี ( 1 คดีอาจมีหลายความผิด)</t>
  </si>
  <si>
    <t>โดยผู้ต้องหา 1 คน ทำผิดหลายกระทง (หลายข้อหา) เช่น ผลิตยาไอซ์ นำเข้า ส่งออก เสพ รวม 5 ความผิด หากใช้สถิติฐานจะนับเป็น 5 ราย</t>
  </si>
  <si>
    <t xml:space="preserve">แต่หากนับเป็นสถิติคดีอาญา การทำผิด 4 ข้อหา ก็นับ เป็น 1 คดี </t>
  </si>
  <si>
    <t>ตั้งแต่ปี 2558 คดียาเสพติด สตช.จะรายงานข้อมูลเป็น 4 กลุ่มและรายงานบันทึกเป็นจับกุม ดังนั้นที่ผ่านมาตั้งแต่ ปี 2558 ได้ข้อมูลของตำรวจเป็นจับกุม ไม่ใช่รับแจ้ง</t>
  </si>
  <si>
    <t>ที่มา</t>
  </si>
  <si>
    <t>รวมทั้งบุตรข้าราชการที่อายุเกิน 20 หรือ เด็กคลอดใหม่ที่ยังไม่ได้เลือกสิทธิ</t>
  </si>
  <si>
    <t xml:space="preserve">  7.ปีงบประมาณ 2564  มติ ครม. 28 เมษายน 2563 เพิ่มเบี้ยยังชีพผู้พิการที่อายุต่ำกว่า 18 ปีได้รับ 1000/คน/เดือน ผู้พิการอายุตั้งแต่ 18 ปีขึ้นไปและมีบัตรสวัสดิการแห่งรัฐจะได้รับ 1000 บาทต่อเดือน</t>
  </si>
  <si>
    <t xml:space="preserve">               8. กรณีว่างงาน คือจำนวนผู้ประกันตนที่มารายงานตัวและรับเงินทดแทนการขาดรายได้ในแต่ละเดือนเฉพาะผู้ประกันตนมาตรา 33   ซึ่งเป็นจำนวนที่นับสะสม </t>
  </si>
  <si>
    <t xml:space="preserve">                  เนื่องจากผู้มีสิทธิบางรายยังคงได้รับประโยชน์ทดแทนต่อเนื่อง การว่างงานเป็นการรวมยอดระกว่างการว่างงานทั่วไปและการว่างงานโดยเหตุสุดวิสัย</t>
  </si>
  <si>
    <t xml:space="preserve">                  การว่างงานทั่วไป หมายถึง ว่างงานเนื่องจากถูกเลิกจ้าง ลาออก หรือสิ้นสุดสัญญาจ้าง</t>
  </si>
  <si>
    <t xml:space="preserve">                  การว่างงานเหตุสุดวิสัย หมายถึงนายจ้างให้หยุดเพื่อกักตัว ลูกจ้างขอหยุดเพื่อกักตัว รัฐบาลสั่งให้หยุด นายจ้างหยุดเองและรัฐบาลสั่งปิดสถานที่ก่อสร้าง ทั้งนี้ ลูกจ้างยังไม่สิ้นสภาพการเป็นลูกจ้าง</t>
  </si>
  <si>
    <t>ปี = ปีงบประมาณ</t>
  </si>
  <si>
    <t xml:space="preserve">        5-6. สมาคมบริษัทจัดการกองทุน</t>
  </si>
  <si>
    <t xml:space="preserve">        3. สมาคมบริษัทจัดการกองทุน</t>
  </si>
  <si>
    <t xml:space="preserve">  3. ปี 2552-2566 จำนวนและงบประมาณเบี้ยยังชีพ เป็นข้อมูลขององค์กรปกครองท้องถิ่น กทม. และเทศบาลเมืองพัทยา</t>
  </si>
  <si>
    <t>ตารางที่ 4.1 : จำนวนและงบประมาณเบี้ยยังชีพผู้สูงอายุ ผู้พิการและผุ้ป่วยเอดส์</t>
  </si>
  <si>
    <t>รวม (ราย)</t>
  </si>
  <si>
    <t>งบประมาณ</t>
  </si>
  <si>
    <t>รวมงบประมาณ (ล้านบาท)</t>
  </si>
  <si>
    <t xml:space="preserve">      ใน เดือน ตุลาคม 2552 รัฐบาลนายอภิสิทธิ์ เวชชาชีวะ ได้เปลี่ยนการจัดสรรเบี้ยผุ้สูงอายจาการคัดเลือกผู้สูงอายุด้อยโอกาสที่มีคุณสมบัติได้รับเบี้ยเป็นจัดสรรผู้สูงอายุแบบถ้วนหน้าตามสิทธิ์คนละ 500บาท/คน/เดือน</t>
  </si>
  <si>
    <t xml:space="preserve">  5. ตั้งแต่ 1 ต.ค 54 เป็นต้นไปรัฐบาลยิ่งลักษณ์ ให้ผู้สูงอายุได้รับเบี้ยยังชีพตามช่วงอายุ ดังนี้</t>
  </si>
  <si>
    <t>2550 - 2566</t>
  </si>
  <si>
    <t>ข้อมูลยาเสพติดของ สตช.การบันทึกสถิติจะเป็นการบันทึกเฉพาะจับกุม ฉะนั้นขอมูลที่มีและใช้มาตลอดจึงเป็นการจับกุม มีหน่วยเป็นคดี</t>
  </si>
  <si>
    <t xml:space="preserve">ซึ่งตัวเลขจะเยอะมาก ผู้ต้องหาทำผิดกี่กระทงก็นับเป็นรายหมดแม้ว่าจะเป็นคดีเดียวกันก็ตาม ตัวเลขจะเยอะมาก </t>
  </si>
  <si>
    <t>หมายเหตุ : มาตรา 33 ผู้ประกันตนภาคบังคับ ซึ่งเป็นผู้ประกันตนที่เป็นลูกจ้างในสถานประกอบการตั้งแต่ 1 คนขึ้นไป</t>
  </si>
  <si>
    <t xml:space="preserve">               มาตรา 39  ผู้ประกันตนโดยสมัครใจ ซึ่งเคยเป็นผู้ประกันตนตามมาตรา 33 ที่ได้ลาออกหรือสิ้นสุดการจ้าง และมีความประสงค์เป็นผู้ประกันตนต่อ</t>
  </si>
  <si>
    <t xml:space="preserve">               มาตรา 40 ผู้ประกันตนอิสระมิใช่ลูกจ้างตามมาตรา 33 และผู้ประกันตนภาคสมัครใจมาตรา 39  มาตรา40* มีผลบังคับใช้ตั้งแต่ปี 2536 แต่เริ่มมีผู้มาสมัครตั้งแต่ปี 2545 เป็นต้นมา</t>
  </si>
  <si>
    <t>ร้อยละความครอบคลุมสิทธิ (ต่อผู้มีสิทธิ)</t>
  </si>
  <si>
    <t xml:space="preserve"> สิทธิประกันสุขภาพแห่งชาติ (UCS)</t>
  </si>
  <si>
    <t xml:space="preserve"> สิทธิประกันสังคม (SSS)</t>
  </si>
  <si>
    <t xml:space="preserve"> สิทธิข้าราชการ/รัฐวิสาหกิจ</t>
  </si>
  <si>
    <t xml:space="preserve"> สิทธิพนักงานส่วนท้องถิ่น (LAOs)</t>
  </si>
  <si>
    <t xml:space="preserve"> บุคคลที่มีปัญหาสถานะสิทธิ* (STP)</t>
  </si>
  <si>
    <t xml:space="preserve"> สิทธิครูเอกชน (VPT)</t>
  </si>
  <si>
    <t xml:space="preserve"> คนพิการสิทธิประกันสังคม (ผปต.คนพิการ)(DIS)</t>
  </si>
  <si>
    <t xml:space="preserve"> บุคคลที่ไม่อยู่ในทะเบียนบ้าน (รอยืนยันสิทธิ์)</t>
  </si>
  <si>
    <t xml:space="preserve"> คนไทยในต่างประเทศ (FRG)</t>
  </si>
  <si>
    <t xml:space="preserve"> คนต่างด้าว (NRD)</t>
  </si>
  <si>
    <t xml:space="preserve"> บุคคลต่างด้าว (ซื้อประกันสุขภาพ) (NRH)</t>
  </si>
  <si>
    <r>
      <rPr>
        <vertAlign val="superscript"/>
        <sz val="9"/>
        <color theme="1"/>
        <rFont val="Tahoma"/>
        <family val="2"/>
        <scheme val="minor"/>
      </rPr>
      <t xml:space="preserve">                   </t>
    </r>
    <r>
      <rPr>
        <vertAlign val="superscript"/>
        <sz val="12"/>
        <color theme="1"/>
        <rFont val="Tahoma"/>
        <family val="2"/>
        <scheme val="minor"/>
      </rPr>
      <t xml:space="preserve"> </t>
    </r>
    <r>
      <rPr>
        <vertAlign val="superscript"/>
        <sz val="14"/>
        <color theme="1"/>
        <rFont val="Tahoma"/>
        <family val="2"/>
        <scheme val="minor"/>
      </rPr>
      <t>1</t>
    </r>
    <r>
      <rPr>
        <vertAlign val="superscript"/>
        <sz val="12"/>
        <color theme="1"/>
        <rFont val="Tahoma"/>
        <family val="2"/>
        <scheme val="minor"/>
      </rPr>
      <t>/</t>
    </r>
    <r>
      <rPr>
        <vertAlign val="superscript"/>
        <sz val="9"/>
        <color theme="1"/>
        <rFont val="Tahoma"/>
        <family val="2"/>
        <scheme val="minor"/>
      </rPr>
      <t xml:space="preserve"> </t>
    </r>
    <r>
      <rPr>
        <sz val="9"/>
        <color theme="1"/>
        <rFont val="Tahoma"/>
        <family val="2"/>
        <scheme val="minor"/>
      </rPr>
      <t xml:space="preserve"> บุคคลยังไม่ลงทะเบียนสิทธิตามมาตรา 6  หมายถึง ผู้ที่มีสิทธิในระบบหลักประกันสุขภาพแห่งชาติที่ยังไม่ได้ลงทะเบียนเลือกหน่วยบริการประจำในระบบหลักประกันสุขภาพถ้วนหน้า</t>
    </r>
  </si>
  <si>
    <r>
      <rPr>
        <vertAlign val="superscript"/>
        <sz val="9"/>
        <color theme="1"/>
        <rFont val="Tahoma"/>
        <family val="2"/>
        <scheme val="minor"/>
      </rPr>
      <t xml:space="preserve">                   </t>
    </r>
    <r>
      <rPr>
        <vertAlign val="superscript"/>
        <sz val="14"/>
        <color theme="1"/>
        <rFont val="Tahoma"/>
        <family val="2"/>
        <scheme val="minor"/>
      </rPr>
      <t xml:space="preserve"> 6/</t>
    </r>
    <r>
      <rPr>
        <sz val="9"/>
        <color theme="1"/>
        <rFont val="Tahoma"/>
        <family val="2"/>
        <scheme val="minor"/>
      </rPr>
      <t xml:space="preserve"> คำนวณจากประชากรไทยผู้ลงทะเบียนสิทธิประกันสุขภาพถ้วนหน้า*100 หารด้วยผู้มีสิทธิในระบบประกันสุขภาพถ้วนหน้า</t>
    </r>
  </si>
  <si>
    <t>2560 - 2566</t>
  </si>
  <si>
    <t>พรบ. ปี  2551 ได้แก้ไขอายุเด็กเข้าสู่กระบวนการยุติธรรม จาก 7 ปี เป็นตั้งแต่อายุ 10 ปี (ถ้าเด็กอายุยังไม่เกิน 10 ปั ไม่ต้องเข้ารับการพิจารณาพิพากษา)</t>
  </si>
  <si>
    <t>พรบ. ปี 2565  ได้แก้ไขอายุเด็กเข้าสู่กระบวนการยุติธรรม จาก 10 ปี เปลี่ยนเป็นตั้งแต่อายุ 12  ปี ต้องเข้ากระบวนการยุติธรรมดังนั้นเด็กอายุ 12-17 ปีถือเป็น</t>
  </si>
  <si>
    <t>พระราชบัญญัติศาลเยาวชนและครอบครัวและวิธีพิจารณาคดีเยาวชนและครอบครัว พ.ศ.2553 กำหนดให้</t>
  </si>
  <si>
    <t>“เด็ก” หมายความว่า บุคคลอายุยังไม่เกินสิบห้าปีบริบูรณ</t>
  </si>
  <si>
    <t>“เยาวชน” หมายความว่า บุคคลอายุเกินสิบห้าปีบริบูรณ์แต่ยังไม่ถึงสิบแปดปีบริบูรณ</t>
  </si>
  <si>
    <t>พระราชบัญญัติแก้ไขประมวลกฎหมายอาญา (ฉบับที่ 29) พ.ศ.2565 ซึ่งแก้ไขอายุความรับผิด</t>
  </si>
  <si>
    <t>และวิธีพิจารณาคดีเยาวชนและครอบครัว พ.ศ.2553)</t>
  </si>
  <si>
    <t>การพิจารณาพิพากษาในศาลและไม่ต้องนําตัวเข้ามาสู่กระบวนการยุติธรรมทางอาญาสําหรับเด็กและเยาวชนแต่</t>
  </si>
  <si>
    <t>จะต้องส่งตัวไปรับการคุ้มครองสวัสดิภาพตามพระราชบัญญัติคุ้มครองเด็ก พ.ศ.2546 ทั้งนี้ การนับอายุของเด็ก</t>
  </si>
  <si>
    <t>หรือเยาวชนต้องนับในวันที่การกระทําความผิดได้เกิดขึ้น (มาตรา 5 แห่ง พระราชบัญญัติศาลเยาวชนและครอบครัว</t>
  </si>
  <si>
    <t>ทางอาญาของเด็กจากสิบปีเป็นสิบสองปี ดังนั้น กรณีที่เด็กอายุยังไม่เกินสิบสองปีจึงนับได้ว่าไม่ต้องรับ</t>
  </si>
  <si>
    <r>
      <t xml:space="preserve">                    </t>
    </r>
    <r>
      <rPr>
        <vertAlign val="superscript"/>
        <sz val="14"/>
        <color theme="1"/>
        <rFont val="Tahoma"/>
        <family val="2"/>
        <scheme val="minor"/>
      </rPr>
      <t xml:space="preserve"> 2</t>
    </r>
    <r>
      <rPr>
        <vertAlign val="superscript"/>
        <sz val="12"/>
        <color theme="1"/>
        <rFont val="Tahoma"/>
        <family val="2"/>
        <scheme val="minor"/>
      </rPr>
      <t xml:space="preserve">/ </t>
    </r>
    <r>
      <rPr>
        <sz val="9"/>
        <color theme="1"/>
        <rFont val="Tahoma"/>
        <family val="2"/>
        <scheme val="minor"/>
      </rPr>
      <t xml:space="preserve"> คำนวณจากจำนวนประชากรที่เป็นคนไทยที่อาศัยในประเทศและต่างประเทศ รวมทั้งคนต่างด้าวที่อาศัยในประเทศ</t>
    </r>
  </si>
  <si>
    <r>
      <t xml:space="preserve">                   </t>
    </r>
    <r>
      <rPr>
        <vertAlign val="superscript"/>
        <sz val="12"/>
        <color theme="1"/>
        <rFont val="Tahoma"/>
        <family val="2"/>
        <scheme val="minor"/>
      </rPr>
      <t xml:space="preserve"> 4/</t>
    </r>
    <r>
      <rPr>
        <vertAlign val="superscript"/>
        <sz val="10"/>
        <color theme="1"/>
        <rFont val="Tahoma"/>
        <family val="2"/>
        <scheme val="minor"/>
      </rPr>
      <t xml:space="preserve"> </t>
    </r>
    <r>
      <rPr>
        <sz val="10"/>
        <color theme="1"/>
        <rFont val="Tahoma"/>
        <family val="2"/>
        <scheme val="minor"/>
      </rPr>
      <t>ค</t>
    </r>
    <r>
      <rPr>
        <sz val="9"/>
        <color theme="1"/>
        <rFont val="Tahoma"/>
        <family val="2"/>
        <scheme val="minor"/>
      </rPr>
      <t>นไทยทุกคนในประเทศที่ลงทะเบียนรับสิทธิประกันสุขภาพถ้วนหน้า</t>
    </r>
  </si>
  <si>
    <r>
      <t xml:space="preserve"> บุคคลที่ยังไม่ลงทะเบียนสิทธิตามมาตรา 6 </t>
    </r>
    <r>
      <rPr>
        <vertAlign val="superscript"/>
        <sz val="12"/>
        <color theme="1"/>
        <rFont val="Tahoma"/>
        <family val="2"/>
        <scheme val="minor"/>
      </rPr>
      <t>1/</t>
    </r>
  </si>
  <si>
    <r>
      <t xml:space="preserve"> ประชากรทั้งประเทศ (Total Population) </t>
    </r>
    <r>
      <rPr>
        <vertAlign val="superscript"/>
        <sz val="12"/>
        <color theme="1"/>
        <rFont val="Tahoma"/>
        <family val="2"/>
        <scheme val="minor"/>
      </rPr>
      <t xml:space="preserve">2/ </t>
    </r>
  </si>
  <si>
    <r>
      <t xml:space="preserve"> ผู้มีสิทธิระบบประกันสุขภาพถ้วนหน้า </t>
    </r>
    <r>
      <rPr>
        <vertAlign val="superscript"/>
        <sz val="12"/>
        <color theme="1"/>
        <rFont val="Tahoma"/>
        <family val="2"/>
        <scheme val="minor"/>
      </rPr>
      <t xml:space="preserve">3/ </t>
    </r>
  </si>
  <si>
    <r>
      <t xml:space="preserve"> ผู้ลงทะเบียนสิทธิระบบประกันสุขภาพถ้วนหน้า</t>
    </r>
    <r>
      <rPr>
        <sz val="12"/>
        <color theme="1"/>
        <rFont val="Tahoma"/>
        <family val="2"/>
        <scheme val="minor"/>
      </rPr>
      <t xml:space="preserve"> </t>
    </r>
    <r>
      <rPr>
        <vertAlign val="superscript"/>
        <sz val="12"/>
        <color theme="1"/>
        <rFont val="Tahoma"/>
        <family val="2"/>
        <scheme val="minor"/>
      </rPr>
      <t>4/</t>
    </r>
  </si>
  <si>
    <r>
      <t xml:space="preserve"> ผู้มีสิทธิในหลักประกันสุขภาพแห่งชาติ </t>
    </r>
    <r>
      <rPr>
        <vertAlign val="superscript"/>
        <sz val="12"/>
        <color theme="1"/>
        <rFont val="Tahoma"/>
        <family val="2"/>
        <scheme val="minor"/>
      </rPr>
      <t>5/</t>
    </r>
  </si>
  <si>
    <r>
      <t xml:space="preserve">ร้อยละความครอบคลุมสิทธิ </t>
    </r>
    <r>
      <rPr>
        <vertAlign val="superscript"/>
        <sz val="10"/>
        <color theme="1"/>
        <rFont val="Tahoma"/>
        <family val="2"/>
        <scheme val="minor"/>
      </rPr>
      <t>6/</t>
    </r>
  </si>
  <si>
    <t>2. เบี้ยผู้ป่วยเอดส์ของกรุงเทพมหานคร ไม่มีการจัดสรรงบประมาณสำหรับผุ้ป่วยเอดส์แต่จะช่วยสงเคราะห์ปีละไม่เกิน 3,000 บาท (ครั้งละไม่เกิน 1000 บาท ปีละไม่เกิน 3 ครั้ง)</t>
  </si>
  <si>
    <t xml:space="preserve">      ปี 2549 รัฐบาล พล.อ.สุรยุทธ์ จุลานนท์ ได้ปรับเพิ่มเบี้ยยังชีพผุ้สูงอายุจาก 300 เป็น 500 บาท</t>
  </si>
  <si>
    <t xml:space="preserve">     อายุ 60-69 ปี ได้รับ 600 บาทต่อเดือน</t>
  </si>
  <si>
    <t xml:space="preserve">     อายุ 70-79 ปี ได้รับ 700 บาทต่อเดือน</t>
  </si>
  <si>
    <t xml:space="preserve">     อายุ 80-89 ปี ได้รับ 800 บาทต่อเดือน</t>
  </si>
  <si>
    <t xml:space="preserve">     อายุ 90 ปี ขึ้นไป ได้รับ 1,000 บาทต่อเดือน</t>
  </si>
  <si>
    <t xml:space="preserve">  4. ตั้งแต่เดือนเมษายน 2553 รัฐบาลจ่ายเบี้ยยังชีพผู้พิการทุกคนคนละ 500 บาท</t>
  </si>
  <si>
    <t xml:space="preserve">  5. เริ่มงบประมาณปี 2557 (ตค.2556) ผู้พิการได้รับเบี้ยยังชีพ คนละ 600 บาท (ข้อมูลจาก อปท.ที่จ่ายเงิน และมติ คกก.ส่งเสริมและพัฒนาคุณภาพชีวิตคนพิการแห่งชาติเมื่อ 23 กย.56)</t>
  </si>
  <si>
    <t xml:space="preserve">  6. เริ่มงบประมาณปี 2558 ผู้พิการได้รับเบี้ยยังชีพ คนละ 800 บาท (มติ ครม. 25 พย57)</t>
  </si>
  <si>
    <t>2537 - 2566</t>
  </si>
  <si>
    <t>2538 - 2566</t>
  </si>
  <si>
    <t>2536 - 2566</t>
  </si>
  <si>
    <t>2,445,679 *</t>
  </si>
  <si>
    <t>ที่มา : 1. รายงานประจำปี สำนักงานประกันสังคม *รายงานประเมินสถานะกองทุนในรอบ 6 เดือน (มิย.2566)</t>
  </si>
  <si>
    <t>2545 - 2566</t>
  </si>
  <si>
    <t xml:space="preserve">วันที่ 25 ตุลาคม 2560 ราชกิจจานุเกษา เผยแพร่คำสั่งหัวหน้า คสช.ที่ 45/2560 แก้ไขเพิ่มเติมคำสั่ง คสช.ที่ 58/2559 จากเดิมคนพิการใช้สิทธิได้ทั้งหลักประกันสุขภาพแห่งชาติและประกันสังคม </t>
  </si>
  <si>
    <t>เปลี่ยนเป็นให้คนพิการเลือกสิทธิบัตรทองหรือประกันสังคมได้เพียงสิทธิเดียว</t>
  </si>
  <si>
    <t>N.A.</t>
  </si>
  <si>
    <r>
      <rPr>
        <vertAlign val="superscript"/>
        <sz val="9"/>
        <color theme="1"/>
        <rFont val="Tahoma"/>
        <family val="2"/>
        <scheme val="minor"/>
      </rPr>
      <t xml:space="preserve">                  </t>
    </r>
    <r>
      <rPr>
        <vertAlign val="superscript"/>
        <sz val="14"/>
        <color theme="1"/>
        <rFont val="Tahoma"/>
        <family val="2"/>
        <scheme val="minor"/>
      </rPr>
      <t xml:space="preserve"> 5/</t>
    </r>
    <r>
      <rPr>
        <sz val="12"/>
        <color theme="1"/>
        <rFont val="Tahoma"/>
        <family val="2"/>
        <scheme val="minor"/>
      </rPr>
      <t xml:space="preserve"> </t>
    </r>
    <r>
      <rPr>
        <sz val="9"/>
        <color theme="1"/>
        <rFont val="Tahoma"/>
        <family val="2"/>
        <scheme val="minor"/>
      </rPr>
      <t>ปี 2560-ปี 2564  คำนวณจากผลรวมของสิทธิประกันสุขภาพแห่งชาติ (UCS) กับบุคคลที่ยังไม่ลงทะเบียนสิทธิตามมาตรา 6</t>
    </r>
  </si>
  <si>
    <t>2548 - 2566</t>
  </si>
  <si>
    <r>
      <rPr>
        <b/>
        <sz val="9"/>
        <color theme="1"/>
        <rFont val="Tahoma"/>
        <family val="2"/>
        <scheme val="minor"/>
      </rPr>
      <t xml:space="preserve">มาตรา 39 </t>
    </r>
    <r>
      <rPr>
        <sz val="9"/>
        <color theme="1"/>
        <rFont val="Tahoma"/>
        <family val="2"/>
        <scheme val="minor"/>
      </rPr>
      <t xml:space="preserve"> ผู้ประกันตนโดยสมัครใจ ซึ่งเคยเป็นผู้ประกันตนตามมาตรา 33 ที่ได้ลาออกหรือสิ้นสุดการจ้าง และมีความประสงค์เป็นผู้ประกันตนต่อ</t>
    </r>
  </si>
  <si>
    <r>
      <rPr>
        <b/>
        <sz val="9"/>
        <color theme="1"/>
        <rFont val="Tahoma"/>
        <family val="2"/>
        <scheme val="minor"/>
      </rPr>
      <t>มาตรา 40</t>
    </r>
    <r>
      <rPr>
        <sz val="9"/>
        <color theme="1"/>
        <rFont val="Tahoma"/>
        <family val="2"/>
        <scheme val="minor"/>
      </rPr>
      <t xml:space="preserve"> ผู้ประกันตนอิสระมิใช่ลูกจ้างตามมาตรา 33 และผู้ประกันตนภาคสมัครใจมาตรา 39  </t>
    </r>
  </si>
  <si>
    <t>ตั้งแต่ ปี 2563 เป็นต้นไป คำนวณจากผลรวมของคนไทยผู้ลงทะเบียนทุกสิทธิ  ผู้ที่ยังไม่ลงทะเบียนสิทธิ์ตามมาตรา 6  บุตคลที่ไม่อยู่ในทะเบียนบ้าน (รอยืนยันสิทธิ์) และคนไทยในต่างประเทศ</t>
  </si>
  <si>
    <t xml:space="preserve">สำหรับ ปี 2565 เป็นต้นไป คำนวนจากผลรวมของผู้มีสิทธิในหลักประกันสุขภาพแห่งชาติ บุคคลผู้ยังไม่ลงทะเบียนสิทธิตามมาตรา 6  และ บุคคลที่ไม่อยู่ในทะเบียนบ้าน (รอยืนยันสิทธิ์) </t>
  </si>
  <si>
    <r>
      <t>ฉะนั้นเวลาขอกับตำรวจให้ใช้คำว่าขอ</t>
    </r>
    <r>
      <rPr>
        <b/>
        <sz val="10"/>
        <color theme="1"/>
        <rFont val="Arial"/>
        <family val="2"/>
      </rPr>
      <t>สถิติ</t>
    </r>
    <r>
      <rPr>
        <sz val="10"/>
        <color theme="1"/>
        <rFont val="Arial"/>
        <family val="2"/>
      </rPr>
      <t>คดีอาญา ไม่ใช่สถิติฐานความผิดคดีอาญา เพราะหากใช้ว่าสถิติฐานความผิดคดีอาญาเขาจะเอาข้อมูลที่เป็นความผิดราย</t>
    </r>
  </si>
  <si>
    <t>ตั้งแต่ปี 2558 เป็นต้นมาร้อยละของ เด็กที่กระทำผิดซ้ำเป็นจำนวนที่กระทำผิดซ้ำจากเด็กที่ปล่อยตัวออกมา และได้มีการติดตามผลจากเจ้าหน้าที่ภายใน 1 ปี</t>
  </si>
  <si>
    <r>
      <t>จำนวนครัวเรือน (พันครัวเรือน)</t>
    </r>
    <r>
      <rPr>
        <vertAlign val="superscript"/>
        <sz val="9"/>
        <color theme="1"/>
        <rFont val="Tahoma"/>
        <family val="2"/>
        <scheme val="minor"/>
      </rPr>
      <t xml:space="preserve"> 1/</t>
    </r>
  </si>
  <si>
    <r>
      <t xml:space="preserve">ขนาดของครัวเรือนเฉลี่ย </t>
    </r>
    <r>
      <rPr>
        <vertAlign val="superscript"/>
        <sz val="9"/>
        <color theme="1"/>
        <rFont val="Tahoma"/>
        <family val="2"/>
        <scheme val="minor"/>
      </rPr>
      <t>1/</t>
    </r>
  </si>
  <si>
    <r>
      <t>ประเภทของครัวเรือน</t>
    </r>
    <r>
      <rPr>
        <b/>
        <vertAlign val="superscript"/>
        <sz val="9"/>
        <color theme="1"/>
        <rFont val="Tahoma"/>
        <family val="2"/>
        <scheme val="minor"/>
      </rPr>
      <t>2/</t>
    </r>
  </si>
  <si>
    <r>
      <t>เพศของหัวหน้าครัวเรือน</t>
    </r>
    <r>
      <rPr>
        <b/>
        <vertAlign val="superscript"/>
        <sz val="9"/>
        <color theme="1"/>
        <rFont val="Tahoma"/>
        <family val="2"/>
        <scheme val="minor"/>
      </rPr>
      <t>1/</t>
    </r>
  </si>
  <si>
    <r>
      <t xml:space="preserve">การสมรสและการหย่าร้าง </t>
    </r>
    <r>
      <rPr>
        <vertAlign val="superscript"/>
        <sz val="9"/>
        <color theme="1"/>
        <rFont val="Tahoma"/>
        <family val="2"/>
        <scheme val="minor"/>
      </rPr>
      <t>3/</t>
    </r>
  </si>
  <si>
    <r>
      <rPr>
        <vertAlign val="superscript"/>
        <sz val="9"/>
        <color theme="1"/>
        <rFont val="Tahoma"/>
        <family val="2"/>
        <scheme val="minor"/>
      </rPr>
      <t xml:space="preserve">1/ </t>
    </r>
    <r>
      <rPr>
        <sz val="9"/>
        <color theme="1"/>
        <rFont val="Tahoma"/>
        <family val="2"/>
        <scheme val="minor"/>
      </rPr>
      <t>ข้อมูลการสำรวจภาวะเศรษฐกิจและสังคมครัวเรือนปี 2550 ถึง 2564 ประมวลผลโดยกองพัฒนาข้อมูลและตัวชี้วัดสังคม สำนักงานสภาพัฒนาการเศรษฐกิจและสังคมแห่งชาติ</t>
    </r>
  </si>
  <si>
    <r>
      <rPr>
        <vertAlign val="superscript"/>
        <sz val="9"/>
        <color theme="1"/>
        <rFont val="Tahoma"/>
        <family val="2"/>
        <scheme val="minor"/>
      </rPr>
      <t>2/</t>
    </r>
    <r>
      <rPr>
        <sz val="9"/>
        <color theme="1"/>
        <rFont val="Tahoma"/>
        <family val="2"/>
        <scheme val="minor"/>
      </rPr>
      <t xml:space="preserve"> รายงานเครื่องชี้ภาวะสังคมปี 2550-2564 สำนักงานสถิติแห่งชาติ</t>
    </r>
  </si>
  <si>
    <r>
      <rPr>
        <vertAlign val="superscript"/>
        <sz val="9"/>
        <color theme="1"/>
        <rFont val="Tahoma"/>
        <family val="2"/>
        <scheme val="minor"/>
      </rPr>
      <t>3/</t>
    </r>
    <r>
      <rPr>
        <sz val="9"/>
        <color theme="1"/>
        <rFont val="Tahoma"/>
        <family val="2"/>
        <scheme val="minor"/>
      </rPr>
      <t>ข้อมูลสำนักทะเบียนราษฎร์ กรมการปกครองกระทรวงมหาดไทย  ประมวลผลโดยกองพัฒนาข้อมูลและตัวชี้วัดสังคม สำนักงานสภาพัฒนาการเศรษฐกิจและสังคมแห่งชาติ</t>
    </r>
  </si>
  <si>
    <r>
      <t xml:space="preserve">                   </t>
    </r>
    <r>
      <rPr>
        <vertAlign val="superscript"/>
        <sz val="12"/>
        <color theme="1"/>
        <rFont val="Tahoma"/>
        <family val="2"/>
        <scheme val="minor"/>
      </rPr>
      <t xml:space="preserve"> </t>
    </r>
    <r>
      <rPr>
        <vertAlign val="superscript"/>
        <sz val="14"/>
        <color theme="1"/>
        <rFont val="Tahoma"/>
        <family val="2"/>
        <scheme val="minor"/>
      </rPr>
      <t xml:space="preserve"> 3</t>
    </r>
    <r>
      <rPr>
        <vertAlign val="superscript"/>
        <sz val="12"/>
        <color theme="1"/>
        <rFont val="Tahoma"/>
        <family val="2"/>
        <scheme val="minor"/>
      </rPr>
      <t>/</t>
    </r>
    <r>
      <rPr>
        <sz val="12"/>
        <color theme="1"/>
        <rFont val="Tahoma"/>
        <family val="2"/>
        <scheme val="minor"/>
      </rPr>
      <t xml:space="preserve"> </t>
    </r>
    <r>
      <rPr>
        <sz val="9"/>
        <color theme="1"/>
        <rFont val="Tahoma"/>
        <family val="2"/>
        <scheme val="minor"/>
      </rPr>
      <t xml:space="preserve">ผู้มีสิทธิในระบบประกันสุขภาพถ้วนหน้า ปี 2560 - 2562 คำนวณจากผลรวมของคนไทยผู้ลงทะเบียนทุกสิทธิกับผู้ที่ยังไม่ลงทะเบียนสิทธิ์ตามมาตรา 6  </t>
    </r>
  </si>
  <si>
    <t>ตารางที่ 2.4 : จำนวนและอัตราการเปลี่ยนแปลง คดีอาญาประเภทความผิดคดีชีวิต ร่างกายและเพศ คดีประทุษร้ายต่อทรัพย์ และคดียาเสพติด ทั่วประเทศ</t>
  </si>
  <si>
    <t>ตารางที่ 2.5 : จำนวนและอัตราการเปลี่ยนแปลง คดีอาญาประเภทความผิดคดีชีวิต ร่างกายและเพศ คดีประทุษร้ายต่อทรัพย์ และคดียาเสพติด ทั่วประเทศ</t>
  </si>
  <si>
    <t>จำนวนและอัตราการเปลี่ยนแปลง คดีอาญาประเภทความผิดคดีชีวิต ร่างกายและเพศ คดีประทุษร้ายต่อทรัพย์ และคดียาเสพติด ทั่วประเทศ</t>
  </si>
  <si>
    <t>คดีอุบัติเหตุจราจรทางบกและมูลค่าความเสียหาย ทั่วประเทศ</t>
  </si>
  <si>
    <t>จำนวนสถานประกอบการและจำนวนผู้ประกันตน ของกองทุนประกันสังคม ทั่วประเทศ</t>
  </si>
  <si>
    <t>ตารางที่ 2.7 : คดีอุบัติเหตุจราจรทางบกและมูลค่าความเสียหาย ทั่วประเทศ</t>
  </si>
  <si>
    <t>ตารางที่ 3.2 : จำนวนสถานประกอบการและจำนวนผู้ประกันตน ของกองทุนประกันสังคม ทั่วประเทศ</t>
  </si>
  <si>
    <t>จำนวนนายจ้างขึ้นทะเบียนจ่ายเงินสมทบและจำนวนลูกจ้างในข่ายคุ้มครองกองทุนเงินทดแทน จำนวนการประสบอันตรายหรือเจ็บป่วย เนื่องจากการทำงานจำแนกตามการประสบอันตราย ทั่วประเทศ</t>
  </si>
  <si>
    <t xml:space="preserve">ตารางที่ 2.6 : จำนวนและอัตราผู้เสียชีวิตจากอุบัติเหตุ รายจังหวัด </t>
  </si>
  <si>
    <t>เนื่องจากการทำงานจำแนกตามการประสบอันตราย ทั่วประเทศ</t>
  </si>
  <si>
    <t>ทั่วประเทศ</t>
  </si>
  <si>
    <t>2536 - 2567</t>
  </si>
  <si>
    <t>2539 - 2566</t>
  </si>
  <si>
    <t>2548 - 2567</t>
  </si>
  <si>
    <t>2554 - 2566</t>
  </si>
  <si>
    <t>2543 - 2567</t>
  </si>
  <si>
    <t>2549 - 2567</t>
  </si>
  <si>
    <t>2558 - 2566</t>
  </si>
  <si>
    <t>ผู้ลงทะเบียนสิทธิ ได้แก่ สิทธิต่าง ๆ คือ  สปสช. ประกันสังคม ข้าราชการ/รัฐวิสาหกิจ พนง.ส่วนท้องถิ่น บุคลลที่มีปัญหาสถานะสิทธิ ครูเอกชน คนพิการที่ใช้สิทธิ์ประกันสังคม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</si>
</sst>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฿&quot;#,##0.00;[Red]\-&quot;฿&quot;#,##0.00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_-* #,##0.0_-;\-* #,##0.0_-;_-* &quot;-&quot;??_-;_-@_-"/>
    <numFmt numFmtId="191" formatCode="0.0"/>
    <numFmt numFmtId="192" formatCode="#,##0.0"/>
    <numFmt numFmtId="193" formatCode="&quot;$&quot;#,##0;&quot;$&quot;\-#,##0"/>
    <numFmt numFmtId="194" formatCode="#,##0\ &quot;DM&quot;;[Red]\-#,##0\ &quot;DM&quot;"/>
    <numFmt numFmtId="195" formatCode="#,##0.00\ &quot;DM&quot;;[Red]\-#,##0.00\ &quot;DM&quot;"/>
    <numFmt numFmtId="196" formatCode="_-* #,##0.0000_-;\-* #,##0.0000_-;_-* &quot;-&quot;??_-;_-@_-"/>
  </numFmts>
  <fonts count="5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Tahoma"/>
      <family val="2"/>
      <scheme val="minor"/>
    </font>
    <font>
      <vertAlign val="superscript"/>
      <sz val="9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4"/>
      <name val="Cordia New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color theme="1"/>
      <name val="Franklin Gothic Book"/>
      <family val="2"/>
      <charset val="22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vertAlign val="superscript"/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vertAlign val="superscript"/>
      <sz val="14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vertAlign val="superscript"/>
      <sz val="10"/>
      <color theme="1"/>
      <name val="Tahoma"/>
      <family val="2"/>
      <scheme val="minor"/>
    </font>
    <font>
      <sz val="10"/>
      <name val="Arial"/>
      <family val="2"/>
      <charset val="222"/>
    </font>
    <font>
      <sz val="14"/>
      <name val="Cordia New"/>
      <family val="2"/>
    </font>
    <font>
      <sz val="10"/>
      <name val="Times New Roman"/>
      <family val="1"/>
    </font>
    <font>
      <sz val="14"/>
      <name val="AngsanaUPC"/>
      <family val="1"/>
      <charset val="222"/>
    </font>
    <font>
      <sz val="12"/>
      <name val="Arial"/>
      <family val="2"/>
    </font>
    <font>
      <sz val="10"/>
      <name val="MS Sans Serif"/>
      <family val="2"/>
      <charset val="22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5700"/>
      <name val="Tahoma"/>
      <family val="2"/>
      <scheme val="minor"/>
    </font>
    <font>
      <sz val="14"/>
      <color theme="1"/>
      <name val="CordiaUPC"/>
      <family val="2"/>
    </font>
    <font>
      <sz val="11"/>
      <color rgb="FF000000"/>
      <name val="Tahoma"/>
      <family val="2"/>
      <scheme val="minor"/>
    </font>
    <font>
      <b/>
      <sz val="11"/>
      <color rgb="FF3F3F3F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u/>
      <sz val="9"/>
      <color theme="1"/>
      <name val="Tahoma"/>
      <family val="2"/>
      <scheme val="minor"/>
    </font>
    <font>
      <b/>
      <sz val="10"/>
      <color theme="1"/>
      <name val="Arial"/>
      <family val="2"/>
    </font>
    <font>
      <b/>
      <vertAlign val="superscript"/>
      <sz val="9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187" fontId="3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3" fontId="1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4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6" fillId="6" borderId="0" applyNumberFormat="0" applyBorder="0" applyAlignment="0" applyProtection="0"/>
    <xf numFmtId="0" fontId="37" fillId="9" borderId="27" applyNumberFormat="0" applyAlignment="0" applyProtection="0"/>
    <xf numFmtId="0" fontId="38" fillId="10" borderId="30" applyNumberFormat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8" fillId="0" borderId="0"/>
    <xf numFmtId="193" fontId="29" fillId="0" borderId="0"/>
    <xf numFmtId="0" fontId="30" fillId="0" borderId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29" fillId="0" borderId="0"/>
    <xf numFmtId="0" fontId="39" fillId="0" borderId="0" applyNumberFormat="0" applyFill="0" applyBorder="0" applyAlignment="0" applyProtection="0"/>
    <xf numFmtId="2" fontId="30" fillId="0" borderId="0" applyProtection="0"/>
    <xf numFmtId="0" fontId="40" fillId="5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32" fillId="0" borderId="0" applyProtection="0"/>
    <xf numFmtId="0" fontId="33" fillId="0" borderId="0" applyProtection="0"/>
    <xf numFmtId="0" fontId="44" fillId="8" borderId="27" applyNumberFormat="0" applyAlignment="0" applyProtection="0"/>
    <xf numFmtId="0" fontId="45" fillId="0" borderId="29" applyNumberFormat="0" applyFill="0" applyAlignment="0" applyProtection="0"/>
    <xf numFmtId="0" fontId="46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0" borderId="0"/>
    <xf numFmtId="0" fontId="11" fillId="0" borderId="0"/>
    <xf numFmtId="0" fontId="4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27" fillId="0" borderId="0"/>
    <xf numFmtId="0" fontId="11" fillId="0" borderId="0"/>
    <xf numFmtId="0" fontId="34" fillId="11" borderId="31" applyNumberFormat="0" applyFont="0" applyAlignment="0" applyProtection="0"/>
    <xf numFmtId="0" fontId="49" fillId="9" borderId="28" applyNumberFormat="0" applyAlignment="0" applyProtection="0"/>
    <xf numFmtId="0" fontId="3" fillId="0" borderId="0">
      <alignment vertical="justify"/>
    </xf>
    <xf numFmtId="0" fontId="28" fillId="0" borderId="33" applyAlignment="0">
      <alignment horizontal="centerContinuous"/>
    </xf>
    <xf numFmtId="0" fontId="28" fillId="0" borderId="33" applyAlignment="0">
      <alignment horizontal="centerContinuous"/>
    </xf>
    <xf numFmtId="0" fontId="31" fillId="0" borderId="0"/>
    <xf numFmtId="0" fontId="50" fillId="0" borderId="0" applyNumberFormat="0" applyFill="0" applyBorder="0" applyAlignment="0" applyProtection="0"/>
    <xf numFmtId="0" fontId="30" fillId="0" borderId="34" applyProtection="0"/>
    <xf numFmtId="0" fontId="51" fillId="0" borderId="32" applyNumberFormat="0" applyFill="0" applyAlignment="0" applyProtection="0"/>
    <xf numFmtId="0" fontId="3" fillId="0" borderId="0">
      <alignment horizontal="centerContinuous" vertical="center"/>
    </xf>
    <xf numFmtId="0" fontId="52" fillId="0" borderId="0" applyNumberFormat="0" applyFill="0" applyBorder="0" applyAlignment="0" applyProtection="0"/>
    <xf numFmtId="194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0" fontId="27" fillId="0" borderId="0"/>
    <xf numFmtId="43" fontId="15" fillId="0" borderId="0" applyFont="0" applyFill="0" applyBorder="0" applyAlignment="0" applyProtection="0"/>
    <xf numFmtId="0" fontId="56" fillId="0" borderId="0"/>
    <xf numFmtId="43" fontId="15" fillId="0" borderId="0" applyFont="0" applyFill="0" applyBorder="0" applyAlignment="0" applyProtection="0"/>
    <xf numFmtId="0" fontId="57" fillId="0" borderId="0">
      <alignment wrapText="1"/>
    </xf>
  </cellStyleXfs>
  <cellXfs count="389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43" fontId="2" fillId="0" borderId="4" xfId="1" applyFont="1" applyBorder="1"/>
    <xf numFmtId="189" fontId="2" fillId="0" borderId="0" xfId="0" applyNumberFormat="1" applyFont="1"/>
    <xf numFmtId="0" fontId="5" fillId="0" borderId="0" xfId="0" applyFont="1" applyAlignment="1">
      <alignment horizontal="left"/>
    </xf>
    <xf numFmtId="189" fontId="2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9" fontId="2" fillId="0" borderId="9" xfId="0" applyNumberFormat="1" applyFont="1" applyBorder="1"/>
    <xf numFmtId="0" fontId="5" fillId="0" borderId="9" xfId="0" applyFont="1" applyBorder="1" applyAlignment="1">
      <alignment horizontal="center"/>
    </xf>
    <xf numFmtId="43" fontId="2" fillId="0" borderId="9" xfId="1" applyFont="1" applyBorder="1" applyAlignment="1">
      <alignment horizontal="right"/>
    </xf>
    <xf numFmtId="0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2" applyFont="1" applyAlignment="1">
      <alignment horizontal="right"/>
    </xf>
    <xf numFmtId="0" fontId="2" fillId="0" borderId="2" xfId="2" applyFont="1" applyBorder="1" applyAlignment="1">
      <alignment horizontal="center" wrapText="1"/>
    </xf>
    <xf numFmtId="189" fontId="2" fillId="0" borderId="2" xfId="3" applyNumberFormat="1" applyFont="1" applyFill="1" applyBorder="1" applyAlignment="1">
      <alignment wrapText="1"/>
    </xf>
    <xf numFmtId="189" fontId="2" fillId="0" borderId="0" xfId="2" applyNumberFormat="1" applyFont="1"/>
    <xf numFmtId="3" fontId="2" fillId="0" borderId="0" xfId="2" applyNumberFormat="1" applyFont="1"/>
    <xf numFmtId="0" fontId="2" fillId="0" borderId="9" xfId="2" applyFont="1" applyBorder="1" applyAlignment="1">
      <alignment horizontal="center" wrapText="1"/>
    </xf>
    <xf numFmtId="189" fontId="2" fillId="0" borderId="9" xfId="3" applyNumberFormat="1" applyFont="1" applyFill="1" applyBorder="1" applyAlignment="1">
      <alignment wrapText="1"/>
    </xf>
    <xf numFmtId="0" fontId="2" fillId="0" borderId="4" xfId="2" applyFont="1" applyBorder="1" applyAlignment="1">
      <alignment horizontal="center" wrapText="1"/>
    </xf>
    <xf numFmtId="0" fontId="5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89" fontId="2" fillId="0" borderId="9" xfId="3" applyNumberFormat="1" applyFont="1" applyBorder="1" applyAlignment="1"/>
    <xf numFmtId="189" fontId="2" fillId="0" borderId="9" xfId="3" applyNumberFormat="1" applyFont="1" applyBorder="1"/>
    <xf numFmtId="189" fontId="2" fillId="0" borderId="4" xfId="3" applyNumberFormat="1" applyFont="1" applyBorder="1" applyAlignme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wrapText="1"/>
    </xf>
    <xf numFmtId="0" fontId="6" fillId="0" borderId="0" xfId="2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/>
    <xf numFmtId="0" fontId="2" fillId="0" borderId="9" xfId="0" applyFont="1" applyBorder="1"/>
    <xf numFmtId="0" fontId="2" fillId="0" borderId="13" xfId="0" applyFont="1" applyBorder="1"/>
    <xf numFmtId="188" fontId="2" fillId="0" borderId="0" xfId="0" applyNumberFormat="1" applyFont="1"/>
    <xf numFmtId="0" fontId="5" fillId="0" borderId="12" xfId="0" applyFont="1" applyBorder="1"/>
    <xf numFmtId="188" fontId="18" fillId="0" borderId="9" xfId="9" applyNumberFormat="1" applyFont="1" applyFill="1" applyBorder="1"/>
    <xf numFmtId="0" fontId="18" fillId="0" borderId="13" xfId="0" applyFont="1" applyBorder="1"/>
    <xf numFmtId="43" fontId="18" fillId="0" borderId="12" xfId="9" applyNumberFormat="1" applyFont="1" applyBorder="1"/>
    <xf numFmtId="187" fontId="5" fillId="0" borderId="0" xfId="9" applyFont="1" applyBorder="1"/>
    <xf numFmtId="189" fontId="2" fillId="0" borderId="4" xfId="1" applyNumberFormat="1" applyFont="1" applyBorder="1"/>
    <xf numFmtId="189" fontId="17" fillId="0" borderId="4" xfId="1" applyNumberFormat="1" applyFont="1" applyBorder="1"/>
    <xf numFmtId="0" fontId="2" fillId="0" borderId="4" xfId="0" applyFont="1" applyBorder="1"/>
    <xf numFmtId="189" fontId="2" fillId="0" borderId="4" xfId="1" applyNumberFormat="1" applyFont="1" applyFill="1" applyBorder="1"/>
    <xf numFmtId="189" fontId="17" fillId="0" borderId="4" xfId="1" applyNumberFormat="1" applyFont="1" applyFill="1" applyBorder="1"/>
    <xf numFmtId="0" fontId="17" fillId="0" borderId="4" xfId="0" applyFont="1" applyBorder="1"/>
    <xf numFmtId="2" fontId="2" fillId="0" borderId="4" xfId="0" applyNumberFormat="1" applyFont="1" applyBorder="1"/>
    <xf numFmtId="187" fontId="2" fillId="0" borderId="4" xfId="1" applyNumberFormat="1" applyFont="1" applyBorder="1"/>
    <xf numFmtId="0" fontId="2" fillId="0" borderId="4" xfId="0" applyFont="1" applyBorder="1" applyAlignment="1">
      <alignment horizontal="center"/>
    </xf>
    <xf numFmtId="189" fontId="2" fillId="0" borderId="4" xfId="1" applyNumberFormat="1" applyFont="1" applyBorder="1" applyAlignment="1">
      <alignment horizontal="center"/>
    </xf>
    <xf numFmtId="188" fontId="2" fillId="0" borderId="4" xfId="1" applyNumberFormat="1" applyFont="1" applyFill="1" applyBorder="1"/>
    <xf numFmtId="189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2" fillId="0" borderId="15" xfId="0" applyFont="1" applyBorder="1"/>
    <xf numFmtId="188" fontId="5" fillId="0" borderId="19" xfId="1" applyNumberFormat="1" applyFont="1" applyFill="1" applyBorder="1"/>
    <xf numFmtId="189" fontId="2" fillId="0" borderId="11" xfId="1" applyNumberFormat="1" applyFont="1" applyFill="1" applyBorder="1"/>
    <xf numFmtId="189" fontId="2" fillId="0" borderId="10" xfId="1" applyNumberFormat="1" applyFont="1" applyFill="1" applyBorder="1"/>
    <xf numFmtId="189" fontId="2" fillId="0" borderId="20" xfId="1" applyNumberFormat="1" applyFont="1" applyFill="1" applyBorder="1"/>
    <xf numFmtId="0" fontId="2" fillId="0" borderId="21" xfId="0" applyFont="1" applyBorder="1"/>
    <xf numFmtId="43" fontId="5" fillId="0" borderId="19" xfId="1" applyFont="1" applyFill="1" applyBorder="1"/>
    <xf numFmtId="187" fontId="2" fillId="0" borderId="10" xfId="1" applyNumberFormat="1" applyFont="1" applyFill="1" applyBorder="1"/>
    <xf numFmtId="187" fontId="2" fillId="0" borderId="20" xfId="1" applyNumberFormat="1" applyFont="1" applyFill="1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88" fontId="18" fillId="0" borderId="8" xfId="9" applyNumberFormat="1" applyFont="1" applyFill="1" applyBorder="1"/>
    <xf numFmtId="188" fontId="18" fillId="0" borderId="13" xfId="9" applyNumberFormat="1" applyFont="1" applyFill="1" applyBorder="1"/>
    <xf numFmtId="188" fontId="2" fillId="0" borderId="9" xfId="1" applyNumberFormat="1" applyFont="1" applyFill="1" applyBorder="1"/>
    <xf numFmtId="49" fontId="20" fillId="0" borderId="0" xfId="2" applyNumberFormat="1" applyFont="1"/>
    <xf numFmtId="189" fontId="20" fillId="0" borderId="0" xfId="9" applyNumberFormat="1" applyFont="1"/>
    <xf numFmtId="189" fontId="2" fillId="0" borderId="4" xfId="3" applyNumberFormat="1" applyFont="1" applyFill="1" applyBorder="1" applyAlignment="1">
      <alignment wrapText="1"/>
    </xf>
    <xf numFmtId="189" fontId="5" fillId="0" borderId="0" xfId="0" applyNumberFormat="1" applyFont="1"/>
    <xf numFmtId="188" fontId="2" fillId="0" borderId="9" xfId="1" applyNumberFormat="1" applyFont="1" applyBorder="1" applyAlignment="1">
      <alignment horizontal="right"/>
    </xf>
    <xf numFmtId="2" fontId="2" fillId="0" borderId="0" xfId="0" applyNumberFormat="1" applyFont="1"/>
    <xf numFmtId="49" fontId="2" fillId="0" borderId="8" xfId="0" applyNumberFormat="1" applyFont="1" applyBorder="1"/>
    <xf numFmtId="189" fontId="2" fillId="0" borderId="8" xfId="1" applyNumberFormat="1" applyFont="1" applyFill="1" applyBorder="1"/>
    <xf numFmtId="49" fontId="2" fillId="0" borderId="9" xfId="0" applyNumberFormat="1" applyFont="1" applyBorder="1"/>
    <xf numFmtId="189" fontId="2" fillId="0" borderId="9" xfId="1" applyNumberFormat="1" applyFont="1" applyFill="1" applyBorder="1"/>
    <xf numFmtId="49" fontId="5" fillId="0" borderId="12" xfId="0" applyNumberFormat="1" applyFont="1" applyBorder="1" applyAlignment="1">
      <alignment horizontal="center"/>
    </xf>
    <xf numFmtId="189" fontId="5" fillId="0" borderId="12" xfId="1" applyNumberFormat="1" applyFont="1" applyFill="1" applyBorder="1"/>
    <xf numFmtId="189" fontId="2" fillId="0" borderId="13" xfId="1" applyNumberFormat="1" applyFont="1" applyFill="1" applyBorder="1"/>
    <xf numFmtId="188" fontId="2" fillId="0" borderId="13" xfId="1" applyNumberFormat="1" applyFont="1" applyFill="1" applyBorder="1"/>
    <xf numFmtId="49" fontId="2" fillId="0" borderId="7" xfId="0" applyNumberFormat="1" applyFont="1" applyBorder="1"/>
    <xf numFmtId="49" fontId="2" fillId="0" borderId="13" xfId="0" applyNumberFormat="1" applyFont="1" applyBorder="1"/>
    <xf numFmtId="49" fontId="5" fillId="0" borderId="1" xfId="0" applyNumberFormat="1" applyFont="1" applyBorder="1" applyAlignment="1">
      <alignment horizontal="center"/>
    </xf>
    <xf numFmtId="189" fontId="5" fillId="0" borderId="1" xfId="1" applyNumberFormat="1" applyFont="1" applyFill="1" applyBorder="1"/>
    <xf numFmtId="188" fontId="17" fillId="0" borderId="4" xfId="1" applyNumberFormat="1" applyFont="1" applyFill="1" applyBorder="1"/>
    <xf numFmtId="189" fontId="18" fillId="3" borderId="9" xfId="1" applyNumberFormat="1" applyFont="1" applyFill="1" applyBorder="1"/>
    <xf numFmtId="188" fontId="17" fillId="0" borderId="9" xfId="1" applyNumberFormat="1" applyFont="1" applyFill="1" applyBorder="1"/>
    <xf numFmtId="15" fontId="18" fillId="0" borderId="0" xfId="2" applyNumberFormat="1" applyFont="1"/>
    <xf numFmtId="49" fontId="18" fillId="0" borderId="9" xfId="0" applyNumberFormat="1" applyFont="1" applyBorder="1"/>
    <xf numFmtId="0" fontId="18" fillId="0" borderId="2" xfId="9" applyNumberFormat="1" applyFont="1" applyBorder="1" applyAlignment="1">
      <alignment horizontal="center"/>
    </xf>
    <xf numFmtId="49" fontId="18" fillId="0" borderId="7" xfId="0" applyNumberFormat="1" applyFont="1" applyBorder="1"/>
    <xf numFmtId="43" fontId="2" fillId="0" borderId="0" xfId="0" applyNumberFormat="1" applyFont="1"/>
    <xf numFmtId="0" fontId="17" fillId="0" borderId="0" xfId="0" applyFont="1" applyAlignment="1">
      <alignment horizontal="center"/>
    </xf>
    <xf numFmtId="189" fontId="17" fillId="0" borderId="0" xfId="1" applyNumberFormat="1" applyFont="1" applyFill="1" applyBorder="1"/>
    <xf numFmtId="189" fontId="2" fillId="0" borderId="0" xfId="1" applyNumberFormat="1" applyFont="1" applyFill="1" applyBorder="1" applyAlignment="1">
      <alignment vertical="center"/>
    </xf>
    <xf numFmtId="189" fontId="18" fillId="3" borderId="8" xfId="9" applyNumberFormat="1" applyFont="1" applyFill="1" applyBorder="1"/>
    <xf numFmtId="189" fontId="18" fillId="3" borderId="9" xfId="9" applyNumberFormat="1" applyFont="1" applyFill="1" applyBorder="1"/>
    <xf numFmtId="189" fontId="19" fillId="3" borderId="12" xfId="9" applyNumberFormat="1" applyFont="1" applyFill="1" applyBorder="1"/>
    <xf numFmtId="2" fontId="2" fillId="0" borderId="0" xfId="2" applyNumberFormat="1" applyFont="1"/>
    <xf numFmtId="188" fontId="2" fillId="0" borderId="0" xfId="1" applyNumberFormat="1" applyFont="1"/>
    <xf numFmtId="0" fontId="2" fillId="0" borderId="4" xfId="2" applyFont="1" applyBorder="1"/>
    <xf numFmtId="0" fontId="2" fillId="0" borderId="13" xfId="2" applyFont="1" applyBorder="1" applyAlignment="1">
      <alignment horizontal="center" wrapText="1"/>
    </xf>
    <xf numFmtId="189" fontId="2" fillId="0" borderId="4" xfId="9" applyNumberFormat="1" applyFont="1" applyBorder="1"/>
    <xf numFmtId="187" fontId="2" fillId="0" borderId="4" xfId="2" applyNumberFormat="1" applyFont="1" applyBorder="1"/>
    <xf numFmtId="0" fontId="2" fillId="0" borderId="2" xfId="2" applyFont="1" applyBorder="1"/>
    <xf numFmtId="189" fontId="2" fillId="0" borderId="2" xfId="9" applyNumberFormat="1" applyFont="1" applyBorder="1"/>
    <xf numFmtId="189" fontId="2" fillId="0" borderId="4" xfId="2" applyNumberFormat="1" applyFont="1" applyBorder="1"/>
    <xf numFmtId="0" fontId="24" fillId="0" borderId="4" xfId="2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9" fontId="18" fillId="0" borderId="4" xfId="9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87" fontId="2" fillId="0" borderId="2" xfId="9" applyFont="1" applyBorder="1" applyAlignment="1">
      <alignment horizontal="center"/>
    </xf>
    <xf numFmtId="187" fontId="2" fillId="0" borderId="4" xfId="9" applyFont="1" applyBorder="1"/>
    <xf numFmtId="0" fontId="24" fillId="0" borderId="1" xfId="2" applyFont="1" applyBorder="1" applyAlignment="1">
      <alignment horizontal="center"/>
    </xf>
    <xf numFmtId="187" fontId="2" fillId="0" borderId="1" xfId="9" applyFont="1" applyBorder="1"/>
    <xf numFmtId="0" fontId="2" fillId="0" borderId="3" xfId="2" applyFont="1" applyBorder="1"/>
    <xf numFmtId="189" fontId="5" fillId="0" borderId="3" xfId="9" applyNumberFormat="1" applyFont="1" applyBorder="1"/>
    <xf numFmtId="189" fontId="17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189" fontId="2" fillId="0" borderId="4" xfId="1" applyNumberFormat="1" applyFont="1" applyFill="1" applyBorder="1" applyAlignment="1">
      <alignment horizontal="center"/>
    </xf>
    <xf numFmtId="0" fontId="2" fillId="0" borderId="3" xfId="0" applyFont="1" applyBorder="1"/>
    <xf numFmtId="43" fontId="2" fillId="0" borderId="9" xfId="1" applyFont="1" applyBorder="1" applyAlignment="1">
      <alignment horizontal="center"/>
    </xf>
    <xf numFmtId="0" fontId="5" fillId="0" borderId="0" xfId="0" applyFont="1" applyAlignment="1">
      <alignment horizontal="center"/>
    </xf>
    <xf numFmtId="189" fontId="2" fillId="0" borderId="9" xfId="1" applyNumberFormat="1" applyFont="1" applyBorder="1" applyAlignment="1">
      <alignment horizontal="center"/>
    </xf>
    <xf numFmtId="189" fontId="2" fillId="0" borderId="0" xfId="1" applyNumberFormat="1" applyFont="1" applyBorder="1" applyAlignment="1">
      <alignment horizontal="center"/>
    </xf>
    <xf numFmtId="3" fontId="2" fillId="0" borderId="9" xfId="0" applyNumberFormat="1" applyFont="1" applyBorder="1"/>
    <xf numFmtId="189" fontId="2" fillId="0" borderId="9" xfId="1" applyNumberFormat="1" applyFont="1" applyBorder="1"/>
    <xf numFmtId="43" fontId="2" fillId="0" borderId="9" xfId="1" applyFont="1" applyBorder="1" applyAlignment="1">
      <alignment horizontal="left" indent="1"/>
    </xf>
    <xf numFmtId="43" fontId="2" fillId="0" borderId="4" xfId="1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3" fontId="2" fillId="0" borderId="0" xfId="0" applyNumberFormat="1" applyFont="1"/>
    <xf numFmtId="43" fontId="2" fillId="0" borderId="0" xfId="1" applyFont="1" applyBorder="1" applyAlignment="1">
      <alignment horizontal="left" indent="1"/>
    </xf>
    <xf numFmtId="188" fontId="2" fillId="0" borderId="0" xfId="1" applyNumberFormat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" fontId="2" fillId="0" borderId="0" xfId="0" applyNumberFormat="1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189" fontId="5" fillId="2" borderId="3" xfId="3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/>
    <xf numFmtId="4" fontId="2" fillId="0" borderId="4" xfId="0" applyNumberFormat="1" applyFont="1" applyBorder="1"/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189" fontId="5" fillId="0" borderId="0" xfId="3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left"/>
    </xf>
    <xf numFmtId="0" fontId="5" fillId="0" borderId="0" xfId="4" applyFont="1"/>
    <xf numFmtId="0" fontId="2" fillId="0" borderId="0" xfId="5" applyFont="1"/>
    <xf numFmtId="0" fontId="2" fillId="0" borderId="0" xfId="4" applyFont="1" applyAlignment="1">
      <alignment horizontal="left" indent="5"/>
    </xf>
    <xf numFmtId="0" fontId="2" fillId="0" borderId="0" xfId="5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wrapText="1"/>
    </xf>
    <xf numFmtId="3" fontId="2" fillId="2" borderId="12" xfId="0" applyNumberFormat="1" applyFont="1" applyFill="1" applyBorder="1" applyAlignment="1">
      <alignment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190" fontId="2" fillId="0" borderId="0" xfId="1" applyNumberFormat="1" applyFont="1" applyFill="1" applyAlignment="1"/>
    <xf numFmtId="0" fontId="5" fillId="0" borderId="0" xfId="2" applyFont="1" applyAlignment="1">
      <alignment vertical="top"/>
    </xf>
    <xf numFmtId="0" fontId="2" fillId="0" borderId="17" xfId="2" applyFont="1" applyBorder="1" applyAlignment="1">
      <alignment vertical="top" wrapText="1"/>
    </xf>
    <xf numFmtId="0" fontId="5" fillId="0" borderId="1" xfId="2" applyFont="1" applyBorder="1" applyAlignment="1">
      <alignment horizontal="center" wrapText="1"/>
    </xf>
    <xf numFmtId="189" fontId="2" fillId="0" borderId="13" xfId="3" applyNumberFormat="1" applyFont="1" applyFill="1" applyBorder="1" applyAlignment="1">
      <alignment wrapText="1"/>
    </xf>
    <xf numFmtId="0" fontId="17" fillId="0" borderId="13" xfId="2" applyFont="1" applyBorder="1" applyAlignment="1">
      <alignment horizontal="center" wrapText="1"/>
    </xf>
    <xf numFmtId="189" fontId="17" fillId="0" borderId="13" xfId="3" applyNumberFormat="1" applyFont="1" applyFill="1" applyBorder="1" applyAlignment="1">
      <alignment wrapText="1"/>
    </xf>
    <xf numFmtId="0" fontId="2" fillId="0" borderId="12" xfId="2" applyFont="1" applyBorder="1" applyAlignment="1">
      <alignment horizontal="center" wrapText="1"/>
    </xf>
    <xf numFmtId="189" fontId="2" fillId="0" borderId="12" xfId="3" applyNumberFormat="1" applyFont="1" applyFill="1" applyBorder="1" applyAlignment="1">
      <alignment wrapText="1"/>
    </xf>
    <xf numFmtId="189" fontId="17" fillId="0" borderId="12" xfId="9" applyNumberFormat="1" applyFont="1" applyFill="1" applyBorder="1" applyAlignment="1">
      <alignment wrapText="1"/>
    </xf>
    <xf numFmtId="189" fontId="2" fillId="0" borderId="9" xfId="3" applyNumberFormat="1" applyFont="1" applyFill="1" applyBorder="1" applyAlignment="1"/>
    <xf numFmtId="189" fontId="2" fillId="0" borderId="9" xfId="3" applyNumberFormat="1" applyFont="1" applyFill="1" applyBorder="1"/>
    <xf numFmtId="189" fontId="2" fillId="0" borderId="13" xfId="2" applyNumberFormat="1" applyFont="1" applyBorder="1"/>
    <xf numFmtId="189" fontId="2" fillId="0" borderId="12" xfId="9" applyNumberFormat="1" applyFont="1" applyBorder="1" applyAlignment="1"/>
    <xf numFmtId="189" fontId="2" fillId="0" borderId="12" xfId="3" applyNumberFormat="1" applyFont="1" applyFill="1" applyBorder="1" applyAlignment="1"/>
    <xf numFmtId="189" fontId="2" fillId="0" borderId="12" xfId="9" applyNumberFormat="1" applyFont="1" applyBorder="1"/>
    <xf numFmtId="0" fontId="2" fillId="0" borderId="0" xfId="2" applyFont="1" applyAlignment="1">
      <alignment horizontal="center" wrapText="1"/>
    </xf>
    <xf numFmtId="189" fontId="2" fillId="0" borderId="0" xfId="9" applyNumberFormat="1" applyFont="1" applyBorder="1" applyAlignment="1"/>
    <xf numFmtId="189" fontId="2" fillId="0" borderId="0" xfId="3" applyNumberFormat="1" applyFont="1" applyFill="1" applyBorder="1" applyAlignment="1"/>
    <xf numFmtId="189" fontId="2" fillId="0" borderId="0" xfId="9" applyNumberFormat="1" applyFont="1" applyBorder="1"/>
    <xf numFmtId="190" fontId="2" fillId="0" borderId="0" xfId="1" applyNumberFormat="1" applyFont="1" applyFill="1"/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89" fontId="2" fillId="0" borderId="8" xfId="1" applyNumberFormat="1" applyFont="1" applyBorder="1"/>
    <xf numFmtId="189" fontId="2" fillId="0" borderId="8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89" fontId="2" fillId="0" borderId="13" xfId="1" applyNumberFormat="1" applyFont="1" applyBorder="1"/>
    <xf numFmtId="189" fontId="2" fillId="0" borderId="16" xfId="1" applyNumberFormat="1" applyFont="1" applyBorder="1"/>
    <xf numFmtId="189" fontId="2" fillId="0" borderId="13" xfId="1" applyNumberFormat="1" applyFont="1" applyBorder="1" applyAlignment="1">
      <alignment horizontal="right"/>
    </xf>
    <xf numFmtId="189" fontId="2" fillId="0" borderId="9" xfId="1" applyNumberFormat="1" applyFont="1" applyBorder="1" applyAlignment="1">
      <alignment horizontal="right"/>
    </xf>
    <xf numFmtId="189" fontId="2" fillId="0" borderId="4" xfId="1" applyNumberFormat="1" applyFont="1" applyBorder="1" applyAlignment="1">
      <alignment horizontal="right"/>
    </xf>
    <xf numFmtId="189" fontId="2" fillId="0" borderId="12" xfId="1" applyNumberFormat="1" applyFont="1" applyBorder="1"/>
    <xf numFmtId="189" fontId="2" fillId="0" borderId="0" xfId="1" applyNumberFormat="1" applyFont="1" applyBorder="1"/>
    <xf numFmtId="0" fontId="5" fillId="0" borderId="2" xfId="2" applyFont="1" applyBorder="1" applyAlignment="1">
      <alignment horizontal="center"/>
    </xf>
    <xf numFmtId="0" fontId="2" fillId="0" borderId="0" xfId="0" applyFont="1" applyAlignment="1">
      <alignment vertical="center"/>
    </xf>
    <xf numFmtId="0" fontId="17" fillId="0" borderId="4" xfId="0" applyFont="1" applyBorder="1" applyAlignment="1">
      <alignment horizontal="center"/>
    </xf>
    <xf numFmtId="189" fontId="2" fillId="0" borderId="8" xfId="1" applyNumberFormat="1" applyFont="1" applyFill="1" applyBorder="1" applyAlignment="1">
      <alignment vertical="center"/>
    </xf>
    <xf numFmtId="189" fontId="2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center"/>
    </xf>
    <xf numFmtId="189" fontId="17" fillId="0" borderId="9" xfId="1" applyNumberFormat="1" applyFont="1" applyFill="1" applyBorder="1"/>
    <xf numFmtId="189" fontId="2" fillId="0" borderId="9" xfId="1" applyNumberFormat="1" applyFont="1" applyFill="1" applyBorder="1" applyAlignment="1">
      <alignment vertical="center"/>
    </xf>
    <xf numFmtId="0" fontId="17" fillId="0" borderId="13" xfId="0" applyFont="1" applyBorder="1" applyAlignment="1">
      <alignment horizontal="center"/>
    </xf>
    <xf numFmtId="189" fontId="17" fillId="0" borderId="13" xfId="1" applyNumberFormat="1" applyFont="1" applyFill="1" applyBorder="1"/>
    <xf numFmtId="3" fontId="2" fillId="0" borderId="0" xfId="0" applyNumberFormat="1" applyFont="1" applyAlignment="1">
      <alignment vertical="center"/>
    </xf>
    <xf numFmtId="0" fontId="5" fillId="0" borderId="1" xfId="0" applyFont="1" applyBorder="1"/>
    <xf numFmtId="0" fontId="5" fillId="4" borderId="3" xfId="24" applyFont="1" applyFill="1" applyBorder="1" applyAlignment="1">
      <alignment horizontal="left"/>
    </xf>
    <xf numFmtId="188" fontId="5" fillId="0" borderId="22" xfId="1" applyNumberFormat="1" applyFont="1" applyBorder="1" applyAlignment="1"/>
    <xf numFmtId="190" fontId="5" fillId="0" borderId="1" xfId="1" applyNumberFormat="1" applyFont="1" applyFill="1" applyBorder="1" applyAlignment="1">
      <alignment vertical="center"/>
    </xf>
    <xf numFmtId="188" fontId="5" fillId="0" borderId="1" xfId="54" applyNumberFormat="1" applyFont="1" applyBorder="1" applyAlignment="1">
      <alignment horizontal="center"/>
    </xf>
    <xf numFmtId="0" fontId="2" fillId="3" borderId="1" xfId="24" applyFont="1" applyFill="1" applyBorder="1" applyAlignment="1">
      <alignment horizontal="left"/>
    </xf>
    <xf numFmtId="190" fontId="2" fillId="0" borderId="1" xfId="1" applyNumberFormat="1" applyFont="1" applyFill="1" applyBorder="1" applyAlignment="1">
      <alignment vertical="center"/>
    </xf>
    <xf numFmtId="188" fontId="2" fillId="0" borderId="18" xfId="1" applyNumberFormat="1" applyFont="1" applyFill="1" applyBorder="1" applyAlignment="1"/>
    <xf numFmtId="188" fontId="2" fillId="0" borderId="18" xfId="1" applyNumberFormat="1" applyFont="1" applyBorder="1" applyAlignment="1"/>
    <xf numFmtId="0" fontId="2" fillId="4" borderId="1" xfId="24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88" fontId="2" fillId="0" borderId="23" xfId="1" applyNumberFormat="1" applyFont="1" applyFill="1" applyBorder="1" applyAlignment="1"/>
    <xf numFmtId="188" fontId="2" fillId="0" borderId="23" xfId="1" applyNumberFormat="1" applyFont="1" applyBorder="1" applyAlignment="1"/>
    <xf numFmtId="0" fontId="2" fillId="3" borderId="0" xfId="24" applyFont="1" applyFill="1" applyBorder="1" applyAlignment="1">
      <alignment horizontal="left"/>
    </xf>
    <xf numFmtId="188" fontId="2" fillId="0" borderId="0" xfId="1" applyNumberFormat="1" applyFont="1" applyBorder="1" applyAlignment="1"/>
    <xf numFmtId="190" fontId="2" fillId="0" borderId="0" xfId="1" applyNumberFormat="1" applyFont="1" applyFill="1" applyBorder="1" applyAlignment="1">
      <alignment vertical="center"/>
    </xf>
    <xf numFmtId="188" fontId="2" fillId="0" borderId="0" xfId="1" applyNumberFormat="1" applyFont="1" applyFill="1" applyBorder="1" applyAlignment="1"/>
    <xf numFmtId="0" fontId="53" fillId="0" borderId="0" xfId="7" applyFont="1" applyAlignment="1">
      <alignment vertical="center"/>
    </xf>
    <xf numFmtId="187" fontId="2" fillId="0" borderId="0" xfId="0" applyNumberFormat="1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187" fontId="5" fillId="0" borderId="1" xfId="0" applyNumberFormat="1" applyFont="1" applyBorder="1" applyAlignment="1">
      <alignment horizontal="center" vertical="center"/>
    </xf>
    <xf numFmtId="192" fontId="2" fillId="0" borderId="9" xfId="0" applyNumberFormat="1" applyFont="1" applyBorder="1"/>
    <xf numFmtId="189" fontId="2" fillId="0" borderId="7" xfId="1" applyNumberFormat="1" applyFont="1" applyFill="1" applyBorder="1"/>
    <xf numFmtId="191" fontId="2" fillId="0" borderId="0" xfId="0" applyNumberFormat="1" applyFont="1"/>
    <xf numFmtId="189" fontId="2" fillId="0" borderId="13" xfId="0" applyNumberFormat="1" applyFont="1" applyBorder="1"/>
    <xf numFmtId="1" fontId="2" fillId="0" borderId="0" xfId="0" applyNumberFormat="1" applyFont="1"/>
    <xf numFmtId="192" fontId="2" fillId="0" borderId="4" xfId="0" applyNumberFormat="1" applyFont="1" applyBorder="1"/>
    <xf numFmtId="189" fontId="2" fillId="0" borderId="12" xfId="1" applyNumberFormat="1" applyFont="1" applyFill="1" applyBorder="1"/>
    <xf numFmtId="189" fontId="2" fillId="0" borderId="0" xfId="1" applyNumberFormat="1" applyFont="1" applyFill="1" applyBorder="1"/>
    <xf numFmtId="192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49" fontId="2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88" fontId="2" fillId="0" borderId="0" xfId="1" applyNumberFormat="1" applyFont="1" applyFill="1"/>
    <xf numFmtId="49" fontId="5" fillId="0" borderId="1" xfId="0" applyNumberFormat="1" applyFont="1" applyBorder="1"/>
    <xf numFmtId="189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9" fontId="2" fillId="0" borderId="3" xfId="0" applyNumberFormat="1" applyFont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189" fontId="2" fillId="0" borderId="3" xfId="1" applyNumberFormat="1" applyFont="1" applyFill="1" applyBorder="1" applyAlignment="1">
      <alignment horizontal="center"/>
    </xf>
    <xf numFmtId="3" fontId="5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14" xfId="0" applyFont="1" applyBorder="1"/>
    <xf numFmtId="14" fontId="2" fillId="0" borderId="0" xfId="0" applyNumberFormat="1" applyFont="1"/>
    <xf numFmtId="189" fontId="19" fillId="3" borderId="1" xfId="1" applyNumberFormat="1" applyFont="1" applyFill="1" applyBorder="1"/>
    <xf numFmtId="188" fontId="17" fillId="0" borderId="4" xfId="9" applyNumberFormat="1" applyFont="1" applyFill="1" applyBorder="1"/>
    <xf numFmtId="188" fontId="17" fillId="0" borderId="9" xfId="9" applyNumberFormat="1" applyFont="1" applyFill="1" applyBorder="1"/>
    <xf numFmtId="0" fontId="18" fillId="0" borderId="0" xfId="2" applyFont="1"/>
    <xf numFmtId="188" fontId="17" fillId="0" borderId="0" xfId="9" applyNumberFormat="1" applyFont="1" applyFill="1" applyBorder="1"/>
    <xf numFmtId="189" fontId="5" fillId="0" borderId="0" xfId="1" applyNumberFormat="1" applyFont="1" applyFill="1" applyBorder="1"/>
    <xf numFmtId="0" fontId="20" fillId="0" borderId="0" xfId="2" applyFont="1"/>
    <xf numFmtId="188" fontId="5" fillId="0" borderId="7" xfId="0" applyNumberFormat="1" applyFont="1" applyBorder="1"/>
    <xf numFmtId="188" fontId="5" fillId="0" borderId="7" xfId="1" applyNumberFormat="1" applyFont="1" applyFill="1" applyBorder="1"/>
    <xf numFmtId="188" fontId="5" fillId="0" borderId="8" xfId="1" applyNumberFormat="1" applyFont="1" applyFill="1" applyBorder="1"/>
    <xf numFmtId="0" fontId="2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indent="1"/>
    </xf>
    <xf numFmtId="188" fontId="2" fillId="0" borderId="12" xfId="1" applyNumberFormat="1" applyFont="1" applyFill="1" applyBorder="1"/>
    <xf numFmtId="0" fontId="5" fillId="0" borderId="7" xfId="0" applyFont="1" applyBorder="1" applyAlignment="1">
      <alignment horizontal="center"/>
    </xf>
    <xf numFmtId="43" fontId="5" fillId="0" borderId="7" xfId="1" applyFont="1" applyFill="1" applyBorder="1"/>
    <xf numFmtId="43" fontId="5" fillId="0" borderId="8" xfId="1" applyFont="1" applyFill="1" applyBorder="1"/>
    <xf numFmtId="43" fontId="2" fillId="0" borderId="9" xfId="1" applyFont="1" applyFill="1" applyBorder="1"/>
    <xf numFmtId="187" fontId="2" fillId="0" borderId="9" xfId="1" applyNumberFormat="1" applyFont="1" applyFill="1" applyBorder="1"/>
    <xf numFmtId="43" fontId="2" fillId="0" borderId="12" xfId="1" applyFont="1" applyFill="1" applyBorder="1"/>
    <xf numFmtId="187" fontId="2" fillId="0" borderId="12" xfId="1" applyNumberFormat="1" applyFont="1" applyFill="1" applyBorder="1"/>
    <xf numFmtId="0" fontId="2" fillId="0" borderId="4" xfId="0" applyFont="1" applyBorder="1" applyAlignment="1">
      <alignment horizontal="left" wrapText="1"/>
    </xf>
    <xf numFmtId="187" fontId="2" fillId="0" borderId="4" xfId="1" applyNumberFormat="1" applyFont="1" applyBorder="1" applyAlignment="1">
      <alignment horizontal="right"/>
    </xf>
    <xf numFmtId="0" fontId="5" fillId="0" borderId="4" xfId="0" applyFont="1" applyBorder="1"/>
    <xf numFmtId="191" fontId="5" fillId="0" borderId="4" xfId="0" applyNumberFormat="1" applyFont="1" applyBorder="1" applyAlignment="1">
      <alignment horizontal="right"/>
    </xf>
    <xf numFmtId="191" fontId="2" fillId="0" borderId="4" xfId="0" applyNumberFormat="1" applyFont="1" applyBorder="1" applyAlignment="1">
      <alignment horizontal="right"/>
    </xf>
    <xf numFmtId="192" fontId="2" fillId="0" borderId="4" xfId="1" applyNumberFormat="1" applyFont="1" applyBorder="1" applyAlignment="1">
      <alignment horizontal="right"/>
    </xf>
    <xf numFmtId="189" fontId="2" fillId="0" borderId="4" xfId="1" applyNumberFormat="1" applyFont="1" applyFill="1" applyBorder="1" applyAlignment="1">
      <alignment horizontal="right"/>
    </xf>
    <xf numFmtId="189" fontId="2" fillId="0" borderId="4" xfId="1" applyNumberFormat="1" applyFont="1" applyBorder="1" applyAlignment="1"/>
    <xf numFmtId="191" fontId="2" fillId="0" borderId="4" xfId="0" applyNumberFormat="1" applyFont="1" applyBorder="1"/>
    <xf numFmtId="190" fontId="2" fillId="0" borderId="0" xfId="1" applyNumberFormat="1" applyFont="1"/>
    <xf numFmtId="189" fontId="2" fillId="0" borderId="4" xfId="1" applyNumberFormat="1" applyFont="1" applyFill="1" applyBorder="1" applyAlignment="1"/>
    <xf numFmtId="190" fontId="2" fillId="0" borderId="4" xfId="0" applyNumberFormat="1" applyFont="1" applyBorder="1"/>
    <xf numFmtId="9" fontId="2" fillId="0" borderId="4" xfId="6" applyFont="1" applyBorder="1"/>
    <xf numFmtId="9" fontId="2" fillId="0" borderId="0" xfId="6" applyFont="1"/>
    <xf numFmtId="9" fontId="2" fillId="0" borderId="3" xfId="6" applyFont="1" applyBorder="1"/>
    <xf numFmtId="9" fontId="2" fillId="0" borderId="3" xfId="6" applyFont="1" applyBorder="1" applyAlignment="1">
      <alignment horizontal="right"/>
    </xf>
    <xf numFmtId="9" fontId="2" fillId="0" borderId="14" xfId="6" applyFont="1" applyBorder="1"/>
    <xf numFmtId="9" fontId="2" fillId="0" borderId="0" xfId="6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5" fillId="0" borderId="1" xfId="8" applyNumberFormat="1" applyFont="1" applyBorder="1"/>
    <xf numFmtId="4" fontId="5" fillId="0" borderId="1" xfId="8" applyNumberFormat="1" applyFont="1" applyBorder="1"/>
    <xf numFmtId="43" fontId="2" fillId="0" borderId="13" xfId="1" applyFont="1" applyBorder="1" applyAlignment="1">
      <alignment horizontal="center"/>
    </xf>
    <xf numFmtId="188" fontId="2" fillId="0" borderId="13" xfId="1" applyNumberFormat="1" applyFont="1" applyBorder="1" applyAlignment="1">
      <alignment horizontal="right"/>
    </xf>
    <xf numFmtId="43" fontId="2" fillId="0" borderId="13" xfId="1" applyFont="1" applyBorder="1" applyAlignment="1">
      <alignment horizontal="right"/>
    </xf>
    <xf numFmtId="189" fontId="19" fillId="3" borderId="0" xfId="1" applyNumberFormat="1" applyFont="1" applyFill="1" applyBorder="1"/>
    <xf numFmtId="189" fontId="2" fillId="0" borderId="0" xfId="1" applyNumberFormat="1" applyFont="1" applyFill="1" applyBorder="1" applyAlignment="1">
      <alignment horizontal="center"/>
    </xf>
    <xf numFmtId="189" fontId="19" fillId="3" borderId="0" xfId="9" applyNumberFormat="1" applyFont="1" applyFill="1" applyBorder="1"/>
    <xf numFmtId="49" fontId="5" fillId="0" borderId="0" xfId="0" applyNumberFormat="1" applyFont="1" applyAlignment="1">
      <alignment horizontal="center"/>
    </xf>
    <xf numFmtId="196" fontId="2" fillId="0" borderId="0" xfId="1" applyNumberFormat="1" applyFont="1"/>
    <xf numFmtId="2" fontId="2" fillId="0" borderId="9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/>
    </xf>
    <xf numFmtId="188" fontId="5" fillId="0" borderId="6" xfId="1" applyNumberFormat="1" applyFont="1" applyFill="1" applyBorder="1" applyAlignment="1">
      <alignment horizontal="center"/>
    </xf>
    <xf numFmtId="188" fontId="5" fillId="0" borderId="15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left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3" fontId="2" fillId="0" borderId="13" xfId="0" applyNumberFormat="1" applyFont="1" applyBorder="1"/>
    <xf numFmtId="189" fontId="2" fillId="0" borderId="12" xfId="0" applyNumberFormat="1" applyFont="1" applyBorder="1"/>
    <xf numFmtId="43" fontId="2" fillId="0" borderId="12" xfId="1" applyFont="1" applyBorder="1" applyAlignment="1">
      <alignment horizontal="center"/>
    </xf>
    <xf numFmtId="3" fontId="2" fillId="0" borderId="12" xfId="0" applyNumberFormat="1" applyFont="1" applyBorder="1"/>
    <xf numFmtId="43" fontId="2" fillId="0" borderId="12" xfId="1" applyFont="1" applyBorder="1" applyAlignment="1">
      <alignment horizontal="left" indent="1"/>
    </xf>
    <xf numFmtId="188" fontId="2" fillId="0" borderId="12" xfId="1" applyNumberFormat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0" fontId="17" fillId="0" borderId="12" xfId="0" applyFont="1" applyBorder="1" applyAlignment="1">
      <alignment horizontal="center"/>
    </xf>
    <xf numFmtId="189" fontId="17" fillId="0" borderId="12" xfId="1" applyNumberFormat="1" applyFont="1" applyFill="1" applyBorder="1"/>
    <xf numFmtId="189" fontId="2" fillId="0" borderId="12" xfId="1" applyNumberFormat="1" applyFont="1" applyFill="1" applyBorder="1" applyAlignment="1">
      <alignment vertical="center"/>
    </xf>
    <xf numFmtId="192" fontId="2" fillId="0" borderId="12" xfId="0" applyNumberFormat="1" applyFont="1" applyBorder="1"/>
    <xf numFmtId="0" fontId="0" fillId="0" borderId="0" xfId="0" applyFont="1"/>
    <xf numFmtId="189" fontId="2" fillId="0" borderId="21" xfId="0" applyNumberFormat="1" applyFont="1" applyBorder="1"/>
    <xf numFmtId="190" fontId="2" fillId="0" borderId="4" xfId="1" applyNumberFormat="1" applyFont="1" applyBorder="1" applyAlignment="1">
      <alignment horizontal="left"/>
    </xf>
    <xf numFmtId="190" fontId="2" fillId="0" borderId="4" xfId="1" applyNumberFormat="1" applyFont="1" applyBorder="1"/>
  </cellXfs>
  <cellStyles count="654">
    <cellStyle name="20% - Accent1 2" xfId="465" xr:uid="{00000000-0005-0000-0000-000000000000}"/>
    <cellStyle name="20% - Accent2 2" xfId="466" xr:uid="{00000000-0005-0000-0000-000001000000}"/>
    <cellStyle name="20% - Accent3 2" xfId="467" xr:uid="{00000000-0005-0000-0000-000002000000}"/>
    <cellStyle name="20% - Accent4 2" xfId="468" xr:uid="{00000000-0005-0000-0000-000003000000}"/>
    <cellStyle name="20% - Accent5 2" xfId="469" xr:uid="{00000000-0005-0000-0000-000004000000}"/>
    <cellStyle name="20% - Accent6 2" xfId="470" xr:uid="{00000000-0005-0000-0000-000005000000}"/>
    <cellStyle name="40% - Accent1 2" xfId="471" xr:uid="{00000000-0005-0000-0000-000006000000}"/>
    <cellStyle name="40% - Accent2 2" xfId="472" xr:uid="{00000000-0005-0000-0000-000007000000}"/>
    <cellStyle name="40% - Accent3 2" xfId="473" xr:uid="{00000000-0005-0000-0000-000008000000}"/>
    <cellStyle name="40% - Accent4 2" xfId="474" xr:uid="{00000000-0005-0000-0000-000009000000}"/>
    <cellStyle name="40% - Accent5 2" xfId="475" xr:uid="{00000000-0005-0000-0000-00000A000000}"/>
    <cellStyle name="40% - Accent6 2" xfId="476" xr:uid="{00000000-0005-0000-0000-00000B000000}"/>
    <cellStyle name="60% - Accent1 2" xfId="477" xr:uid="{00000000-0005-0000-0000-00000C000000}"/>
    <cellStyle name="60% - Accent2 2" xfId="478" xr:uid="{00000000-0005-0000-0000-00000D000000}"/>
    <cellStyle name="60% - Accent3 2" xfId="479" xr:uid="{00000000-0005-0000-0000-00000E000000}"/>
    <cellStyle name="60% - Accent4 2" xfId="480" xr:uid="{00000000-0005-0000-0000-00000F000000}"/>
    <cellStyle name="60% - Accent5 2" xfId="481" xr:uid="{00000000-0005-0000-0000-000010000000}"/>
    <cellStyle name="60% - Accent6 2" xfId="482" xr:uid="{00000000-0005-0000-0000-000011000000}"/>
    <cellStyle name="Accent1 2" xfId="483" xr:uid="{00000000-0005-0000-0000-000012000000}"/>
    <cellStyle name="Accent2 2" xfId="484" xr:uid="{00000000-0005-0000-0000-000013000000}"/>
    <cellStyle name="Accent3 2" xfId="485" xr:uid="{00000000-0005-0000-0000-000014000000}"/>
    <cellStyle name="Accent4 2" xfId="486" xr:uid="{00000000-0005-0000-0000-000015000000}"/>
    <cellStyle name="Accent5 2" xfId="487" xr:uid="{00000000-0005-0000-0000-000016000000}"/>
    <cellStyle name="Accent6 2" xfId="488" xr:uid="{00000000-0005-0000-0000-000017000000}"/>
    <cellStyle name="Bad 2" xfId="489" xr:uid="{00000000-0005-0000-0000-000018000000}"/>
    <cellStyle name="Calculation 2" xfId="490" xr:uid="{00000000-0005-0000-0000-000019000000}"/>
    <cellStyle name="Check Cell 2" xfId="491" xr:uid="{00000000-0005-0000-0000-00001A000000}"/>
    <cellStyle name="Comma" xfId="1" builtinId="3"/>
    <cellStyle name="Comma 10" xfId="26" xr:uid="{00000000-0005-0000-0000-00001C000000}"/>
    <cellStyle name="Comma 10 2" xfId="493" xr:uid="{00000000-0005-0000-0000-00001D000000}"/>
    <cellStyle name="Comma 10 3" xfId="494" xr:uid="{00000000-0005-0000-0000-00001E000000}"/>
    <cellStyle name="Comma 11" xfId="27" xr:uid="{00000000-0005-0000-0000-00001F000000}"/>
    <cellStyle name="Comma 11 10" xfId="28" xr:uid="{00000000-0005-0000-0000-000020000000}"/>
    <cellStyle name="Comma 11 11" xfId="496" xr:uid="{00000000-0005-0000-0000-000021000000}"/>
    <cellStyle name="Comma 11 12" xfId="497" xr:uid="{00000000-0005-0000-0000-000022000000}"/>
    <cellStyle name="Comma 11 13" xfId="495" xr:uid="{00000000-0005-0000-0000-000023000000}"/>
    <cellStyle name="Comma 11 2" xfId="29" xr:uid="{00000000-0005-0000-0000-000024000000}"/>
    <cellStyle name="Comma 11 3" xfId="30" xr:uid="{00000000-0005-0000-0000-000025000000}"/>
    <cellStyle name="Comma 11 4" xfId="31" xr:uid="{00000000-0005-0000-0000-000026000000}"/>
    <cellStyle name="Comma 11 5" xfId="32" xr:uid="{00000000-0005-0000-0000-000027000000}"/>
    <cellStyle name="Comma 11 6" xfId="33" xr:uid="{00000000-0005-0000-0000-000028000000}"/>
    <cellStyle name="Comma 11 7" xfId="34" xr:uid="{00000000-0005-0000-0000-000029000000}"/>
    <cellStyle name="Comma 11 8" xfId="35" xr:uid="{00000000-0005-0000-0000-00002A000000}"/>
    <cellStyle name="Comma 11 9" xfId="36" xr:uid="{00000000-0005-0000-0000-00002B000000}"/>
    <cellStyle name="Comma 12" xfId="37" xr:uid="{00000000-0005-0000-0000-00002C000000}"/>
    <cellStyle name="Comma 12 10" xfId="38" xr:uid="{00000000-0005-0000-0000-00002D000000}"/>
    <cellStyle name="Comma 12 11" xfId="499" xr:uid="{00000000-0005-0000-0000-00002E000000}"/>
    <cellStyle name="Comma 12 12" xfId="500" xr:uid="{00000000-0005-0000-0000-00002F000000}"/>
    <cellStyle name="Comma 12 12 2" xfId="501" xr:uid="{00000000-0005-0000-0000-000030000000}"/>
    <cellStyle name="Comma 12 12 3" xfId="502" xr:uid="{00000000-0005-0000-0000-000031000000}"/>
    <cellStyle name="Comma 12 13" xfId="498" xr:uid="{00000000-0005-0000-0000-000032000000}"/>
    <cellStyle name="Comma 12 2" xfId="39" xr:uid="{00000000-0005-0000-0000-000033000000}"/>
    <cellStyle name="Comma 12 3" xfId="40" xr:uid="{00000000-0005-0000-0000-000034000000}"/>
    <cellStyle name="Comma 12 4" xfId="41" xr:uid="{00000000-0005-0000-0000-000035000000}"/>
    <cellStyle name="Comma 12 5" xfId="42" xr:uid="{00000000-0005-0000-0000-000036000000}"/>
    <cellStyle name="Comma 12 6" xfId="43" xr:uid="{00000000-0005-0000-0000-000037000000}"/>
    <cellStyle name="Comma 12 7" xfId="44" xr:uid="{00000000-0005-0000-0000-000038000000}"/>
    <cellStyle name="Comma 12 8" xfId="45" xr:uid="{00000000-0005-0000-0000-000039000000}"/>
    <cellStyle name="Comma 12 9" xfId="46" xr:uid="{00000000-0005-0000-0000-00003A000000}"/>
    <cellStyle name="Comma 13" xfId="47" xr:uid="{00000000-0005-0000-0000-00003B000000}"/>
    <cellStyle name="Comma 14" xfId="48" xr:uid="{00000000-0005-0000-0000-00003C000000}"/>
    <cellStyle name="Comma 15" xfId="49" xr:uid="{00000000-0005-0000-0000-00003D000000}"/>
    <cellStyle name="Comma 16" xfId="50" xr:uid="{00000000-0005-0000-0000-00003E000000}"/>
    <cellStyle name="Comma 17" xfId="51" xr:uid="{00000000-0005-0000-0000-00003F000000}"/>
    <cellStyle name="Comma 18" xfId="52" xr:uid="{00000000-0005-0000-0000-000040000000}"/>
    <cellStyle name="Comma 18 2" xfId="503" xr:uid="{00000000-0005-0000-0000-000041000000}"/>
    <cellStyle name="Comma 18 3" xfId="504" xr:uid="{00000000-0005-0000-0000-000042000000}"/>
    <cellStyle name="Comma 18 4" xfId="505" xr:uid="{00000000-0005-0000-0000-000043000000}"/>
    <cellStyle name="Comma 19" xfId="53" xr:uid="{00000000-0005-0000-0000-000044000000}"/>
    <cellStyle name="Comma 2" xfId="3" xr:uid="{00000000-0005-0000-0000-000045000000}"/>
    <cellStyle name="Comma 2 10" xfId="54" xr:uid="{00000000-0005-0000-0000-000046000000}"/>
    <cellStyle name="Comma 2 10 2" xfId="506" xr:uid="{00000000-0005-0000-0000-000047000000}"/>
    <cellStyle name="Comma 2 11" xfId="55" xr:uid="{00000000-0005-0000-0000-000048000000}"/>
    <cellStyle name="Comma 2 11 2" xfId="507" xr:uid="{00000000-0005-0000-0000-000049000000}"/>
    <cellStyle name="Comma 2 12" xfId="56" xr:uid="{00000000-0005-0000-0000-00004A000000}"/>
    <cellStyle name="Comma 2 12 2" xfId="508" xr:uid="{00000000-0005-0000-0000-00004B000000}"/>
    <cellStyle name="Comma 2 13" xfId="57" xr:uid="{00000000-0005-0000-0000-00004C000000}"/>
    <cellStyle name="Comma 2 13 2" xfId="509" xr:uid="{00000000-0005-0000-0000-00004D000000}"/>
    <cellStyle name="Comma 2 14" xfId="58" xr:uid="{00000000-0005-0000-0000-00004E000000}"/>
    <cellStyle name="Comma 2 14 2" xfId="510" xr:uid="{00000000-0005-0000-0000-00004F000000}"/>
    <cellStyle name="Comma 2 15" xfId="59" xr:uid="{00000000-0005-0000-0000-000050000000}"/>
    <cellStyle name="Comma 2 15 2" xfId="511" xr:uid="{00000000-0005-0000-0000-000051000000}"/>
    <cellStyle name="Comma 2 16" xfId="60" xr:uid="{00000000-0005-0000-0000-000052000000}"/>
    <cellStyle name="Comma 2 16 2" xfId="512" xr:uid="{00000000-0005-0000-0000-000053000000}"/>
    <cellStyle name="Comma 2 17" xfId="61" xr:uid="{00000000-0005-0000-0000-000054000000}"/>
    <cellStyle name="Comma 2 17 2" xfId="513" xr:uid="{00000000-0005-0000-0000-000055000000}"/>
    <cellStyle name="Comma 2 18" xfId="62" xr:uid="{00000000-0005-0000-0000-000056000000}"/>
    <cellStyle name="Comma 2 18 2" xfId="514" xr:uid="{00000000-0005-0000-0000-000057000000}"/>
    <cellStyle name="Comma 2 19" xfId="63" xr:uid="{00000000-0005-0000-0000-000058000000}"/>
    <cellStyle name="Comma 2 19 2" xfId="515" xr:uid="{00000000-0005-0000-0000-000059000000}"/>
    <cellStyle name="Comma 2 2" xfId="9" xr:uid="{00000000-0005-0000-0000-00005A000000}"/>
    <cellStyle name="Comma 2 2 2" xfId="64" xr:uid="{00000000-0005-0000-0000-00005B000000}"/>
    <cellStyle name="Comma 2 2 2 2" xfId="516" xr:uid="{00000000-0005-0000-0000-00005C000000}"/>
    <cellStyle name="Comma 2 2 2 3" xfId="652" xr:uid="{00000000-0005-0000-0000-00005D000000}"/>
    <cellStyle name="Comma 2 20" xfId="65" xr:uid="{00000000-0005-0000-0000-00005E000000}"/>
    <cellStyle name="Comma 2 20 2" xfId="517" xr:uid="{00000000-0005-0000-0000-00005F000000}"/>
    <cellStyle name="Comma 2 21" xfId="66" xr:uid="{00000000-0005-0000-0000-000060000000}"/>
    <cellStyle name="Comma 2 21 2" xfId="518" xr:uid="{00000000-0005-0000-0000-000061000000}"/>
    <cellStyle name="Comma 2 22" xfId="67" xr:uid="{00000000-0005-0000-0000-000062000000}"/>
    <cellStyle name="Comma 2 22 2" xfId="519" xr:uid="{00000000-0005-0000-0000-000063000000}"/>
    <cellStyle name="Comma 2 23" xfId="68" xr:uid="{00000000-0005-0000-0000-000064000000}"/>
    <cellStyle name="Comma 2 23 2" xfId="520" xr:uid="{00000000-0005-0000-0000-000065000000}"/>
    <cellStyle name="Comma 2 24" xfId="69" xr:uid="{00000000-0005-0000-0000-000066000000}"/>
    <cellStyle name="Comma 2 24 2" xfId="521" xr:uid="{00000000-0005-0000-0000-000067000000}"/>
    <cellStyle name="Comma 2 25" xfId="70" xr:uid="{00000000-0005-0000-0000-000068000000}"/>
    <cellStyle name="Comma 2 26" xfId="71" xr:uid="{00000000-0005-0000-0000-000069000000}"/>
    <cellStyle name="Comma 2 27" xfId="72" xr:uid="{00000000-0005-0000-0000-00006A000000}"/>
    <cellStyle name="Comma 2 28" xfId="73" xr:uid="{00000000-0005-0000-0000-00006B000000}"/>
    <cellStyle name="Comma 2 29" xfId="74" xr:uid="{00000000-0005-0000-0000-00006C000000}"/>
    <cellStyle name="Comma 2 3" xfId="23" xr:uid="{00000000-0005-0000-0000-00006D000000}"/>
    <cellStyle name="Comma 2 3 2" xfId="522" xr:uid="{00000000-0005-0000-0000-00006E000000}"/>
    <cellStyle name="Comma 2 3 3" xfId="523" xr:uid="{00000000-0005-0000-0000-00006F000000}"/>
    <cellStyle name="Comma 2 3 4" xfId="524" xr:uid="{00000000-0005-0000-0000-000070000000}"/>
    <cellStyle name="Comma 2 30" xfId="75" xr:uid="{00000000-0005-0000-0000-000071000000}"/>
    <cellStyle name="Comma 2 31" xfId="76" xr:uid="{00000000-0005-0000-0000-000072000000}"/>
    <cellStyle name="Comma 2 32" xfId="77" xr:uid="{00000000-0005-0000-0000-000073000000}"/>
    <cellStyle name="Comma 2 33" xfId="78" xr:uid="{00000000-0005-0000-0000-000074000000}"/>
    <cellStyle name="Comma 2 34" xfId="79" xr:uid="{00000000-0005-0000-0000-000075000000}"/>
    <cellStyle name="Comma 2 35" xfId="80" xr:uid="{00000000-0005-0000-0000-000076000000}"/>
    <cellStyle name="Comma 2 36" xfId="81" xr:uid="{00000000-0005-0000-0000-000077000000}"/>
    <cellStyle name="Comma 2 37" xfId="82" xr:uid="{00000000-0005-0000-0000-000078000000}"/>
    <cellStyle name="Comma 2 38" xfId="83" xr:uid="{00000000-0005-0000-0000-000079000000}"/>
    <cellStyle name="Comma 2 39" xfId="84" xr:uid="{00000000-0005-0000-0000-00007A000000}"/>
    <cellStyle name="Comma 2 4" xfId="85" xr:uid="{00000000-0005-0000-0000-00007B000000}"/>
    <cellStyle name="Comma 2 4 2" xfId="525" xr:uid="{00000000-0005-0000-0000-00007C000000}"/>
    <cellStyle name="Comma 2 4 3" xfId="526" xr:uid="{00000000-0005-0000-0000-00007D000000}"/>
    <cellStyle name="Comma 2 40" xfId="86" xr:uid="{00000000-0005-0000-0000-00007E000000}"/>
    <cellStyle name="Comma 2 41" xfId="453" xr:uid="{00000000-0005-0000-0000-00007F000000}"/>
    <cellStyle name="Comma 2 42" xfId="650" xr:uid="{00000000-0005-0000-0000-000080000000}"/>
    <cellStyle name="Comma 2 5" xfId="87" xr:uid="{00000000-0005-0000-0000-000081000000}"/>
    <cellStyle name="Comma 2 5 2" xfId="527" xr:uid="{00000000-0005-0000-0000-000082000000}"/>
    <cellStyle name="Comma 2 6" xfId="88" xr:uid="{00000000-0005-0000-0000-000083000000}"/>
    <cellStyle name="Comma 2 6 2" xfId="528" xr:uid="{00000000-0005-0000-0000-000084000000}"/>
    <cellStyle name="Comma 2 7" xfId="89" xr:uid="{00000000-0005-0000-0000-000085000000}"/>
    <cellStyle name="Comma 2 7 2" xfId="529" xr:uid="{00000000-0005-0000-0000-000086000000}"/>
    <cellStyle name="Comma 2 8" xfId="90" xr:uid="{00000000-0005-0000-0000-000087000000}"/>
    <cellStyle name="Comma 2 8 2" xfId="530" xr:uid="{00000000-0005-0000-0000-000088000000}"/>
    <cellStyle name="Comma 2 9" xfId="91" xr:uid="{00000000-0005-0000-0000-000089000000}"/>
    <cellStyle name="Comma 2 9 2" xfId="531" xr:uid="{00000000-0005-0000-0000-00008A000000}"/>
    <cellStyle name="Comma 20" xfId="92" xr:uid="{00000000-0005-0000-0000-00008B000000}"/>
    <cellStyle name="Comma 21" xfId="93" xr:uid="{00000000-0005-0000-0000-00008C000000}"/>
    <cellStyle name="Comma 22" xfId="94" xr:uid="{00000000-0005-0000-0000-00008D000000}"/>
    <cellStyle name="Comma 23" xfId="95" xr:uid="{00000000-0005-0000-0000-00008E000000}"/>
    <cellStyle name="Comma 24" xfId="96" xr:uid="{00000000-0005-0000-0000-00008F000000}"/>
    <cellStyle name="Comma 25" xfId="97" xr:uid="{00000000-0005-0000-0000-000090000000}"/>
    <cellStyle name="Comma 26" xfId="98" xr:uid="{00000000-0005-0000-0000-000091000000}"/>
    <cellStyle name="Comma 27" xfId="99" xr:uid="{00000000-0005-0000-0000-000092000000}"/>
    <cellStyle name="Comma 28" xfId="100" xr:uid="{00000000-0005-0000-0000-000093000000}"/>
    <cellStyle name="Comma 29" xfId="101" xr:uid="{00000000-0005-0000-0000-000094000000}"/>
    <cellStyle name="Comma 3" xfId="102" xr:uid="{00000000-0005-0000-0000-000095000000}"/>
    <cellStyle name="Comma 3 10" xfId="103" xr:uid="{00000000-0005-0000-0000-000096000000}"/>
    <cellStyle name="Comma 3 11" xfId="104" xr:uid="{00000000-0005-0000-0000-000097000000}"/>
    <cellStyle name="Comma 3 12" xfId="105" xr:uid="{00000000-0005-0000-0000-000098000000}"/>
    <cellStyle name="Comma 3 13" xfId="454" xr:uid="{00000000-0005-0000-0000-000099000000}"/>
    <cellStyle name="Comma 3 2" xfId="106" xr:uid="{00000000-0005-0000-0000-00009A000000}"/>
    <cellStyle name="Comma 3 2 10" xfId="107" xr:uid="{00000000-0005-0000-0000-00009B000000}"/>
    <cellStyle name="Comma 3 2 11" xfId="532" xr:uid="{00000000-0005-0000-0000-00009C000000}"/>
    <cellStyle name="Comma 3 2 2" xfId="108" xr:uid="{00000000-0005-0000-0000-00009D000000}"/>
    <cellStyle name="Comma 3 2 3" xfId="109" xr:uid="{00000000-0005-0000-0000-00009E000000}"/>
    <cellStyle name="Comma 3 2 4" xfId="110" xr:uid="{00000000-0005-0000-0000-00009F000000}"/>
    <cellStyle name="Comma 3 2 5" xfId="111" xr:uid="{00000000-0005-0000-0000-0000A0000000}"/>
    <cellStyle name="Comma 3 2 6" xfId="112" xr:uid="{00000000-0005-0000-0000-0000A1000000}"/>
    <cellStyle name="Comma 3 2 7" xfId="113" xr:uid="{00000000-0005-0000-0000-0000A2000000}"/>
    <cellStyle name="Comma 3 2 8" xfId="114" xr:uid="{00000000-0005-0000-0000-0000A3000000}"/>
    <cellStyle name="Comma 3 2 9" xfId="115" xr:uid="{00000000-0005-0000-0000-0000A4000000}"/>
    <cellStyle name="Comma 3 3" xfId="116" xr:uid="{00000000-0005-0000-0000-0000A5000000}"/>
    <cellStyle name="Comma 3 4" xfId="117" xr:uid="{00000000-0005-0000-0000-0000A6000000}"/>
    <cellStyle name="Comma 3 5" xfId="118" xr:uid="{00000000-0005-0000-0000-0000A7000000}"/>
    <cellStyle name="Comma 3 6" xfId="119" xr:uid="{00000000-0005-0000-0000-0000A8000000}"/>
    <cellStyle name="Comma 3 7" xfId="120" xr:uid="{00000000-0005-0000-0000-0000A9000000}"/>
    <cellStyle name="Comma 3 8" xfId="121" xr:uid="{00000000-0005-0000-0000-0000AA000000}"/>
    <cellStyle name="Comma 3 9" xfId="122" xr:uid="{00000000-0005-0000-0000-0000AB000000}"/>
    <cellStyle name="Comma 30" xfId="123" xr:uid="{00000000-0005-0000-0000-0000AC000000}"/>
    <cellStyle name="Comma 31" xfId="124" xr:uid="{00000000-0005-0000-0000-0000AD000000}"/>
    <cellStyle name="Comma 31 2" xfId="125" xr:uid="{00000000-0005-0000-0000-0000AE000000}"/>
    <cellStyle name="Comma 32" xfId="126" xr:uid="{00000000-0005-0000-0000-0000AF000000}"/>
    <cellStyle name="Comma 33" xfId="127" xr:uid="{00000000-0005-0000-0000-0000B0000000}"/>
    <cellStyle name="Comma 34" xfId="128" xr:uid="{00000000-0005-0000-0000-0000B1000000}"/>
    <cellStyle name="Comma 35" xfId="129" xr:uid="{00000000-0005-0000-0000-0000B2000000}"/>
    <cellStyle name="Comma 35 10" xfId="130" xr:uid="{00000000-0005-0000-0000-0000B3000000}"/>
    <cellStyle name="Comma 35 10 2" xfId="533" xr:uid="{00000000-0005-0000-0000-0000B4000000}"/>
    <cellStyle name="Comma 35 2" xfId="131" xr:uid="{00000000-0005-0000-0000-0000B5000000}"/>
    <cellStyle name="Comma 35 2 2" xfId="534" xr:uid="{00000000-0005-0000-0000-0000B6000000}"/>
    <cellStyle name="Comma 35 3" xfId="132" xr:uid="{00000000-0005-0000-0000-0000B7000000}"/>
    <cellStyle name="Comma 35 3 2" xfId="535" xr:uid="{00000000-0005-0000-0000-0000B8000000}"/>
    <cellStyle name="Comma 35 4" xfId="133" xr:uid="{00000000-0005-0000-0000-0000B9000000}"/>
    <cellStyle name="Comma 35 4 2" xfId="536" xr:uid="{00000000-0005-0000-0000-0000BA000000}"/>
    <cellStyle name="Comma 35 5" xfId="134" xr:uid="{00000000-0005-0000-0000-0000BB000000}"/>
    <cellStyle name="Comma 35 5 2" xfId="537" xr:uid="{00000000-0005-0000-0000-0000BC000000}"/>
    <cellStyle name="Comma 35 6" xfId="135" xr:uid="{00000000-0005-0000-0000-0000BD000000}"/>
    <cellStyle name="Comma 35 6 2" xfId="538" xr:uid="{00000000-0005-0000-0000-0000BE000000}"/>
    <cellStyle name="Comma 35 7" xfId="136" xr:uid="{00000000-0005-0000-0000-0000BF000000}"/>
    <cellStyle name="Comma 35 7 2" xfId="539" xr:uid="{00000000-0005-0000-0000-0000C0000000}"/>
    <cellStyle name="Comma 35 8" xfId="137" xr:uid="{00000000-0005-0000-0000-0000C1000000}"/>
    <cellStyle name="Comma 35 8 2" xfId="540" xr:uid="{00000000-0005-0000-0000-0000C2000000}"/>
    <cellStyle name="Comma 35 9" xfId="138" xr:uid="{00000000-0005-0000-0000-0000C3000000}"/>
    <cellStyle name="Comma 35 9 2" xfId="541" xr:uid="{00000000-0005-0000-0000-0000C4000000}"/>
    <cellStyle name="Comma 36" xfId="139" xr:uid="{00000000-0005-0000-0000-0000C5000000}"/>
    <cellStyle name="Comma 36 10" xfId="140" xr:uid="{00000000-0005-0000-0000-0000C6000000}"/>
    <cellStyle name="Comma 36 10 2" xfId="542" xr:uid="{00000000-0005-0000-0000-0000C7000000}"/>
    <cellStyle name="Comma 36 2" xfId="141" xr:uid="{00000000-0005-0000-0000-0000C8000000}"/>
    <cellStyle name="Comma 36 2 2" xfId="543" xr:uid="{00000000-0005-0000-0000-0000C9000000}"/>
    <cellStyle name="Comma 36 3" xfId="142" xr:uid="{00000000-0005-0000-0000-0000CA000000}"/>
    <cellStyle name="Comma 36 3 2" xfId="544" xr:uid="{00000000-0005-0000-0000-0000CB000000}"/>
    <cellStyle name="Comma 36 4" xfId="143" xr:uid="{00000000-0005-0000-0000-0000CC000000}"/>
    <cellStyle name="Comma 36 4 2" xfId="545" xr:uid="{00000000-0005-0000-0000-0000CD000000}"/>
    <cellStyle name="Comma 36 5" xfId="144" xr:uid="{00000000-0005-0000-0000-0000CE000000}"/>
    <cellStyle name="Comma 36 5 2" xfId="546" xr:uid="{00000000-0005-0000-0000-0000CF000000}"/>
    <cellStyle name="Comma 36 6" xfId="145" xr:uid="{00000000-0005-0000-0000-0000D0000000}"/>
    <cellStyle name="Comma 36 6 2" xfId="547" xr:uid="{00000000-0005-0000-0000-0000D1000000}"/>
    <cellStyle name="Comma 36 7" xfId="146" xr:uid="{00000000-0005-0000-0000-0000D2000000}"/>
    <cellStyle name="Comma 36 7 2" xfId="548" xr:uid="{00000000-0005-0000-0000-0000D3000000}"/>
    <cellStyle name="Comma 36 8" xfId="147" xr:uid="{00000000-0005-0000-0000-0000D4000000}"/>
    <cellStyle name="Comma 36 8 2" xfId="549" xr:uid="{00000000-0005-0000-0000-0000D5000000}"/>
    <cellStyle name="Comma 36 9" xfId="148" xr:uid="{00000000-0005-0000-0000-0000D6000000}"/>
    <cellStyle name="Comma 36 9 2" xfId="550" xr:uid="{00000000-0005-0000-0000-0000D7000000}"/>
    <cellStyle name="Comma 37" xfId="149" xr:uid="{00000000-0005-0000-0000-0000D8000000}"/>
    <cellStyle name="Comma 38" xfId="150" xr:uid="{00000000-0005-0000-0000-0000D9000000}"/>
    <cellStyle name="Comma 39" xfId="151" xr:uid="{00000000-0005-0000-0000-0000DA000000}"/>
    <cellStyle name="Comma 4" xfId="152" xr:uid="{00000000-0005-0000-0000-0000DB000000}"/>
    <cellStyle name="Comma 4 10" xfId="153" xr:uid="{00000000-0005-0000-0000-0000DC000000}"/>
    <cellStyle name="Comma 4 10 2" xfId="551" xr:uid="{00000000-0005-0000-0000-0000DD000000}"/>
    <cellStyle name="Comma 4 11" xfId="154" xr:uid="{00000000-0005-0000-0000-0000DE000000}"/>
    <cellStyle name="Comma 4 11 2" xfId="552" xr:uid="{00000000-0005-0000-0000-0000DF000000}"/>
    <cellStyle name="Comma 4 12" xfId="155" xr:uid="{00000000-0005-0000-0000-0000E0000000}"/>
    <cellStyle name="Comma 4 12 2" xfId="553" xr:uid="{00000000-0005-0000-0000-0000E1000000}"/>
    <cellStyle name="Comma 4 13" xfId="456" xr:uid="{00000000-0005-0000-0000-0000E2000000}"/>
    <cellStyle name="Comma 4 13 2" xfId="554" xr:uid="{00000000-0005-0000-0000-0000E3000000}"/>
    <cellStyle name="Comma 4 14" xfId="555" xr:uid="{00000000-0005-0000-0000-0000E4000000}"/>
    <cellStyle name="Comma 4 2" xfId="156" xr:uid="{00000000-0005-0000-0000-0000E5000000}"/>
    <cellStyle name="Comma 4 2 10" xfId="157" xr:uid="{00000000-0005-0000-0000-0000E6000000}"/>
    <cellStyle name="Comma 4 2 2" xfId="158" xr:uid="{00000000-0005-0000-0000-0000E7000000}"/>
    <cellStyle name="Comma 4 2 3" xfId="159" xr:uid="{00000000-0005-0000-0000-0000E8000000}"/>
    <cellStyle name="Comma 4 2 4" xfId="160" xr:uid="{00000000-0005-0000-0000-0000E9000000}"/>
    <cellStyle name="Comma 4 2 5" xfId="161" xr:uid="{00000000-0005-0000-0000-0000EA000000}"/>
    <cellStyle name="Comma 4 2 6" xfId="162" xr:uid="{00000000-0005-0000-0000-0000EB000000}"/>
    <cellStyle name="Comma 4 2 7" xfId="163" xr:uid="{00000000-0005-0000-0000-0000EC000000}"/>
    <cellStyle name="Comma 4 2 8" xfId="164" xr:uid="{00000000-0005-0000-0000-0000ED000000}"/>
    <cellStyle name="Comma 4 2 9" xfId="165" xr:uid="{00000000-0005-0000-0000-0000EE000000}"/>
    <cellStyle name="Comma 4 3" xfId="166" xr:uid="{00000000-0005-0000-0000-0000EF000000}"/>
    <cellStyle name="Comma 4 4" xfId="167" xr:uid="{00000000-0005-0000-0000-0000F0000000}"/>
    <cellStyle name="Comma 4 5" xfId="168" xr:uid="{00000000-0005-0000-0000-0000F1000000}"/>
    <cellStyle name="Comma 4 5 2" xfId="556" xr:uid="{00000000-0005-0000-0000-0000F2000000}"/>
    <cellStyle name="Comma 4 6" xfId="169" xr:uid="{00000000-0005-0000-0000-0000F3000000}"/>
    <cellStyle name="Comma 4 6 2" xfId="557" xr:uid="{00000000-0005-0000-0000-0000F4000000}"/>
    <cellStyle name="Comma 4 7" xfId="170" xr:uid="{00000000-0005-0000-0000-0000F5000000}"/>
    <cellStyle name="Comma 4 7 2" xfId="558" xr:uid="{00000000-0005-0000-0000-0000F6000000}"/>
    <cellStyle name="Comma 4 8" xfId="171" xr:uid="{00000000-0005-0000-0000-0000F7000000}"/>
    <cellStyle name="Comma 4 8 2" xfId="559" xr:uid="{00000000-0005-0000-0000-0000F8000000}"/>
    <cellStyle name="Comma 4 9" xfId="172" xr:uid="{00000000-0005-0000-0000-0000F9000000}"/>
    <cellStyle name="Comma 4 9 2" xfId="560" xr:uid="{00000000-0005-0000-0000-0000FA000000}"/>
    <cellStyle name="Comma 40" xfId="173" xr:uid="{00000000-0005-0000-0000-0000FB000000}"/>
    <cellStyle name="Comma 40 2" xfId="174" xr:uid="{00000000-0005-0000-0000-0000FC000000}"/>
    <cellStyle name="Comma 41" xfId="175" xr:uid="{00000000-0005-0000-0000-0000FD000000}"/>
    <cellStyle name="Comma 42" xfId="176" xr:uid="{00000000-0005-0000-0000-0000FE000000}"/>
    <cellStyle name="Comma 43" xfId="177" xr:uid="{00000000-0005-0000-0000-0000FF000000}"/>
    <cellStyle name="Comma 43 2" xfId="451" xr:uid="{00000000-0005-0000-0000-000000010000}"/>
    <cellStyle name="Comma 44" xfId="492" xr:uid="{00000000-0005-0000-0000-000001010000}"/>
    <cellStyle name="Comma 5" xfId="17" xr:uid="{00000000-0005-0000-0000-000002010000}"/>
    <cellStyle name="Comma 5 2" xfId="179" xr:uid="{00000000-0005-0000-0000-000003010000}"/>
    <cellStyle name="Comma 5 3" xfId="178" xr:uid="{00000000-0005-0000-0000-000004010000}"/>
    <cellStyle name="Comma 5 4" xfId="457" xr:uid="{00000000-0005-0000-0000-000005010000}"/>
    <cellStyle name="Comma 5 6 4" xfId="561" xr:uid="{00000000-0005-0000-0000-000006010000}"/>
    <cellStyle name="Comma 5 6 4 2" xfId="562" xr:uid="{00000000-0005-0000-0000-000007010000}"/>
    <cellStyle name="Comma 51" xfId="180" xr:uid="{00000000-0005-0000-0000-000008010000}"/>
    <cellStyle name="Comma 52" xfId="181" xr:uid="{00000000-0005-0000-0000-000009010000}"/>
    <cellStyle name="Comma 52 2" xfId="563" xr:uid="{00000000-0005-0000-0000-00000A010000}"/>
    <cellStyle name="Comma 53" xfId="182" xr:uid="{00000000-0005-0000-0000-00000B010000}"/>
    <cellStyle name="Comma 54" xfId="564" xr:uid="{00000000-0005-0000-0000-00000C010000}"/>
    <cellStyle name="Comma 6" xfId="183" xr:uid="{00000000-0005-0000-0000-00000D010000}"/>
    <cellStyle name="Comma 6 2" xfId="459" xr:uid="{00000000-0005-0000-0000-00000E010000}"/>
    <cellStyle name="Comma 6 2 2" xfId="565" xr:uid="{00000000-0005-0000-0000-00000F010000}"/>
    <cellStyle name="Comma 7" xfId="184" xr:uid="{00000000-0005-0000-0000-000010010000}"/>
    <cellStyle name="Comma 7 2" xfId="185" xr:uid="{00000000-0005-0000-0000-000011010000}"/>
    <cellStyle name="Comma 7 3" xfId="461" xr:uid="{00000000-0005-0000-0000-000012010000}"/>
    <cellStyle name="Comma 8" xfId="186" xr:uid="{00000000-0005-0000-0000-000013010000}"/>
    <cellStyle name="Comma 8 2" xfId="566" xr:uid="{00000000-0005-0000-0000-000014010000}"/>
    <cellStyle name="Comma 9" xfId="187" xr:uid="{00000000-0005-0000-0000-000015010000}"/>
    <cellStyle name="Comma 9 2" xfId="567" xr:uid="{00000000-0005-0000-0000-000016010000}"/>
    <cellStyle name="Comma 9 3" xfId="568" xr:uid="{00000000-0005-0000-0000-000017010000}"/>
    <cellStyle name="Comma 9 4" xfId="569" xr:uid="{00000000-0005-0000-0000-000018010000}"/>
    <cellStyle name="comma zerodec" xfId="570" xr:uid="{00000000-0005-0000-0000-000019010000}"/>
    <cellStyle name="Currency1" xfId="571" xr:uid="{00000000-0005-0000-0000-00001A010000}"/>
    <cellStyle name="Date" xfId="572" xr:uid="{00000000-0005-0000-0000-00001B010000}"/>
    <cellStyle name="Dezimal [0]_OPTIMIR1 (deutsch)" xfId="573" xr:uid="{00000000-0005-0000-0000-00001C010000}"/>
    <cellStyle name="Dezimal_OPTIMIR1 (deutsch)" xfId="574" xr:uid="{00000000-0005-0000-0000-00001D010000}"/>
    <cellStyle name="Dollar (zero dec)" xfId="575" xr:uid="{00000000-0005-0000-0000-00001E010000}"/>
    <cellStyle name="Explanatory Text 2" xfId="576" xr:uid="{00000000-0005-0000-0000-00001F010000}"/>
    <cellStyle name="Fixed" xfId="577" xr:uid="{00000000-0005-0000-0000-000020010000}"/>
    <cellStyle name="Good 2" xfId="578" xr:uid="{00000000-0005-0000-0000-000021010000}"/>
    <cellStyle name="Heading 1 2" xfId="579" xr:uid="{00000000-0005-0000-0000-000022010000}"/>
    <cellStyle name="Heading 2 2" xfId="580" xr:uid="{00000000-0005-0000-0000-000023010000}"/>
    <cellStyle name="Heading 3 2" xfId="581" xr:uid="{00000000-0005-0000-0000-000024010000}"/>
    <cellStyle name="Heading 4 2" xfId="582" xr:uid="{00000000-0005-0000-0000-000025010000}"/>
    <cellStyle name="HEADING1" xfId="583" xr:uid="{00000000-0005-0000-0000-000026010000}"/>
    <cellStyle name="HEADING2" xfId="584" xr:uid="{00000000-0005-0000-0000-000027010000}"/>
    <cellStyle name="Hyperlink" xfId="7" builtinId="8"/>
    <cellStyle name="Hyperlink 2" xfId="12" xr:uid="{00000000-0005-0000-0000-000029010000}"/>
    <cellStyle name="Input 2" xfId="585" xr:uid="{00000000-0005-0000-0000-00002A010000}"/>
    <cellStyle name="Linked Cell 2" xfId="586" xr:uid="{00000000-0005-0000-0000-00002B010000}"/>
    <cellStyle name="Neutral 2" xfId="587" xr:uid="{00000000-0005-0000-0000-00002C010000}"/>
    <cellStyle name="Normal" xfId="0" builtinId="0"/>
    <cellStyle name="Normal 10" xfId="464" xr:uid="{00000000-0005-0000-0000-00002E010000}"/>
    <cellStyle name="Normal 13 10" xfId="188" xr:uid="{00000000-0005-0000-0000-00002F010000}"/>
    <cellStyle name="Normal 13 2" xfId="189" xr:uid="{00000000-0005-0000-0000-000030010000}"/>
    <cellStyle name="Normal 13 3" xfId="190" xr:uid="{00000000-0005-0000-0000-000031010000}"/>
    <cellStyle name="Normal 13 4" xfId="191" xr:uid="{00000000-0005-0000-0000-000032010000}"/>
    <cellStyle name="Normal 13 5" xfId="192" xr:uid="{00000000-0005-0000-0000-000033010000}"/>
    <cellStyle name="Normal 13 6" xfId="193" xr:uid="{00000000-0005-0000-0000-000034010000}"/>
    <cellStyle name="Normal 13 7" xfId="194" xr:uid="{00000000-0005-0000-0000-000035010000}"/>
    <cellStyle name="Normal 13 8" xfId="195" xr:uid="{00000000-0005-0000-0000-000036010000}"/>
    <cellStyle name="Normal 13 9" xfId="196" xr:uid="{00000000-0005-0000-0000-000037010000}"/>
    <cellStyle name="Normal 14 10" xfId="197" xr:uid="{00000000-0005-0000-0000-000038010000}"/>
    <cellStyle name="Normal 14 2" xfId="198" xr:uid="{00000000-0005-0000-0000-000039010000}"/>
    <cellStyle name="Normal 14 3" xfId="199" xr:uid="{00000000-0005-0000-0000-00003A010000}"/>
    <cellStyle name="Normal 14 4" xfId="200" xr:uid="{00000000-0005-0000-0000-00003B010000}"/>
    <cellStyle name="Normal 14 5" xfId="201" xr:uid="{00000000-0005-0000-0000-00003C010000}"/>
    <cellStyle name="Normal 14 6" xfId="202" xr:uid="{00000000-0005-0000-0000-00003D010000}"/>
    <cellStyle name="Normal 14 7" xfId="203" xr:uid="{00000000-0005-0000-0000-00003E010000}"/>
    <cellStyle name="Normal 14 8" xfId="204" xr:uid="{00000000-0005-0000-0000-00003F010000}"/>
    <cellStyle name="Normal 14 9" xfId="205" xr:uid="{00000000-0005-0000-0000-000040010000}"/>
    <cellStyle name="Normal 15 10" xfId="206" xr:uid="{00000000-0005-0000-0000-000041010000}"/>
    <cellStyle name="Normal 15 2" xfId="207" xr:uid="{00000000-0005-0000-0000-000042010000}"/>
    <cellStyle name="Normal 15 3" xfId="208" xr:uid="{00000000-0005-0000-0000-000043010000}"/>
    <cellStyle name="Normal 15 4" xfId="209" xr:uid="{00000000-0005-0000-0000-000044010000}"/>
    <cellStyle name="Normal 15 5" xfId="210" xr:uid="{00000000-0005-0000-0000-000045010000}"/>
    <cellStyle name="Normal 15 6" xfId="211" xr:uid="{00000000-0005-0000-0000-000046010000}"/>
    <cellStyle name="Normal 15 7" xfId="212" xr:uid="{00000000-0005-0000-0000-000047010000}"/>
    <cellStyle name="Normal 15 8" xfId="213" xr:uid="{00000000-0005-0000-0000-000048010000}"/>
    <cellStyle name="Normal 15 9" xfId="214" xr:uid="{00000000-0005-0000-0000-000049010000}"/>
    <cellStyle name="Normal 16 10" xfId="215" xr:uid="{00000000-0005-0000-0000-00004A010000}"/>
    <cellStyle name="Normal 16 2" xfId="216" xr:uid="{00000000-0005-0000-0000-00004B010000}"/>
    <cellStyle name="Normal 16 3" xfId="217" xr:uid="{00000000-0005-0000-0000-00004C010000}"/>
    <cellStyle name="Normal 16 4" xfId="218" xr:uid="{00000000-0005-0000-0000-00004D010000}"/>
    <cellStyle name="Normal 16 5" xfId="219" xr:uid="{00000000-0005-0000-0000-00004E010000}"/>
    <cellStyle name="Normal 16 6" xfId="220" xr:uid="{00000000-0005-0000-0000-00004F010000}"/>
    <cellStyle name="Normal 16 7" xfId="221" xr:uid="{00000000-0005-0000-0000-000050010000}"/>
    <cellStyle name="Normal 16 8" xfId="222" xr:uid="{00000000-0005-0000-0000-000051010000}"/>
    <cellStyle name="Normal 16 9" xfId="223" xr:uid="{00000000-0005-0000-0000-000052010000}"/>
    <cellStyle name="Normal 17 10" xfId="224" xr:uid="{00000000-0005-0000-0000-000053010000}"/>
    <cellStyle name="Normal 17 2" xfId="225" xr:uid="{00000000-0005-0000-0000-000054010000}"/>
    <cellStyle name="Normal 17 3" xfId="226" xr:uid="{00000000-0005-0000-0000-000055010000}"/>
    <cellStyle name="Normal 17 4" xfId="227" xr:uid="{00000000-0005-0000-0000-000056010000}"/>
    <cellStyle name="Normal 17 5" xfId="228" xr:uid="{00000000-0005-0000-0000-000057010000}"/>
    <cellStyle name="Normal 17 6" xfId="229" xr:uid="{00000000-0005-0000-0000-000058010000}"/>
    <cellStyle name="Normal 17 7" xfId="230" xr:uid="{00000000-0005-0000-0000-000059010000}"/>
    <cellStyle name="Normal 17 8" xfId="231" xr:uid="{00000000-0005-0000-0000-00005A010000}"/>
    <cellStyle name="Normal 17 9" xfId="232" xr:uid="{00000000-0005-0000-0000-00005B010000}"/>
    <cellStyle name="Normal 18 10" xfId="233" xr:uid="{00000000-0005-0000-0000-00005C010000}"/>
    <cellStyle name="Normal 18 2" xfId="234" xr:uid="{00000000-0005-0000-0000-00005D010000}"/>
    <cellStyle name="Normal 18 3" xfId="235" xr:uid="{00000000-0005-0000-0000-00005E010000}"/>
    <cellStyle name="Normal 18 4" xfId="236" xr:uid="{00000000-0005-0000-0000-00005F010000}"/>
    <cellStyle name="Normal 18 5" xfId="237" xr:uid="{00000000-0005-0000-0000-000060010000}"/>
    <cellStyle name="Normal 18 6" xfId="238" xr:uid="{00000000-0005-0000-0000-000061010000}"/>
    <cellStyle name="Normal 18 7" xfId="239" xr:uid="{00000000-0005-0000-0000-000062010000}"/>
    <cellStyle name="Normal 18 8" xfId="240" xr:uid="{00000000-0005-0000-0000-000063010000}"/>
    <cellStyle name="Normal 18 9" xfId="241" xr:uid="{00000000-0005-0000-0000-000064010000}"/>
    <cellStyle name="Normal 19 10" xfId="242" xr:uid="{00000000-0005-0000-0000-000065010000}"/>
    <cellStyle name="Normal 19 2" xfId="243" xr:uid="{00000000-0005-0000-0000-000066010000}"/>
    <cellStyle name="Normal 19 3" xfId="244" xr:uid="{00000000-0005-0000-0000-000067010000}"/>
    <cellStyle name="Normal 19 4" xfId="245" xr:uid="{00000000-0005-0000-0000-000068010000}"/>
    <cellStyle name="Normal 19 5" xfId="246" xr:uid="{00000000-0005-0000-0000-000069010000}"/>
    <cellStyle name="Normal 19 6" xfId="247" xr:uid="{00000000-0005-0000-0000-00006A010000}"/>
    <cellStyle name="Normal 19 7" xfId="248" xr:uid="{00000000-0005-0000-0000-00006B010000}"/>
    <cellStyle name="Normal 19 8" xfId="249" xr:uid="{00000000-0005-0000-0000-00006C010000}"/>
    <cellStyle name="Normal 19 9" xfId="250" xr:uid="{00000000-0005-0000-0000-00006D010000}"/>
    <cellStyle name="Normal 2" xfId="2" xr:uid="{00000000-0005-0000-0000-00006E010000}"/>
    <cellStyle name="Normal 2 10" xfId="251" xr:uid="{00000000-0005-0000-0000-00006F010000}"/>
    <cellStyle name="Normal 2 10 2" xfId="588" xr:uid="{00000000-0005-0000-0000-000070010000}"/>
    <cellStyle name="Normal 2 11" xfId="252" xr:uid="{00000000-0005-0000-0000-000071010000}"/>
    <cellStyle name="Normal 2 11 2" xfId="589" xr:uid="{00000000-0005-0000-0000-000072010000}"/>
    <cellStyle name="Normal 2 12" xfId="253" xr:uid="{00000000-0005-0000-0000-000073010000}"/>
    <cellStyle name="Normal 2 12 2" xfId="590" xr:uid="{00000000-0005-0000-0000-000074010000}"/>
    <cellStyle name="Normal 2 13" xfId="254" xr:uid="{00000000-0005-0000-0000-000075010000}"/>
    <cellStyle name="Normal 2 13 2" xfId="591" xr:uid="{00000000-0005-0000-0000-000076010000}"/>
    <cellStyle name="Normal 2 14" xfId="255" xr:uid="{00000000-0005-0000-0000-000077010000}"/>
    <cellStyle name="Normal 2 14 2" xfId="592" xr:uid="{00000000-0005-0000-0000-000078010000}"/>
    <cellStyle name="Normal 2 15" xfId="256" xr:uid="{00000000-0005-0000-0000-000079010000}"/>
    <cellStyle name="Normal 2 15 2" xfId="593" xr:uid="{00000000-0005-0000-0000-00007A010000}"/>
    <cellStyle name="Normal 2 16" xfId="257" xr:uid="{00000000-0005-0000-0000-00007B010000}"/>
    <cellStyle name="Normal 2 16 2" xfId="594" xr:uid="{00000000-0005-0000-0000-00007C010000}"/>
    <cellStyle name="Normal 2 17" xfId="258" xr:uid="{00000000-0005-0000-0000-00007D010000}"/>
    <cellStyle name="Normal 2 17 2" xfId="595" xr:uid="{00000000-0005-0000-0000-00007E010000}"/>
    <cellStyle name="Normal 2 18" xfId="259" xr:uid="{00000000-0005-0000-0000-00007F010000}"/>
    <cellStyle name="Normal 2 18 2" xfId="596" xr:uid="{00000000-0005-0000-0000-000080010000}"/>
    <cellStyle name="Normal 2 19" xfId="260" xr:uid="{00000000-0005-0000-0000-000081010000}"/>
    <cellStyle name="Normal 2 19 2" xfId="597" xr:uid="{00000000-0005-0000-0000-000082010000}"/>
    <cellStyle name="Normal 2 2" xfId="4" xr:uid="{00000000-0005-0000-0000-000083010000}"/>
    <cellStyle name="Normal 2 2 10" xfId="262" xr:uid="{00000000-0005-0000-0000-000084010000}"/>
    <cellStyle name="Normal 2 2 11" xfId="263" xr:uid="{00000000-0005-0000-0000-000085010000}"/>
    <cellStyle name="Normal 2 2 12" xfId="264" xr:uid="{00000000-0005-0000-0000-000086010000}"/>
    <cellStyle name="Normal 2 2 13" xfId="261" xr:uid="{00000000-0005-0000-0000-000087010000}"/>
    <cellStyle name="Normal 2 2 14" xfId="598" xr:uid="{00000000-0005-0000-0000-000088010000}"/>
    <cellStyle name="Normal 2 2 2" xfId="18" xr:uid="{00000000-0005-0000-0000-000089010000}"/>
    <cellStyle name="Normal 2 2 2 10" xfId="266" xr:uid="{00000000-0005-0000-0000-00008A010000}"/>
    <cellStyle name="Normal 2 2 2 10 2" xfId="599" xr:uid="{00000000-0005-0000-0000-00008B010000}"/>
    <cellStyle name="Normal 2 2 2 11" xfId="265" xr:uid="{00000000-0005-0000-0000-00008C010000}"/>
    <cellStyle name="Normal 2 2 2 12" xfId="600" xr:uid="{00000000-0005-0000-0000-00008D010000}"/>
    <cellStyle name="Normal 2 2 2 2" xfId="267" xr:uid="{00000000-0005-0000-0000-00008E010000}"/>
    <cellStyle name="Normal 2 2 2 2 2" xfId="601" xr:uid="{00000000-0005-0000-0000-00008F010000}"/>
    <cellStyle name="Normal 2 2 2 3" xfId="268" xr:uid="{00000000-0005-0000-0000-000090010000}"/>
    <cellStyle name="Normal 2 2 2 3 2" xfId="602" xr:uid="{00000000-0005-0000-0000-000091010000}"/>
    <cellStyle name="Normal 2 2 2 4" xfId="269" xr:uid="{00000000-0005-0000-0000-000092010000}"/>
    <cellStyle name="Normal 2 2 2 4 2" xfId="603" xr:uid="{00000000-0005-0000-0000-000093010000}"/>
    <cellStyle name="Normal 2 2 2 5" xfId="270" xr:uid="{00000000-0005-0000-0000-000094010000}"/>
    <cellStyle name="Normal 2 2 2 5 2" xfId="604" xr:uid="{00000000-0005-0000-0000-000095010000}"/>
    <cellStyle name="Normal 2 2 2 6" xfId="271" xr:uid="{00000000-0005-0000-0000-000096010000}"/>
    <cellStyle name="Normal 2 2 2 6 2" xfId="605" xr:uid="{00000000-0005-0000-0000-000097010000}"/>
    <cellStyle name="Normal 2 2 2 7" xfId="272" xr:uid="{00000000-0005-0000-0000-000098010000}"/>
    <cellStyle name="Normal 2 2 2 7 2" xfId="606" xr:uid="{00000000-0005-0000-0000-000099010000}"/>
    <cellStyle name="Normal 2 2 2 8" xfId="273" xr:uid="{00000000-0005-0000-0000-00009A010000}"/>
    <cellStyle name="Normal 2 2 2 8 2" xfId="607" xr:uid="{00000000-0005-0000-0000-00009B010000}"/>
    <cellStyle name="Normal 2 2 2 9" xfId="274" xr:uid="{00000000-0005-0000-0000-00009C010000}"/>
    <cellStyle name="Normal 2 2 2 9 2" xfId="608" xr:uid="{00000000-0005-0000-0000-00009D010000}"/>
    <cellStyle name="Normal 2 2 3" xfId="275" xr:uid="{00000000-0005-0000-0000-00009E010000}"/>
    <cellStyle name="Normal 2 2 3 2" xfId="609" xr:uid="{00000000-0005-0000-0000-00009F010000}"/>
    <cellStyle name="Normal 2 2 3 3" xfId="610" xr:uid="{00000000-0005-0000-0000-0000A0010000}"/>
    <cellStyle name="Normal 2 2 4" xfId="276" xr:uid="{00000000-0005-0000-0000-0000A1010000}"/>
    <cellStyle name="Normal 2 2 4 2" xfId="611" xr:uid="{00000000-0005-0000-0000-0000A2010000}"/>
    <cellStyle name="Normal 2 2 5" xfId="277" xr:uid="{00000000-0005-0000-0000-0000A3010000}"/>
    <cellStyle name="Normal 2 2 6" xfId="278" xr:uid="{00000000-0005-0000-0000-0000A4010000}"/>
    <cellStyle name="Normal 2 2 7" xfId="279" xr:uid="{00000000-0005-0000-0000-0000A5010000}"/>
    <cellStyle name="Normal 2 2 8" xfId="280" xr:uid="{00000000-0005-0000-0000-0000A6010000}"/>
    <cellStyle name="Normal 2 2 9" xfId="281" xr:uid="{00000000-0005-0000-0000-0000A7010000}"/>
    <cellStyle name="Normal 2 20" xfId="282" xr:uid="{00000000-0005-0000-0000-0000A8010000}"/>
    <cellStyle name="Normal 2 20 2" xfId="612" xr:uid="{00000000-0005-0000-0000-0000A9010000}"/>
    <cellStyle name="Normal 2 21" xfId="283" xr:uid="{00000000-0005-0000-0000-0000AA010000}"/>
    <cellStyle name="Normal 2 21 2" xfId="613" xr:uid="{00000000-0005-0000-0000-0000AB010000}"/>
    <cellStyle name="Normal 2 22" xfId="284" xr:uid="{00000000-0005-0000-0000-0000AC010000}"/>
    <cellStyle name="Normal 2 22 2" xfId="614" xr:uid="{00000000-0005-0000-0000-0000AD010000}"/>
    <cellStyle name="Normal 2 23" xfId="285" xr:uid="{00000000-0005-0000-0000-0000AE010000}"/>
    <cellStyle name="Normal 2 23 2" xfId="615" xr:uid="{00000000-0005-0000-0000-0000AF010000}"/>
    <cellStyle name="Normal 2 24" xfId="286" xr:uid="{00000000-0005-0000-0000-0000B0010000}"/>
    <cellStyle name="Normal 2 25" xfId="287" xr:uid="{00000000-0005-0000-0000-0000B1010000}"/>
    <cellStyle name="Normal 2 26" xfId="288" xr:uid="{00000000-0005-0000-0000-0000B2010000}"/>
    <cellStyle name="Normal 2 27" xfId="289" xr:uid="{00000000-0005-0000-0000-0000B3010000}"/>
    <cellStyle name="Normal 2 28" xfId="290" xr:uid="{00000000-0005-0000-0000-0000B4010000}"/>
    <cellStyle name="Normal 2 29" xfId="291" xr:uid="{00000000-0005-0000-0000-0000B5010000}"/>
    <cellStyle name="Normal 2 3" xfId="13" xr:uid="{00000000-0005-0000-0000-0000B6010000}"/>
    <cellStyle name="Normal 2 3 2" xfId="292" xr:uid="{00000000-0005-0000-0000-0000B7010000}"/>
    <cellStyle name="Normal 2 3 3" xfId="616" xr:uid="{00000000-0005-0000-0000-0000B8010000}"/>
    <cellStyle name="Normal 2 30" xfId="293" xr:uid="{00000000-0005-0000-0000-0000B9010000}"/>
    <cellStyle name="Normal 2 31" xfId="294" xr:uid="{00000000-0005-0000-0000-0000BA010000}"/>
    <cellStyle name="Normal 2 32" xfId="295" xr:uid="{00000000-0005-0000-0000-0000BB010000}"/>
    <cellStyle name="Normal 2 33" xfId="296" xr:uid="{00000000-0005-0000-0000-0000BC010000}"/>
    <cellStyle name="Normal 2 34" xfId="297" xr:uid="{00000000-0005-0000-0000-0000BD010000}"/>
    <cellStyle name="Normal 2 35" xfId="298" xr:uid="{00000000-0005-0000-0000-0000BE010000}"/>
    <cellStyle name="Normal 2 36" xfId="299" xr:uid="{00000000-0005-0000-0000-0000BF010000}"/>
    <cellStyle name="Normal 2 37" xfId="300" xr:uid="{00000000-0005-0000-0000-0000C0010000}"/>
    <cellStyle name="Normal 2 38" xfId="301" xr:uid="{00000000-0005-0000-0000-0000C1010000}"/>
    <cellStyle name="Normal 2 39" xfId="302" xr:uid="{00000000-0005-0000-0000-0000C2010000}"/>
    <cellStyle name="Normal 2 4" xfId="15" xr:uid="{00000000-0005-0000-0000-0000C3010000}"/>
    <cellStyle name="Normal 2 4 2" xfId="617" xr:uid="{00000000-0005-0000-0000-0000C4010000}"/>
    <cellStyle name="Normal 2 4 3" xfId="618" xr:uid="{00000000-0005-0000-0000-0000C5010000}"/>
    <cellStyle name="Normal 2 40" xfId="303" xr:uid="{00000000-0005-0000-0000-0000C6010000}"/>
    <cellStyle name="Normal 2 41" xfId="452" xr:uid="{00000000-0005-0000-0000-0000C7010000}"/>
    <cellStyle name="Normal 2 5" xfId="304" xr:uid="{00000000-0005-0000-0000-0000C8010000}"/>
    <cellStyle name="Normal 2 5 2" xfId="619" xr:uid="{00000000-0005-0000-0000-0000C9010000}"/>
    <cellStyle name="Normal 2 6" xfId="305" xr:uid="{00000000-0005-0000-0000-0000CA010000}"/>
    <cellStyle name="Normal 2 6 2" xfId="620" xr:uid="{00000000-0005-0000-0000-0000CB010000}"/>
    <cellStyle name="Normal 2 7" xfId="306" xr:uid="{00000000-0005-0000-0000-0000CC010000}"/>
    <cellStyle name="Normal 2 7 2" xfId="621" xr:uid="{00000000-0005-0000-0000-0000CD010000}"/>
    <cellStyle name="Normal 2 8" xfId="307" xr:uid="{00000000-0005-0000-0000-0000CE010000}"/>
    <cellStyle name="Normal 2 8 2" xfId="622" xr:uid="{00000000-0005-0000-0000-0000CF010000}"/>
    <cellStyle name="Normal 2 9" xfId="308" xr:uid="{00000000-0005-0000-0000-0000D0010000}"/>
    <cellStyle name="Normal 2 9 2" xfId="623" xr:uid="{00000000-0005-0000-0000-0000D1010000}"/>
    <cellStyle name="Normal 22 10" xfId="309" xr:uid="{00000000-0005-0000-0000-0000D2010000}"/>
    <cellStyle name="Normal 22 2" xfId="310" xr:uid="{00000000-0005-0000-0000-0000D3010000}"/>
    <cellStyle name="Normal 22 3" xfId="311" xr:uid="{00000000-0005-0000-0000-0000D4010000}"/>
    <cellStyle name="Normal 22 4" xfId="312" xr:uid="{00000000-0005-0000-0000-0000D5010000}"/>
    <cellStyle name="Normal 22 5" xfId="313" xr:uid="{00000000-0005-0000-0000-0000D6010000}"/>
    <cellStyle name="Normal 22 6" xfId="314" xr:uid="{00000000-0005-0000-0000-0000D7010000}"/>
    <cellStyle name="Normal 22 7" xfId="315" xr:uid="{00000000-0005-0000-0000-0000D8010000}"/>
    <cellStyle name="Normal 22 8" xfId="316" xr:uid="{00000000-0005-0000-0000-0000D9010000}"/>
    <cellStyle name="Normal 22 9" xfId="317" xr:uid="{00000000-0005-0000-0000-0000DA010000}"/>
    <cellStyle name="Normal 23 10" xfId="318" xr:uid="{00000000-0005-0000-0000-0000DB010000}"/>
    <cellStyle name="Normal 23 2" xfId="319" xr:uid="{00000000-0005-0000-0000-0000DC010000}"/>
    <cellStyle name="Normal 23 3" xfId="320" xr:uid="{00000000-0005-0000-0000-0000DD010000}"/>
    <cellStyle name="Normal 23 4" xfId="321" xr:uid="{00000000-0005-0000-0000-0000DE010000}"/>
    <cellStyle name="Normal 23 5" xfId="322" xr:uid="{00000000-0005-0000-0000-0000DF010000}"/>
    <cellStyle name="Normal 23 6" xfId="323" xr:uid="{00000000-0005-0000-0000-0000E0010000}"/>
    <cellStyle name="Normal 23 7" xfId="324" xr:uid="{00000000-0005-0000-0000-0000E1010000}"/>
    <cellStyle name="Normal 23 8" xfId="325" xr:uid="{00000000-0005-0000-0000-0000E2010000}"/>
    <cellStyle name="Normal 23 9" xfId="326" xr:uid="{00000000-0005-0000-0000-0000E3010000}"/>
    <cellStyle name="Normal 24 10" xfId="327" xr:uid="{00000000-0005-0000-0000-0000E4010000}"/>
    <cellStyle name="Normal 24 2" xfId="328" xr:uid="{00000000-0005-0000-0000-0000E5010000}"/>
    <cellStyle name="Normal 24 3" xfId="329" xr:uid="{00000000-0005-0000-0000-0000E6010000}"/>
    <cellStyle name="Normal 24 4" xfId="330" xr:uid="{00000000-0005-0000-0000-0000E7010000}"/>
    <cellStyle name="Normal 24 5" xfId="331" xr:uid="{00000000-0005-0000-0000-0000E8010000}"/>
    <cellStyle name="Normal 24 6" xfId="332" xr:uid="{00000000-0005-0000-0000-0000E9010000}"/>
    <cellStyle name="Normal 24 7" xfId="333" xr:uid="{00000000-0005-0000-0000-0000EA010000}"/>
    <cellStyle name="Normal 24 8" xfId="334" xr:uid="{00000000-0005-0000-0000-0000EB010000}"/>
    <cellStyle name="Normal 24 9" xfId="335" xr:uid="{00000000-0005-0000-0000-0000EC010000}"/>
    <cellStyle name="Normal 25 10" xfId="336" xr:uid="{00000000-0005-0000-0000-0000ED010000}"/>
    <cellStyle name="Normal 25 2" xfId="337" xr:uid="{00000000-0005-0000-0000-0000EE010000}"/>
    <cellStyle name="Normal 25 3" xfId="338" xr:uid="{00000000-0005-0000-0000-0000EF010000}"/>
    <cellStyle name="Normal 25 4" xfId="339" xr:uid="{00000000-0005-0000-0000-0000F0010000}"/>
    <cellStyle name="Normal 25 5" xfId="340" xr:uid="{00000000-0005-0000-0000-0000F1010000}"/>
    <cellStyle name="Normal 25 6" xfId="341" xr:uid="{00000000-0005-0000-0000-0000F2010000}"/>
    <cellStyle name="Normal 25 7" xfId="342" xr:uid="{00000000-0005-0000-0000-0000F3010000}"/>
    <cellStyle name="Normal 25 8" xfId="343" xr:uid="{00000000-0005-0000-0000-0000F4010000}"/>
    <cellStyle name="Normal 25 9" xfId="344" xr:uid="{00000000-0005-0000-0000-0000F5010000}"/>
    <cellStyle name="Normal 26 10" xfId="345" xr:uid="{00000000-0005-0000-0000-0000F6010000}"/>
    <cellStyle name="Normal 26 2" xfId="346" xr:uid="{00000000-0005-0000-0000-0000F7010000}"/>
    <cellStyle name="Normal 26 3" xfId="347" xr:uid="{00000000-0005-0000-0000-0000F8010000}"/>
    <cellStyle name="Normal 26 4" xfId="348" xr:uid="{00000000-0005-0000-0000-0000F9010000}"/>
    <cellStyle name="Normal 26 5" xfId="349" xr:uid="{00000000-0005-0000-0000-0000FA010000}"/>
    <cellStyle name="Normal 26 6" xfId="350" xr:uid="{00000000-0005-0000-0000-0000FB010000}"/>
    <cellStyle name="Normal 26 7" xfId="351" xr:uid="{00000000-0005-0000-0000-0000FC010000}"/>
    <cellStyle name="Normal 26 8" xfId="352" xr:uid="{00000000-0005-0000-0000-0000FD010000}"/>
    <cellStyle name="Normal 26 9" xfId="353" xr:uid="{00000000-0005-0000-0000-0000FE010000}"/>
    <cellStyle name="Normal 27 10" xfId="354" xr:uid="{00000000-0005-0000-0000-0000FF010000}"/>
    <cellStyle name="Normal 27 2" xfId="355" xr:uid="{00000000-0005-0000-0000-000000020000}"/>
    <cellStyle name="Normal 27 3" xfId="356" xr:uid="{00000000-0005-0000-0000-000001020000}"/>
    <cellStyle name="Normal 27 4" xfId="357" xr:uid="{00000000-0005-0000-0000-000002020000}"/>
    <cellStyle name="Normal 27 5" xfId="358" xr:uid="{00000000-0005-0000-0000-000003020000}"/>
    <cellStyle name="Normal 27 6" xfId="359" xr:uid="{00000000-0005-0000-0000-000004020000}"/>
    <cellStyle name="Normal 27 7" xfId="360" xr:uid="{00000000-0005-0000-0000-000005020000}"/>
    <cellStyle name="Normal 27 8" xfId="361" xr:uid="{00000000-0005-0000-0000-000006020000}"/>
    <cellStyle name="Normal 27 9" xfId="362" xr:uid="{00000000-0005-0000-0000-000007020000}"/>
    <cellStyle name="Normal 3" xfId="11" xr:uid="{00000000-0005-0000-0000-000008020000}"/>
    <cellStyle name="Normal 3 10" xfId="364" xr:uid="{00000000-0005-0000-0000-000009020000}"/>
    <cellStyle name="Normal 3 11" xfId="365" xr:uid="{00000000-0005-0000-0000-00000A020000}"/>
    <cellStyle name="Normal 3 12" xfId="363" xr:uid="{00000000-0005-0000-0000-00000B020000}"/>
    <cellStyle name="Normal 3 12 2" xfId="625" xr:uid="{00000000-0005-0000-0000-00000C020000}"/>
    <cellStyle name="Normal 3 13" xfId="624" xr:uid="{00000000-0005-0000-0000-00000D020000}"/>
    <cellStyle name="Normal 3 2" xfId="19" xr:uid="{00000000-0005-0000-0000-00000E020000}"/>
    <cellStyle name="Normal 3 2 2" xfId="366" xr:uid="{00000000-0005-0000-0000-00000F020000}"/>
    <cellStyle name="Normal 3 2 3" xfId="651" xr:uid="{00000000-0005-0000-0000-000010020000}"/>
    <cellStyle name="Normal 3 3" xfId="367" xr:uid="{00000000-0005-0000-0000-000011020000}"/>
    <cellStyle name="Normal 3 4" xfId="368" xr:uid="{00000000-0005-0000-0000-000012020000}"/>
    <cellStyle name="Normal 3 5" xfId="369" xr:uid="{00000000-0005-0000-0000-000013020000}"/>
    <cellStyle name="Normal 3 6" xfId="370" xr:uid="{00000000-0005-0000-0000-000014020000}"/>
    <cellStyle name="Normal 3 7" xfId="371" xr:uid="{00000000-0005-0000-0000-000015020000}"/>
    <cellStyle name="Normal 3 8" xfId="372" xr:uid="{00000000-0005-0000-0000-000016020000}"/>
    <cellStyle name="Normal 3 9" xfId="373" xr:uid="{00000000-0005-0000-0000-000017020000}"/>
    <cellStyle name="Normal 37 10" xfId="374" xr:uid="{00000000-0005-0000-0000-000018020000}"/>
    <cellStyle name="Normal 37 2" xfId="375" xr:uid="{00000000-0005-0000-0000-000019020000}"/>
    <cellStyle name="Normal 37 3" xfId="376" xr:uid="{00000000-0005-0000-0000-00001A020000}"/>
    <cellStyle name="Normal 37 4" xfId="377" xr:uid="{00000000-0005-0000-0000-00001B020000}"/>
    <cellStyle name="Normal 37 5" xfId="378" xr:uid="{00000000-0005-0000-0000-00001C020000}"/>
    <cellStyle name="Normal 37 6" xfId="379" xr:uid="{00000000-0005-0000-0000-00001D020000}"/>
    <cellStyle name="Normal 37 7" xfId="380" xr:uid="{00000000-0005-0000-0000-00001E020000}"/>
    <cellStyle name="Normal 37 8" xfId="381" xr:uid="{00000000-0005-0000-0000-00001F020000}"/>
    <cellStyle name="Normal 37 9" xfId="382" xr:uid="{00000000-0005-0000-0000-000020020000}"/>
    <cellStyle name="Normal 38 10" xfId="383" xr:uid="{00000000-0005-0000-0000-000021020000}"/>
    <cellStyle name="Normal 38 2" xfId="384" xr:uid="{00000000-0005-0000-0000-000022020000}"/>
    <cellStyle name="Normal 38 3" xfId="385" xr:uid="{00000000-0005-0000-0000-000023020000}"/>
    <cellStyle name="Normal 38 4" xfId="386" xr:uid="{00000000-0005-0000-0000-000024020000}"/>
    <cellStyle name="Normal 38 5" xfId="387" xr:uid="{00000000-0005-0000-0000-000025020000}"/>
    <cellStyle name="Normal 38 6" xfId="388" xr:uid="{00000000-0005-0000-0000-000026020000}"/>
    <cellStyle name="Normal 38 7" xfId="389" xr:uid="{00000000-0005-0000-0000-000027020000}"/>
    <cellStyle name="Normal 38 8" xfId="390" xr:uid="{00000000-0005-0000-0000-000028020000}"/>
    <cellStyle name="Normal 38 9" xfId="391" xr:uid="{00000000-0005-0000-0000-000029020000}"/>
    <cellStyle name="Normal 39 10" xfId="392" xr:uid="{00000000-0005-0000-0000-00002A020000}"/>
    <cellStyle name="Normal 39 2" xfId="393" xr:uid="{00000000-0005-0000-0000-00002B020000}"/>
    <cellStyle name="Normal 39 3" xfId="394" xr:uid="{00000000-0005-0000-0000-00002C020000}"/>
    <cellStyle name="Normal 39 4" xfId="395" xr:uid="{00000000-0005-0000-0000-00002D020000}"/>
    <cellStyle name="Normal 39 5" xfId="396" xr:uid="{00000000-0005-0000-0000-00002E020000}"/>
    <cellStyle name="Normal 39 6" xfId="397" xr:uid="{00000000-0005-0000-0000-00002F020000}"/>
    <cellStyle name="Normal 39 7" xfId="398" xr:uid="{00000000-0005-0000-0000-000030020000}"/>
    <cellStyle name="Normal 39 8" xfId="399" xr:uid="{00000000-0005-0000-0000-000031020000}"/>
    <cellStyle name="Normal 39 9" xfId="400" xr:uid="{00000000-0005-0000-0000-000032020000}"/>
    <cellStyle name="Normal 4" xfId="16" xr:uid="{00000000-0005-0000-0000-000033020000}"/>
    <cellStyle name="Normal 4 2" xfId="20" xr:uid="{00000000-0005-0000-0000-000034020000}"/>
    <cellStyle name="Normal 4 2 2" xfId="626" xr:uid="{00000000-0005-0000-0000-000035020000}"/>
    <cellStyle name="Normal 4 3" xfId="627" xr:uid="{00000000-0005-0000-0000-000036020000}"/>
    <cellStyle name="Normal 4 4" xfId="653" xr:uid="{00000000-0005-0000-0000-000037020000}"/>
    <cellStyle name="Normal 40 10" xfId="401" xr:uid="{00000000-0005-0000-0000-000038020000}"/>
    <cellStyle name="Normal 40 2" xfId="402" xr:uid="{00000000-0005-0000-0000-000039020000}"/>
    <cellStyle name="Normal 40 3" xfId="403" xr:uid="{00000000-0005-0000-0000-00003A020000}"/>
    <cellStyle name="Normal 40 4" xfId="404" xr:uid="{00000000-0005-0000-0000-00003B020000}"/>
    <cellStyle name="Normal 40 5" xfId="405" xr:uid="{00000000-0005-0000-0000-00003C020000}"/>
    <cellStyle name="Normal 40 6" xfId="406" xr:uid="{00000000-0005-0000-0000-00003D020000}"/>
    <cellStyle name="Normal 40 7" xfId="407" xr:uid="{00000000-0005-0000-0000-00003E020000}"/>
    <cellStyle name="Normal 40 8" xfId="408" xr:uid="{00000000-0005-0000-0000-00003F020000}"/>
    <cellStyle name="Normal 40 9" xfId="409" xr:uid="{00000000-0005-0000-0000-000040020000}"/>
    <cellStyle name="Normal 41 10" xfId="410" xr:uid="{00000000-0005-0000-0000-000041020000}"/>
    <cellStyle name="Normal 41 2" xfId="411" xr:uid="{00000000-0005-0000-0000-000042020000}"/>
    <cellStyle name="Normal 41 3" xfId="412" xr:uid="{00000000-0005-0000-0000-000043020000}"/>
    <cellStyle name="Normal 41 4" xfId="413" xr:uid="{00000000-0005-0000-0000-000044020000}"/>
    <cellStyle name="Normal 41 5" xfId="414" xr:uid="{00000000-0005-0000-0000-000045020000}"/>
    <cellStyle name="Normal 41 6" xfId="415" xr:uid="{00000000-0005-0000-0000-000046020000}"/>
    <cellStyle name="Normal 41 7" xfId="416" xr:uid="{00000000-0005-0000-0000-000047020000}"/>
    <cellStyle name="Normal 41 8" xfId="417" xr:uid="{00000000-0005-0000-0000-000048020000}"/>
    <cellStyle name="Normal 41 9" xfId="418" xr:uid="{00000000-0005-0000-0000-000049020000}"/>
    <cellStyle name="Normal 42 10" xfId="419" xr:uid="{00000000-0005-0000-0000-00004A020000}"/>
    <cellStyle name="Normal 42 2" xfId="420" xr:uid="{00000000-0005-0000-0000-00004B020000}"/>
    <cellStyle name="Normal 42 3" xfId="421" xr:uid="{00000000-0005-0000-0000-00004C020000}"/>
    <cellStyle name="Normal 42 4" xfId="422" xr:uid="{00000000-0005-0000-0000-00004D020000}"/>
    <cellStyle name="Normal 42 5" xfId="423" xr:uid="{00000000-0005-0000-0000-00004E020000}"/>
    <cellStyle name="Normal 42 6" xfId="424" xr:uid="{00000000-0005-0000-0000-00004F020000}"/>
    <cellStyle name="Normal 42 7" xfId="425" xr:uid="{00000000-0005-0000-0000-000050020000}"/>
    <cellStyle name="Normal 42 8" xfId="426" xr:uid="{00000000-0005-0000-0000-000051020000}"/>
    <cellStyle name="Normal 42 9" xfId="427" xr:uid="{00000000-0005-0000-0000-000052020000}"/>
    <cellStyle name="Normal 5" xfId="14" xr:uid="{00000000-0005-0000-0000-000053020000}"/>
    <cellStyle name="Normal 5 2" xfId="21" xr:uid="{00000000-0005-0000-0000-000054020000}"/>
    <cellStyle name="Normal 5 2 2" xfId="628" xr:uid="{00000000-0005-0000-0000-000055020000}"/>
    <cellStyle name="Normal 52" xfId="428" xr:uid="{00000000-0005-0000-0000-000056020000}"/>
    <cellStyle name="Normal 53" xfId="429" xr:uid="{00000000-0005-0000-0000-000057020000}"/>
    <cellStyle name="Normal 6" xfId="25" xr:uid="{00000000-0005-0000-0000-000058020000}"/>
    <cellStyle name="Normal 6 10" xfId="430" xr:uid="{00000000-0005-0000-0000-000059020000}"/>
    <cellStyle name="Normal 6 11" xfId="455" xr:uid="{00000000-0005-0000-0000-00005A020000}"/>
    <cellStyle name="Normal 6 11 2" xfId="629" xr:uid="{00000000-0005-0000-0000-00005B020000}"/>
    <cellStyle name="Normal 6 2" xfId="431" xr:uid="{00000000-0005-0000-0000-00005C020000}"/>
    <cellStyle name="Normal 6 2 2" xfId="630" xr:uid="{00000000-0005-0000-0000-00005D020000}"/>
    <cellStyle name="Normal 6 2 3" xfId="631" xr:uid="{00000000-0005-0000-0000-00005E020000}"/>
    <cellStyle name="Normal 6 3" xfId="432" xr:uid="{00000000-0005-0000-0000-00005F020000}"/>
    <cellStyle name="Normal 6 4" xfId="433" xr:uid="{00000000-0005-0000-0000-000060020000}"/>
    <cellStyle name="Normal 6 5" xfId="434" xr:uid="{00000000-0005-0000-0000-000061020000}"/>
    <cellStyle name="Normal 6 6" xfId="435" xr:uid="{00000000-0005-0000-0000-000062020000}"/>
    <cellStyle name="Normal 6 7" xfId="436" xr:uid="{00000000-0005-0000-0000-000063020000}"/>
    <cellStyle name="Normal 6 8" xfId="437" xr:uid="{00000000-0005-0000-0000-000064020000}"/>
    <cellStyle name="Normal 6 9" xfId="438" xr:uid="{00000000-0005-0000-0000-000065020000}"/>
    <cellStyle name="Normal 7" xfId="5" xr:uid="{00000000-0005-0000-0000-000066020000}"/>
    <cellStyle name="Normal 7 2" xfId="10" xr:uid="{00000000-0005-0000-0000-000067020000}"/>
    <cellStyle name="Normal 7 2 2" xfId="632" xr:uid="{00000000-0005-0000-0000-000068020000}"/>
    <cellStyle name="Normal 7 3" xfId="462" xr:uid="{00000000-0005-0000-0000-000069020000}"/>
    <cellStyle name="Normal 8" xfId="458" xr:uid="{00000000-0005-0000-0000-00006A020000}"/>
    <cellStyle name="Normal 8 2" xfId="633" xr:uid="{00000000-0005-0000-0000-00006B020000}"/>
    <cellStyle name="Normal 9" xfId="8" xr:uid="{00000000-0005-0000-0000-00006C020000}"/>
    <cellStyle name="Normal 9 2" xfId="634" xr:uid="{00000000-0005-0000-0000-00006D020000}"/>
    <cellStyle name="Normal 9 2 2" xfId="635" xr:uid="{00000000-0005-0000-0000-00006E020000}"/>
    <cellStyle name="Note 2" xfId="636" xr:uid="{00000000-0005-0000-0000-00006F020000}"/>
    <cellStyle name="Output 2" xfId="637" xr:uid="{00000000-0005-0000-0000-000070020000}"/>
    <cellStyle name="Percent" xfId="6" builtinId="5"/>
    <cellStyle name="Percent 2" xfId="460" xr:uid="{00000000-0005-0000-0000-000072020000}"/>
    <cellStyle name="Percent 3" xfId="463" xr:uid="{00000000-0005-0000-0000-000073020000}"/>
    <cellStyle name="Q" xfId="638" xr:uid="{00000000-0005-0000-0000-000074020000}"/>
    <cellStyle name="small border line" xfId="639" xr:uid="{00000000-0005-0000-0000-000075020000}"/>
    <cellStyle name="small border line 2" xfId="640" xr:uid="{00000000-0005-0000-0000-000076020000}"/>
    <cellStyle name="Standard_OPTIMIR1 (deutsch)" xfId="641" xr:uid="{00000000-0005-0000-0000-000077020000}"/>
    <cellStyle name="Title 2" xfId="642" xr:uid="{00000000-0005-0000-0000-000078020000}"/>
    <cellStyle name="Total 2" xfId="643" xr:uid="{00000000-0005-0000-0000-000079020000}"/>
    <cellStyle name="Total 3" xfId="644" xr:uid="{00000000-0005-0000-0000-00007A020000}"/>
    <cellStyle name="W" xfId="645" xr:uid="{00000000-0005-0000-0000-00007B020000}"/>
    <cellStyle name="Warning Text 2" xfId="646" xr:uid="{00000000-0005-0000-0000-00007C020000}"/>
    <cellStyle name="Wไhrung [0]_OPTIMIR1 (deutsch)" xfId="647" xr:uid="{00000000-0005-0000-0000-00007D020000}"/>
    <cellStyle name="Wไhrung_OPTIMIR1 (deutsch)" xfId="648" xr:uid="{00000000-0005-0000-0000-00007E020000}"/>
    <cellStyle name="เครื่องหมายจุลภาค 2" xfId="439" xr:uid="{00000000-0005-0000-0000-00007F020000}"/>
    <cellStyle name="เครื่องหมายจุลภาค 3" xfId="440" xr:uid="{00000000-0005-0000-0000-000080020000}"/>
    <cellStyle name="ปกติ 2" xfId="441" xr:uid="{00000000-0005-0000-0000-000081020000}"/>
    <cellStyle name="ปกติ 2 10" xfId="442" xr:uid="{00000000-0005-0000-0000-000082020000}"/>
    <cellStyle name="ปกติ 2 11" xfId="649" xr:uid="{00000000-0005-0000-0000-000083020000}"/>
    <cellStyle name="ปกติ 2 2" xfId="443" xr:uid="{00000000-0005-0000-0000-000084020000}"/>
    <cellStyle name="ปกติ 2 3" xfId="444" xr:uid="{00000000-0005-0000-0000-000085020000}"/>
    <cellStyle name="ปกติ 2 4" xfId="445" xr:uid="{00000000-0005-0000-0000-000086020000}"/>
    <cellStyle name="ปกติ 2 5" xfId="446" xr:uid="{00000000-0005-0000-0000-000087020000}"/>
    <cellStyle name="ปกติ 2 6" xfId="447" xr:uid="{00000000-0005-0000-0000-000088020000}"/>
    <cellStyle name="ปกติ 2 7" xfId="448" xr:uid="{00000000-0005-0000-0000-000089020000}"/>
    <cellStyle name="ปกติ 2 8" xfId="449" xr:uid="{00000000-0005-0000-0000-00008A020000}"/>
    <cellStyle name="ปกติ 2 9" xfId="450" xr:uid="{00000000-0005-0000-0000-00008B020000}"/>
    <cellStyle name="ปกติ_Birth 59" xfId="22" xr:uid="{00000000-0005-0000-0000-00008C020000}"/>
    <cellStyle name="ปกติ_Sheet1" xfId="24" xr:uid="{00000000-0005-0000-0000-00008D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ublic.tableau.com/profile/datacente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Normal="100" workbookViewId="0">
      <pane ySplit="1" topLeftCell="A2" activePane="bottomLeft" state="frozen"/>
      <selection pane="bottomLeft"/>
    </sheetView>
  </sheetViews>
  <sheetFormatPr defaultColWidth="9" defaultRowHeight="11.25"/>
  <cols>
    <col min="1" max="1" width="8.625" style="311" customWidth="1"/>
    <col min="2" max="2" width="90" style="310" customWidth="1"/>
    <col min="3" max="3" width="12.625" style="311" customWidth="1"/>
    <col min="4" max="5" width="22.625" style="311" customWidth="1"/>
    <col min="6" max="16384" width="9" style="1"/>
  </cols>
  <sheetData>
    <row r="1" spans="1: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</row>
    <row r="2" spans="1:5">
      <c r="A2" s="299" t="s">
        <v>5</v>
      </c>
      <c r="B2" s="300" t="s">
        <v>6</v>
      </c>
      <c r="C2" s="257"/>
      <c r="D2" s="257"/>
      <c r="E2" s="325">
        <v>24524</v>
      </c>
    </row>
    <row r="3" spans="1:5">
      <c r="A3" s="301" t="s">
        <v>7</v>
      </c>
      <c r="B3" s="302" t="s">
        <v>8</v>
      </c>
      <c r="C3" s="303" t="s">
        <v>340</v>
      </c>
      <c r="D3" s="303" t="s">
        <v>9</v>
      </c>
      <c r="E3" s="326"/>
    </row>
    <row r="4" spans="1:5">
      <c r="A4" s="304" t="s">
        <v>10</v>
      </c>
      <c r="B4" s="305" t="s">
        <v>11</v>
      </c>
      <c r="C4" s="2"/>
      <c r="D4" s="2"/>
      <c r="E4" s="325">
        <v>24583</v>
      </c>
    </row>
    <row r="5" spans="1:5">
      <c r="A5" s="304" t="s">
        <v>12</v>
      </c>
      <c r="B5" s="305" t="s">
        <v>192</v>
      </c>
      <c r="C5" s="2" t="s">
        <v>427</v>
      </c>
      <c r="D5" s="2" t="s">
        <v>9</v>
      </c>
      <c r="E5" s="372"/>
    </row>
    <row r="6" spans="1:5">
      <c r="A6" s="304" t="s">
        <v>13</v>
      </c>
      <c r="B6" s="305" t="s">
        <v>293</v>
      </c>
      <c r="C6" s="2" t="s">
        <v>432</v>
      </c>
      <c r="D6" s="2" t="s">
        <v>9</v>
      </c>
      <c r="E6" s="372"/>
    </row>
    <row r="7" spans="1:5" ht="12.75">
      <c r="A7" s="304" t="s">
        <v>14</v>
      </c>
      <c r="B7" s="305" t="s">
        <v>294</v>
      </c>
      <c r="C7" s="2" t="s">
        <v>428</v>
      </c>
      <c r="D7" s="306" t="s">
        <v>19</v>
      </c>
      <c r="E7" s="372"/>
    </row>
    <row r="8" spans="1:5">
      <c r="A8" s="304" t="s">
        <v>15</v>
      </c>
      <c r="B8" s="305" t="s">
        <v>417</v>
      </c>
      <c r="C8" s="2" t="s">
        <v>428</v>
      </c>
      <c r="D8" s="2" t="s">
        <v>16</v>
      </c>
      <c r="E8" s="372"/>
    </row>
    <row r="9" spans="1:5">
      <c r="A9" s="304" t="s">
        <v>17</v>
      </c>
      <c r="B9" s="305" t="s">
        <v>417</v>
      </c>
      <c r="C9" s="2" t="s">
        <v>399</v>
      </c>
      <c r="D9" s="2" t="s">
        <v>9</v>
      </c>
      <c r="E9" s="372"/>
    </row>
    <row r="10" spans="1:5">
      <c r="A10" s="304" t="s">
        <v>18</v>
      </c>
      <c r="B10" s="305" t="s">
        <v>295</v>
      </c>
      <c r="C10" s="2" t="s">
        <v>429</v>
      </c>
      <c r="D10" s="2" t="s">
        <v>9</v>
      </c>
      <c r="E10" s="372"/>
    </row>
    <row r="11" spans="1:5">
      <c r="A11" s="301" t="s">
        <v>20</v>
      </c>
      <c r="B11" s="302" t="s">
        <v>418</v>
      </c>
      <c r="C11" s="303" t="s">
        <v>340</v>
      </c>
      <c r="D11" s="303" t="s">
        <v>9</v>
      </c>
      <c r="E11" s="326"/>
    </row>
    <row r="12" spans="1:5">
      <c r="A12" s="304" t="s">
        <v>21</v>
      </c>
      <c r="B12" s="305" t="s">
        <v>304</v>
      </c>
      <c r="C12" s="2" t="s">
        <v>360</v>
      </c>
      <c r="D12" s="2"/>
      <c r="E12" s="373">
        <v>243729</v>
      </c>
    </row>
    <row r="13" spans="1:5">
      <c r="A13" s="304" t="s">
        <v>22</v>
      </c>
      <c r="B13" s="305" t="s">
        <v>24</v>
      </c>
      <c r="C13" s="2" t="s">
        <v>360</v>
      </c>
      <c r="D13" s="2" t="s">
        <v>9</v>
      </c>
      <c r="E13" s="372"/>
    </row>
    <row r="14" spans="1:5">
      <c r="A14" s="304" t="s">
        <v>23</v>
      </c>
      <c r="B14" s="305" t="s">
        <v>419</v>
      </c>
      <c r="C14" s="2" t="s">
        <v>389</v>
      </c>
      <c r="D14" s="2" t="s">
        <v>9</v>
      </c>
      <c r="E14" s="372"/>
    </row>
    <row r="15" spans="1:5">
      <c r="A15" s="304" t="s">
        <v>25</v>
      </c>
      <c r="B15" s="305" t="s">
        <v>27</v>
      </c>
      <c r="C15" s="2" t="s">
        <v>390</v>
      </c>
      <c r="D15" s="2" t="s">
        <v>9</v>
      </c>
      <c r="E15" s="372"/>
    </row>
    <row r="16" spans="1:5" ht="22.5">
      <c r="A16" s="307" t="s">
        <v>26</v>
      </c>
      <c r="B16" s="305" t="s">
        <v>422</v>
      </c>
      <c r="C16" s="308" t="s">
        <v>391</v>
      </c>
      <c r="D16" s="308" t="s">
        <v>9</v>
      </c>
      <c r="E16" s="372"/>
    </row>
    <row r="17" spans="1:5">
      <c r="A17" s="304" t="s">
        <v>28</v>
      </c>
      <c r="B17" s="305" t="s">
        <v>30</v>
      </c>
      <c r="C17" s="2" t="s">
        <v>430</v>
      </c>
      <c r="D17" s="2" t="s">
        <v>19</v>
      </c>
      <c r="E17" s="372"/>
    </row>
    <row r="18" spans="1:5">
      <c r="A18" s="304" t="s">
        <v>29</v>
      </c>
      <c r="B18" s="305" t="s">
        <v>31</v>
      </c>
      <c r="C18" s="2" t="s">
        <v>431</v>
      </c>
      <c r="D18" s="2" t="s">
        <v>19</v>
      </c>
      <c r="E18" s="372"/>
    </row>
    <row r="19" spans="1:5">
      <c r="A19" s="299" t="s">
        <v>32</v>
      </c>
      <c r="B19" s="300" t="s">
        <v>305</v>
      </c>
      <c r="C19" s="257"/>
      <c r="D19" s="257"/>
      <c r="E19" s="325">
        <v>24591</v>
      </c>
    </row>
    <row r="20" spans="1:5">
      <c r="A20" s="304" t="s">
        <v>33</v>
      </c>
      <c r="B20" s="305" t="s">
        <v>306</v>
      </c>
      <c r="C20" s="2" t="s">
        <v>426</v>
      </c>
      <c r="D20" s="2" t="s">
        <v>9</v>
      </c>
      <c r="E20" s="372"/>
    </row>
    <row r="21" spans="1:5">
      <c r="A21" s="301" t="s">
        <v>34</v>
      </c>
      <c r="B21" s="302" t="s">
        <v>35</v>
      </c>
      <c r="C21" s="303" t="s">
        <v>394</v>
      </c>
      <c r="D21" s="303" t="s">
        <v>9</v>
      </c>
      <c r="E21" s="326"/>
    </row>
    <row r="22" spans="1:5">
      <c r="A22" s="309"/>
    </row>
    <row r="23" spans="1:5">
      <c r="A23" s="309"/>
    </row>
    <row r="24" spans="1:5">
      <c r="A24" s="309"/>
    </row>
    <row r="25" spans="1:5">
      <c r="A25" s="309"/>
    </row>
    <row r="26" spans="1:5">
      <c r="A26" s="309"/>
    </row>
    <row r="27" spans="1:5">
      <c r="A27" s="309"/>
    </row>
    <row r="28" spans="1:5">
      <c r="A28" s="309"/>
    </row>
    <row r="29" spans="1:5">
      <c r="A29" s="309"/>
    </row>
    <row r="30" spans="1:5">
      <c r="A30" s="309"/>
    </row>
    <row r="31" spans="1:5">
      <c r="A31" s="309"/>
    </row>
    <row r="32" spans="1:5">
      <c r="A32" s="309"/>
    </row>
    <row r="33" spans="1:1">
      <c r="A33" s="309"/>
    </row>
    <row r="34" spans="1:1">
      <c r="A34" s="309"/>
    </row>
    <row r="35" spans="1:1">
      <c r="A35" s="309"/>
    </row>
    <row r="36" spans="1:1">
      <c r="A36" s="309"/>
    </row>
    <row r="37" spans="1:1">
      <c r="A37" s="309"/>
    </row>
    <row r="38" spans="1:1">
      <c r="A38" s="309"/>
    </row>
    <row r="39" spans="1:1">
      <c r="A39" s="309"/>
    </row>
    <row r="40" spans="1:1">
      <c r="A40" s="309"/>
    </row>
    <row r="41" spans="1:1">
      <c r="A41" s="309"/>
    </row>
    <row r="42" spans="1:1">
      <c r="A42" s="309"/>
    </row>
    <row r="43" spans="1:1">
      <c r="A43" s="309"/>
    </row>
    <row r="44" spans="1:1">
      <c r="A44" s="309"/>
    </row>
    <row r="45" spans="1:1">
      <c r="A45" s="309"/>
    </row>
    <row r="46" spans="1:1">
      <c r="A46" s="309"/>
    </row>
    <row r="47" spans="1:1">
      <c r="A47" s="309"/>
    </row>
  </sheetData>
  <mergeCells count="4">
    <mergeCell ref="E2:E3"/>
    <mergeCell ref="E4:E11"/>
    <mergeCell ref="E12:E18"/>
    <mergeCell ref="E19:E2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zoomScaleNormal="100" workbookViewId="0">
      <pane xSplit="1" ySplit="3" topLeftCell="G4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43.375" style="12" customWidth="1"/>
    <col min="2" max="3" width="11.375" style="12" hidden="1" customWidth="1"/>
    <col min="4" max="6" width="11.125" style="12" hidden="1" customWidth="1"/>
    <col min="7" max="8" width="11.125" style="12" customWidth="1"/>
    <col min="9" max="9" width="12.125" style="12" bestFit="1" customWidth="1"/>
    <col min="10" max="10" width="10.125" style="12" bestFit="1" customWidth="1"/>
    <col min="11" max="11" width="9" style="12"/>
    <col min="12" max="22" width="0" style="12" hidden="1" customWidth="1"/>
    <col min="23" max="23" width="9.25" style="12" bestFit="1" customWidth="1"/>
    <col min="24" max="24" width="9.875" style="12" bestFit="1" customWidth="1"/>
    <col min="25" max="16384" width="9" style="12"/>
  </cols>
  <sheetData>
    <row r="1" spans="1:10">
      <c r="A1" s="23" t="s">
        <v>302</v>
      </c>
    </row>
    <row r="3" spans="1:10">
      <c r="A3" s="201" t="s">
        <v>311</v>
      </c>
      <c r="B3" s="117">
        <v>2560</v>
      </c>
      <c r="C3" s="117">
        <v>2561</v>
      </c>
      <c r="D3" s="56">
        <v>2562</v>
      </c>
      <c r="E3" s="56">
        <v>2563</v>
      </c>
      <c r="F3" s="56">
        <v>2564</v>
      </c>
      <c r="G3" s="56">
        <v>2565</v>
      </c>
      <c r="H3" s="56">
        <v>2566</v>
      </c>
    </row>
    <row r="4" spans="1:10" ht="17.25" customHeight="1">
      <c r="A4" s="109" t="s">
        <v>347</v>
      </c>
      <c r="B4" s="110">
        <v>48109957</v>
      </c>
      <c r="C4" s="110">
        <v>47802669</v>
      </c>
      <c r="D4" s="110">
        <v>47522681</v>
      </c>
      <c r="E4" s="110">
        <v>47604743</v>
      </c>
      <c r="F4" s="110">
        <v>47555113</v>
      </c>
      <c r="G4" s="110">
        <v>47179787</v>
      </c>
      <c r="H4" s="110">
        <v>46934110</v>
      </c>
      <c r="J4" s="18"/>
    </row>
    <row r="5" spans="1:10" ht="17.25" customHeight="1">
      <c r="A5" s="105" t="s">
        <v>348</v>
      </c>
      <c r="B5" s="107">
        <v>11857751</v>
      </c>
      <c r="C5" s="107">
        <v>12237637</v>
      </c>
      <c r="D5" s="107">
        <v>12584458</v>
      </c>
      <c r="E5" s="107">
        <v>12551583</v>
      </c>
      <c r="F5" s="107">
        <v>12464007</v>
      </c>
      <c r="G5" s="107">
        <v>12754427</v>
      </c>
      <c r="H5" s="107">
        <v>12853541</v>
      </c>
    </row>
    <row r="6" spans="1:10" ht="17.25" customHeight="1">
      <c r="A6" s="105" t="s">
        <v>349</v>
      </c>
      <c r="B6" s="107">
        <v>4939627</v>
      </c>
      <c r="C6" s="107">
        <v>5053330</v>
      </c>
      <c r="D6" s="107">
        <v>5149480</v>
      </c>
      <c r="E6" s="107">
        <v>5194664</v>
      </c>
      <c r="F6" s="107">
        <v>5273511</v>
      </c>
      <c r="G6" s="107">
        <v>5297740</v>
      </c>
      <c r="H6" s="107">
        <v>5320944</v>
      </c>
    </row>
    <row r="7" spans="1:10" ht="17.25" customHeight="1">
      <c r="A7" s="105" t="s">
        <v>350</v>
      </c>
      <c r="B7" s="107">
        <v>607577</v>
      </c>
      <c r="C7" s="107">
        <v>625316</v>
      </c>
      <c r="D7" s="107">
        <v>625823</v>
      </c>
      <c r="E7" s="107">
        <v>638563</v>
      </c>
      <c r="F7" s="107">
        <v>630414</v>
      </c>
      <c r="G7" s="107">
        <v>639557</v>
      </c>
      <c r="H7" s="107">
        <v>681009</v>
      </c>
    </row>
    <row r="8" spans="1:10" ht="17.25" customHeight="1">
      <c r="A8" s="105" t="s">
        <v>351</v>
      </c>
      <c r="B8" s="107">
        <v>381881</v>
      </c>
      <c r="C8" s="107">
        <v>377713</v>
      </c>
      <c r="D8" s="107">
        <v>521835</v>
      </c>
      <c r="E8" s="107">
        <v>540471</v>
      </c>
      <c r="F8" s="107">
        <v>538508</v>
      </c>
      <c r="G8" s="107">
        <v>729019</v>
      </c>
      <c r="H8" s="107">
        <v>718732</v>
      </c>
    </row>
    <row r="9" spans="1:10" ht="17.25" customHeight="1">
      <c r="A9" s="105" t="s">
        <v>352</v>
      </c>
      <c r="B9" s="107">
        <v>88647</v>
      </c>
      <c r="C9" s="107">
        <v>90598</v>
      </c>
      <c r="D9" s="107">
        <v>86965</v>
      </c>
      <c r="E9" s="107">
        <v>79167</v>
      </c>
      <c r="F9" s="107">
        <v>86861</v>
      </c>
      <c r="G9" s="107">
        <v>76528</v>
      </c>
      <c r="H9" s="107">
        <v>81319</v>
      </c>
    </row>
    <row r="10" spans="1:10" ht="17.25" customHeight="1">
      <c r="A10" s="105" t="s">
        <v>353</v>
      </c>
      <c r="B10" s="107">
        <v>28205</v>
      </c>
      <c r="C10" s="107">
        <v>18533</v>
      </c>
      <c r="D10" s="107">
        <v>16667</v>
      </c>
      <c r="E10" s="107">
        <v>15681</v>
      </c>
      <c r="F10" s="107">
        <v>13923</v>
      </c>
      <c r="G10" s="107">
        <v>12919</v>
      </c>
      <c r="H10" s="107">
        <v>12431</v>
      </c>
    </row>
    <row r="11" spans="1:10" ht="17.25" customHeight="1">
      <c r="A11" s="105" t="s">
        <v>374</v>
      </c>
      <c r="B11" s="107">
        <v>33100</v>
      </c>
      <c r="C11" s="107">
        <v>39351</v>
      </c>
      <c r="D11" s="107">
        <v>55922</v>
      </c>
      <c r="E11" s="107">
        <v>72459</v>
      </c>
      <c r="F11" s="107">
        <v>187816</v>
      </c>
      <c r="G11" s="107">
        <v>197902</v>
      </c>
      <c r="H11" s="107">
        <v>203805</v>
      </c>
    </row>
    <row r="12" spans="1:10" ht="17.25" customHeight="1">
      <c r="A12" s="105" t="s">
        <v>354</v>
      </c>
      <c r="B12" s="107">
        <v>112431</v>
      </c>
      <c r="C12" s="107">
        <v>107442</v>
      </c>
      <c r="D12" s="107">
        <v>100803</v>
      </c>
      <c r="E12" s="107">
        <v>95254</v>
      </c>
      <c r="F12" s="107">
        <v>90584</v>
      </c>
      <c r="G12" s="107">
        <v>85034</v>
      </c>
      <c r="H12" s="107">
        <v>80560</v>
      </c>
    </row>
    <row r="13" spans="1:10" ht="17.25" customHeight="1">
      <c r="A13" s="105" t="s">
        <v>355</v>
      </c>
      <c r="B13" s="107">
        <v>14942</v>
      </c>
      <c r="C13" s="107">
        <v>14045</v>
      </c>
      <c r="D13" s="107">
        <v>13211</v>
      </c>
      <c r="E13" s="107">
        <v>12614</v>
      </c>
      <c r="F13" s="107">
        <v>11841</v>
      </c>
      <c r="G13" s="107">
        <v>11070</v>
      </c>
      <c r="H13" s="107">
        <v>10432</v>
      </c>
    </row>
    <row r="14" spans="1:10" ht="17.25" customHeight="1">
      <c r="A14" s="105" t="s">
        <v>356</v>
      </c>
      <c r="B14" s="107">
        <v>362908</v>
      </c>
      <c r="C14" s="107">
        <v>411528</v>
      </c>
      <c r="D14" s="107">
        <v>370387</v>
      </c>
      <c r="E14" s="107">
        <v>384165</v>
      </c>
      <c r="F14" s="107">
        <v>401352</v>
      </c>
      <c r="G14" s="107">
        <v>321041</v>
      </c>
      <c r="H14" s="107">
        <v>327448</v>
      </c>
    </row>
    <row r="15" spans="1:10" ht="17.25" customHeight="1">
      <c r="A15" s="105" t="s">
        <v>357</v>
      </c>
      <c r="B15" s="107">
        <v>86</v>
      </c>
      <c r="C15" s="107">
        <v>80</v>
      </c>
      <c r="D15" s="107">
        <v>80</v>
      </c>
      <c r="E15" s="107">
        <v>80</v>
      </c>
      <c r="F15" s="107">
        <v>80</v>
      </c>
      <c r="G15" s="107">
        <v>80</v>
      </c>
      <c r="H15" s="107">
        <v>79</v>
      </c>
    </row>
    <row r="16" spans="1:10" ht="17.25" customHeight="1">
      <c r="A16" s="105" t="s">
        <v>375</v>
      </c>
      <c r="B16" s="107">
        <v>66537112</v>
      </c>
      <c r="C16" s="107">
        <v>66778242</v>
      </c>
      <c r="D16" s="107">
        <v>67048312</v>
      </c>
      <c r="E16" s="107">
        <v>67189444</v>
      </c>
      <c r="F16" s="107">
        <v>67254010</v>
      </c>
      <c r="G16" s="107">
        <v>67305104</v>
      </c>
      <c r="H16" s="107">
        <v>67224410</v>
      </c>
    </row>
    <row r="17" spans="1:9" ht="17.25" customHeight="1">
      <c r="A17" s="105" t="s">
        <v>376</v>
      </c>
      <c r="B17" s="107">
        <v>66046745</v>
      </c>
      <c r="C17" s="107">
        <v>66245147</v>
      </c>
      <c r="D17" s="107">
        <v>66563831</v>
      </c>
      <c r="E17" s="107">
        <v>66805199</v>
      </c>
      <c r="F17" s="107">
        <v>66852578</v>
      </c>
      <c r="G17" s="107">
        <v>66983983</v>
      </c>
      <c r="H17" s="107">
        <v>66896883</v>
      </c>
      <c r="I17" s="104"/>
    </row>
    <row r="18" spans="1:9" ht="17.25" customHeight="1">
      <c r="A18" s="105" t="s">
        <v>377</v>
      </c>
      <c r="B18" s="111">
        <v>66013645</v>
      </c>
      <c r="C18" s="111">
        <v>66205796</v>
      </c>
      <c r="D18" s="111">
        <v>66507909</v>
      </c>
      <c r="E18" s="111">
        <v>66624872</v>
      </c>
      <c r="F18" s="111">
        <v>66562337</v>
      </c>
      <c r="G18" s="111">
        <v>66689977</v>
      </c>
      <c r="H18" s="111">
        <v>66602086</v>
      </c>
      <c r="I18" s="104"/>
    </row>
    <row r="19" spans="1:9" ht="17.25" customHeight="1">
      <c r="A19" s="105" t="s">
        <v>378</v>
      </c>
      <c r="B19" s="111">
        <v>48143057</v>
      </c>
      <c r="C19" s="111">
        <v>47842020</v>
      </c>
      <c r="D19" s="111">
        <v>47578603</v>
      </c>
      <c r="E19" s="111">
        <v>47677202</v>
      </c>
      <c r="F19" s="111">
        <v>47742929</v>
      </c>
      <c r="G19" s="111">
        <v>47462723</v>
      </c>
      <c r="H19" s="111">
        <v>47218475</v>
      </c>
      <c r="I19" s="104"/>
    </row>
    <row r="20" spans="1:9" ht="15.75" customHeight="1">
      <c r="A20" s="112" t="s">
        <v>379</v>
      </c>
      <c r="B20" s="108">
        <v>99.949883979899383</v>
      </c>
      <c r="C20" s="108">
        <v>99.940597912779936</v>
      </c>
      <c r="D20" s="108">
        <v>99.915987407635839</v>
      </c>
      <c r="E20" s="108">
        <v>99.730070409639822</v>
      </c>
      <c r="F20" s="108">
        <v>99.565849203302221</v>
      </c>
      <c r="G20" s="108">
        <v>99.561080146577723</v>
      </c>
      <c r="H20" s="108">
        <v>99.559326254408589</v>
      </c>
      <c r="I20" s="321"/>
    </row>
    <row r="21" spans="1:9">
      <c r="A21" s="122"/>
      <c r="B21" s="123"/>
      <c r="C21" s="123"/>
      <c r="D21" s="123"/>
      <c r="E21" s="123"/>
      <c r="F21" s="123"/>
      <c r="G21" s="123"/>
      <c r="H21" s="123"/>
    </row>
    <row r="22" spans="1:9">
      <c r="B22" s="42"/>
      <c r="C22" s="42"/>
    </row>
    <row r="23" spans="1:9">
      <c r="A23" s="12" t="s">
        <v>101</v>
      </c>
    </row>
    <row r="24" spans="1:9">
      <c r="A24" s="12" t="s">
        <v>100</v>
      </c>
      <c r="B24" s="18"/>
      <c r="C24" s="18"/>
      <c r="D24" s="18"/>
      <c r="E24" s="18"/>
      <c r="F24" s="18"/>
    </row>
    <row r="25" spans="1:9">
      <c r="A25" s="12" t="s">
        <v>312</v>
      </c>
    </row>
    <row r="26" spans="1:9">
      <c r="A26" s="12" t="s">
        <v>99</v>
      </c>
    </row>
    <row r="27" spans="1:9" ht="20.25">
      <c r="A27" s="12" t="s">
        <v>358</v>
      </c>
      <c r="E27" s="18"/>
      <c r="F27" s="18"/>
    </row>
    <row r="28" spans="1:9">
      <c r="A28" s="12" t="s">
        <v>324</v>
      </c>
    </row>
    <row r="29" spans="1:9" ht="20.25">
      <c r="A29" s="31" t="s">
        <v>372</v>
      </c>
    </row>
    <row r="30" spans="1:9" ht="20.25">
      <c r="A30" s="31" t="s">
        <v>414</v>
      </c>
    </row>
    <row r="31" spans="1:9" ht="17.25" customHeight="1">
      <c r="A31" s="12" t="s">
        <v>402</v>
      </c>
    </row>
    <row r="32" spans="1:9" ht="17.25">
      <c r="A32" s="31" t="s">
        <v>373</v>
      </c>
    </row>
    <row r="33" spans="1:8">
      <c r="A33" s="12" t="s">
        <v>433</v>
      </c>
    </row>
    <row r="34" spans="1:8" ht="20.25">
      <c r="A34" s="12" t="s">
        <v>398</v>
      </c>
    </row>
    <row r="35" spans="1:8">
      <c r="A35" s="12" t="s">
        <v>403</v>
      </c>
    </row>
    <row r="36" spans="1:8" ht="20.25">
      <c r="A36" s="12" t="s">
        <v>359</v>
      </c>
    </row>
    <row r="37" spans="1:8">
      <c r="A37" s="12" t="s">
        <v>395</v>
      </c>
    </row>
    <row r="38" spans="1:8">
      <c r="A38" s="12" t="s">
        <v>396</v>
      </c>
    </row>
    <row r="39" spans="1:8">
      <c r="B39" s="103"/>
      <c r="C39" s="103"/>
      <c r="D39" s="103"/>
      <c r="E39" s="103"/>
      <c r="F39" s="103"/>
      <c r="G39" s="103"/>
      <c r="H39" s="103"/>
    </row>
    <row r="44" spans="1:8">
      <c r="B44" s="19"/>
      <c r="C44" s="19"/>
      <c r="D44" s="19"/>
      <c r="E44" s="19"/>
    </row>
  </sheetData>
  <printOptions horizontalCentered="1" verticalCentered="1"/>
  <pageMargins left="0.51181102362204722" right="0.51181102362204722" top="1.2598425196850394" bottom="0.51181102362204722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4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37.625" style="12" customWidth="1"/>
    <col min="2" max="6" width="11.125" style="12" customWidth="1"/>
    <col min="7" max="8" width="11.125" style="12" bestFit="1" customWidth="1"/>
    <col min="9" max="16384" width="9" style="12"/>
  </cols>
  <sheetData>
    <row r="1" spans="1:8">
      <c r="A1" s="23" t="s">
        <v>297</v>
      </c>
    </row>
    <row r="3" spans="1:8">
      <c r="A3" s="117" t="s">
        <v>310</v>
      </c>
      <c r="B3" s="117">
        <v>2560</v>
      </c>
      <c r="C3" s="117">
        <v>2561</v>
      </c>
      <c r="D3" s="117">
        <v>2562</v>
      </c>
      <c r="E3" s="117">
        <v>2563</v>
      </c>
      <c r="F3" s="117">
        <v>2564</v>
      </c>
      <c r="G3" s="117">
        <v>2565</v>
      </c>
      <c r="H3" s="117">
        <v>2566</v>
      </c>
    </row>
    <row r="4" spans="1:8">
      <c r="A4" s="109" t="s">
        <v>347</v>
      </c>
      <c r="B4" s="118">
        <v>72.842283143552336</v>
      </c>
      <c r="C4" s="118">
        <v>72.160258018598711</v>
      </c>
      <c r="D4" s="118">
        <v>71.394149474359438</v>
      </c>
      <c r="E4" s="118">
        <v>71.259039285250836</v>
      </c>
      <c r="F4" s="118">
        <v>71.134299413255235</v>
      </c>
      <c r="G4" s="118">
        <v>70.434430571260592</v>
      </c>
      <c r="H4" s="118">
        <v>70.158889166779261</v>
      </c>
    </row>
    <row r="5" spans="1:8">
      <c r="A5" s="105" t="s">
        <v>348</v>
      </c>
      <c r="B5" s="119">
        <v>17.953573639397369</v>
      </c>
      <c r="C5" s="119">
        <v>18.473258124100774</v>
      </c>
      <c r="D5" s="119">
        <v>18.905849935229838</v>
      </c>
      <c r="E5" s="119">
        <v>18.788332626626858</v>
      </c>
      <c r="F5" s="119">
        <v>18.644018484971514</v>
      </c>
      <c r="G5" s="119">
        <v>19.04101014715712</v>
      </c>
      <c r="H5" s="119">
        <v>19.213960985297327</v>
      </c>
    </row>
    <row r="6" spans="1:8">
      <c r="A6" s="105" t="s">
        <v>349</v>
      </c>
      <c r="B6" s="119">
        <v>7.4789862846382515</v>
      </c>
      <c r="C6" s="119">
        <v>7.6282267137244029</v>
      </c>
      <c r="D6" s="119">
        <v>7.7361532872108878</v>
      </c>
      <c r="E6" s="119">
        <v>7.7758379254285286</v>
      </c>
      <c r="F6" s="119">
        <v>7.8882687216639571</v>
      </c>
      <c r="G6" s="119">
        <v>7.9089653417593873</v>
      </c>
      <c r="H6" s="119">
        <v>7.9539490651604803</v>
      </c>
    </row>
    <row r="7" spans="1:8">
      <c r="A7" s="105" t="s">
        <v>350</v>
      </c>
      <c r="B7" s="119">
        <v>0.91991967204439828</v>
      </c>
      <c r="C7" s="119">
        <v>0.94394235399613502</v>
      </c>
      <c r="D7" s="119">
        <v>0.9401847679109695</v>
      </c>
      <c r="E7" s="119">
        <v>0.95585824091325589</v>
      </c>
      <c r="F7" s="119">
        <v>0.94299130842792633</v>
      </c>
      <c r="G7" s="119">
        <v>0.9547909386039346</v>
      </c>
      <c r="H7" s="119">
        <v>1.0179981031403211</v>
      </c>
    </row>
    <row r="8" spans="1:8">
      <c r="A8" s="105" t="s">
        <v>351</v>
      </c>
      <c r="B8" s="119">
        <v>0.57819806259945139</v>
      </c>
      <c r="C8" s="119">
        <v>0.57017459709161789</v>
      </c>
      <c r="D8" s="119">
        <v>0.78396178849741982</v>
      </c>
      <c r="E8" s="119">
        <v>0.80902535744261461</v>
      </c>
      <c r="F8" s="119">
        <v>0.80551568258145556</v>
      </c>
      <c r="G8" s="119">
        <v>1.0883482399068447</v>
      </c>
      <c r="H8" s="119">
        <v>1.0743878754410725</v>
      </c>
    </row>
    <row r="9" spans="1:8">
      <c r="A9" s="105" t="s">
        <v>352</v>
      </c>
      <c r="B9" s="119">
        <v>0.13421857504105614</v>
      </c>
      <c r="C9" s="119">
        <v>0.13676171629598768</v>
      </c>
      <c r="D9" s="119">
        <v>0.1306490307025748</v>
      </c>
      <c r="E9" s="119">
        <v>0.1185042499461756</v>
      </c>
      <c r="F9" s="119">
        <v>0.12992917042032395</v>
      </c>
      <c r="G9" s="119">
        <v>0.11424820766480846</v>
      </c>
      <c r="H9" s="119">
        <v>0.12155872793056741</v>
      </c>
    </row>
    <row r="10" spans="1:8">
      <c r="A10" s="105" t="s">
        <v>353</v>
      </c>
      <c r="B10" s="119">
        <v>4.270460262651854E-2</v>
      </c>
      <c r="C10" s="119">
        <v>2.797638897231219E-2</v>
      </c>
      <c r="D10" s="119">
        <v>2.5039123724714701E-2</v>
      </c>
      <c r="E10" s="119">
        <v>2.3472724031553292E-2</v>
      </c>
      <c r="F10" s="119">
        <v>2.082642198181198E-2</v>
      </c>
      <c r="G10" s="119">
        <v>1.9286700225037378E-2</v>
      </c>
      <c r="H10" s="119">
        <v>1.8582330659561521E-2</v>
      </c>
    </row>
    <row r="11" spans="1:8">
      <c r="A11" s="105"/>
      <c r="B11" s="119"/>
      <c r="C11" s="119"/>
      <c r="D11" s="119"/>
      <c r="E11" s="119"/>
      <c r="F11" s="119"/>
      <c r="G11" s="119"/>
      <c r="H11" s="119"/>
    </row>
    <row r="12" spans="1:8" ht="12.75">
      <c r="A12" s="120" t="s">
        <v>346</v>
      </c>
      <c r="B12" s="121">
        <v>99.949883979899383</v>
      </c>
      <c r="C12" s="121">
        <v>99.940597912779936</v>
      </c>
      <c r="D12" s="121">
        <v>99.915987407635825</v>
      </c>
      <c r="E12" s="121">
        <v>99.730070409639822</v>
      </c>
      <c r="F12" s="121">
        <v>99.565849203302221</v>
      </c>
      <c r="G12" s="121">
        <v>99.561080146577737</v>
      </c>
      <c r="H12" s="121">
        <v>99.559326254408575</v>
      </c>
    </row>
    <row r="14" spans="1:8">
      <c r="A14" s="12" t="s">
        <v>101</v>
      </c>
    </row>
  </sheetData>
  <printOptions horizontalCentered="1" verticalCentered="1"/>
  <pageMargins left="0.51181102362204722" right="0.51181102362204722" top="1.2598425196850394" bottom="0.51181102362204722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9"/>
  <sheetViews>
    <sheetView zoomScaleNormal="100" workbookViewId="0">
      <pane xSplit="1" ySplit="4" topLeftCell="B11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9" style="1"/>
    <col min="2" max="6" width="12.625" style="1" customWidth="1"/>
    <col min="7" max="16384" width="9" style="1"/>
  </cols>
  <sheetData>
    <row r="1" spans="1:8">
      <c r="A1" s="23" t="s">
        <v>421</v>
      </c>
      <c r="B1" s="188"/>
      <c r="C1" s="188"/>
      <c r="D1" s="188"/>
      <c r="E1" s="188"/>
      <c r="F1" s="188"/>
    </row>
    <row r="2" spans="1:8">
      <c r="A2" s="32"/>
      <c r="B2" s="188"/>
      <c r="C2" s="188"/>
      <c r="D2" s="188"/>
      <c r="E2" s="188"/>
      <c r="F2" s="188"/>
    </row>
    <row r="3" spans="1:8">
      <c r="A3" s="345" t="s">
        <v>2</v>
      </c>
      <c r="B3" s="350" t="s">
        <v>110</v>
      </c>
      <c r="C3" s="350"/>
      <c r="D3" s="350"/>
      <c r="E3" s="350"/>
      <c r="F3" s="350" t="s">
        <v>109</v>
      </c>
    </row>
    <row r="4" spans="1:8">
      <c r="A4" s="345"/>
      <c r="B4" s="33" t="s">
        <v>40</v>
      </c>
      <c r="C4" s="189" t="s">
        <v>108</v>
      </c>
      <c r="D4" s="189" t="s">
        <v>107</v>
      </c>
      <c r="E4" s="189" t="s">
        <v>106</v>
      </c>
      <c r="F4" s="350"/>
    </row>
    <row r="5" spans="1:8">
      <c r="A5" s="190">
        <v>2537</v>
      </c>
      <c r="B5" s="191">
        <v>4970805</v>
      </c>
      <c r="C5" s="191">
        <v>4970805</v>
      </c>
      <c r="D5" s="192"/>
      <c r="E5" s="192"/>
      <c r="F5" s="191">
        <v>65181</v>
      </c>
      <c r="H5" s="4"/>
    </row>
    <row r="6" spans="1:8">
      <c r="A6" s="8">
        <v>2538</v>
      </c>
      <c r="B6" s="133">
        <v>5184441</v>
      </c>
      <c r="C6" s="133">
        <v>5184441</v>
      </c>
      <c r="D6" s="130"/>
      <c r="E6" s="130"/>
      <c r="F6" s="133">
        <v>73604</v>
      </c>
      <c r="H6" s="4"/>
    </row>
    <row r="7" spans="1:8">
      <c r="A7" s="8">
        <v>2539</v>
      </c>
      <c r="B7" s="133">
        <v>5589855</v>
      </c>
      <c r="C7" s="133">
        <v>5589855</v>
      </c>
      <c r="D7" s="130"/>
      <c r="E7" s="130"/>
      <c r="F7" s="133">
        <v>82582</v>
      </c>
      <c r="H7" s="4"/>
    </row>
    <row r="8" spans="1:8">
      <c r="A8" s="8">
        <v>2540</v>
      </c>
      <c r="B8" s="133">
        <v>6108534</v>
      </c>
      <c r="C8" s="133">
        <v>6084822</v>
      </c>
      <c r="D8" s="133">
        <v>23712</v>
      </c>
      <c r="E8" s="130"/>
      <c r="F8" s="133">
        <v>90656</v>
      </c>
      <c r="H8" s="4"/>
    </row>
    <row r="9" spans="1:8">
      <c r="A9" s="8">
        <v>2541</v>
      </c>
      <c r="B9" s="133">
        <v>5465405</v>
      </c>
      <c r="C9" s="133">
        <v>5418182</v>
      </c>
      <c r="D9" s="133">
        <v>47223</v>
      </c>
      <c r="E9" s="130"/>
      <c r="F9" s="133">
        <v>93093</v>
      </c>
      <c r="H9" s="4"/>
    </row>
    <row r="10" spans="1:8">
      <c r="A10" s="8">
        <v>2542</v>
      </c>
      <c r="B10" s="133">
        <v>5749921</v>
      </c>
      <c r="C10" s="133">
        <v>5679567</v>
      </c>
      <c r="D10" s="133">
        <v>70354</v>
      </c>
      <c r="E10" s="130"/>
      <c r="F10" s="133">
        <v>100360</v>
      </c>
      <c r="H10" s="4"/>
    </row>
    <row r="11" spans="1:8">
      <c r="A11" s="8">
        <v>2543</v>
      </c>
      <c r="B11" s="133">
        <v>5899519</v>
      </c>
      <c r="C11" s="133">
        <v>5810140</v>
      </c>
      <c r="D11" s="133">
        <v>89379</v>
      </c>
      <c r="E11" s="130"/>
      <c r="F11" s="133">
        <v>107228</v>
      </c>
      <c r="H11" s="4"/>
    </row>
    <row r="12" spans="1:8">
      <c r="A12" s="8">
        <v>2544</v>
      </c>
      <c r="B12" s="133">
        <v>5983441</v>
      </c>
      <c r="C12" s="133">
        <v>5865208</v>
      </c>
      <c r="D12" s="133">
        <v>118231</v>
      </c>
      <c r="E12" s="133">
        <v>2</v>
      </c>
      <c r="F12" s="133">
        <v>110814</v>
      </c>
      <c r="H12" s="4"/>
    </row>
    <row r="13" spans="1:8">
      <c r="A13" s="8">
        <v>2545</v>
      </c>
      <c r="B13" s="133">
        <v>7047642</v>
      </c>
      <c r="C13" s="133">
        <v>6900223</v>
      </c>
      <c r="D13" s="133">
        <v>147415</v>
      </c>
      <c r="E13" s="133">
        <v>4</v>
      </c>
      <c r="F13" s="133">
        <v>301518</v>
      </c>
      <c r="H13" s="4"/>
    </row>
    <row r="14" spans="1:8">
      <c r="A14" s="8">
        <v>2546</v>
      </c>
      <c r="B14" s="133">
        <v>7609378</v>
      </c>
      <c r="C14" s="133">
        <v>7434237</v>
      </c>
      <c r="D14" s="133">
        <v>175131</v>
      </c>
      <c r="E14" s="133">
        <v>10</v>
      </c>
      <c r="F14" s="133">
        <v>324079</v>
      </c>
      <c r="H14" s="4"/>
    </row>
    <row r="15" spans="1:8">
      <c r="A15" s="8">
        <v>2547</v>
      </c>
      <c r="B15" s="133">
        <v>8031768</v>
      </c>
      <c r="C15" s="133">
        <v>7831463</v>
      </c>
      <c r="D15" s="133">
        <v>200298</v>
      </c>
      <c r="E15" s="133">
        <v>7</v>
      </c>
      <c r="F15" s="133">
        <v>346936</v>
      </c>
      <c r="H15" s="4"/>
    </row>
    <row r="16" spans="1:8">
      <c r="A16" s="8">
        <v>2548</v>
      </c>
      <c r="B16" s="133">
        <v>8467410</v>
      </c>
      <c r="C16" s="133">
        <v>8225477</v>
      </c>
      <c r="D16" s="133">
        <v>241929</v>
      </c>
      <c r="E16" s="133">
        <v>4</v>
      </c>
      <c r="F16" s="133">
        <v>362559</v>
      </c>
      <c r="H16" s="4"/>
    </row>
    <row r="17" spans="1:8">
      <c r="A17" s="8">
        <v>2549</v>
      </c>
      <c r="B17" s="133">
        <v>8860183</v>
      </c>
      <c r="C17" s="133">
        <v>8537801</v>
      </c>
      <c r="D17" s="133">
        <v>322379</v>
      </c>
      <c r="E17" s="133">
        <v>3</v>
      </c>
      <c r="F17" s="133">
        <v>375705</v>
      </c>
      <c r="H17" s="4"/>
    </row>
    <row r="18" spans="1:8">
      <c r="A18" s="193">
        <v>2550</v>
      </c>
      <c r="B18" s="194">
        <v>9182170</v>
      </c>
      <c r="C18" s="194">
        <v>8781262</v>
      </c>
      <c r="D18" s="194">
        <v>400905</v>
      </c>
      <c r="E18" s="194">
        <v>3</v>
      </c>
      <c r="F18" s="194">
        <v>381506</v>
      </c>
      <c r="H18" s="4"/>
    </row>
    <row r="19" spans="1:8">
      <c r="A19" s="8">
        <v>2551</v>
      </c>
      <c r="B19" s="195">
        <v>9293600</v>
      </c>
      <c r="C19" s="195">
        <v>8779131</v>
      </c>
      <c r="D19" s="195">
        <v>514422</v>
      </c>
      <c r="E19" s="133">
        <v>47</v>
      </c>
      <c r="F19" s="133">
        <v>382170</v>
      </c>
      <c r="H19" s="4"/>
    </row>
    <row r="20" spans="1:8">
      <c r="A20" s="193">
        <v>2552</v>
      </c>
      <c r="B20" s="133">
        <v>9360119</v>
      </c>
      <c r="C20" s="194">
        <v>8680359</v>
      </c>
      <c r="D20" s="194">
        <v>679700</v>
      </c>
      <c r="E20" s="194">
        <v>60</v>
      </c>
      <c r="F20" s="196">
        <v>389953</v>
      </c>
      <c r="H20" s="4"/>
    </row>
    <row r="21" spans="1:8">
      <c r="A21" s="193">
        <v>2553</v>
      </c>
      <c r="B21" s="194">
        <v>9702833</v>
      </c>
      <c r="C21" s="194">
        <v>8955744</v>
      </c>
      <c r="D21" s="194">
        <v>747005</v>
      </c>
      <c r="E21" s="194">
        <v>84</v>
      </c>
      <c r="F21" s="196">
        <v>395924</v>
      </c>
      <c r="H21" s="4"/>
    </row>
    <row r="22" spans="1:8">
      <c r="A22" s="8">
        <v>2554</v>
      </c>
      <c r="B22" s="194">
        <v>10499993</v>
      </c>
      <c r="C22" s="83">
        <v>9054535</v>
      </c>
      <c r="D22" s="83">
        <v>855412</v>
      </c>
      <c r="E22" s="194">
        <v>590046</v>
      </c>
      <c r="F22" s="196">
        <v>404195</v>
      </c>
      <c r="H22" s="4"/>
    </row>
    <row r="23" spans="1:8">
      <c r="A23" s="8">
        <v>2555</v>
      </c>
      <c r="B23" s="194">
        <v>11712016</v>
      </c>
      <c r="C23" s="83">
        <v>9425478</v>
      </c>
      <c r="D23" s="83">
        <v>984758</v>
      </c>
      <c r="E23" s="194">
        <v>1301780</v>
      </c>
      <c r="F23" s="196">
        <v>409977</v>
      </c>
      <c r="H23" s="4"/>
    </row>
    <row r="24" spans="1:8">
      <c r="A24" s="8">
        <v>2556</v>
      </c>
      <c r="B24" s="133">
        <v>12433412</v>
      </c>
      <c r="C24" s="83">
        <v>9781101</v>
      </c>
      <c r="D24" s="83">
        <v>1074223</v>
      </c>
      <c r="E24" s="194">
        <v>1578088</v>
      </c>
      <c r="F24" s="196">
        <v>417011</v>
      </c>
      <c r="H24" s="4"/>
    </row>
    <row r="25" spans="1:8">
      <c r="A25" s="8">
        <v>2557</v>
      </c>
      <c r="B25" s="194">
        <v>13625658</v>
      </c>
      <c r="C25" s="83">
        <v>10029777</v>
      </c>
      <c r="D25" s="83">
        <v>1124765</v>
      </c>
      <c r="E25" s="194">
        <v>2471116</v>
      </c>
      <c r="F25" s="196">
        <v>422748</v>
      </c>
      <c r="H25" s="4"/>
    </row>
    <row r="26" spans="1:8">
      <c r="A26" s="8">
        <v>2558</v>
      </c>
      <c r="B26" s="133">
        <v>13789190</v>
      </c>
      <c r="C26" s="80">
        <v>10391761</v>
      </c>
      <c r="D26" s="80">
        <v>1196762</v>
      </c>
      <c r="E26" s="133">
        <v>2200667</v>
      </c>
      <c r="F26" s="197">
        <v>429070</v>
      </c>
      <c r="H26" s="4"/>
    </row>
    <row r="27" spans="1:8">
      <c r="A27" s="8">
        <v>2559</v>
      </c>
      <c r="B27" s="133">
        <v>14041681</v>
      </c>
      <c r="C27" s="80">
        <v>10511821</v>
      </c>
      <c r="D27" s="80">
        <v>1286133</v>
      </c>
      <c r="E27" s="133">
        <v>2243727</v>
      </c>
      <c r="F27" s="197">
        <v>435303</v>
      </c>
      <c r="H27" s="4"/>
    </row>
    <row r="28" spans="1:8">
      <c r="A28" s="8">
        <v>2560</v>
      </c>
      <c r="B28" s="133">
        <v>14647101</v>
      </c>
      <c r="C28" s="80">
        <v>10840579</v>
      </c>
      <c r="D28" s="80">
        <v>1373595</v>
      </c>
      <c r="E28" s="133">
        <v>2432927</v>
      </c>
      <c r="F28" s="197">
        <v>444868</v>
      </c>
      <c r="H28" s="4"/>
    </row>
    <row r="29" spans="1:8">
      <c r="A29" s="8">
        <v>2561</v>
      </c>
      <c r="B29" s="133">
        <v>15994591</v>
      </c>
      <c r="C29" s="80">
        <v>11599338</v>
      </c>
      <c r="D29" s="80">
        <v>1561293</v>
      </c>
      <c r="E29" s="133">
        <v>2833960</v>
      </c>
      <c r="F29" s="197">
        <v>471406</v>
      </c>
      <c r="H29" s="4"/>
    </row>
    <row r="30" spans="1:8">
      <c r="A30" s="8">
        <v>2562</v>
      </c>
      <c r="B30" s="194">
        <v>16577090</v>
      </c>
      <c r="C30" s="80">
        <v>11686393</v>
      </c>
      <c r="D30" s="80">
        <v>1648118</v>
      </c>
      <c r="E30" s="133">
        <v>3242579</v>
      </c>
      <c r="F30" s="197">
        <v>483924</v>
      </c>
      <c r="H30" s="4"/>
    </row>
    <row r="31" spans="1:8">
      <c r="A31" s="8">
        <v>2563</v>
      </c>
      <c r="B31" s="194">
        <v>16432965</v>
      </c>
      <c r="C31" s="80">
        <v>11124209</v>
      </c>
      <c r="D31" s="80">
        <v>1799786</v>
      </c>
      <c r="E31" s="133">
        <v>3508970</v>
      </c>
      <c r="F31" s="197">
        <v>485053</v>
      </c>
      <c r="H31" s="4"/>
    </row>
    <row r="32" spans="1:8">
      <c r="A32" s="8">
        <v>2564</v>
      </c>
      <c r="B32" s="194">
        <v>23740954</v>
      </c>
      <c r="C32" s="80">
        <v>11137211</v>
      </c>
      <c r="D32" s="80">
        <v>1938895</v>
      </c>
      <c r="E32" s="133">
        <v>10664848</v>
      </c>
      <c r="F32" s="197">
        <v>490868</v>
      </c>
      <c r="H32" s="4"/>
    </row>
    <row r="33" spans="1:8">
      <c r="A33" s="8">
        <v>2565</v>
      </c>
      <c r="B33" s="133">
        <v>24398835</v>
      </c>
      <c r="C33" s="80">
        <v>11638041</v>
      </c>
      <c r="D33" s="80">
        <v>1879744</v>
      </c>
      <c r="E33" s="133">
        <v>10881050</v>
      </c>
      <c r="F33" s="197">
        <v>506299</v>
      </c>
      <c r="H33" s="4"/>
    </row>
    <row r="34" spans="1:8">
      <c r="A34" s="136">
        <v>2566</v>
      </c>
      <c r="B34" s="199">
        <v>24646901</v>
      </c>
      <c r="C34" s="199">
        <v>11890917</v>
      </c>
      <c r="D34" s="199">
        <v>1797848</v>
      </c>
      <c r="E34" s="199">
        <v>10958136</v>
      </c>
      <c r="F34" s="199">
        <v>520771</v>
      </c>
      <c r="H34" s="4"/>
    </row>
    <row r="35" spans="1:8">
      <c r="A35" s="137"/>
      <c r="B35" s="200"/>
      <c r="C35" s="200"/>
      <c r="D35" s="200"/>
      <c r="E35" s="200"/>
      <c r="F35" s="200"/>
    </row>
    <row r="36" spans="1:8">
      <c r="A36" s="13" t="s">
        <v>185</v>
      </c>
      <c r="B36" s="188"/>
      <c r="C36" s="188"/>
      <c r="D36" s="188"/>
      <c r="E36" s="188"/>
      <c r="F36" s="188"/>
    </row>
    <row r="37" spans="1:8">
      <c r="A37" s="188" t="s">
        <v>104</v>
      </c>
      <c r="B37" s="168" t="s">
        <v>103</v>
      </c>
      <c r="C37" s="168"/>
      <c r="D37" s="168"/>
      <c r="E37" s="168"/>
      <c r="F37" s="168"/>
    </row>
    <row r="38" spans="1:8">
      <c r="A38" s="188"/>
      <c r="B38" s="168" t="s">
        <v>400</v>
      </c>
    </row>
    <row r="39" spans="1:8">
      <c r="A39" s="188"/>
      <c r="B39" s="168" t="s">
        <v>401</v>
      </c>
      <c r="C39" s="168"/>
      <c r="D39" s="168"/>
      <c r="E39" s="168"/>
      <c r="F39" s="168"/>
    </row>
  </sheetData>
  <mergeCells count="3">
    <mergeCell ref="A3:A4"/>
    <mergeCell ref="B3:E3"/>
    <mergeCell ref="F3:F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51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12.875" style="12" customWidth="1"/>
    <col min="2" max="10" width="12.125" style="12" customWidth="1"/>
    <col min="11" max="11" width="10.125" style="12" bestFit="1" customWidth="1"/>
    <col min="12" max="12" width="9.875" style="12" bestFit="1" customWidth="1"/>
    <col min="13" max="16384" width="9" style="12"/>
  </cols>
  <sheetData>
    <row r="1" spans="1:12">
      <c r="A1" s="23" t="s">
        <v>298</v>
      </c>
    </row>
    <row r="2" spans="1:12">
      <c r="J2" s="15" t="s">
        <v>124</v>
      </c>
    </row>
    <row r="3" spans="1:12">
      <c r="A3" s="356" t="s">
        <v>123</v>
      </c>
      <c r="B3" s="356" t="s">
        <v>122</v>
      </c>
      <c r="C3" s="356" t="s">
        <v>121</v>
      </c>
      <c r="D3" s="356" t="s">
        <v>120</v>
      </c>
      <c r="E3" s="356" t="s">
        <v>119</v>
      </c>
      <c r="F3" s="353" t="s">
        <v>182</v>
      </c>
      <c r="G3" s="354"/>
      <c r="H3" s="355"/>
      <c r="I3" s="356" t="s">
        <v>118</v>
      </c>
      <c r="J3" s="356" t="s">
        <v>117</v>
      </c>
    </row>
    <row r="4" spans="1:12" ht="22.5">
      <c r="A4" s="357"/>
      <c r="B4" s="357"/>
      <c r="C4" s="357"/>
      <c r="D4" s="357"/>
      <c r="E4" s="357"/>
      <c r="F4" s="24" t="s">
        <v>116</v>
      </c>
      <c r="G4" s="24" t="s">
        <v>309</v>
      </c>
      <c r="H4" s="25" t="s">
        <v>40</v>
      </c>
      <c r="I4" s="357"/>
      <c r="J4" s="357"/>
    </row>
    <row r="5" spans="1:12">
      <c r="A5" s="16">
        <v>2538</v>
      </c>
      <c r="B5" s="17">
        <v>4986145</v>
      </c>
      <c r="C5" s="17">
        <v>308</v>
      </c>
      <c r="D5" s="17">
        <v>9378</v>
      </c>
      <c r="E5" s="17">
        <v>140734</v>
      </c>
      <c r="F5" s="16" t="s">
        <v>115</v>
      </c>
      <c r="G5" s="16"/>
      <c r="H5" s="16"/>
      <c r="I5" s="16" t="s">
        <v>115</v>
      </c>
      <c r="J5" s="16" t="s">
        <v>115</v>
      </c>
      <c r="L5" s="18"/>
    </row>
    <row r="6" spans="1:12">
      <c r="A6" s="20">
        <v>2539</v>
      </c>
      <c r="B6" s="21">
        <v>6373711</v>
      </c>
      <c r="C6" s="21">
        <v>277</v>
      </c>
      <c r="D6" s="21">
        <v>11220</v>
      </c>
      <c r="E6" s="21">
        <v>171169</v>
      </c>
      <c r="F6" s="20" t="s">
        <v>115</v>
      </c>
      <c r="G6" s="20"/>
      <c r="H6" s="20"/>
      <c r="I6" s="20" t="s">
        <v>115</v>
      </c>
      <c r="J6" s="20" t="s">
        <v>115</v>
      </c>
      <c r="L6" s="18"/>
    </row>
    <row r="7" spans="1:12">
      <c r="A7" s="20">
        <v>2540</v>
      </c>
      <c r="B7" s="21">
        <v>7623686</v>
      </c>
      <c r="C7" s="21">
        <v>349</v>
      </c>
      <c r="D7" s="21">
        <v>13370</v>
      </c>
      <c r="E7" s="21">
        <v>192361</v>
      </c>
      <c r="F7" s="20" t="s">
        <v>115</v>
      </c>
      <c r="G7" s="20"/>
      <c r="H7" s="20"/>
      <c r="I7" s="20" t="s">
        <v>115</v>
      </c>
      <c r="J7" s="20" t="s">
        <v>115</v>
      </c>
      <c r="L7" s="18"/>
    </row>
    <row r="8" spans="1:12">
      <c r="A8" s="20">
        <v>2541</v>
      </c>
      <c r="B8" s="21">
        <v>8923772</v>
      </c>
      <c r="C8" s="21">
        <v>527</v>
      </c>
      <c r="D8" s="21">
        <v>13038</v>
      </c>
      <c r="E8" s="21">
        <v>178213</v>
      </c>
      <c r="F8" s="20" t="s">
        <v>115</v>
      </c>
      <c r="G8" s="20"/>
      <c r="H8" s="20"/>
      <c r="I8" s="20" t="s">
        <v>115</v>
      </c>
      <c r="J8" s="20" t="s">
        <v>115</v>
      </c>
      <c r="L8" s="18"/>
    </row>
    <row r="9" spans="1:12">
      <c r="A9" s="20">
        <v>2542</v>
      </c>
      <c r="B9" s="21">
        <v>12003216</v>
      </c>
      <c r="C9" s="21">
        <v>393</v>
      </c>
      <c r="D9" s="21">
        <v>12106</v>
      </c>
      <c r="E9" s="21">
        <v>167722</v>
      </c>
      <c r="F9" s="21">
        <v>2986</v>
      </c>
      <c r="G9" s="21"/>
      <c r="H9" s="21">
        <v>2986</v>
      </c>
      <c r="I9" s="21">
        <v>149926</v>
      </c>
      <c r="J9" s="20" t="s">
        <v>115</v>
      </c>
      <c r="L9" s="18"/>
    </row>
    <row r="10" spans="1:12">
      <c r="A10" s="20">
        <v>2543</v>
      </c>
      <c r="B10" s="21">
        <v>12606716</v>
      </c>
      <c r="C10" s="21">
        <v>480</v>
      </c>
      <c r="D10" s="21">
        <v>13434</v>
      </c>
      <c r="E10" s="21">
        <v>183692</v>
      </c>
      <c r="F10" s="21">
        <v>12333</v>
      </c>
      <c r="G10" s="21"/>
      <c r="H10" s="21">
        <v>12333</v>
      </c>
      <c r="I10" s="21">
        <v>624484</v>
      </c>
      <c r="J10" s="20" t="s">
        <v>115</v>
      </c>
      <c r="L10" s="18"/>
    </row>
    <row r="11" spans="1:12">
      <c r="A11" s="20">
        <v>2544</v>
      </c>
      <c r="B11" s="21">
        <v>16067396</v>
      </c>
      <c r="C11" s="21">
        <v>435</v>
      </c>
      <c r="D11" s="21">
        <v>13637</v>
      </c>
      <c r="E11" s="21">
        <v>184281</v>
      </c>
      <c r="F11" s="21">
        <v>16963</v>
      </c>
      <c r="G11" s="21"/>
      <c r="H11" s="21">
        <v>16963</v>
      </c>
      <c r="I11" s="21">
        <v>663621</v>
      </c>
      <c r="J11" s="20" t="s">
        <v>115</v>
      </c>
      <c r="L11" s="18"/>
    </row>
    <row r="12" spans="1:12">
      <c r="A12" s="20">
        <v>2545</v>
      </c>
      <c r="B12" s="21">
        <v>18247247</v>
      </c>
      <c r="C12" s="21">
        <v>614</v>
      </c>
      <c r="D12" s="21">
        <v>15209</v>
      </c>
      <c r="E12" s="21">
        <v>194641</v>
      </c>
      <c r="F12" s="21">
        <v>22063</v>
      </c>
      <c r="G12" s="21"/>
      <c r="H12" s="21">
        <v>22063</v>
      </c>
      <c r="I12" s="21">
        <v>688466</v>
      </c>
      <c r="J12" s="20" t="s">
        <v>115</v>
      </c>
      <c r="L12" s="18"/>
    </row>
    <row r="13" spans="1:12">
      <c r="A13" s="20">
        <v>2546</v>
      </c>
      <c r="B13" s="21">
        <v>21331082</v>
      </c>
      <c r="C13" s="21">
        <v>504</v>
      </c>
      <c r="D13" s="21">
        <v>18362</v>
      </c>
      <c r="E13" s="21">
        <v>226841</v>
      </c>
      <c r="F13" s="21">
        <v>41662</v>
      </c>
      <c r="G13" s="21"/>
      <c r="H13" s="21">
        <v>41662</v>
      </c>
      <c r="I13" s="21">
        <v>812924</v>
      </c>
      <c r="J13" s="20" t="s">
        <v>115</v>
      </c>
      <c r="L13" s="18"/>
    </row>
    <row r="14" spans="1:12">
      <c r="A14" s="20">
        <v>2547</v>
      </c>
      <c r="B14" s="21">
        <v>22793859</v>
      </c>
      <c r="C14" s="21">
        <v>708</v>
      </c>
      <c r="D14" s="21">
        <v>17433</v>
      </c>
      <c r="E14" s="21">
        <v>254848</v>
      </c>
      <c r="F14" s="21">
        <v>46782</v>
      </c>
      <c r="G14" s="21"/>
      <c r="H14" s="21">
        <v>46782</v>
      </c>
      <c r="I14" s="21">
        <v>692109</v>
      </c>
      <c r="J14" s="21">
        <v>15722</v>
      </c>
      <c r="L14" s="18"/>
    </row>
    <row r="15" spans="1:12">
      <c r="A15" s="20">
        <v>2548</v>
      </c>
      <c r="B15" s="26">
        <v>22164334</v>
      </c>
      <c r="C15" s="26">
        <v>760</v>
      </c>
      <c r="D15" s="26">
        <v>17441</v>
      </c>
      <c r="E15" s="26">
        <v>25960</v>
      </c>
      <c r="F15" s="26">
        <v>60874</v>
      </c>
      <c r="G15" s="26"/>
      <c r="H15" s="26">
        <v>60874</v>
      </c>
      <c r="I15" s="26">
        <v>773280</v>
      </c>
      <c r="J15" s="27">
        <v>28021</v>
      </c>
      <c r="L15" s="18"/>
    </row>
    <row r="16" spans="1:12">
      <c r="A16" s="20">
        <v>2549</v>
      </c>
      <c r="B16" s="26">
        <v>23694845</v>
      </c>
      <c r="C16" s="26">
        <v>706</v>
      </c>
      <c r="D16" s="26">
        <v>17662</v>
      </c>
      <c r="E16" s="26">
        <v>102792</v>
      </c>
      <c r="F16" s="26">
        <v>65696</v>
      </c>
      <c r="G16" s="26"/>
      <c r="H16" s="26">
        <v>65696</v>
      </c>
      <c r="I16" s="26">
        <v>1095707</v>
      </c>
      <c r="J16" s="27">
        <v>39902</v>
      </c>
      <c r="L16" s="18"/>
    </row>
    <row r="17" spans="1:12">
      <c r="A17" s="20">
        <v>2550</v>
      </c>
      <c r="B17" s="26">
        <v>26935417</v>
      </c>
      <c r="C17" s="26">
        <v>683</v>
      </c>
      <c r="D17" s="26">
        <v>17691</v>
      </c>
      <c r="E17" s="26">
        <v>282199</v>
      </c>
      <c r="F17" s="26">
        <v>76248</v>
      </c>
      <c r="G17" s="26"/>
      <c r="H17" s="26">
        <v>76248</v>
      </c>
      <c r="I17" s="26">
        <v>1169778</v>
      </c>
      <c r="J17" s="27">
        <v>56581</v>
      </c>
      <c r="L17" s="18"/>
    </row>
    <row r="18" spans="1:12">
      <c r="A18" s="20">
        <v>2551</v>
      </c>
      <c r="B18" s="26">
        <v>28467919</v>
      </c>
      <c r="C18" s="26">
        <v>828</v>
      </c>
      <c r="D18" s="26">
        <v>18567</v>
      </c>
      <c r="E18" s="26">
        <v>295455</v>
      </c>
      <c r="F18" s="26">
        <v>89519</v>
      </c>
      <c r="G18" s="26"/>
      <c r="H18" s="26">
        <v>89519</v>
      </c>
      <c r="I18" s="26">
        <v>1212359</v>
      </c>
      <c r="J18" s="27">
        <v>71951</v>
      </c>
      <c r="L18" s="18"/>
    </row>
    <row r="19" spans="1:12">
      <c r="A19" s="20">
        <v>2552</v>
      </c>
      <c r="B19" s="26">
        <v>28984350</v>
      </c>
      <c r="C19" s="26">
        <v>795</v>
      </c>
      <c r="D19" s="26">
        <v>18343</v>
      </c>
      <c r="E19" s="26">
        <v>291966</v>
      </c>
      <c r="F19" s="26">
        <v>98035</v>
      </c>
      <c r="G19" s="26"/>
      <c r="H19" s="26">
        <v>98035</v>
      </c>
      <c r="I19" s="26">
        <v>1254102</v>
      </c>
      <c r="J19" s="27">
        <v>139165</v>
      </c>
      <c r="L19" s="18"/>
    </row>
    <row r="20" spans="1:12">
      <c r="A20" s="20">
        <v>2553</v>
      </c>
      <c r="B20" s="26">
        <v>29802623</v>
      </c>
      <c r="C20" s="26">
        <v>917</v>
      </c>
      <c r="D20" s="26">
        <v>19357</v>
      </c>
      <c r="E20" s="26">
        <v>282277</v>
      </c>
      <c r="F20" s="26">
        <v>114268</v>
      </c>
      <c r="G20" s="26"/>
      <c r="H20" s="26">
        <v>114268</v>
      </c>
      <c r="I20" s="26">
        <v>1255645</v>
      </c>
      <c r="J20" s="27">
        <v>89965</v>
      </c>
      <c r="L20" s="18"/>
    </row>
    <row r="21" spans="1:12">
      <c r="A21" s="20">
        <v>2554</v>
      </c>
      <c r="B21" s="26">
        <v>29877932</v>
      </c>
      <c r="C21" s="26">
        <v>881</v>
      </c>
      <c r="D21" s="26">
        <v>20197</v>
      </c>
      <c r="E21" s="26">
        <v>291376</v>
      </c>
      <c r="F21" s="26">
        <v>153217</v>
      </c>
      <c r="G21" s="26"/>
      <c r="H21" s="26">
        <v>153217</v>
      </c>
      <c r="I21" s="26">
        <v>1256114</v>
      </c>
      <c r="J21" s="27">
        <v>98142</v>
      </c>
      <c r="L21" s="18"/>
    </row>
    <row r="22" spans="1:12">
      <c r="A22" s="20">
        <v>2555</v>
      </c>
      <c r="B22" s="178">
        <v>30186296</v>
      </c>
      <c r="C22" s="178">
        <v>1286</v>
      </c>
      <c r="D22" s="178">
        <v>21163</v>
      </c>
      <c r="E22" s="178">
        <v>300075</v>
      </c>
      <c r="F22" s="178">
        <v>139544</v>
      </c>
      <c r="G22" s="178"/>
      <c r="H22" s="178">
        <v>139544</v>
      </c>
      <c r="I22" s="178">
        <v>1297860</v>
      </c>
      <c r="J22" s="179">
        <v>88063</v>
      </c>
      <c r="L22" s="18"/>
    </row>
    <row r="23" spans="1:12">
      <c r="A23" s="20">
        <v>2556</v>
      </c>
      <c r="B23" s="178">
        <v>30477296</v>
      </c>
      <c r="C23" s="178">
        <v>1284</v>
      </c>
      <c r="D23" s="178">
        <v>22109</v>
      </c>
      <c r="E23" s="178">
        <v>287990</v>
      </c>
      <c r="F23" s="178">
        <v>175228</v>
      </c>
      <c r="G23" s="178"/>
      <c r="H23" s="178">
        <v>175228</v>
      </c>
      <c r="I23" s="178">
        <v>1304258</v>
      </c>
      <c r="J23" s="179">
        <v>95090</v>
      </c>
      <c r="L23" s="18"/>
    </row>
    <row r="24" spans="1:12">
      <c r="A24" s="20">
        <v>2557</v>
      </c>
      <c r="B24" s="178">
        <v>31264579</v>
      </c>
      <c r="C24" s="178">
        <v>1317</v>
      </c>
      <c r="D24" s="178">
        <v>22805</v>
      </c>
      <c r="E24" s="178">
        <v>292457</v>
      </c>
      <c r="F24" s="178">
        <v>214459</v>
      </c>
      <c r="G24" s="178">
        <v>21739</v>
      </c>
      <c r="H24" s="178">
        <v>236198</v>
      </c>
      <c r="I24" s="178">
        <v>1276608</v>
      </c>
      <c r="J24" s="179">
        <v>106798</v>
      </c>
      <c r="L24" s="18"/>
    </row>
    <row r="25" spans="1:12">
      <c r="A25" s="20">
        <v>2558</v>
      </c>
      <c r="B25" s="178">
        <v>33226235</v>
      </c>
      <c r="C25" s="178">
        <v>1586</v>
      </c>
      <c r="D25" s="178">
        <v>26337</v>
      </c>
      <c r="E25" s="178">
        <v>286295</v>
      </c>
      <c r="F25" s="178">
        <v>112780</v>
      </c>
      <c r="G25" s="178">
        <v>47490</v>
      </c>
      <c r="H25" s="178">
        <v>160270</v>
      </c>
      <c r="I25" s="178">
        <v>1302765</v>
      </c>
      <c r="J25" s="179">
        <v>123536</v>
      </c>
      <c r="L25" s="18"/>
    </row>
    <row r="26" spans="1:12">
      <c r="A26" s="20">
        <v>2559</v>
      </c>
      <c r="B26" s="178">
        <v>34939990</v>
      </c>
      <c r="C26" s="178">
        <v>12139</v>
      </c>
      <c r="D26" s="178">
        <v>25905</v>
      </c>
      <c r="E26" s="178">
        <v>294169</v>
      </c>
      <c r="F26" s="178">
        <v>265690</v>
      </c>
      <c r="G26" s="178">
        <v>79247</v>
      </c>
      <c r="H26" s="178">
        <v>344937</v>
      </c>
      <c r="I26" s="178">
        <v>1326518</v>
      </c>
      <c r="J26" s="111">
        <v>681562</v>
      </c>
      <c r="L26" s="18"/>
    </row>
    <row r="27" spans="1:12">
      <c r="A27" s="22">
        <v>2560</v>
      </c>
      <c r="B27" s="28">
        <v>37226771</v>
      </c>
      <c r="C27" s="28">
        <v>13258</v>
      </c>
      <c r="D27" s="28">
        <v>26542</v>
      </c>
      <c r="E27" s="28">
        <v>296984</v>
      </c>
      <c r="F27" s="28">
        <v>325964</v>
      </c>
      <c r="G27" s="28">
        <v>117911</v>
      </c>
      <c r="H27" s="178">
        <v>443875</v>
      </c>
      <c r="I27" s="28">
        <v>1335321</v>
      </c>
      <c r="J27" s="111">
        <v>697419</v>
      </c>
      <c r="L27" s="18"/>
    </row>
    <row r="28" spans="1:12">
      <c r="A28" s="20">
        <v>2561</v>
      </c>
      <c r="B28" s="26">
        <v>36191966</v>
      </c>
      <c r="C28" s="26">
        <v>14500</v>
      </c>
      <c r="D28" s="26">
        <v>28166</v>
      </c>
      <c r="E28" s="26">
        <v>292897</v>
      </c>
      <c r="F28" s="26">
        <v>289139</v>
      </c>
      <c r="G28" s="26">
        <v>170001</v>
      </c>
      <c r="H28" s="178">
        <v>459140</v>
      </c>
      <c r="I28" s="26">
        <v>1323873</v>
      </c>
      <c r="J28" s="111">
        <v>641829</v>
      </c>
      <c r="L28" s="18"/>
    </row>
    <row r="29" spans="1:12">
      <c r="A29" s="22">
        <v>2562</v>
      </c>
      <c r="B29" s="28">
        <v>40484400</v>
      </c>
      <c r="C29" s="28">
        <v>15875</v>
      </c>
      <c r="D29" s="28">
        <v>30268</v>
      </c>
      <c r="E29" s="28">
        <v>293723</v>
      </c>
      <c r="F29" s="28">
        <v>293894</v>
      </c>
      <c r="G29" s="28">
        <v>231733</v>
      </c>
      <c r="H29" s="178">
        <v>525627</v>
      </c>
      <c r="I29" s="28">
        <v>1372219</v>
      </c>
      <c r="J29" s="111">
        <v>714988</v>
      </c>
      <c r="L29" s="18"/>
    </row>
    <row r="30" spans="1:12">
      <c r="A30" s="20">
        <v>2563</v>
      </c>
      <c r="B30" s="26">
        <v>39293095</v>
      </c>
      <c r="C30" s="26">
        <v>17138</v>
      </c>
      <c r="D30" s="26">
        <v>30124</v>
      </c>
      <c r="E30" s="26">
        <v>282621</v>
      </c>
      <c r="F30" s="26">
        <v>277192</v>
      </c>
      <c r="G30" s="26">
        <v>321358</v>
      </c>
      <c r="H30" s="178">
        <v>598550</v>
      </c>
      <c r="I30" s="26">
        <v>1336844</v>
      </c>
      <c r="J30" s="111">
        <v>2157894</v>
      </c>
      <c r="L30" s="18"/>
    </row>
    <row r="31" spans="1:12">
      <c r="A31" s="20">
        <v>2564</v>
      </c>
      <c r="B31" s="26">
        <v>42865142</v>
      </c>
      <c r="C31" s="26">
        <v>18037</v>
      </c>
      <c r="D31" s="26">
        <v>35457</v>
      </c>
      <c r="E31" s="26">
        <v>254771</v>
      </c>
      <c r="F31" s="26">
        <v>302122</v>
      </c>
      <c r="G31" s="26">
        <v>412498</v>
      </c>
      <c r="H31" s="178">
        <v>714620</v>
      </c>
      <c r="I31" s="26">
        <v>1345444</v>
      </c>
      <c r="J31" s="111">
        <v>1553602</v>
      </c>
      <c r="L31" s="18"/>
    </row>
    <row r="32" spans="1:12">
      <c r="A32" s="106">
        <v>2565</v>
      </c>
      <c r="B32" s="26">
        <v>42112191</v>
      </c>
      <c r="C32" s="26">
        <v>19134</v>
      </c>
      <c r="D32" s="26">
        <v>34648</v>
      </c>
      <c r="E32" s="26">
        <v>237799</v>
      </c>
      <c r="F32" s="26">
        <v>247795</v>
      </c>
      <c r="G32" s="26">
        <v>513639</v>
      </c>
      <c r="H32" s="178">
        <v>761434</v>
      </c>
      <c r="I32" s="26">
        <v>1292868</v>
      </c>
      <c r="J32" s="180">
        <v>829038</v>
      </c>
      <c r="L32" s="18"/>
    </row>
    <row r="33" spans="1:12">
      <c r="A33" s="175">
        <v>2566</v>
      </c>
      <c r="B33" s="181">
        <v>37916665</v>
      </c>
      <c r="C33" s="181">
        <v>20440</v>
      </c>
      <c r="D33" s="181">
        <v>33420</v>
      </c>
      <c r="E33" s="181">
        <v>246004</v>
      </c>
      <c r="F33" s="181">
        <v>524976</v>
      </c>
      <c r="G33" s="181">
        <v>631851</v>
      </c>
      <c r="H33" s="182">
        <v>1156827</v>
      </c>
      <c r="I33" s="181">
        <v>1258810</v>
      </c>
      <c r="J33" s="183">
        <v>842291</v>
      </c>
      <c r="L33" s="18"/>
    </row>
    <row r="34" spans="1:12">
      <c r="A34" s="184"/>
      <c r="B34" s="185"/>
      <c r="C34" s="185"/>
      <c r="D34" s="185"/>
      <c r="E34" s="185"/>
      <c r="F34" s="185"/>
      <c r="G34" s="185"/>
      <c r="H34" s="186"/>
      <c r="I34" s="185"/>
      <c r="J34" s="187"/>
    </row>
    <row r="35" spans="1:12">
      <c r="A35" s="29" t="s">
        <v>105</v>
      </c>
    </row>
    <row r="36" spans="1:12">
      <c r="A36" s="12" t="s">
        <v>114</v>
      </c>
      <c r="D36" s="23"/>
    </row>
    <row r="37" spans="1:12">
      <c r="A37" s="351" t="s">
        <v>174</v>
      </c>
      <c r="B37" s="352"/>
      <c r="C37" s="352"/>
      <c r="D37" s="352"/>
      <c r="E37" s="352"/>
      <c r="F37" s="352"/>
      <c r="G37" s="352"/>
      <c r="H37" s="352"/>
      <c r="I37" s="352"/>
      <c r="J37" s="352"/>
    </row>
    <row r="38" spans="1:12">
      <c r="A38" s="30"/>
      <c r="B38" s="29" t="s">
        <v>113</v>
      </c>
      <c r="C38" s="29"/>
      <c r="D38" s="29"/>
      <c r="E38" s="29"/>
      <c r="F38" s="29"/>
      <c r="G38" s="29"/>
      <c r="H38" s="29"/>
      <c r="I38" s="29"/>
      <c r="J38" s="29"/>
    </row>
    <row r="39" spans="1:12">
      <c r="A39" s="30"/>
      <c r="B39" s="29" t="s">
        <v>112</v>
      </c>
      <c r="C39" s="29"/>
      <c r="D39" s="29"/>
      <c r="E39" s="29"/>
      <c r="F39" s="29"/>
      <c r="G39" s="29"/>
      <c r="H39" s="29"/>
      <c r="I39" s="29"/>
      <c r="J39" s="29"/>
    </row>
    <row r="40" spans="1:12">
      <c r="A40" s="30"/>
      <c r="B40" s="29" t="s">
        <v>111</v>
      </c>
      <c r="C40" s="29"/>
      <c r="D40" s="29"/>
      <c r="E40" s="29"/>
      <c r="F40" s="29"/>
      <c r="G40" s="29"/>
      <c r="H40" s="29"/>
      <c r="I40" s="29"/>
      <c r="J40" s="29"/>
    </row>
    <row r="41" spans="1:12">
      <c r="A41" s="12" t="s">
        <v>175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2">
      <c r="A42" s="12" t="s">
        <v>176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2">
      <c r="A43" s="12" t="s">
        <v>177</v>
      </c>
    </row>
    <row r="44" spans="1:12">
      <c r="A44" s="12" t="s">
        <v>178</v>
      </c>
    </row>
    <row r="45" spans="1:12">
      <c r="A45" s="12" t="s">
        <v>179</v>
      </c>
    </row>
    <row r="46" spans="1:12">
      <c r="A46" s="12" t="s">
        <v>180</v>
      </c>
    </row>
    <row r="47" spans="1:12">
      <c r="A47" s="12" t="s">
        <v>326</v>
      </c>
    </row>
    <row r="48" spans="1:12">
      <c r="A48" s="12" t="s">
        <v>327</v>
      </c>
    </row>
    <row r="49" spans="1:1">
      <c r="A49" s="12" t="s">
        <v>329</v>
      </c>
    </row>
    <row r="50" spans="1:1">
      <c r="A50" s="12" t="s">
        <v>328</v>
      </c>
    </row>
    <row r="51" spans="1:1">
      <c r="A51" s="12" t="s">
        <v>181</v>
      </c>
    </row>
  </sheetData>
  <mergeCells count="9">
    <mergeCell ref="A37:J37"/>
    <mergeCell ref="F3:H3"/>
    <mergeCell ref="A3:A4"/>
    <mergeCell ref="B3:B4"/>
    <mergeCell ref="C3:C4"/>
    <mergeCell ref="D3:D4"/>
    <mergeCell ref="E3:E4"/>
    <mergeCell ref="I3:I4"/>
    <mergeCell ref="J3:J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Normal="100" workbookViewId="0">
      <pane xSplit="1" ySplit="6" topLeftCell="B16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10.375" style="12" customWidth="1"/>
    <col min="2" max="2" width="12.625" style="12" customWidth="1"/>
    <col min="3" max="3" width="13.75" style="12" customWidth="1"/>
    <col min="4" max="5" width="12" style="12" customWidth="1"/>
    <col min="6" max="6" width="13.625" style="12" customWidth="1"/>
    <col min="7" max="7" width="12.125" style="12" customWidth="1"/>
    <col min="8" max="8" width="12.375" style="12" customWidth="1"/>
    <col min="9" max="9" width="13" style="12" customWidth="1"/>
    <col min="10" max="10" width="9" style="12" bestFit="1" customWidth="1"/>
    <col min="11" max="16384" width="9" style="12"/>
  </cols>
  <sheetData>
    <row r="1" spans="1:11">
      <c r="A1" s="169" t="s">
        <v>299</v>
      </c>
      <c r="B1" s="169"/>
      <c r="C1" s="169"/>
      <c r="D1" s="169"/>
      <c r="E1" s="169"/>
      <c r="F1" s="169"/>
      <c r="G1" s="169"/>
      <c r="H1" s="169"/>
      <c r="I1" s="169"/>
    </row>
    <row r="2" spans="1:11">
      <c r="A2" s="169"/>
      <c r="B2" s="169" t="s">
        <v>424</v>
      </c>
      <c r="D2" s="169"/>
      <c r="E2" s="169"/>
      <c r="F2" s="169"/>
      <c r="G2" s="169"/>
      <c r="H2" s="169"/>
      <c r="I2" s="169"/>
    </row>
    <row r="3" spans="1:11">
      <c r="A3" s="170"/>
      <c r="B3" s="170"/>
      <c r="C3" s="170"/>
      <c r="D3" s="170"/>
      <c r="E3" s="170"/>
      <c r="F3" s="170"/>
      <c r="G3" s="170"/>
      <c r="H3" s="170"/>
      <c r="I3" s="15" t="s">
        <v>124</v>
      </c>
    </row>
    <row r="4" spans="1:11">
      <c r="A4" s="356" t="s">
        <v>93</v>
      </c>
      <c r="B4" s="359" t="s">
        <v>137</v>
      </c>
      <c r="C4" s="359" t="s">
        <v>136</v>
      </c>
      <c r="D4" s="362" t="s">
        <v>135</v>
      </c>
      <c r="E4" s="362"/>
      <c r="F4" s="362"/>
      <c r="G4" s="362"/>
      <c r="H4" s="362"/>
      <c r="I4" s="356" t="s">
        <v>134</v>
      </c>
    </row>
    <row r="5" spans="1:11">
      <c r="A5" s="358"/>
      <c r="B5" s="360"/>
      <c r="C5" s="360"/>
      <c r="D5" s="363" t="s">
        <v>90</v>
      </c>
      <c r="E5" s="363" t="s">
        <v>133</v>
      </c>
      <c r="F5" s="362" t="s">
        <v>132</v>
      </c>
      <c r="G5" s="362" t="s">
        <v>131</v>
      </c>
      <c r="H5" s="362"/>
      <c r="I5" s="358"/>
    </row>
    <row r="6" spans="1:11" ht="22.5">
      <c r="A6" s="357"/>
      <c r="B6" s="361"/>
      <c r="C6" s="361"/>
      <c r="D6" s="363"/>
      <c r="E6" s="363"/>
      <c r="F6" s="362"/>
      <c r="G6" s="171" t="s">
        <v>130</v>
      </c>
      <c r="H6" s="171" t="s">
        <v>129</v>
      </c>
      <c r="I6" s="357"/>
    </row>
    <row r="7" spans="1:11">
      <c r="A7" s="16">
        <v>2536</v>
      </c>
      <c r="B7" s="17">
        <v>34772</v>
      </c>
      <c r="C7" s="17">
        <v>3355805</v>
      </c>
      <c r="D7" s="17">
        <v>980</v>
      </c>
      <c r="E7" s="17">
        <v>10</v>
      </c>
      <c r="F7" s="17">
        <v>5436</v>
      </c>
      <c r="G7" s="17">
        <v>53023</v>
      </c>
      <c r="H7" s="17">
        <v>97099</v>
      </c>
      <c r="I7" s="17">
        <v>156548</v>
      </c>
      <c r="J7" s="18"/>
      <c r="K7" s="18"/>
    </row>
    <row r="8" spans="1:11">
      <c r="A8" s="20">
        <v>2537</v>
      </c>
      <c r="B8" s="21">
        <v>41690</v>
      </c>
      <c r="C8" s="21">
        <v>4248414</v>
      </c>
      <c r="D8" s="21">
        <v>816</v>
      </c>
      <c r="E8" s="21">
        <v>13</v>
      </c>
      <c r="F8" s="21">
        <v>4406</v>
      </c>
      <c r="G8" s="21">
        <v>61407</v>
      </c>
      <c r="H8" s="21">
        <v>119407</v>
      </c>
      <c r="I8" s="21">
        <v>186053</v>
      </c>
      <c r="J8" s="18"/>
      <c r="K8" s="18"/>
    </row>
    <row r="9" spans="1:11">
      <c r="A9" s="20">
        <v>2538</v>
      </c>
      <c r="B9" s="21">
        <v>49860</v>
      </c>
      <c r="C9" s="21">
        <v>4903736</v>
      </c>
      <c r="D9" s="21">
        <v>940</v>
      </c>
      <c r="E9" s="21">
        <v>17</v>
      </c>
      <c r="F9" s="21">
        <v>5469</v>
      </c>
      <c r="G9" s="21">
        <v>67626</v>
      </c>
      <c r="H9" s="21">
        <v>142283</v>
      </c>
      <c r="I9" s="21">
        <v>216335</v>
      </c>
      <c r="J9" s="18"/>
      <c r="K9" s="18"/>
    </row>
    <row r="10" spans="1:11">
      <c r="A10" s="20">
        <v>2539</v>
      </c>
      <c r="B10" s="21">
        <v>58129</v>
      </c>
      <c r="C10" s="21">
        <v>5425422</v>
      </c>
      <c r="D10" s="21">
        <v>962</v>
      </c>
      <c r="E10" s="21">
        <v>18</v>
      </c>
      <c r="F10" s="21">
        <v>5042</v>
      </c>
      <c r="G10" s="21">
        <v>78829</v>
      </c>
      <c r="H10" s="21">
        <v>160765</v>
      </c>
      <c r="I10" s="21">
        <v>245616</v>
      </c>
      <c r="J10" s="18"/>
      <c r="K10" s="18"/>
    </row>
    <row r="11" spans="1:11">
      <c r="A11" s="20">
        <v>2540</v>
      </c>
      <c r="B11" s="21">
        <v>61533</v>
      </c>
      <c r="C11" s="21">
        <v>5825821</v>
      </c>
      <c r="D11" s="21">
        <v>1033</v>
      </c>
      <c r="E11" s="21">
        <v>29</v>
      </c>
      <c r="F11" s="21">
        <v>5272</v>
      </c>
      <c r="G11" s="21">
        <v>68480</v>
      </c>
      <c r="H11" s="21">
        <v>155562</v>
      </c>
      <c r="I11" s="21">
        <v>230376</v>
      </c>
      <c r="J11" s="18"/>
      <c r="K11" s="18"/>
    </row>
    <row r="12" spans="1:11">
      <c r="A12" s="20">
        <v>2541</v>
      </c>
      <c r="B12" s="21">
        <v>64423</v>
      </c>
      <c r="C12" s="21">
        <v>5145835</v>
      </c>
      <c r="D12" s="21">
        <v>790</v>
      </c>
      <c r="E12" s="21">
        <v>19</v>
      </c>
      <c r="F12" s="21">
        <v>3714</v>
      </c>
      <c r="G12" s="21">
        <v>55489</v>
      </c>
      <c r="H12" s="21">
        <v>126486</v>
      </c>
      <c r="I12" s="21">
        <v>186498</v>
      </c>
      <c r="J12" s="18"/>
      <c r="K12" s="18"/>
    </row>
    <row r="13" spans="1:11">
      <c r="A13" s="20">
        <v>2542</v>
      </c>
      <c r="B13" s="21">
        <v>69946</v>
      </c>
      <c r="C13" s="21">
        <v>5321872</v>
      </c>
      <c r="D13" s="21">
        <v>611</v>
      </c>
      <c r="E13" s="21">
        <v>12</v>
      </c>
      <c r="F13" s="21">
        <v>3396</v>
      </c>
      <c r="G13" s="21">
        <v>50239</v>
      </c>
      <c r="H13" s="21">
        <v>117739</v>
      </c>
      <c r="I13" s="21">
        <v>171997</v>
      </c>
      <c r="J13" s="18"/>
      <c r="K13" s="18"/>
    </row>
    <row r="14" spans="1:11">
      <c r="A14" s="20">
        <v>2543</v>
      </c>
      <c r="B14" s="21">
        <v>74617</v>
      </c>
      <c r="C14" s="21">
        <v>5417041</v>
      </c>
      <c r="D14" s="21">
        <v>620</v>
      </c>
      <c r="E14" s="21">
        <v>16</v>
      </c>
      <c r="F14" s="21">
        <v>3516</v>
      </c>
      <c r="G14" s="21">
        <v>48338</v>
      </c>
      <c r="H14" s="21">
        <v>127076</v>
      </c>
      <c r="I14" s="21">
        <v>179566</v>
      </c>
      <c r="J14" s="18"/>
      <c r="K14" s="18"/>
    </row>
    <row r="15" spans="1:11">
      <c r="A15" s="20">
        <v>2544</v>
      </c>
      <c r="B15" s="21">
        <v>79235</v>
      </c>
      <c r="C15" s="21">
        <v>5544436</v>
      </c>
      <c r="D15" s="21">
        <v>607</v>
      </c>
      <c r="E15" s="21">
        <v>20</v>
      </c>
      <c r="F15" s="21">
        <v>3510</v>
      </c>
      <c r="G15" s="21">
        <v>48077</v>
      </c>
      <c r="H15" s="21">
        <v>137407</v>
      </c>
      <c r="I15" s="21">
        <v>189621</v>
      </c>
      <c r="J15" s="18"/>
      <c r="K15" s="18"/>
    </row>
    <row r="16" spans="1:11">
      <c r="A16" s="20">
        <v>2545</v>
      </c>
      <c r="B16" s="21">
        <v>253363</v>
      </c>
      <c r="C16" s="21">
        <v>6541105</v>
      </c>
      <c r="D16" s="21">
        <v>650</v>
      </c>
      <c r="E16" s="21">
        <v>14</v>
      </c>
      <c r="F16" s="21">
        <v>3424</v>
      </c>
      <c r="G16" s="21">
        <v>49012</v>
      </c>
      <c r="H16" s="21">
        <v>137879</v>
      </c>
      <c r="I16" s="21">
        <v>190979</v>
      </c>
      <c r="J16" s="18"/>
      <c r="K16" s="18"/>
    </row>
    <row r="17" spans="1:11">
      <c r="A17" s="20">
        <v>2546</v>
      </c>
      <c r="B17" s="21">
        <v>273626</v>
      </c>
      <c r="C17" s="21">
        <v>7033907</v>
      </c>
      <c r="D17" s="21">
        <v>787</v>
      </c>
      <c r="E17" s="21">
        <v>17</v>
      </c>
      <c r="F17" s="21">
        <v>3821</v>
      </c>
      <c r="G17" s="21">
        <v>52364</v>
      </c>
      <c r="H17" s="21">
        <v>153684</v>
      </c>
      <c r="I17" s="21">
        <v>210673</v>
      </c>
      <c r="J17" s="18"/>
      <c r="K17" s="18"/>
    </row>
    <row r="18" spans="1:11">
      <c r="A18" s="20">
        <v>2547</v>
      </c>
      <c r="B18" s="21">
        <v>293361</v>
      </c>
      <c r="C18" s="21">
        <v>7386825</v>
      </c>
      <c r="D18" s="21">
        <v>861</v>
      </c>
      <c r="E18" s="21">
        <v>23</v>
      </c>
      <c r="F18" s="21">
        <v>3775</v>
      </c>
      <c r="G18" s="21">
        <v>52893</v>
      </c>
      <c r="H18" s="21">
        <v>157982</v>
      </c>
      <c r="I18" s="21">
        <v>215534</v>
      </c>
      <c r="J18" s="18"/>
      <c r="K18" s="18"/>
    </row>
    <row r="19" spans="1:11">
      <c r="A19" s="20">
        <v>2548</v>
      </c>
      <c r="B19" s="21">
        <v>306294</v>
      </c>
      <c r="C19" s="21">
        <v>7720747</v>
      </c>
      <c r="D19" s="21">
        <v>1444</v>
      </c>
      <c r="E19" s="21">
        <v>19</v>
      </c>
      <c r="F19" s="21">
        <v>3425</v>
      </c>
      <c r="G19" s="21">
        <v>53641</v>
      </c>
      <c r="H19" s="21">
        <v>155706</v>
      </c>
      <c r="I19" s="21">
        <v>214234</v>
      </c>
      <c r="J19" s="18"/>
      <c r="K19" s="18"/>
    </row>
    <row r="20" spans="1:11">
      <c r="A20" s="20">
        <v>2549</v>
      </c>
      <c r="B20" s="21">
        <v>317532</v>
      </c>
      <c r="C20" s="21">
        <v>7992025</v>
      </c>
      <c r="D20" s="21">
        <v>808</v>
      </c>
      <c r="E20" s="21">
        <v>21</v>
      </c>
      <c r="F20" s="21">
        <v>3413</v>
      </c>
      <c r="G20" s="21">
        <v>51901</v>
      </c>
      <c r="H20" s="21">
        <v>148114</v>
      </c>
      <c r="I20" s="21">
        <v>204257</v>
      </c>
      <c r="J20" s="18"/>
      <c r="K20" s="18"/>
    </row>
    <row r="21" spans="1:11">
      <c r="A21" s="20">
        <v>2550</v>
      </c>
      <c r="B21" s="21">
        <v>322911</v>
      </c>
      <c r="C21" s="21">
        <v>8178180</v>
      </c>
      <c r="D21" s="21">
        <v>741</v>
      </c>
      <c r="E21" s="21">
        <v>16</v>
      </c>
      <c r="F21" s="21">
        <v>3259</v>
      </c>
      <c r="G21" s="21">
        <v>50525</v>
      </c>
      <c r="H21" s="21">
        <v>144111</v>
      </c>
      <c r="I21" s="21">
        <v>198652</v>
      </c>
      <c r="J21" s="18"/>
      <c r="K21" s="18"/>
    </row>
    <row r="22" spans="1:11">
      <c r="A22" s="20">
        <v>2551</v>
      </c>
      <c r="B22" s="21">
        <v>323526</v>
      </c>
      <c r="C22" s="21">
        <v>8135606</v>
      </c>
      <c r="D22" s="21">
        <v>613</v>
      </c>
      <c r="E22" s="21">
        <v>15</v>
      </c>
      <c r="F22" s="21">
        <v>3096</v>
      </c>
      <c r="G22" s="21">
        <v>45719</v>
      </c>
      <c r="H22" s="21">
        <v>127059</v>
      </c>
      <c r="I22" s="21">
        <v>176502</v>
      </c>
      <c r="J22" s="18"/>
      <c r="K22" s="18"/>
    </row>
    <row r="23" spans="1:11">
      <c r="A23" s="20">
        <v>2552</v>
      </c>
      <c r="B23" s="21">
        <v>329620</v>
      </c>
      <c r="C23" s="21">
        <v>7939329</v>
      </c>
      <c r="D23" s="21">
        <v>597</v>
      </c>
      <c r="E23" s="21">
        <v>8</v>
      </c>
      <c r="F23" s="21">
        <v>2383</v>
      </c>
      <c r="G23" s="21">
        <v>39850</v>
      </c>
      <c r="H23" s="21">
        <v>106598</v>
      </c>
      <c r="I23" s="21">
        <v>149436</v>
      </c>
      <c r="J23" s="18"/>
      <c r="K23" s="18"/>
    </row>
    <row r="24" spans="1:11">
      <c r="A24" s="20">
        <v>2553</v>
      </c>
      <c r="B24" s="21">
        <v>332579</v>
      </c>
      <c r="C24" s="21">
        <v>8177618</v>
      </c>
      <c r="D24" s="21">
        <v>619</v>
      </c>
      <c r="E24" s="21">
        <v>11</v>
      </c>
      <c r="F24" s="21">
        <v>2149</v>
      </c>
      <c r="G24" s="21">
        <v>39919</v>
      </c>
      <c r="H24" s="21">
        <v>103813</v>
      </c>
      <c r="I24" s="21">
        <v>146511</v>
      </c>
      <c r="J24" s="19"/>
      <c r="K24" s="18"/>
    </row>
    <row r="25" spans="1:11">
      <c r="A25" s="20">
        <v>2554</v>
      </c>
      <c r="B25" s="21">
        <v>338270</v>
      </c>
      <c r="C25" s="21">
        <v>8222960</v>
      </c>
      <c r="D25" s="21">
        <v>590</v>
      </c>
      <c r="E25" s="21">
        <v>4</v>
      </c>
      <c r="F25" s="21">
        <v>1630</v>
      </c>
      <c r="G25" s="21">
        <v>35709</v>
      </c>
      <c r="H25" s="21">
        <v>91699</v>
      </c>
      <c r="I25" s="21">
        <v>129632</v>
      </c>
      <c r="J25" s="19"/>
      <c r="K25" s="18"/>
    </row>
    <row r="26" spans="1:11">
      <c r="A26" s="20">
        <v>2555</v>
      </c>
      <c r="B26" s="21">
        <v>342084</v>
      </c>
      <c r="C26" s="21">
        <v>8575398</v>
      </c>
      <c r="D26" s="21">
        <v>717</v>
      </c>
      <c r="E26" s="21">
        <v>19</v>
      </c>
      <c r="F26" s="21">
        <v>1818</v>
      </c>
      <c r="G26" s="21">
        <v>36166</v>
      </c>
      <c r="H26" s="21">
        <v>93106</v>
      </c>
      <c r="I26" s="21">
        <v>131826</v>
      </c>
      <c r="J26" s="19"/>
      <c r="K26" s="18"/>
    </row>
    <row r="27" spans="1:11">
      <c r="A27" s="20">
        <v>2556</v>
      </c>
      <c r="B27" s="21">
        <v>347581</v>
      </c>
      <c r="C27" s="21">
        <v>8901624</v>
      </c>
      <c r="D27" s="21">
        <v>635</v>
      </c>
      <c r="E27" s="21">
        <v>28</v>
      </c>
      <c r="F27" s="21">
        <v>3036</v>
      </c>
      <c r="G27" s="21">
        <v>31419</v>
      </c>
      <c r="H27" s="21">
        <v>76776</v>
      </c>
      <c r="I27" s="21">
        <v>111894</v>
      </c>
      <c r="J27" s="19"/>
      <c r="K27" s="18"/>
    </row>
    <row r="28" spans="1:11">
      <c r="A28" s="20">
        <v>2557</v>
      </c>
      <c r="B28" s="21">
        <v>352961</v>
      </c>
      <c r="C28" s="21">
        <v>9132756</v>
      </c>
      <c r="D28" s="21">
        <v>603</v>
      </c>
      <c r="E28" s="21">
        <v>11</v>
      </c>
      <c r="F28" s="21">
        <v>1463</v>
      </c>
      <c r="G28" s="21">
        <v>29254</v>
      </c>
      <c r="H28" s="21">
        <v>68903</v>
      </c>
      <c r="I28" s="21">
        <v>100234</v>
      </c>
      <c r="J28" s="19"/>
      <c r="K28" s="18"/>
    </row>
    <row r="29" spans="1:11">
      <c r="A29" s="20">
        <v>2558</v>
      </c>
      <c r="B29" s="21">
        <v>357902</v>
      </c>
      <c r="C29" s="21">
        <v>9336317</v>
      </c>
      <c r="D29" s="21">
        <v>575</v>
      </c>
      <c r="E29" s="21">
        <v>6</v>
      </c>
      <c r="F29" s="21">
        <v>1324</v>
      </c>
      <c r="G29" s="21">
        <v>27845</v>
      </c>
      <c r="H29" s="21">
        <v>65924</v>
      </c>
      <c r="I29" s="21">
        <v>95674</v>
      </c>
      <c r="J29" s="19"/>
      <c r="K29" s="18"/>
    </row>
    <row r="30" spans="1:11">
      <c r="A30" s="22">
        <v>2559</v>
      </c>
      <c r="B30" s="73">
        <v>363112</v>
      </c>
      <c r="C30" s="73">
        <v>9407907</v>
      </c>
      <c r="D30" s="73">
        <v>584</v>
      </c>
      <c r="E30" s="73">
        <v>12</v>
      </c>
      <c r="F30" s="73">
        <v>1290</v>
      </c>
      <c r="G30" s="73">
        <v>26829</v>
      </c>
      <c r="H30" s="73">
        <v>60773</v>
      </c>
      <c r="I30" s="21">
        <v>89488</v>
      </c>
      <c r="J30" s="18"/>
      <c r="K30" s="18"/>
    </row>
    <row r="31" spans="1:11">
      <c r="A31" s="20">
        <v>2560</v>
      </c>
      <c r="B31" s="21">
        <v>371432</v>
      </c>
      <c r="C31" s="21">
        <v>9777751</v>
      </c>
      <c r="D31" s="21">
        <v>570</v>
      </c>
      <c r="E31" s="21">
        <v>17</v>
      </c>
      <c r="F31" s="21">
        <v>1200</v>
      </c>
      <c r="G31" s="21">
        <v>25820</v>
      </c>
      <c r="H31" s="21">
        <v>58671</v>
      </c>
      <c r="I31" s="21">
        <v>86278</v>
      </c>
      <c r="J31" s="18"/>
      <c r="K31" s="18"/>
    </row>
    <row r="32" spans="1:11">
      <c r="A32" s="106">
        <v>2561</v>
      </c>
      <c r="B32" s="172">
        <v>396394</v>
      </c>
      <c r="C32" s="172">
        <v>10537238</v>
      </c>
      <c r="D32" s="172">
        <v>568</v>
      </c>
      <c r="E32" s="172">
        <v>13</v>
      </c>
      <c r="F32" s="172">
        <v>1226</v>
      </c>
      <c r="G32" s="172">
        <v>25303</v>
      </c>
      <c r="H32" s="172">
        <v>59187</v>
      </c>
      <c r="I32" s="172">
        <v>86297</v>
      </c>
      <c r="J32" s="18"/>
      <c r="K32" s="18"/>
    </row>
    <row r="33" spans="1:11">
      <c r="A33" s="173">
        <v>2562</v>
      </c>
      <c r="B33" s="174">
        <v>428821</v>
      </c>
      <c r="C33" s="174">
        <v>11710823</v>
      </c>
      <c r="D33" s="174">
        <v>639</v>
      </c>
      <c r="E33" s="174">
        <v>13</v>
      </c>
      <c r="F33" s="174">
        <v>1211</v>
      </c>
      <c r="G33" s="174">
        <v>27812</v>
      </c>
      <c r="H33" s="174">
        <v>65231</v>
      </c>
      <c r="I33" s="174">
        <v>94906</v>
      </c>
      <c r="J33" s="18"/>
      <c r="K33" s="18"/>
    </row>
    <row r="34" spans="1:11">
      <c r="A34" s="20">
        <v>2563</v>
      </c>
      <c r="B34" s="21">
        <v>431392</v>
      </c>
      <c r="C34" s="21">
        <v>11153697</v>
      </c>
      <c r="D34" s="21">
        <v>589</v>
      </c>
      <c r="E34" s="21">
        <v>14</v>
      </c>
      <c r="F34" s="21">
        <v>1000</v>
      </c>
      <c r="G34" s="21">
        <v>25695</v>
      </c>
      <c r="H34" s="21">
        <v>58263</v>
      </c>
      <c r="I34" s="21">
        <v>85561</v>
      </c>
      <c r="J34" s="18"/>
      <c r="K34" s="18"/>
    </row>
    <row r="35" spans="1:11">
      <c r="A35" s="20">
        <v>2564</v>
      </c>
      <c r="B35" s="21">
        <v>437633</v>
      </c>
      <c r="C35" s="21">
        <v>11172844</v>
      </c>
      <c r="D35" s="21">
        <v>603</v>
      </c>
      <c r="E35" s="21">
        <v>9</v>
      </c>
      <c r="F35" s="21">
        <v>797</v>
      </c>
      <c r="G35" s="21">
        <v>23095</v>
      </c>
      <c r="H35" s="21">
        <v>53760</v>
      </c>
      <c r="I35" s="21">
        <v>78264</v>
      </c>
      <c r="J35" s="18"/>
      <c r="K35" s="18"/>
    </row>
    <row r="36" spans="1:11">
      <c r="A36" s="20">
        <v>2565</v>
      </c>
      <c r="B36" s="21">
        <v>452106</v>
      </c>
      <c r="C36" s="21">
        <v>11678470</v>
      </c>
      <c r="D36" s="21">
        <v>594</v>
      </c>
      <c r="E36" s="21">
        <v>16</v>
      </c>
      <c r="F36" s="21">
        <v>871</v>
      </c>
      <c r="G36" s="21">
        <v>23631</v>
      </c>
      <c r="H36" s="21">
        <v>51366</v>
      </c>
      <c r="I36" s="21">
        <v>76478</v>
      </c>
      <c r="J36" s="18"/>
      <c r="K36" s="18"/>
    </row>
    <row r="37" spans="1:11">
      <c r="A37" s="175">
        <v>2566</v>
      </c>
      <c r="B37" s="176">
        <v>466761</v>
      </c>
      <c r="C37" s="177">
        <v>11937614</v>
      </c>
      <c r="D37" s="177">
        <v>610</v>
      </c>
      <c r="E37" s="177">
        <v>14</v>
      </c>
      <c r="F37" s="177">
        <v>892</v>
      </c>
      <c r="G37" s="177">
        <v>23944</v>
      </c>
      <c r="H37" s="177">
        <v>56076</v>
      </c>
      <c r="I37" s="177">
        <v>81536</v>
      </c>
      <c r="J37" s="18"/>
      <c r="K37" s="18"/>
    </row>
    <row r="38" spans="1:11">
      <c r="A38" s="12" t="s">
        <v>128</v>
      </c>
      <c r="I38" s="18"/>
    </row>
    <row r="39" spans="1:11">
      <c r="A39" s="12" t="s">
        <v>127</v>
      </c>
    </row>
    <row r="40" spans="1:11">
      <c r="B40" s="12" t="s">
        <v>126</v>
      </c>
    </row>
    <row r="41" spans="1:11">
      <c r="B41" s="12" t="s">
        <v>125</v>
      </c>
    </row>
  </sheetData>
  <mergeCells count="9">
    <mergeCell ref="A4:A6"/>
    <mergeCell ref="C4:C6"/>
    <mergeCell ref="D4:H4"/>
    <mergeCell ref="I4:I6"/>
    <mergeCell ref="D5:D6"/>
    <mergeCell ref="E5:E6"/>
    <mergeCell ref="F5:F6"/>
    <mergeCell ref="G5:H5"/>
    <mergeCell ref="B4:B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W36"/>
  <sheetViews>
    <sheetView zoomScaleNormal="100" workbookViewId="0">
      <pane xSplit="1" ySplit="4" topLeftCell="CC5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9" style="1"/>
    <col min="2" max="2" width="9" style="1" hidden="1" customWidth="1"/>
    <col min="3" max="3" width="9.25" style="1" hidden="1" customWidth="1"/>
    <col min="4" max="4" width="9" style="1" hidden="1" customWidth="1"/>
    <col min="5" max="5" width="9.25" style="1" hidden="1" customWidth="1"/>
    <col min="6" max="87" width="9" style="1" hidden="1" customWidth="1"/>
    <col min="88" max="88" width="0" style="1" hidden="1" customWidth="1"/>
    <col min="89" max="16384" width="9" style="1"/>
  </cols>
  <sheetData>
    <row r="1" spans="1:101">
      <c r="A1" s="32" t="s">
        <v>300</v>
      </c>
    </row>
    <row r="3" spans="1:101">
      <c r="A3" s="367" t="s">
        <v>144</v>
      </c>
      <c r="B3" s="364">
        <v>2543</v>
      </c>
      <c r="C3" s="365"/>
      <c r="D3" s="366"/>
      <c r="E3" s="364">
        <v>2544</v>
      </c>
      <c r="F3" s="365"/>
      <c r="G3" s="366"/>
      <c r="H3" s="364">
        <v>2545</v>
      </c>
      <c r="I3" s="365"/>
      <c r="J3" s="365"/>
      <c r="K3" s="366"/>
      <c r="L3" s="364">
        <v>2546</v>
      </c>
      <c r="M3" s="365"/>
      <c r="N3" s="365"/>
      <c r="O3" s="366"/>
      <c r="P3" s="364">
        <v>2547</v>
      </c>
      <c r="Q3" s="365"/>
      <c r="R3" s="365"/>
      <c r="S3" s="366"/>
      <c r="T3" s="364">
        <v>2548</v>
      </c>
      <c r="U3" s="365"/>
      <c r="V3" s="365"/>
      <c r="W3" s="366"/>
      <c r="X3" s="364">
        <v>2549</v>
      </c>
      <c r="Y3" s="365"/>
      <c r="Z3" s="365"/>
      <c r="AA3" s="366"/>
      <c r="AB3" s="364">
        <v>2550</v>
      </c>
      <c r="AC3" s="365"/>
      <c r="AD3" s="365"/>
      <c r="AE3" s="366"/>
      <c r="AF3" s="364">
        <v>2551</v>
      </c>
      <c r="AG3" s="365"/>
      <c r="AH3" s="365"/>
      <c r="AI3" s="366"/>
      <c r="AJ3" s="364">
        <v>2552</v>
      </c>
      <c r="AK3" s="365"/>
      <c r="AL3" s="365"/>
      <c r="AM3" s="366"/>
      <c r="AN3" s="364">
        <v>2553</v>
      </c>
      <c r="AO3" s="365"/>
      <c r="AP3" s="365"/>
      <c r="AQ3" s="366"/>
      <c r="AR3" s="364">
        <v>2554</v>
      </c>
      <c r="AS3" s="365"/>
      <c r="AT3" s="365"/>
      <c r="AU3" s="366"/>
      <c r="AV3" s="364">
        <v>2555</v>
      </c>
      <c r="AW3" s="365"/>
      <c r="AX3" s="365"/>
      <c r="AY3" s="366"/>
      <c r="AZ3" s="364">
        <v>2556</v>
      </c>
      <c r="BA3" s="365"/>
      <c r="BB3" s="365"/>
      <c r="BC3" s="366"/>
      <c r="BD3" s="364">
        <v>2557</v>
      </c>
      <c r="BE3" s="365"/>
      <c r="BF3" s="365"/>
      <c r="BG3" s="366"/>
      <c r="BH3" s="364">
        <v>2558</v>
      </c>
      <c r="BI3" s="365"/>
      <c r="BJ3" s="365"/>
      <c r="BK3" s="366"/>
      <c r="BL3" s="364">
        <v>2559</v>
      </c>
      <c r="BM3" s="365"/>
      <c r="BN3" s="365"/>
      <c r="BO3" s="366"/>
      <c r="BP3" s="364">
        <v>2560</v>
      </c>
      <c r="BQ3" s="365"/>
      <c r="BR3" s="365"/>
      <c r="BS3" s="366"/>
      <c r="BT3" s="364">
        <v>2561</v>
      </c>
      <c r="BU3" s="365"/>
      <c r="BV3" s="365"/>
      <c r="BW3" s="366"/>
      <c r="BX3" s="364">
        <v>2562</v>
      </c>
      <c r="BY3" s="365"/>
      <c r="BZ3" s="365"/>
      <c r="CA3" s="366"/>
      <c r="CB3" s="364">
        <v>2563</v>
      </c>
      <c r="CC3" s="365"/>
      <c r="CD3" s="365"/>
      <c r="CE3" s="366"/>
      <c r="CF3" s="364">
        <v>2564</v>
      </c>
      <c r="CG3" s="365"/>
      <c r="CH3" s="365"/>
      <c r="CI3" s="366"/>
      <c r="CJ3" s="364">
        <v>2565</v>
      </c>
      <c r="CK3" s="365"/>
      <c r="CL3" s="365"/>
      <c r="CM3" s="366"/>
      <c r="CN3" s="364">
        <v>2566</v>
      </c>
      <c r="CO3" s="365"/>
      <c r="CP3" s="365"/>
      <c r="CQ3" s="366"/>
      <c r="CR3" s="364">
        <v>2567</v>
      </c>
      <c r="CS3" s="365"/>
      <c r="CT3" s="365"/>
      <c r="CU3" s="366"/>
    </row>
    <row r="4" spans="1:101">
      <c r="A4" s="368"/>
      <c r="B4" s="160" t="s">
        <v>186</v>
      </c>
      <c r="C4" s="160" t="s">
        <v>187</v>
      </c>
      <c r="D4" s="160" t="s">
        <v>40</v>
      </c>
      <c r="E4" s="160" t="s">
        <v>186</v>
      </c>
      <c r="F4" s="160" t="s">
        <v>187</v>
      </c>
      <c r="G4" s="160" t="s">
        <v>40</v>
      </c>
      <c r="H4" s="160" t="s">
        <v>186</v>
      </c>
      <c r="I4" s="160" t="s">
        <v>187</v>
      </c>
      <c r="J4" s="160" t="s">
        <v>188</v>
      </c>
      <c r="K4" s="160" t="s">
        <v>40</v>
      </c>
      <c r="L4" s="160" t="s">
        <v>186</v>
      </c>
      <c r="M4" s="160" t="s">
        <v>187</v>
      </c>
      <c r="N4" s="160" t="s">
        <v>189</v>
      </c>
      <c r="O4" s="160" t="s">
        <v>40</v>
      </c>
      <c r="P4" s="160" t="s">
        <v>186</v>
      </c>
      <c r="Q4" s="160" t="s">
        <v>187</v>
      </c>
      <c r="R4" s="160" t="s">
        <v>189</v>
      </c>
      <c r="S4" s="160" t="s">
        <v>40</v>
      </c>
      <c r="T4" s="160" t="s">
        <v>186</v>
      </c>
      <c r="U4" s="160" t="s">
        <v>187</v>
      </c>
      <c r="V4" s="160" t="s">
        <v>189</v>
      </c>
      <c r="W4" s="160" t="s">
        <v>40</v>
      </c>
      <c r="X4" s="160" t="s">
        <v>186</v>
      </c>
      <c r="Y4" s="160" t="s">
        <v>187</v>
      </c>
      <c r="Z4" s="160" t="s">
        <v>189</v>
      </c>
      <c r="AA4" s="160" t="s">
        <v>40</v>
      </c>
      <c r="AB4" s="160" t="s">
        <v>186</v>
      </c>
      <c r="AC4" s="160" t="s">
        <v>187</v>
      </c>
      <c r="AD4" s="160" t="s">
        <v>189</v>
      </c>
      <c r="AE4" s="160" t="s">
        <v>40</v>
      </c>
      <c r="AF4" s="160" t="s">
        <v>186</v>
      </c>
      <c r="AG4" s="160" t="s">
        <v>187</v>
      </c>
      <c r="AH4" s="160" t="s">
        <v>189</v>
      </c>
      <c r="AI4" s="160" t="s">
        <v>40</v>
      </c>
      <c r="AJ4" s="160" t="s">
        <v>186</v>
      </c>
      <c r="AK4" s="160" t="s">
        <v>187</v>
      </c>
      <c r="AL4" s="160" t="s">
        <v>189</v>
      </c>
      <c r="AM4" s="160" t="s">
        <v>40</v>
      </c>
      <c r="AN4" s="160" t="s">
        <v>186</v>
      </c>
      <c r="AO4" s="160" t="s">
        <v>187</v>
      </c>
      <c r="AP4" s="160" t="s">
        <v>189</v>
      </c>
      <c r="AQ4" s="160" t="s">
        <v>40</v>
      </c>
      <c r="AR4" s="160" t="s">
        <v>186</v>
      </c>
      <c r="AS4" s="160" t="s">
        <v>187</v>
      </c>
      <c r="AT4" s="160" t="s">
        <v>189</v>
      </c>
      <c r="AU4" s="160" t="s">
        <v>40</v>
      </c>
      <c r="AV4" s="160" t="s">
        <v>186</v>
      </c>
      <c r="AW4" s="160" t="s">
        <v>187</v>
      </c>
      <c r="AX4" s="160" t="s">
        <v>189</v>
      </c>
      <c r="AY4" s="160" t="s">
        <v>40</v>
      </c>
      <c r="AZ4" s="160" t="s">
        <v>186</v>
      </c>
      <c r="BA4" s="160" t="s">
        <v>187</v>
      </c>
      <c r="BB4" s="160" t="s">
        <v>189</v>
      </c>
      <c r="BC4" s="160" t="s">
        <v>40</v>
      </c>
      <c r="BD4" s="160" t="s">
        <v>186</v>
      </c>
      <c r="BE4" s="160" t="s">
        <v>187</v>
      </c>
      <c r="BF4" s="160" t="s">
        <v>189</v>
      </c>
      <c r="BG4" s="160" t="s">
        <v>40</v>
      </c>
      <c r="BH4" s="160" t="s">
        <v>186</v>
      </c>
      <c r="BI4" s="160" t="s">
        <v>187</v>
      </c>
      <c r="BJ4" s="160" t="s">
        <v>189</v>
      </c>
      <c r="BK4" s="160" t="s">
        <v>40</v>
      </c>
      <c r="BL4" s="160" t="s">
        <v>186</v>
      </c>
      <c r="BM4" s="160" t="s">
        <v>187</v>
      </c>
      <c r="BN4" s="160" t="s">
        <v>189</v>
      </c>
      <c r="BO4" s="160" t="s">
        <v>40</v>
      </c>
      <c r="BP4" s="160" t="s">
        <v>186</v>
      </c>
      <c r="BQ4" s="160" t="s">
        <v>187</v>
      </c>
      <c r="BR4" s="160" t="s">
        <v>189</v>
      </c>
      <c r="BS4" s="160" t="s">
        <v>40</v>
      </c>
      <c r="BT4" s="160" t="s">
        <v>186</v>
      </c>
      <c r="BU4" s="160" t="s">
        <v>187</v>
      </c>
      <c r="BV4" s="160" t="s">
        <v>189</v>
      </c>
      <c r="BW4" s="160" t="s">
        <v>40</v>
      </c>
      <c r="BX4" s="160" t="s">
        <v>186</v>
      </c>
      <c r="BY4" s="160" t="s">
        <v>187</v>
      </c>
      <c r="BZ4" s="160" t="s">
        <v>189</v>
      </c>
      <c r="CA4" s="160" t="s">
        <v>40</v>
      </c>
      <c r="CB4" s="160" t="s">
        <v>186</v>
      </c>
      <c r="CC4" s="160" t="s">
        <v>187</v>
      </c>
      <c r="CD4" s="160" t="s">
        <v>189</v>
      </c>
      <c r="CE4" s="160" t="s">
        <v>40</v>
      </c>
      <c r="CF4" s="160" t="s">
        <v>186</v>
      </c>
      <c r="CG4" s="160" t="s">
        <v>187</v>
      </c>
      <c r="CH4" s="160" t="s">
        <v>189</v>
      </c>
      <c r="CI4" s="160" t="s">
        <v>40</v>
      </c>
      <c r="CJ4" s="160" t="s">
        <v>186</v>
      </c>
      <c r="CK4" s="160" t="s">
        <v>187</v>
      </c>
      <c r="CL4" s="160" t="s">
        <v>189</v>
      </c>
      <c r="CM4" s="160" t="s">
        <v>40</v>
      </c>
      <c r="CN4" s="160" t="s">
        <v>186</v>
      </c>
      <c r="CO4" s="160" t="s">
        <v>187</v>
      </c>
      <c r="CP4" s="160" t="s">
        <v>189</v>
      </c>
      <c r="CQ4" s="160" t="s">
        <v>40</v>
      </c>
      <c r="CR4" s="160" t="s">
        <v>186</v>
      </c>
      <c r="CS4" s="160" t="s">
        <v>187</v>
      </c>
      <c r="CT4" s="160" t="s">
        <v>189</v>
      </c>
      <c r="CU4" s="160" t="s">
        <v>40</v>
      </c>
    </row>
    <row r="5" spans="1:101">
      <c r="A5" s="161" t="s">
        <v>59</v>
      </c>
      <c r="B5" s="161">
        <v>5698358</v>
      </c>
      <c r="C5" s="162">
        <v>71926</v>
      </c>
      <c r="D5" s="161">
        <v>5770284</v>
      </c>
      <c r="E5" s="161">
        <v>5779591</v>
      </c>
      <c r="F5" s="162">
        <v>91678</v>
      </c>
      <c r="G5" s="161">
        <v>5871269</v>
      </c>
      <c r="H5" s="161">
        <v>5871465</v>
      </c>
      <c r="I5" s="162">
        <v>120723</v>
      </c>
      <c r="J5" s="163">
        <v>2</v>
      </c>
      <c r="K5" s="161">
        <v>5992190</v>
      </c>
      <c r="L5" s="161">
        <v>6938421</v>
      </c>
      <c r="M5" s="162">
        <v>125326</v>
      </c>
      <c r="N5" s="163">
        <v>5</v>
      </c>
      <c r="O5" s="161">
        <v>7063752</v>
      </c>
      <c r="P5" s="161">
        <v>7441599</v>
      </c>
      <c r="Q5" s="162">
        <v>176980</v>
      </c>
      <c r="R5" s="163">
        <v>7</v>
      </c>
      <c r="S5" s="161">
        <v>7618586</v>
      </c>
      <c r="T5" s="161">
        <v>7836414</v>
      </c>
      <c r="U5" s="162">
        <v>205102</v>
      </c>
      <c r="V5" s="163">
        <v>4</v>
      </c>
      <c r="W5" s="161">
        <v>8041520</v>
      </c>
      <c r="X5" s="161">
        <v>8237756</v>
      </c>
      <c r="Y5" s="162">
        <v>248905</v>
      </c>
      <c r="Z5" s="163">
        <v>4</v>
      </c>
      <c r="AA5" s="161">
        <v>8486665</v>
      </c>
      <c r="AB5" s="161">
        <v>8543900</v>
      </c>
      <c r="AC5" s="162">
        <v>376754</v>
      </c>
      <c r="AD5" s="163">
        <v>3</v>
      </c>
      <c r="AE5" s="161">
        <v>8920657</v>
      </c>
      <c r="AF5" s="161">
        <v>8743425</v>
      </c>
      <c r="AG5" s="162">
        <v>407873</v>
      </c>
      <c r="AH5" s="163">
        <v>1</v>
      </c>
      <c r="AI5" s="161">
        <v>9151299</v>
      </c>
      <c r="AJ5" s="161">
        <v>8612460</v>
      </c>
      <c r="AK5" s="162">
        <v>527296</v>
      </c>
      <c r="AL5" s="163">
        <v>27</v>
      </c>
      <c r="AM5" s="161">
        <v>9139783</v>
      </c>
      <c r="AN5" s="161">
        <v>8662410</v>
      </c>
      <c r="AO5" s="161">
        <v>688878</v>
      </c>
      <c r="AP5" s="163">
        <v>24</v>
      </c>
      <c r="AQ5" s="161">
        <v>9351312</v>
      </c>
      <c r="AR5" s="161">
        <v>8925245</v>
      </c>
      <c r="AS5" s="161">
        <v>756240</v>
      </c>
      <c r="AT5" s="163">
        <v>40</v>
      </c>
      <c r="AU5" s="161">
        <v>9681525</v>
      </c>
      <c r="AV5" s="161">
        <v>8994501</v>
      </c>
      <c r="AW5" s="161">
        <v>865477</v>
      </c>
      <c r="AX5" s="161">
        <v>612517</v>
      </c>
      <c r="AY5" s="161">
        <v>10472495</v>
      </c>
      <c r="AZ5" s="161">
        <v>9401055</v>
      </c>
      <c r="BA5" s="161">
        <v>993424</v>
      </c>
      <c r="BB5" s="161">
        <v>1331966</v>
      </c>
      <c r="BC5" s="161">
        <v>11726445</v>
      </c>
      <c r="BD5" s="161">
        <v>9753663</v>
      </c>
      <c r="BE5" s="161">
        <v>1079934</v>
      </c>
      <c r="BF5" s="161">
        <v>1616587</v>
      </c>
      <c r="BG5" s="161">
        <v>12450184</v>
      </c>
      <c r="BH5" s="161">
        <v>10004515</v>
      </c>
      <c r="BI5" s="161">
        <v>1130980</v>
      </c>
      <c r="BJ5" s="161">
        <v>2505092</v>
      </c>
      <c r="BK5" s="161">
        <v>13640587</v>
      </c>
      <c r="BL5" s="161">
        <v>10314551</v>
      </c>
      <c r="BM5" s="161">
        <v>1202583</v>
      </c>
      <c r="BN5" s="161">
        <v>2192942</v>
      </c>
      <c r="BO5" s="161">
        <v>13710076</v>
      </c>
      <c r="BP5" s="161">
        <v>10460594</v>
      </c>
      <c r="BQ5" s="161">
        <v>1295036</v>
      </c>
      <c r="BR5" s="161">
        <v>2251842</v>
      </c>
      <c r="BS5" s="161">
        <v>14007472</v>
      </c>
      <c r="BT5" s="161">
        <v>10791655</v>
      </c>
      <c r="BU5" s="161">
        <v>1379994</v>
      </c>
      <c r="BV5" s="161">
        <v>2456247</v>
      </c>
      <c r="BW5" s="161">
        <v>14627896</v>
      </c>
      <c r="BX5" s="161">
        <v>11444485</v>
      </c>
      <c r="BY5" s="161">
        <v>1573453</v>
      </c>
      <c r="BZ5" s="161">
        <v>2877831</v>
      </c>
      <c r="CA5" s="161">
        <v>15895769</v>
      </c>
      <c r="CB5" s="161">
        <v>11650226</v>
      </c>
      <c r="CC5" s="161">
        <v>1651602</v>
      </c>
      <c r="CD5" s="161">
        <v>3276947</v>
      </c>
      <c r="CE5" s="161">
        <v>16578775</v>
      </c>
      <c r="CF5" s="161">
        <v>11055513</v>
      </c>
      <c r="CG5" s="161">
        <v>1830280</v>
      </c>
      <c r="CH5" s="161">
        <v>3527873</v>
      </c>
      <c r="CI5" s="161">
        <v>16413666</v>
      </c>
      <c r="CJ5" s="161">
        <v>11133526</v>
      </c>
      <c r="CK5" s="161">
        <v>1933388</v>
      </c>
      <c r="CL5" s="161">
        <v>10736149</v>
      </c>
      <c r="CM5" s="161">
        <v>23803063</v>
      </c>
      <c r="CN5" s="161">
        <v>11618874</v>
      </c>
      <c r="CO5" s="161">
        <v>1876354</v>
      </c>
      <c r="CP5" s="161">
        <v>10890783</v>
      </c>
      <c r="CQ5" s="161">
        <v>24386011</v>
      </c>
      <c r="CR5" s="161">
        <v>11826855</v>
      </c>
      <c r="CS5" s="161">
        <v>1788048</v>
      </c>
      <c r="CT5" s="161">
        <v>10964763</v>
      </c>
      <c r="CU5" s="161">
        <f>CR5+CS5+CT5</f>
        <v>24579666</v>
      </c>
      <c r="CW5" s="139"/>
    </row>
    <row r="6" spans="1:101">
      <c r="A6" s="161" t="s">
        <v>60</v>
      </c>
      <c r="B6" s="161">
        <v>5759517</v>
      </c>
      <c r="C6" s="162">
        <v>73024</v>
      </c>
      <c r="D6" s="161">
        <v>5832541</v>
      </c>
      <c r="E6" s="161">
        <v>5792753</v>
      </c>
      <c r="F6" s="162">
        <v>94379</v>
      </c>
      <c r="G6" s="161">
        <v>5887132</v>
      </c>
      <c r="H6" s="161">
        <v>5911399</v>
      </c>
      <c r="I6" s="162">
        <v>123526</v>
      </c>
      <c r="J6" s="163">
        <v>3</v>
      </c>
      <c r="K6" s="161">
        <v>6034928</v>
      </c>
      <c r="L6" s="161">
        <v>7013234</v>
      </c>
      <c r="M6" s="162">
        <v>153634</v>
      </c>
      <c r="N6" s="163">
        <v>6</v>
      </c>
      <c r="O6" s="161">
        <v>7166874</v>
      </c>
      <c r="P6" s="161">
        <v>7502476</v>
      </c>
      <c r="Q6" s="162">
        <v>177741</v>
      </c>
      <c r="R6" s="163">
        <v>7</v>
      </c>
      <c r="S6" s="161">
        <v>7680224</v>
      </c>
      <c r="T6" s="161">
        <v>7869086</v>
      </c>
      <c r="U6" s="162">
        <v>206614</v>
      </c>
      <c r="V6" s="163">
        <v>4</v>
      </c>
      <c r="W6" s="161">
        <v>8075704</v>
      </c>
      <c r="X6" s="161">
        <v>8287764</v>
      </c>
      <c r="Y6" s="162">
        <v>254788</v>
      </c>
      <c r="Z6" s="163">
        <v>3</v>
      </c>
      <c r="AA6" s="161">
        <v>8542555</v>
      </c>
      <c r="AB6" s="161">
        <v>8617613</v>
      </c>
      <c r="AC6" s="162">
        <v>335778</v>
      </c>
      <c r="AD6" s="163">
        <v>3</v>
      </c>
      <c r="AE6" s="161">
        <v>8953394</v>
      </c>
      <c r="AF6" s="161">
        <v>8781480</v>
      </c>
      <c r="AG6" s="162">
        <v>414669</v>
      </c>
      <c r="AH6" s="163">
        <v>1</v>
      </c>
      <c r="AI6" s="161">
        <v>9196150</v>
      </c>
      <c r="AJ6" s="161">
        <v>8619726</v>
      </c>
      <c r="AK6" s="162">
        <v>559203</v>
      </c>
      <c r="AL6" s="163">
        <v>32</v>
      </c>
      <c r="AM6" s="161">
        <v>9178961</v>
      </c>
      <c r="AN6" s="161">
        <v>8704302</v>
      </c>
      <c r="AO6" s="161">
        <v>695536</v>
      </c>
      <c r="AP6" s="163">
        <v>27</v>
      </c>
      <c r="AQ6" s="161">
        <v>9399865</v>
      </c>
      <c r="AR6" s="161">
        <v>8970704</v>
      </c>
      <c r="AS6" s="161">
        <v>762949</v>
      </c>
      <c r="AT6" s="163">
        <v>42</v>
      </c>
      <c r="AU6" s="161">
        <v>9733695</v>
      </c>
      <c r="AV6" s="161">
        <v>9012280</v>
      </c>
      <c r="AW6" s="161">
        <v>879027</v>
      </c>
      <c r="AX6" s="161">
        <v>673974</v>
      </c>
      <c r="AY6" s="161">
        <v>10565281</v>
      </c>
      <c r="AZ6" s="161">
        <v>9465388</v>
      </c>
      <c r="BA6" s="161">
        <v>999991</v>
      </c>
      <c r="BB6" s="161">
        <v>1354729</v>
      </c>
      <c r="BC6" s="161">
        <v>11820108</v>
      </c>
      <c r="BD6" s="161">
        <v>9783559</v>
      </c>
      <c r="BE6" s="161">
        <v>1082650</v>
      </c>
      <c r="BF6" s="161">
        <v>1657723</v>
      </c>
      <c r="BG6" s="161">
        <v>12523932</v>
      </c>
      <c r="BH6" s="161">
        <v>10057328</v>
      </c>
      <c r="BI6" s="161">
        <v>1136210</v>
      </c>
      <c r="BJ6" s="161">
        <v>2524806</v>
      </c>
      <c r="BK6" s="161">
        <v>13718344</v>
      </c>
      <c r="BL6" s="161">
        <v>10348753</v>
      </c>
      <c r="BM6" s="161">
        <v>1208163</v>
      </c>
      <c r="BN6" s="161">
        <v>2191653</v>
      </c>
      <c r="BO6" s="161">
        <v>13748569</v>
      </c>
      <c r="BP6" s="161">
        <v>10509866</v>
      </c>
      <c r="BQ6" s="161">
        <v>1302331</v>
      </c>
      <c r="BR6" s="161">
        <v>2258760</v>
      </c>
      <c r="BS6" s="161">
        <v>14070957</v>
      </c>
      <c r="BT6" s="161">
        <v>10858657</v>
      </c>
      <c r="BU6" s="161">
        <v>1381055</v>
      </c>
      <c r="BV6" s="161">
        <v>2481694</v>
      </c>
      <c r="BW6" s="161">
        <v>14721406</v>
      </c>
      <c r="BX6" s="161">
        <v>11502863</v>
      </c>
      <c r="BY6" s="161">
        <v>1585468</v>
      </c>
      <c r="BZ6" s="161">
        <v>2919126</v>
      </c>
      <c r="CA6" s="161">
        <v>16007457</v>
      </c>
      <c r="CB6" s="161">
        <v>11692429</v>
      </c>
      <c r="CC6" s="161">
        <v>1653714</v>
      </c>
      <c r="CD6" s="161">
        <v>3311533</v>
      </c>
      <c r="CE6" s="161">
        <v>16657676</v>
      </c>
      <c r="CF6" s="161">
        <v>11100132</v>
      </c>
      <c r="CG6" s="161">
        <v>1844677</v>
      </c>
      <c r="CH6" s="161">
        <v>3547457</v>
      </c>
      <c r="CI6" s="161">
        <v>16492266</v>
      </c>
      <c r="CJ6" s="161">
        <v>11190109</v>
      </c>
      <c r="CK6" s="161">
        <v>1925572</v>
      </c>
      <c r="CL6" s="161">
        <v>10748692</v>
      </c>
      <c r="CM6" s="161">
        <v>23864373</v>
      </c>
      <c r="CN6" s="161">
        <v>11667774</v>
      </c>
      <c r="CO6" s="161">
        <v>1872303</v>
      </c>
      <c r="CP6" s="161">
        <v>10900738</v>
      </c>
      <c r="CQ6" s="161">
        <v>24440815</v>
      </c>
      <c r="CR6" s="161">
        <v>11861966</v>
      </c>
      <c r="CS6" s="161">
        <v>1778174</v>
      </c>
      <c r="CT6" s="161">
        <v>10972974</v>
      </c>
      <c r="CU6" s="161">
        <f t="shared" ref="CU6:CU7" si="0">CR6+CS6+CT6</f>
        <v>24613114</v>
      </c>
      <c r="CW6" s="139"/>
    </row>
    <row r="7" spans="1:101">
      <c r="A7" s="161" t="s">
        <v>61</v>
      </c>
      <c r="B7" s="161">
        <v>5799679</v>
      </c>
      <c r="C7" s="162">
        <v>73977</v>
      </c>
      <c r="D7" s="161">
        <v>5873656</v>
      </c>
      <c r="E7" s="161">
        <v>5804982</v>
      </c>
      <c r="F7" s="162">
        <v>96237</v>
      </c>
      <c r="G7" s="161">
        <v>5901219</v>
      </c>
      <c r="H7" s="161">
        <v>5978822</v>
      </c>
      <c r="I7" s="162">
        <v>126246</v>
      </c>
      <c r="J7" s="163">
        <v>3</v>
      </c>
      <c r="K7" s="161">
        <v>6105071</v>
      </c>
      <c r="L7" s="161">
        <v>7064724</v>
      </c>
      <c r="M7" s="162">
        <v>154949</v>
      </c>
      <c r="N7" s="163">
        <v>6</v>
      </c>
      <c r="O7" s="161">
        <v>7219679</v>
      </c>
      <c r="P7" s="161">
        <v>7557715</v>
      </c>
      <c r="Q7" s="162">
        <v>178959</v>
      </c>
      <c r="R7" s="163">
        <v>7</v>
      </c>
      <c r="S7" s="161">
        <v>7736681</v>
      </c>
      <c r="T7" s="161">
        <v>7954295</v>
      </c>
      <c r="U7" s="162">
        <v>208924</v>
      </c>
      <c r="V7" s="163">
        <v>4</v>
      </c>
      <c r="W7" s="161">
        <v>8163223</v>
      </c>
      <c r="X7" s="161">
        <v>8351946</v>
      </c>
      <c r="Y7" s="162">
        <v>261022</v>
      </c>
      <c r="Z7" s="163">
        <v>3</v>
      </c>
      <c r="AA7" s="161">
        <v>8612971</v>
      </c>
      <c r="AB7" s="161">
        <v>8668991</v>
      </c>
      <c r="AC7" s="162">
        <v>341771</v>
      </c>
      <c r="AD7" s="163">
        <v>3</v>
      </c>
      <c r="AE7" s="161">
        <v>9010765</v>
      </c>
      <c r="AF7" s="161">
        <v>8824880</v>
      </c>
      <c r="AG7" s="162">
        <v>420916</v>
      </c>
      <c r="AH7" s="163">
        <v>1</v>
      </c>
      <c r="AI7" s="161">
        <v>9245797</v>
      </c>
      <c r="AJ7" s="161">
        <v>8637788</v>
      </c>
      <c r="AK7" s="162">
        <v>579235</v>
      </c>
      <c r="AL7" s="163">
        <v>32</v>
      </c>
      <c r="AM7" s="161">
        <v>9217055</v>
      </c>
      <c r="AN7" s="161">
        <v>8744795</v>
      </c>
      <c r="AO7" s="161">
        <v>698802</v>
      </c>
      <c r="AP7" s="163">
        <v>32</v>
      </c>
      <c r="AQ7" s="161">
        <v>9443629</v>
      </c>
      <c r="AR7" s="161">
        <v>9017797</v>
      </c>
      <c r="AS7" s="161">
        <v>767021</v>
      </c>
      <c r="AT7" s="163">
        <v>41</v>
      </c>
      <c r="AU7" s="161">
        <v>9784859</v>
      </c>
      <c r="AV7" s="161">
        <v>9036872</v>
      </c>
      <c r="AW7" s="161">
        <v>891961</v>
      </c>
      <c r="AX7" s="161">
        <v>757421</v>
      </c>
      <c r="AY7" s="161">
        <v>10686254</v>
      </c>
      <c r="AZ7" s="161">
        <v>9497576</v>
      </c>
      <c r="BA7" s="161">
        <v>1005923</v>
      </c>
      <c r="BB7" s="161">
        <v>1378878</v>
      </c>
      <c r="BC7" s="161">
        <v>11882377</v>
      </c>
      <c r="BD7" s="161">
        <v>9791644</v>
      </c>
      <c r="BE7" s="161">
        <v>1087090</v>
      </c>
      <c r="BF7" s="161">
        <v>1697988</v>
      </c>
      <c r="BG7" s="161">
        <v>12576722</v>
      </c>
      <c r="BH7" s="161">
        <v>10074677</v>
      </c>
      <c r="BI7" s="161">
        <v>1143657</v>
      </c>
      <c r="BJ7" s="161">
        <v>2537307</v>
      </c>
      <c r="BK7" s="161">
        <v>13755641</v>
      </c>
      <c r="BL7" s="161">
        <v>10365424</v>
      </c>
      <c r="BM7" s="161">
        <v>1214819</v>
      </c>
      <c r="BN7" s="161">
        <v>2192078</v>
      </c>
      <c r="BO7" s="161">
        <v>13772321</v>
      </c>
      <c r="BP7" s="161">
        <v>10542660</v>
      </c>
      <c r="BQ7" s="161">
        <v>1310286</v>
      </c>
      <c r="BR7" s="161">
        <v>2265809</v>
      </c>
      <c r="BS7" s="161">
        <v>14118755</v>
      </c>
      <c r="BT7" s="161">
        <v>10913304</v>
      </c>
      <c r="BU7" s="161">
        <v>1384583</v>
      </c>
      <c r="BV7" s="161">
        <v>2503572</v>
      </c>
      <c r="BW7" s="161">
        <v>14801459</v>
      </c>
      <c r="BX7" s="161">
        <v>11557682</v>
      </c>
      <c r="BY7" s="161">
        <v>1597420</v>
      </c>
      <c r="BZ7" s="161">
        <v>2952680</v>
      </c>
      <c r="CA7" s="161">
        <v>16107782</v>
      </c>
      <c r="CB7" s="161">
        <v>11730351</v>
      </c>
      <c r="CC7" s="161">
        <v>1665227</v>
      </c>
      <c r="CD7" s="161">
        <v>3343470</v>
      </c>
      <c r="CE7" s="161">
        <v>16739048</v>
      </c>
      <c r="CF7" s="161">
        <v>11090989</v>
      </c>
      <c r="CG7" s="161">
        <v>1849507</v>
      </c>
      <c r="CH7" s="161">
        <v>3575893</v>
      </c>
      <c r="CI7" s="161">
        <v>16516389</v>
      </c>
      <c r="CJ7" s="161">
        <v>11233945</v>
      </c>
      <c r="CK7" s="161">
        <v>1919583</v>
      </c>
      <c r="CL7" s="161">
        <v>10766649</v>
      </c>
      <c r="CM7" s="161">
        <v>23920177</v>
      </c>
      <c r="CN7" s="161">
        <v>11689097</v>
      </c>
      <c r="CO7" s="161">
        <v>1865787</v>
      </c>
      <c r="CP7" s="161">
        <v>10910723</v>
      </c>
      <c r="CQ7" s="161">
        <v>24465607</v>
      </c>
      <c r="CR7" s="161">
        <v>11882607</v>
      </c>
      <c r="CS7" s="161">
        <v>1770493</v>
      </c>
      <c r="CT7" s="161">
        <v>10980484</v>
      </c>
      <c r="CU7" s="161">
        <f t="shared" si="0"/>
        <v>24633584</v>
      </c>
      <c r="CW7" s="139"/>
    </row>
    <row r="8" spans="1:101">
      <c r="A8" s="161" t="s">
        <v>62</v>
      </c>
      <c r="B8" s="161">
        <v>5799023</v>
      </c>
      <c r="C8" s="162">
        <v>74548</v>
      </c>
      <c r="D8" s="161">
        <v>5873571</v>
      </c>
      <c r="E8" s="161">
        <v>5806528</v>
      </c>
      <c r="F8" s="162">
        <v>98180</v>
      </c>
      <c r="G8" s="161">
        <v>5904708</v>
      </c>
      <c r="H8" s="161">
        <v>6298343</v>
      </c>
      <c r="I8" s="162">
        <v>124975</v>
      </c>
      <c r="J8" s="163">
        <v>3</v>
      </c>
      <c r="K8" s="161">
        <v>6423321</v>
      </c>
      <c r="L8" s="161">
        <v>7083718</v>
      </c>
      <c r="M8" s="162">
        <v>155298</v>
      </c>
      <c r="N8" s="163">
        <v>6</v>
      </c>
      <c r="O8" s="161">
        <v>7239022</v>
      </c>
      <c r="P8" s="161">
        <v>7587747</v>
      </c>
      <c r="Q8" s="162">
        <v>178519</v>
      </c>
      <c r="R8" s="163">
        <v>7</v>
      </c>
      <c r="S8" s="161">
        <v>7766273</v>
      </c>
      <c r="T8" s="161">
        <v>7967046</v>
      </c>
      <c r="U8" s="162">
        <v>210115</v>
      </c>
      <c r="V8" s="163">
        <v>4</v>
      </c>
      <c r="W8" s="161">
        <v>8177165</v>
      </c>
      <c r="X8" s="161">
        <v>8371935</v>
      </c>
      <c r="Y8" s="162">
        <v>264993</v>
      </c>
      <c r="Z8" s="163">
        <v>3</v>
      </c>
      <c r="AA8" s="161">
        <v>8636931</v>
      </c>
      <c r="AB8" s="161">
        <v>8672443</v>
      </c>
      <c r="AC8" s="162">
        <v>345996</v>
      </c>
      <c r="AD8" s="163">
        <v>3</v>
      </c>
      <c r="AE8" s="161">
        <v>9018442</v>
      </c>
      <c r="AF8" s="161">
        <v>8818677</v>
      </c>
      <c r="AG8" s="162">
        <v>426942</v>
      </c>
      <c r="AH8" s="163">
        <v>1</v>
      </c>
      <c r="AI8" s="161">
        <v>9245620</v>
      </c>
      <c r="AJ8" s="161">
        <v>8598376</v>
      </c>
      <c r="AK8" s="162">
        <v>591821</v>
      </c>
      <c r="AL8" s="163">
        <v>35</v>
      </c>
      <c r="AM8" s="161">
        <v>9190232</v>
      </c>
      <c r="AN8" s="161">
        <v>8745507</v>
      </c>
      <c r="AO8" s="161">
        <v>700028</v>
      </c>
      <c r="AP8" s="163">
        <v>34</v>
      </c>
      <c r="AQ8" s="161">
        <v>9445569</v>
      </c>
      <c r="AR8" s="161">
        <v>9019343</v>
      </c>
      <c r="AS8" s="161">
        <v>770823</v>
      </c>
      <c r="AT8" s="163">
        <v>40</v>
      </c>
      <c r="AU8" s="161">
        <v>9790206</v>
      </c>
      <c r="AV8" s="161">
        <v>9055518</v>
      </c>
      <c r="AW8" s="161">
        <v>903012</v>
      </c>
      <c r="AX8" s="161">
        <v>786049</v>
      </c>
      <c r="AY8" s="161">
        <v>10744579</v>
      </c>
      <c r="AZ8" s="161">
        <v>9516104</v>
      </c>
      <c r="BA8" s="161">
        <v>1010697</v>
      </c>
      <c r="BB8" s="161">
        <v>1395399</v>
      </c>
      <c r="BC8" s="161">
        <v>11922200</v>
      </c>
      <c r="BD8" s="161">
        <v>9794974</v>
      </c>
      <c r="BE8" s="161">
        <v>1086375</v>
      </c>
      <c r="BF8" s="161">
        <v>1723541</v>
      </c>
      <c r="BG8" s="161">
        <v>12604890</v>
      </c>
      <c r="BH8" s="161">
        <v>10058715</v>
      </c>
      <c r="BI8" s="161">
        <v>1145196</v>
      </c>
      <c r="BJ8" s="161">
        <v>2544578</v>
      </c>
      <c r="BK8" s="161">
        <v>13748489</v>
      </c>
      <c r="BL8" s="161">
        <v>10338067</v>
      </c>
      <c r="BM8" s="161">
        <v>1218627</v>
      </c>
      <c r="BN8" s="161">
        <v>2196393</v>
      </c>
      <c r="BO8" s="161">
        <v>13753087</v>
      </c>
      <c r="BP8" s="161">
        <v>10523934</v>
      </c>
      <c r="BQ8" s="161">
        <v>1314488</v>
      </c>
      <c r="BR8" s="161">
        <v>2272384</v>
      </c>
      <c r="BS8" s="161">
        <v>14110806</v>
      </c>
      <c r="BT8" s="161">
        <v>10941422</v>
      </c>
      <c r="BU8" s="161">
        <v>1390432</v>
      </c>
      <c r="BV8" s="161">
        <v>2515777</v>
      </c>
      <c r="BW8" s="161">
        <v>14847631</v>
      </c>
      <c r="BX8" s="161">
        <v>11515746</v>
      </c>
      <c r="BY8" s="161">
        <v>1612388</v>
      </c>
      <c r="BZ8" s="161">
        <v>2974596</v>
      </c>
      <c r="CA8" s="161">
        <v>16102730</v>
      </c>
      <c r="CB8" s="161">
        <v>11520407</v>
      </c>
      <c r="CC8" s="161">
        <v>1684367</v>
      </c>
      <c r="CD8" s="161">
        <v>3353939</v>
      </c>
      <c r="CE8" s="161">
        <v>16558713</v>
      </c>
      <c r="CF8" s="161">
        <v>11051702</v>
      </c>
      <c r="CG8" s="161">
        <v>1873638</v>
      </c>
      <c r="CH8" s="161">
        <v>3586714</v>
      </c>
      <c r="CI8" s="161">
        <v>16512054</v>
      </c>
      <c r="CJ8" s="161">
        <v>11233562</v>
      </c>
      <c r="CK8" s="161">
        <v>1904471</v>
      </c>
      <c r="CL8" s="161">
        <v>10780440</v>
      </c>
      <c r="CM8" s="161">
        <v>23918473</v>
      </c>
      <c r="CN8" s="161">
        <v>11659514</v>
      </c>
      <c r="CO8" s="161">
        <v>1854964</v>
      </c>
      <c r="CP8" s="161">
        <v>10917605</v>
      </c>
      <c r="CQ8" s="161">
        <v>24432083</v>
      </c>
      <c r="CR8" s="161"/>
      <c r="CS8" s="161"/>
      <c r="CT8" s="161"/>
      <c r="CU8" s="161"/>
      <c r="CW8" s="139"/>
    </row>
    <row r="9" spans="1:101">
      <c r="A9" s="161" t="s">
        <v>63</v>
      </c>
      <c r="B9" s="161">
        <v>5822411</v>
      </c>
      <c r="C9" s="162">
        <v>75357</v>
      </c>
      <c r="D9" s="161">
        <v>5897768</v>
      </c>
      <c r="E9" s="161">
        <v>5841223</v>
      </c>
      <c r="F9" s="162">
        <v>100418</v>
      </c>
      <c r="G9" s="161">
        <v>5941641</v>
      </c>
      <c r="H9" s="161">
        <v>6591693</v>
      </c>
      <c r="I9" s="162">
        <v>125541</v>
      </c>
      <c r="J9" s="163">
        <v>3</v>
      </c>
      <c r="K9" s="161">
        <v>6717237</v>
      </c>
      <c r="L9" s="161">
        <v>7158068</v>
      </c>
      <c r="M9" s="162">
        <v>156105</v>
      </c>
      <c r="N9" s="163">
        <v>6</v>
      </c>
      <c r="O9" s="161">
        <v>7314179</v>
      </c>
      <c r="P9" s="161">
        <v>7619175</v>
      </c>
      <c r="Q9" s="162">
        <v>179512</v>
      </c>
      <c r="R9" s="163">
        <v>7</v>
      </c>
      <c r="S9" s="161">
        <v>7798694</v>
      </c>
      <c r="T9" s="161">
        <v>7999016</v>
      </c>
      <c r="U9" s="162">
        <v>213062</v>
      </c>
      <c r="V9" s="163">
        <v>4</v>
      </c>
      <c r="W9" s="161">
        <v>8212082</v>
      </c>
      <c r="X9" s="161">
        <v>8404317</v>
      </c>
      <c r="Y9" s="162">
        <v>272120</v>
      </c>
      <c r="Z9" s="163">
        <v>3</v>
      </c>
      <c r="AA9" s="161">
        <v>8676440</v>
      </c>
      <c r="AB9" s="161">
        <v>8652412</v>
      </c>
      <c r="AC9" s="162">
        <v>351265</v>
      </c>
      <c r="AD9" s="163">
        <v>3</v>
      </c>
      <c r="AE9" s="161">
        <v>9003680</v>
      </c>
      <c r="AF9" s="161">
        <v>8772665</v>
      </c>
      <c r="AG9" s="162">
        <v>438426</v>
      </c>
      <c r="AH9" s="163">
        <v>1</v>
      </c>
      <c r="AI9" s="161">
        <v>9211092</v>
      </c>
      <c r="AJ9" s="161">
        <v>8560781</v>
      </c>
      <c r="AK9" s="162">
        <v>603962</v>
      </c>
      <c r="AL9" s="163">
        <v>36</v>
      </c>
      <c r="AM9" s="161">
        <v>9164779</v>
      </c>
      <c r="AN9" s="161">
        <v>8729165</v>
      </c>
      <c r="AO9" s="161">
        <v>703530</v>
      </c>
      <c r="AP9" s="163">
        <v>48</v>
      </c>
      <c r="AQ9" s="161">
        <v>9432743</v>
      </c>
      <c r="AR9" s="161">
        <v>8978298</v>
      </c>
      <c r="AS9" s="161">
        <v>775380</v>
      </c>
      <c r="AT9" s="161">
        <v>170774</v>
      </c>
      <c r="AU9" s="161">
        <v>9924452</v>
      </c>
      <c r="AV9" s="161">
        <v>9097331</v>
      </c>
      <c r="AW9" s="161">
        <v>920221</v>
      </c>
      <c r="AX9" s="161">
        <v>829255</v>
      </c>
      <c r="AY9" s="161">
        <v>10846807</v>
      </c>
      <c r="AZ9" s="161">
        <v>9529202</v>
      </c>
      <c r="BA9" s="161">
        <v>1018659</v>
      </c>
      <c r="BB9" s="161">
        <v>1415268</v>
      </c>
      <c r="BC9" s="161">
        <v>11963129</v>
      </c>
      <c r="BD9" s="161">
        <v>9791769</v>
      </c>
      <c r="BE9" s="161">
        <v>1088540</v>
      </c>
      <c r="BF9" s="161">
        <v>1752711</v>
      </c>
      <c r="BG9" s="161">
        <v>12633020</v>
      </c>
      <c r="BH9" s="161">
        <v>10066532</v>
      </c>
      <c r="BI9" s="161">
        <v>1148205</v>
      </c>
      <c r="BJ9" s="161">
        <v>2552614</v>
      </c>
      <c r="BK9" s="161">
        <v>13767351</v>
      </c>
      <c r="BL9" s="161">
        <v>10347954</v>
      </c>
      <c r="BM9" s="161">
        <v>1225267</v>
      </c>
      <c r="BN9" s="161">
        <v>2199354</v>
      </c>
      <c r="BO9" s="161">
        <v>13772575</v>
      </c>
      <c r="BP9" s="161">
        <v>10543612</v>
      </c>
      <c r="BQ9" s="161">
        <v>1322782</v>
      </c>
      <c r="BR9" s="161">
        <v>2281916</v>
      </c>
      <c r="BS9" s="161">
        <v>14148310</v>
      </c>
      <c r="BT9" s="161">
        <v>11365815</v>
      </c>
      <c r="BU9" s="161">
        <v>1434656</v>
      </c>
      <c r="BV9" s="161">
        <v>2536085</v>
      </c>
      <c r="BW9" s="161">
        <v>15336556</v>
      </c>
      <c r="BX9" s="161">
        <v>11540945</v>
      </c>
      <c r="BY9" s="161">
        <v>1617127</v>
      </c>
      <c r="BZ9" s="161">
        <v>3002122</v>
      </c>
      <c r="CA9" s="161">
        <v>16160194</v>
      </c>
      <c r="CB9" s="161">
        <v>11391965</v>
      </c>
      <c r="CC9" s="161">
        <v>1709181</v>
      </c>
      <c r="CD9" s="161">
        <v>3362613</v>
      </c>
      <c r="CE9" s="161">
        <v>16463759</v>
      </c>
      <c r="CF9" s="161">
        <v>11077670</v>
      </c>
      <c r="CG9" s="161">
        <v>1897232</v>
      </c>
      <c r="CH9" s="161">
        <v>3599582</v>
      </c>
      <c r="CI9" s="161">
        <v>16574484</v>
      </c>
      <c r="CJ9" s="161">
        <v>11250428</v>
      </c>
      <c r="CK9" s="161">
        <v>1900944</v>
      </c>
      <c r="CL9" s="161">
        <v>10796045</v>
      </c>
      <c r="CM9" s="161">
        <v>23947417</v>
      </c>
      <c r="CN9" s="161">
        <v>11665162</v>
      </c>
      <c r="CO9" s="161">
        <v>1854560</v>
      </c>
      <c r="CP9" s="161">
        <v>10926199</v>
      </c>
      <c r="CQ9" s="161">
        <v>24445921</v>
      </c>
      <c r="CR9" s="161"/>
      <c r="CS9" s="161"/>
      <c r="CT9" s="161"/>
      <c r="CU9" s="161"/>
      <c r="CW9" s="139"/>
    </row>
    <row r="10" spans="1:101">
      <c r="A10" s="161" t="s">
        <v>64</v>
      </c>
      <c r="B10" s="161">
        <v>5864797</v>
      </c>
      <c r="C10" s="162">
        <v>77172</v>
      </c>
      <c r="D10" s="161">
        <v>5941969</v>
      </c>
      <c r="E10" s="161">
        <v>5885801</v>
      </c>
      <c r="F10" s="162">
        <v>102786</v>
      </c>
      <c r="G10" s="161">
        <v>5988587</v>
      </c>
      <c r="H10" s="161">
        <v>6696562</v>
      </c>
      <c r="I10" s="162">
        <v>128096</v>
      </c>
      <c r="J10" s="163">
        <v>3</v>
      </c>
      <c r="K10" s="161">
        <v>6824661</v>
      </c>
      <c r="L10" s="161">
        <v>7204570</v>
      </c>
      <c r="M10" s="162">
        <v>158203</v>
      </c>
      <c r="N10" s="163">
        <v>9</v>
      </c>
      <c r="O10" s="161">
        <v>7362782</v>
      </c>
      <c r="P10" s="161">
        <v>7688005</v>
      </c>
      <c r="Q10" s="162">
        <v>181730</v>
      </c>
      <c r="R10" s="163">
        <v>7</v>
      </c>
      <c r="S10" s="161">
        <v>7869742</v>
      </c>
      <c r="T10" s="161">
        <v>8049313</v>
      </c>
      <c r="U10" s="162">
        <v>217158</v>
      </c>
      <c r="V10" s="163">
        <v>4</v>
      </c>
      <c r="W10" s="161">
        <v>8266475</v>
      </c>
      <c r="X10" s="161">
        <v>8411000</v>
      </c>
      <c r="Y10" s="162">
        <v>279846</v>
      </c>
      <c r="Z10" s="163">
        <v>3</v>
      </c>
      <c r="AA10" s="161">
        <v>8690849</v>
      </c>
      <c r="AB10" s="161">
        <v>8700008</v>
      </c>
      <c r="AC10" s="162">
        <v>357777</v>
      </c>
      <c r="AD10" s="163">
        <v>3</v>
      </c>
      <c r="AE10" s="161">
        <v>9057788</v>
      </c>
      <c r="AF10" s="161">
        <v>8789668</v>
      </c>
      <c r="AG10" s="162">
        <v>466099</v>
      </c>
      <c r="AH10" s="163">
        <v>11</v>
      </c>
      <c r="AI10" s="161">
        <v>9255778</v>
      </c>
      <c r="AJ10" s="161">
        <v>8579101</v>
      </c>
      <c r="AK10" s="162">
        <v>614032</v>
      </c>
      <c r="AL10" s="163">
        <v>39</v>
      </c>
      <c r="AM10" s="161">
        <v>9193172</v>
      </c>
      <c r="AN10" s="161">
        <v>8809612</v>
      </c>
      <c r="AO10" s="161">
        <v>710518</v>
      </c>
      <c r="AP10" s="163">
        <v>55</v>
      </c>
      <c r="AQ10" s="161">
        <v>9520185</v>
      </c>
      <c r="AR10" s="161">
        <v>9014320</v>
      </c>
      <c r="AS10" s="161">
        <v>794763</v>
      </c>
      <c r="AT10" s="161">
        <v>325126</v>
      </c>
      <c r="AU10" s="161">
        <v>10134209</v>
      </c>
      <c r="AV10" s="161">
        <v>9187828</v>
      </c>
      <c r="AW10" s="161">
        <v>934611</v>
      </c>
      <c r="AX10" s="161">
        <v>877425</v>
      </c>
      <c r="AY10" s="161">
        <v>10999864</v>
      </c>
      <c r="AZ10" s="161">
        <v>9600371</v>
      </c>
      <c r="BA10" s="161">
        <v>1028324</v>
      </c>
      <c r="BB10" s="161">
        <v>1438066</v>
      </c>
      <c r="BC10" s="161">
        <v>12066761</v>
      </c>
      <c r="BD10" s="161">
        <v>9856171</v>
      </c>
      <c r="BE10" s="161">
        <v>1095490</v>
      </c>
      <c r="BF10" s="161">
        <v>1797003</v>
      </c>
      <c r="BG10" s="161">
        <v>12748664</v>
      </c>
      <c r="BH10" s="161">
        <v>10118561</v>
      </c>
      <c r="BI10" s="161">
        <v>1159563</v>
      </c>
      <c r="BJ10" s="161">
        <v>2560945</v>
      </c>
      <c r="BK10" s="161">
        <v>13839069</v>
      </c>
      <c r="BL10" s="161">
        <v>10377038</v>
      </c>
      <c r="BM10" s="161">
        <v>1236398</v>
      </c>
      <c r="BN10" s="161">
        <v>2205170</v>
      </c>
      <c r="BO10" s="161">
        <v>13818606</v>
      </c>
      <c r="BP10" s="161">
        <v>10601371</v>
      </c>
      <c r="BQ10" s="161">
        <v>1334137</v>
      </c>
      <c r="BR10" s="161">
        <v>2293915</v>
      </c>
      <c r="BS10" s="161">
        <v>14229423</v>
      </c>
      <c r="BT10" s="161">
        <v>11456384</v>
      </c>
      <c r="BU10" s="161">
        <v>1470588</v>
      </c>
      <c r="BV10" s="161">
        <v>2574857</v>
      </c>
      <c r="BW10" s="161">
        <v>15501829</v>
      </c>
      <c r="BX10" s="161">
        <v>11590381</v>
      </c>
      <c r="BY10" s="161">
        <v>1622988</v>
      </c>
      <c r="BZ10" s="161">
        <v>3032996</v>
      </c>
      <c r="CA10" s="161">
        <v>16246365</v>
      </c>
      <c r="CB10" s="161">
        <v>11295514</v>
      </c>
      <c r="CC10" s="161">
        <v>1737744</v>
      </c>
      <c r="CD10" s="161">
        <v>3374151</v>
      </c>
      <c r="CE10" s="161">
        <v>16407409</v>
      </c>
      <c r="CF10" s="161">
        <v>11097986</v>
      </c>
      <c r="CG10" s="161">
        <v>1897113</v>
      </c>
      <c r="CH10" s="161">
        <v>3611621</v>
      </c>
      <c r="CI10" s="161">
        <v>16606720</v>
      </c>
      <c r="CJ10" s="161">
        <v>11313040</v>
      </c>
      <c r="CK10" s="161">
        <v>1901763</v>
      </c>
      <c r="CL10" s="161">
        <v>10812225</v>
      </c>
      <c r="CM10" s="161">
        <v>24027028</v>
      </c>
      <c r="CN10" s="161">
        <v>11725266</v>
      </c>
      <c r="CO10" s="161">
        <v>1850339</v>
      </c>
      <c r="CP10" s="161">
        <v>10935101</v>
      </c>
      <c r="CQ10" s="161">
        <v>24510706</v>
      </c>
      <c r="CR10" s="161"/>
      <c r="CS10" s="161"/>
      <c r="CT10" s="161"/>
      <c r="CU10" s="161"/>
      <c r="CW10" s="139"/>
    </row>
    <row r="11" spans="1:101">
      <c r="A11" s="161" t="s">
        <v>65</v>
      </c>
      <c r="B11" s="161">
        <v>5901845</v>
      </c>
      <c r="C11" s="162">
        <v>78770</v>
      </c>
      <c r="D11" s="161">
        <v>5980615</v>
      </c>
      <c r="E11" s="161">
        <v>5924671</v>
      </c>
      <c r="F11" s="162">
        <v>105936</v>
      </c>
      <c r="G11" s="161">
        <v>6030607</v>
      </c>
      <c r="H11" s="161">
        <v>6756205</v>
      </c>
      <c r="I11" s="162">
        <v>130829</v>
      </c>
      <c r="J11" s="163">
        <v>3</v>
      </c>
      <c r="K11" s="161">
        <v>6887037</v>
      </c>
      <c r="L11" s="161">
        <v>7250656</v>
      </c>
      <c r="M11" s="162">
        <v>160107</v>
      </c>
      <c r="N11" s="163">
        <v>9</v>
      </c>
      <c r="O11" s="161">
        <v>7410772</v>
      </c>
      <c r="P11" s="161">
        <v>7726612</v>
      </c>
      <c r="Q11" s="162">
        <v>184494</v>
      </c>
      <c r="R11" s="163">
        <v>7</v>
      </c>
      <c r="S11" s="161">
        <v>7911113</v>
      </c>
      <c r="T11" s="161">
        <v>8092318</v>
      </c>
      <c r="U11" s="162">
        <v>219518</v>
      </c>
      <c r="V11" s="163">
        <v>4</v>
      </c>
      <c r="W11" s="161">
        <v>8311840</v>
      </c>
      <c r="X11" s="161">
        <v>8456473</v>
      </c>
      <c r="Y11" s="162">
        <v>286957</v>
      </c>
      <c r="Z11" s="163">
        <v>3</v>
      </c>
      <c r="AA11" s="161">
        <v>8743433</v>
      </c>
      <c r="AB11" s="161">
        <v>8735863</v>
      </c>
      <c r="AC11" s="162">
        <v>363673</v>
      </c>
      <c r="AD11" s="163">
        <v>3</v>
      </c>
      <c r="AE11" s="161">
        <v>9099539</v>
      </c>
      <c r="AF11" s="161">
        <v>8818370</v>
      </c>
      <c r="AG11" s="162">
        <v>476496</v>
      </c>
      <c r="AH11" s="163">
        <v>16</v>
      </c>
      <c r="AI11" s="161">
        <v>9294882</v>
      </c>
      <c r="AJ11" s="161">
        <v>8584650</v>
      </c>
      <c r="AK11" s="162">
        <v>618796</v>
      </c>
      <c r="AL11" s="163">
        <v>40</v>
      </c>
      <c r="AM11" s="161">
        <v>9203486</v>
      </c>
      <c r="AN11" s="161">
        <v>8853039</v>
      </c>
      <c r="AO11" s="161">
        <v>713731</v>
      </c>
      <c r="AP11" s="163">
        <v>58</v>
      </c>
      <c r="AQ11" s="161">
        <v>9566828</v>
      </c>
      <c r="AR11" s="161">
        <v>9057785</v>
      </c>
      <c r="AS11" s="161">
        <v>812058</v>
      </c>
      <c r="AT11" s="161">
        <v>413846</v>
      </c>
      <c r="AU11" s="161">
        <v>10283689</v>
      </c>
      <c r="AV11" s="161">
        <v>9265175</v>
      </c>
      <c r="AW11" s="161">
        <v>947049</v>
      </c>
      <c r="AX11" s="161">
        <v>952424</v>
      </c>
      <c r="AY11" s="161">
        <v>11164648</v>
      </c>
      <c r="AZ11" s="161">
        <v>9653813</v>
      </c>
      <c r="BA11" s="161">
        <v>1036059</v>
      </c>
      <c r="BB11" s="161">
        <v>1462028</v>
      </c>
      <c r="BC11" s="161">
        <v>12151900</v>
      </c>
      <c r="BD11" s="161">
        <v>9890353</v>
      </c>
      <c r="BE11" s="161">
        <v>1099497</v>
      </c>
      <c r="BF11" s="161">
        <v>1842789</v>
      </c>
      <c r="BG11" s="161">
        <v>12832639</v>
      </c>
      <c r="BH11" s="161">
        <v>10176391</v>
      </c>
      <c r="BI11" s="161">
        <v>1164841</v>
      </c>
      <c r="BJ11" s="161">
        <v>2566554</v>
      </c>
      <c r="BK11" s="161">
        <v>13907786</v>
      </c>
      <c r="BL11" s="161">
        <v>10389934</v>
      </c>
      <c r="BM11" s="161">
        <v>1236398</v>
      </c>
      <c r="BN11" s="161">
        <v>2211848</v>
      </c>
      <c r="BO11" s="161">
        <v>13838180</v>
      </c>
      <c r="BP11" s="161">
        <v>10653972</v>
      </c>
      <c r="BQ11" s="161">
        <v>1340491</v>
      </c>
      <c r="BR11" s="161">
        <v>2310445</v>
      </c>
      <c r="BS11" s="161">
        <v>14304908</v>
      </c>
      <c r="BT11" s="161">
        <v>11475042</v>
      </c>
      <c r="BU11" s="161">
        <v>1490871</v>
      </c>
      <c r="BV11" s="161">
        <v>2627237</v>
      </c>
      <c r="BW11" s="161">
        <v>15593150</v>
      </c>
      <c r="BX11" s="161">
        <v>11629684</v>
      </c>
      <c r="BY11" s="161">
        <v>1627105</v>
      </c>
      <c r="BZ11" s="161">
        <v>3064842</v>
      </c>
      <c r="CA11" s="161">
        <v>16321631</v>
      </c>
      <c r="CB11" s="161">
        <v>11168914</v>
      </c>
      <c r="CC11" s="161">
        <v>1749794</v>
      </c>
      <c r="CD11" s="161">
        <v>3398121</v>
      </c>
      <c r="CE11" s="161">
        <v>16316829</v>
      </c>
      <c r="CF11" s="161">
        <v>11127233</v>
      </c>
      <c r="CG11" s="161">
        <v>1919994</v>
      </c>
      <c r="CH11" s="161">
        <v>6172797</v>
      </c>
      <c r="CI11" s="161">
        <v>19220024</v>
      </c>
      <c r="CJ11" s="161">
        <v>11341108</v>
      </c>
      <c r="CK11" s="161">
        <v>1901485</v>
      </c>
      <c r="CL11" s="161">
        <v>10826949</v>
      </c>
      <c r="CM11" s="161">
        <v>24069542</v>
      </c>
      <c r="CN11" s="161">
        <v>11751849</v>
      </c>
      <c r="CO11" s="161">
        <v>1842943</v>
      </c>
      <c r="CP11" s="161">
        <v>10943590</v>
      </c>
      <c r="CQ11" s="161">
        <v>24538382</v>
      </c>
      <c r="CR11" s="161"/>
      <c r="CS11" s="161"/>
      <c r="CT11" s="161"/>
      <c r="CU11" s="161"/>
      <c r="CW11" s="139"/>
    </row>
    <row r="12" spans="1:101">
      <c r="A12" s="161" t="s">
        <v>66</v>
      </c>
      <c r="B12" s="161">
        <v>5922100</v>
      </c>
      <c r="C12" s="162">
        <v>80889</v>
      </c>
      <c r="D12" s="161">
        <v>6002989</v>
      </c>
      <c r="E12" s="161">
        <v>5950361</v>
      </c>
      <c r="F12" s="162">
        <v>108169</v>
      </c>
      <c r="G12" s="161">
        <v>6058530</v>
      </c>
      <c r="H12" s="161">
        <v>6823078</v>
      </c>
      <c r="I12" s="162">
        <v>133772</v>
      </c>
      <c r="J12" s="163">
        <v>3</v>
      </c>
      <c r="K12" s="161">
        <v>6956853</v>
      </c>
      <c r="L12" s="161">
        <v>7286444</v>
      </c>
      <c r="M12" s="162">
        <v>162985</v>
      </c>
      <c r="N12" s="163">
        <v>9</v>
      </c>
      <c r="O12" s="161">
        <v>7449438</v>
      </c>
      <c r="P12" s="161">
        <v>7773908</v>
      </c>
      <c r="Q12" s="162">
        <v>186979</v>
      </c>
      <c r="R12" s="163">
        <v>7</v>
      </c>
      <c r="S12" s="161">
        <v>7960894</v>
      </c>
      <c r="T12" s="161">
        <v>8129497</v>
      </c>
      <c r="U12" s="162">
        <v>222671</v>
      </c>
      <c r="V12" s="163">
        <v>4</v>
      </c>
      <c r="W12" s="161">
        <v>8352172</v>
      </c>
      <c r="X12" s="161">
        <v>8497805</v>
      </c>
      <c r="Y12" s="162">
        <v>294112</v>
      </c>
      <c r="Z12" s="163">
        <v>3</v>
      </c>
      <c r="AA12" s="161">
        <v>8791920</v>
      </c>
      <c r="AB12" s="161">
        <v>8766962</v>
      </c>
      <c r="AC12" s="162">
        <v>373217</v>
      </c>
      <c r="AD12" s="163">
        <v>3</v>
      </c>
      <c r="AE12" s="161">
        <v>9140182</v>
      </c>
      <c r="AF12" s="161">
        <v>8853253</v>
      </c>
      <c r="AG12" s="162">
        <v>486562</v>
      </c>
      <c r="AH12" s="163">
        <v>21</v>
      </c>
      <c r="AI12" s="161">
        <v>9339836</v>
      </c>
      <c r="AJ12" s="161">
        <v>8593693</v>
      </c>
      <c r="AK12" s="162">
        <v>631624</v>
      </c>
      <c r="AL12" s="163">
        <v>45</v>
      </c>
      <c r="AM12" s="161">
        <v>9225362</v>
      </c>
      <c r="AN12" s="161">
        <v>8865599</v>
      </c>
      <c r="AO12" s="161">
        <v>719204</v>
      </c>
      <c r="AP12" s="163">
        <v>63</v>
      </c>
      <c r="AQ12" s="161">
        <v>9584866</v>
      </c>
      <c r="AR12" s="161">
        <v>9096089</v>
      </c>
      <c r="AS12" s="161">
        <v>824285</v>
      </c>
      <c r="AT12" s="161">
        <v>488914</v>
      </c>
      <c r="AU12" s="161">
        <v>10409288</v>
      </c>
      <c r="AV12" s="161">
        <v>9296577</v>
      </c>
      <c r="AW12" s="161">
        <v>957195</v>
      </c>
      <c r="AX12" s="161">
        <v>1052897</v>
      </c>
      <c r="AY12" s="161">
        <v>11306669</v>
      </c>
      <c r="AZ12" s="161">
        <v>9675824</v>
      </c>
      <c r="BA12" s="161">
        <v>1044596</v>
      </c>
      <c r="BB12" s="161">
        <v>1485964</v>
      </c>
      <c r="BC12" s="161">
        <v>12206384</v>
      </c>
      <c r="BD12" s="161">
        <v>9878006</v>
      </c>
      <c r="BE12" s="161">
        <v>1104693</v>
      </c>
      <c r="BF12" s="161">
        <v>1878159</v>
      </c>
      <c r="BG12" s="161">
        <v>12860858</v>
      </c>
      <c r="BH12" s="161">
        <v>10188797</v>
      </c>
      <c r="BI12" s="161">
        <v>1171479</v>
      </c>
      <c r="BJ12" s="161">
        <v>2550221</v>
      </c>
      <c r="BK12" s="161">
        <v>13910497</v>
      </c>
      <c r="BL12" s="161">
        <v>10385238</v>
      </c>
      <c r="BM12" s="161">
        <v>1255610</v>
      </c>
      <c r="BN12" s="161">
        <v>2219641</v>
      </c>
      <c r="BO12" s="161">
        <v>13860489</v>
      </c>
      <c r="BP12" s="161">
        <v>10692454</v>
      </c>
      <c r="BQ12" s="161">
        <v>1349718</v>
      </c>
      <c r="BR12" s="161">
        <v>2345470</v>
      </c>
      <c r="BS12" s="161">
        <v>14387642</v>
      </c>
      <c r="BT12" s="161">
        <v>11534041</v>
      </c>
      <c r="BU12" s="161">
        <v>1518160</v>
      </c>
      <c r="BV12" s="161">
        <v>2679553</v>
      </c>
      <c r="BW12" s="161">
        <v>15731754</v>
      </c>
      <c r="BX12" s="161">
        <v>11679220</v>
      </c>
      <c r="BY12" s="161">
        <v>1629374</v>
      </c>
      <c r="BZ12" s="161">
        <v>3100159</v>
      </c>
      <c r="CA12" s="161">
        <v>16408753</v>
      </c>
      <c r="CB12" s="161">
        <v>11117083</v>
      </c>
      <c r="CC12" s="161">
        <v>1772601</v>
      </c>
      <c r="CD12" s="161">
        <v>3418660</v>
      </c>
      <c r="CE12" s="161">
        <v>16308344</v>
      </c>
      <c r="CF12" s="161">
        <v>11079956</v>
      </c>
      <c r="CG12" s="161">
        <v>1945415</v>
      </c>
      <c r="CH12" s="161">
        <v>9681437</v>
      </c>
      <c r="CI12" s="161">
        <v>22706808</v>
      </c>
      <c r="CJ12" s="161">
        <v>11397295</v>
      </c>
      <c r="CK12" s="161">
        <v>1901973</v>
      </c>
      <c r="CL12" s="161">
        <v>10842511</v>
      </c>
      <c r="CM12" s="161">
        <v>24141779</v>
      </c>
      <c r="CN12" s="161">
        <v>11788218</v>
      </c>
      <c r="CO12" s="161">
        <v>1834385</v>
      </c>
      <c r="CP12" s="161">
        <v>10950388</v>
      </c>
      <c r="CQ12" s="161">
        <v>24572991</v>
      </c>
      <c r="CR12" s="161"/>
      <c r="CS12" s="161"/>
      <c r="CT12" s="161"/>
      <c r="CU12" s="161"/>
      <c r="CW12" s="139"/>
    </row>
    <row r="13" spans="1:101">
      <c r="A13" s="161" t="s">
        <v>67</v>
      </c>
      <c r="B13" s="161">
        <v>5932703</v>
      </c>
      <c r="C13" s="162">
        <v>83148</v>
      </c>
      <c r="D13" s="161">
        <v>6015851</v>
      </c>
      <c r="E13" s="161">
        <v>5959296</v>
      </c>
      <c r="F13" s="162">
        <v>110032</v>
      </c>
      <c r="G13" s="161">
        <v>6069328</v>
      </c>
      <c r="H13" s="161">
        <v>6876983</v>
      </c>
      <c r="I13" s="162">
        <v>136943</v>
      </c>
      <c r="J13" s="163">
        <v>4</v>
      </c>
      <c r="K13" s="161">
        <v>7013930</v>
      </c>
      <c r="L13" s="161">
        <v>7351321</v>
      </c>
      <c r="M13" s="162">
        <v>166859</v>
      </c>
      <c r="N13" s="163">
        <v>9</v>
      </c>
      <c r="O13" s="161">
        <v>7518189</v>
      </c>
      <c r="P13" s="161">
        <v>7816364</v>
      </c>
      <c r="Q13" s="162">
        <v>189686</v>
      </c>
      <c r="R13" s="163">
        <v>7</v>
      </c>
      <c r="S13" s="161">
        <v>8006057</v>
      </c>
      <c r="T13" s="161">
        <v>8186362</v>
      </c>
      <c r="U13" s="162">
        <v>225317</v>
      </c>
      <c r="V13" s="163">
        <v>4</v>
      </c>
      <c r="W13" s="161">
        <v>8411683</v>
      </c>
      <c r="X13" s="161">
        <v>8544176</v>
      </c>
      <c r="Y13" s="162">
        <v>301223</v>
      </c>
      <c r="Z13" s="163">
        <v>3</v>
      </c>
      <c r="AA13" s="161">
        <v>8845402</v>
      </c>
      <c r="AB13" s="161">
        <v>8792142</v>
      </c>
      <c r="AC13" s="162">
        <v>380864</v>
      </c>
      <c r="AD13" s="163">
        <v>4</v>
      </c>
      <c r="AE13" s="161">
        <v>9173010</v>
      </c>
      <c r="AF13" s="161">
        <v>8886681</v>
      </c>
      <c r="AG13" s="162">
        <v>493561</v>
      </c>
      <c r="AH13" s="163">
        <v>28</v>
      </c>
      <c r="AI13" s="161">
        <v>9380270</v>
      </c>
      <c r="AJ13" s="161">
        <v>8644918</v>
      </c>
      <c r="AK13" s="162">
        <v>647014</v>
      </c>
      <c r="AL13" s="163">
        <v>51</v>
      </c>
      <c r="AM13" s="161">
        <v>9291983</v>
      </c>
      <c r="AN13" s="161">
        <v>8934284</v>
      </c>
      <c r="AO13" s="161">
        <v>726103</v>
      </c>
      <c r="AP13" s="163">
        <v>68</v>
      </c>
      <c r="AQ13" s="161">
        <v>9660455</v>
      </c>
      <c r="AR13" s="161">
        <v>9146756</v>
      </c>
      <c r="AS13" s="161">
        <v>835948</v>
      </c>
      <c r="AT13" s="161">
        <v>530732</v>
      </c>
      <c r="AU13" s="161">
        <v>10513436</v>
      </c>
      <c r="AV13" s="161">
        <v>9365702</v>
      </c>
      <c r="AW13" s="161">
        <v>965403</v>
      </c>
      <c r="AX13" s="161">
        <v>1184647</v>
      </c>
      <c r="AY13" s="161">
        <v>11515752</v>
      </c>
      <c r="AZ13" s="161">
        <v>9730849</v>
      </c>
      <c r="BA13" s="161">
        <v>1054730</v>
      </c>
      <c r="BB13" s="161">
        <v>1509541</v>
      </c>
      <c r="BC13" s="161">
        <v>12295120</v>
      </c>
      <c r="BD13" s="161">
        <v>9946202</v>
      </c>
      <c r="BE13" s="161">
        <v>1110903</v>
      </c>
      <c r="BF13" s="161">
        <v>1915680</v>
      </c>
      <c r="BG13" s="161">
        <v>12972785</v>
      </c>
      <c r="BH13" s="161">
        <v>10234349</v>
      </c>
      <c r="BI13" s="161">
        <v>1179202</v>
      </c>
      <c r="BJ13" s="161">
        <v>2486948</v>
      </c>
      <c r="BK13" s="161">
        <v>13900499</v>
      </c>
      <c r="BL13" s="161">
        <v>10435407</v>
      </c>
      <c r="BM13" s="161">
        <v>1262527</v>
      </c>
      <c r="BN13" s="161">
        <v>2262527</v>
      </c>
      <c r="BO13" s="161">
        <v>13960461</v>
      </c>
      <c r="BP13" s="161">
        <v>10733498</v>
      </c>
      <c r="BQ13" s="161">
        <v>1356883</v>
      </c>
      <c r="BR13" s="161">
        <v>2376136</v>
      </c>
      <c r="BS13" s="161">
        <v>14466517</v>
      </c>
      <c r="BT13" s="161">
        <v>11586458</v>
      </c>
      <c r="BU13" s="161">
        <v>1525231</v>
      </c>
      <c r="BV13" s="161">
        <v>2717711</v>
      </c>
      <c r="BW13" s="161">
        <v>15829400</v>
      </c>
      <c r="BX13" s="161">
        <v>11687597</v>
      </c>
      <c r="BY13" s="161">
        <v>1634521</v>
      </c>
      <c r="BZ13" s="161">
        <v>3135823</v>
      </c>
      <c r="CA13" s="161">
        <v>16457941</v>
      </c>
      <c r="CB13" s="161">
        <v>11093914</v>
      </c>
      <c r="CC13" s="161">
        <v>1756819</v>
      </c>
      <c r="CD13" s="161">
        <v>3437629</v>
      </c>
      <c r="CE13" s="161">
        <v>16288362</v>
      </c>
      <c r="CF13" s="161">
        <v>11037147</v>
      </c>
      <c r="CG13" s="161">
        <v>1955743</v>
      </c>
      <c r="CH13" s="161">
        <v>10449333</v>
      </c>
      <c r="CI13" s="161">
        <v>23442223</v>
      </c>
      <c r="CJ13" s="161">
        <v>11462256</v>
      </c>
      <c r="CK13" s="161">
        <v>1899417</v>
      </c>
      <c r="CL13" s="161">
        <v>10854504</v>
      </c>
      <c r="CM13" s="161">
        <v>24216177</v>
      </c>
      <c r="CN13" s="161">
        <v>11842335</v>
      </c>
      <c r="CO13" s="161">
        <v>1826006</v>
      </c>
      <c r="CP13" s="161">
        <v>10956984</v>
      </c>
      <c r="CQ13" s="161">
        <v>24625325</v>
      </c>
      <c r="CR13" s="161"/>
      <c r="CS13" s="161"/>
      <c r="CT13" s="161"/>
      <c r="CU13" s="161"/>
      <c r="CW13" s="139"/>
    </row>
    <row r="14" spans="1:101">
      <c r="A14" s="161" t="s">
        <v>68</v>
      </c>
      <c r="B14" s="161">
        <v>5921881</v>
      </c>
      <c r="C14" s="162">
        <v>84763</v>
      </c>
      <c r="D14" s="161">
        <v>6006644</v>
      </c>
      <c r="E14" s="161">
        <v>5939548</v>
      </c>
      <c r="F14" s="162">
        <v>112912</v>
      </c>
      <c r="G14" s="161">
        <v>6052460</v>
      </c>
      <c r="H14" s="161">
        <v>6899912</v>
      </c>
      <c r="I14" s="162">
        <v>141226</v>
      </c>
      <c r="J14" s="163">
        <v>4</v>
      </c>
      <c r="K14" s="161">
        <v>7041142</v>
      </c>
      <c r="L14" s="161">
        <v>7376322</v>
      </c>
      <c r="M14" s="162">
        <v>170242</v>
      </c>
      <c r="N14" s="163">
        <v>10</v>
      </c>
      <c r="O14" s="161">
        <v>7546574</v>
      </c>
      <c r="P14" s="161">
        <v>7828709</v>
      </c>
      <c r="Q14" s="162">
        <v>192858</v>
      </c>
      <c r="R14" s="163">
        <v>7</v>
      </c>
      <c r="S14" s="161">
        <v>8021574</v>
      </c>
      <c r="T14" s="161">
        <v>8199134</v>
      </c>
      <c r="U14" s="162">
        <v>229951</v>
      </c>
      <c r="V14" s="163">
        <v>4</v>
      </c>
      <c r="W14" s="161">
        <v>8429089</v>
      </c>
      <c r="X14" s="161">
        <v>8568778</v>
      </c>
      <c r="Y14" s="162">
        <v>308090</v>
      </c>
      <c r="Z14" s="163">
        <v>3</v>
      </c>
      <c r="AA14" s="161">
        <v>8876871</v>
      </c>
      <c r="AB14" s="161">
        <v>8785605</v>
      </c>
      <c r="AC14" s="162">
        <v>388330</v>
      </c>
      <c r="AD14" s="163">
        <v>4</v>
      </c>
      <c r="AE14" s="161">
        <v>9173939</v>
      </c>
      <c r="AF14" s="161">
        <v>8870314</v>
      </c>
      <c r="AG14" s="162">
        <v>499682</v>
      </c>
      <c r="AH14" s="163">
        <v>34</v>
      </c>
      <c r="AI14" s="161">
        <v>9370030</v>
      </c>
      <c r="AJ14" s="161">
        <v>8637036</v>
      </c>
      <c r="AK14" s="162">
        <v>659402</v>
      </c>
      <c r="AL14" s="163">
        <v>58</v>
      </c>
      <c r="AM14" s="161">
        <v>9296496</v>
      </c>
      <c r="AN14" s="161">
        <v>8920293</v>
      </c>
      <c r="AO14" s="161">
        <v>732634</v>
      </c>
      <c r="AP14" s="163">
        <v>70</v>
      </c>
      <c r="AQ14" s="161">
        <v>9652997</v>
      </c>
      <c r="AR14" s="161">
        <v>9162178</v>
      </c>
      <c r="AS14" s="161">
        <v>842089</v>
      </c>
      <c r="AT14" s="161">
        <v>552736</v>
      </c>
      <c r="AU14" s="161">
        <v>10557003</v>
      </c>
      <c r="AV14" s="161">
        <v>9395282</v>
      </c>
      <c r="AW14" s="161">
        <v>973217</v>
      </c>
      <c r="AX14" s="161">
        <v>1239557</v>
      </c>
      <c r="AY14" s="161">
        <v>11608056</v>
      </c>
      <c r="AZ14" s="161">
        <v>9764063</v>
      </c>
      <c r="BA14" s="161">
        <v>1062412</v>
      </c>
      <c r="BB14" s="161">
        <v>1529791</v>
      </c>
      <c r="BC14" s="161">
        <v>12356266</v>
      </c>
      <c r="BD14" s="161">
        <v>9988134</v>
      </c>
      <c r="BE14" s="161">
        <v>1114125</v>
      </c>
      <c r="BF14" s="161">
        <v>1955699</v>
      </c>
      <c r="BG14" s="161">
        <v>13057958</v>
      </c>
      <c r="BH14" s="161">
        <v>10266653</v>
      </c>
      <c r="BI14" s="161">
        <v>1186599</v>
      </c>
      <c r="BJ14" s="161">
        <v>2215472</v>
      </c>
      <c r="BK14" s="161">
        <v>13668724</v>
      </c>
      <c r="BL14" s="161">
        <v>10439864</v>
      </c>
      <c r="BM14" s="161">
        <v>1269419</v>
      </c>
      <c r="BN14" s="161">
        <v>2229927</v>
      </c>
      <c r="BO14" s="161">
        <v>13939210</v>
      </c>
      <c r="BP14" s="161">
        <v>10695748</v>
      </c>
      <c r="BQ14" s="161">
        <v>1365339</v>
      </c>
      <c r="BR14" s="161">
        <v>2394054</v>
      </c>
      <c r="BS14" s="161">
        <v>14455141</v>
      </c>
      <c r="BT14" s="161">
        <v>11512272</v>
      </c>
      <c r="BU14" s="161">
        <v>1541262</v>
      </c>
      <c r="BV14" s="161">
        <v>2748899</v>
      </c>
      <c r="BW14" s="161">
        <v>15802433</v>
      </c>
      <c r="BX14" s="161">
        <v>11622267</v>
      </c>
      <c r="BY14" s="161">
        <v>1641503</v>
      </c>
      <c r="BZ14" s="161">
        <v>3167672</v>
      </c>
      <c r="CA14" s="161">
        <v>16431442</v>
      </c>
      <c r="CB14" s="161">
        <v>11036662</v>
      </c>
      <c r="CC14" s="161">
        <v>1768176</v>
      </c>
      <c r="CD14" s="161">
        <v>3459788</v>
      </c>
      <c r="CE14" s="161">
        <v>16264626</v>
      </c>
      <c r="CF14" s="161">
        <v>10990798</v>
      </c>
      <c r="CG14" s="161">
        <v>1954304</v>
      </c>
      <c r="CH14" s="161">
        <v>10536655</v>
      </c>
      <c r="CI14" s="161">
        <v>23481757</v>
      </c>
      <c r="CJ14" s="161">
        <v>11483671</v>
      </c>
      <c r="CK14" s="161">
        <v>1895669</v>
      </c>
      <c r="CL14" s="161">
        <v>10862540</v>
      </c>
      <c r="CM14" s="161">
        <v>24241880</v>
      </c>
      <c r="CN14" s="161">
        <v>11833086</v>
      </c>
      <c r="CO14" s="161">
        <v>1818770</v>
      </c>
      <c r="CP14" s="161">
        <v>10955141</v>
      </c>
      <c r="CQ14" s="161">
        <v>24606997</v>
      </c>
      <c r="CR14" s="161"/>
      <c r="CS14" s="161"/>
      <c r="CT14" s="161"/>
      <c r="CU14" s="161"/>
      <c r="CW14" s="139"/>
    </row>
    <row r="15" spans="1:101">
      <c r="A15" s="161" t="s">
        <v>69</v>
      </c>
      <c r="B15" s="161">
        <v>5844248</v>
      </c>
      <c r="C15" s="162">
        <v>86965</v>
      </c>
      <c r="D15" s="161">
        <v>5931213</v>
      </c>
      <c r="E15" s="161">
        <v>5884652</v>
      </c>
      <c r="F15" s="162">
        <v>115733</v>
      </c>
      <c r="G15" s="161">
        <v>6000385</v>
      </c>
      <c r="H15" s="161">
        <v>6894191</v>
      </c>
      <c r="I15" s="162">
        <v>144174</v>
      </c>
      <c r="J15" s="163">
        <v>4</v>
      </c>
      <c r="K15" s="161">
        <v>7038369</v>
      </c>
      <c r="L15" s="161">
        <v>7412865</v>
      </c>
      <c r="M15" s="162">
        <v>172935</v>
      </c>
      <c r="N15" s="163">
        <v>9</v>
      </c>
      <c r="O15" s="161">
        <v>7585809</v>
      </c>
      <c r="P15" s="161">
        <v>7850543</v>
      </c>
      <c r="Q15" s="162">
        <v>195712</v>
      </c>
      <c r="R15" s="163">
        <v>7</v>
      </c>
      <c r="S15" s="161">
        <v>8046262</v>
      </c>
      <c r="T15" s="161">
        <v>8226954</v>
      </c>
      <c r="U15" s="162">
        <v>235414</v>
      </c>
      <c r="V15" s="163">
        <v>4</v>
      </c>
      <c r="W15" s="161">
        <v>8462372</v>
      </c>
      <c r="X15" s="161">
        <v>8568751</v>
      </c>
      <c r="Y15" s="162">
        <v>314168</v>
      </c>
      <c r="Z15" s="163">
        <v>3</v>
      </c>
      <c r="AA15" s="161">
        <v>8882922</v>
      </c>
      <c r="AB15" s="161">
        <v>8783405</v>
      </c>
      <c r="AC15" s="162">
        <v>394293</v>
      </c>
      <c r="AD15" s="163">
        <v>4</v>
      </c>
      <c r="AE15" s="161">
        <v>9177702</v>
      </c>
      <c r="AF15" s="161">
        <v>8832073</v>
      </c>
      <c r="AG15" s="162">
        <v>504578</v>
      </c>
      <c r="AH15" s="163">
        <v>41</v>
      </c>
      <c r="AI15" s="161">
        <v>9336692</v>
      </c>
      <c r="AJ15" s="161">
        <v>8656009</v>
      </c>
      <c r="AK15" s="162">
        <v>670188</v>
      </c>
      <c r="AL15" s="163">
        <v>59</v>
      </c>
      <c r="AM15" s="161">
        <v>9326256</v>
      </c>
      <c r="AN15" s="161">
        <v>8947679</v>
      </c>
      <c r="AO15" s="161">
        <v>737634</v>
      </c>
      <c r="AP15" s="163">
        <v>76</v>
      </c>
      <c r="AQ15" s="161">
        <v>9685389</v>
      </c>
      <c r="AR15" s="161">
        <v>9126797</v>
      </c>
      <c r="AS15" s="161">
        <v>846903</v>
      </c>
      <c r="AT15" s="161">
        <v>573186</v>
      </c>
      <c r="AU15" s="161">
        <v>10546886</v>
      </c>
      <c r="AV15" s="161">
        <v>9428612</v>
      </c>
      <c r="AW15" s="161">
        <v>978505</v>
      </c>
      <c r="AX15" s="161">
        <v>1273092</v>
      </c>
      <c r="AY15" s="161">
        <v>11680209</v>
      </c>
      <c r="AZ15" s="161">
        <v>9752823</v>
      </c>
      <c r="BA15" s="161">
        <v>1068050</v>
      </c>
      <c r="BB15" s="161">
        <v>1545660</v>
      </c>
      <c r="BC15" s="161">
        <v>12366533</v>
      </c>
      <c r="BD15" s="161">
        <v>9986298</v>
      </c>
      <c r="BE15" s="161">
        <v>1119165</v>
      </c>
      <c r="BF15" s="161">
        <v>2041520</v>
      </c>
      <c r="BG15" s="161">
        <v>13146983</v>
      </c>
      <c r="BH15" s="161">
        <v>10363495</v>
      </c>
      <c r="BI15" s="161">
        <v>1191129</v>
      </c>
      <c r="BJ15" s="161">
        <v>2213658</v>
      </c>
      <c r="BK15" s="161">
        <v>13768282</v>
      </c>
      <c r="BL15" s="161">
        <v>10477172</v>
      </c>
      <c r="BM15" s="161">
        <v>1276282</v>
      </c>
      <c r="BN15" s="161">
        <v>2236612</v>
      </c>
      <c r="BO15" s="161">
        <v>13990066</v>
      </c>
      <c r="BP15" s="161">
        <v>10781241</v>
      </c>
      <c r="BQ15" s="161">
        <v>1369083</v>
      </c>
      <c r="BR15" s="161">
        <v>2414358</v>
      </c>
      <c r="BS15" s="161">
        <v>14564682</v>
      </c>
      <c r="BT15" s="161">
        <v>11568401</v>
      </c>
      <c r="BU15" s="161">
        <v>1550753</v>
      </c>
      <c r="BV15" s="161">
        <v>2791382</v>
      </c>
      <c r="BW15" s="161">
        <v>15910536</v>
      </c>
      <c r="BX15" s="161">
        <v>11694184</v>
      </c>
      <c r="BY15" s="161">
        <v>1644488</v>
      </c>
      <c r="BZ15" s="161">
        <v>3207053</v>
      </c>
      <c r="CA15" s="161">
        <v>16545725</v>
      </c>
      <c r="CB15" s="161">
        <v>11075882</v>
      </c>
      <c r="CC15" s="161">
        <v>1780495</v>
      </c>
      <c r="CD15" s="161">
        <v>3484794</v>
      </c>
      <c r="CE15" s="161">
        <v>16341171</v>
      </c>
      <c r="CF15" s="161">
        <v>11061147</v>
      </c>
      <c r="CG15" s="161">
        <v>1948257</v>
      </c>
      <c r="CH15" s="161">
        <v>10569831</v>
      </c>
      <c r="CI15" s="161">
        <v>23579235</v>
      </c>
      <c r="CJ15" s="161">
        <v>11570678</v>
      </c>
      <c r="CK15" s="161">
        <v>1892313</v>
      </c>
      <c r="CL15" s="161">
        <v>10872371</v>
      </c>
      <c r="CM15" s="161">
        <v>24335362</v>
      </c>
      <c r="CN15" s="161">
        <v>11868817</v>
      </c>
      <c r="CO15" s="161">
        <v>1805655</v>
      </c>
      <c r="CP15" s="161">
        <v>10955096</v>
      </c>
      <c r="CQ15" s="161">
        <v>24629568</v>
      </c>
      <c r="CR15" s="161"/>
      <c r="CS15" s="161"/>
      <c r="CT15" s="161"/>
      <c r="CU15" s="161"/>
      <c r="CW15" s="139"/>
    </row>
    <row r="16" spans="1:101">
      <c r="A16" s="164" t="s">
        <v>70</v>
      </c>
      <c r="B16" s="165">
        <v>5810140</v>
      </c>
      <c r="C16" s="166">
        <v>89379</v>
      </c>
      <c r="D16" s="165">
        <v>5899519</v>
      </c>
      <c r="E16" s="165">
        <v>5865208</v>
      </c>
      <c r="F16" s="166">
        <v>118231</v>
      </c>
      <c r="G16" s="165">
        <v>5983439</v>
      </c>
      <c r="H16" s="165">
        <v>6900223</v>
      </c>
      <c r="I16" s="166">
        <v>147415</v>
      </c>
      <c r="J16" s="167">
        <v>4</v>
      </c>
      <c r="K16" s="165">
        <v>7047642</v>
      </c>
      <c r="L16" s="165">
        <v>7434237</v>
      </c>
      <c r="M16" s="166">
        <v>175131</v>
      </c>
      <c r="N16" s="167">
        <v>10</v>
      </c>
      <c r="O16" s="165">
        <v>7609378</v>
      </c>
      <c r="P16" s="165">
        <v>7831463</v>
      </c>
      <c r="Q16" s="166">
        <v>200298</v>
      </c>
      <c r="R16" s="167">
        <v>7</v>
      </c>
      <c r="S16" s="165">
        <v>8031768</v>
      </c>
      <c r="T16" s="165">
        <v>8225477</v>
      </c>
      <c r="U16" s="166">
        <v>241929</v>
      </c>
      <c r="V16" s="167">
        <v>4</v>
      </c>
      <c r="W16" s="165">
        <v>8467410</v>
      </c>
      <c r="X16" s="165">
        <v>8537801</v>
      </c>
      <c r="Y16" s="166">
        <v>322379</v>
      </c>
      <c r="Z16" s="167">
        <v>3</v>
      </c>
      <c r="AA16" s="165">
        <v>8860183</v>
      </c>
      <c r="AB16" s="165">
        <v>8781262</v>
      </c>
      <c r="AC16" s="166">
        <v>400905</v>
      </c>
      <c r="AD16" s="167">
        <v>3</v>
      </c>
      <c r="AE16" s="165">
        <v>9182170</v>
      </c>
      <c r="AF16" s="165">
        <v>8779131</v>
      </c>
      <c r="AG16" s="166">
        <v>514422</v>
      </c>
      <c r="AH16" s="167">
        <v>47</v>
      </c>
      <c r="AI16" s="165">
        <v>9293600</v>
      </c>
      <c r="AJ16" s="165">
        <v>8680359</v>
      </c>
      <c r="AK16" s="166">
        <v>679700</v>
      </c>
      <c r="AL16" s="167">
        <v>60</v>
      </c>
      <c r="AM16" s="165">
        <v>9360119</v>
      </c>
      <c r="AN16" s="165">
        <v>8955744</v>
      </c>
      <c r="AO16" s="165">
        <v>747005</v>
      </c>
      <c r="AP16" s="167">
        <v>84</v>
      </c>
      <c r="AQ16" s="165">
        <v>9702833</v>
      </c>
      <c r="AR16" s="165">
        <v>9054535</v>
      </c>
      <c r="AS16" s="165">
        <v>855412</v>
      </c>
      <c r="AT16" s="165">
        <v>590046</v>
      </c>
      <c r="AU16" s="165">
        <v>10499993</v>
      </c>
      <c r="AV16" s="165">
        <v>9425478</v>
      </c>
      <c r="AW16" s="165">
        <v>984758</v>
      </c>
      <c r="AX16" s="165">
        <v>1294019</v>
      </c>
      <c r="AY16" s="165">
        <v>11704255</v>
      </c>
      <c r="AZ16" s="165">
        <v>9781101</v>
      </c>
      <c r="BA16" s="165">
        <v>1074223</v>
      </c>
      <c r="BB16" s="165">
        <v>1578088</v>
      </c>
      <c r="BC16" s="165">
        <v>12433412</v>
      </c>
      <c r="BD16" s="165">
        <v>10029777</v>
      </c>
      <c r="BE16" s="165">
        <v>1124765</v>
      </c>
      <c r="BF16" s="165">
        <v>2471116</v>
      </c>
      <c r="BG16" s="165">
        <v>13625658</v>
      </c>
      <c r="BH16" s="165">
        <v>10391761</v>
      </c>
      <c r="BI16" s="165">
        <v>1196762</v>
      </c>
      <c r="BJ16" s="165">
        <v>2200667</v>
      </c>
      <c r="BK16" s="165">
        <v>13789190</v>
      </c>
      <c r="BL16" s="165">
        <v>10511821</v>
      </c>
      <c r="BM16" s="165">
        <v>1286133</v>
      </c>
      <c r="BN16" s="165">
        <v>2243727</v>
      </c>
      <c r="BO16" s="165">
        <v>14041681</v>
      </c>
      <c r="BP16" s="165">
        <v>10840579</v>
      </c>
      <c r="BQ16" s="165">
        <v>1373595</v>
      </c>
      <c r="BR16" s="165">
        <v>2432927</v>
      </c>
      <c r="BS16" s="165">
        <v>14647101</v>
      </c>
      <c r="BT16" s="165">
        <v>11599338</v>
      </c>
      <c r="BU16" s="165">
        <v>1561293</v>
      </c>
      <c r="BV16" s="165">
        <v>2833960</v>
      </c>
      <c r="BW16" s="165">
        <v>15994591</v>
      </c>
      <c r="BX16" s="165">
        <v>11686393</v>
      </c>
      <c r="BY16" s="165">
        <v>1648118</v>
      </c>
      <c r="BZ16" s="165">
        <v>3242579</v>
      </c>
      <c r="CA16" s="165">
        <v>16577090</v>
      </c>
      <c r="CB16" s="165">
        <v>11124209</v>
      </c>
      <c r="CC16" s="165">
        <v>1799786</v>
      </c>
      <c r="CD16" s="165">
        <v>3508970</v>
      </c>
      <c r="CE16" s="165">
        <v>16432965</v>
      </c>
      <c r="CF16" s="165">
        <v>11137211</v>
      </c>
      <c r="CG16" s="165">
        <v>1938895</v>
      </c>
      <c r="CH16" s="165">
        <v>10664848</v>
      </c>
      <c r="CI16" s="165">
        <v>23740954</v>
      </c>
      <c r="CJ16" s="165">
        <v>11638041</v>
      </c>
      <c r="CK16" s="165">
        <v>1879744</v>
      </c>
      <c r="CL16" s="165">
        <v>10881050</v>
      </c>
      <c r="CM16" s="165">
        <v>24398835</v>
      </c>
      <c r="CN16" s="165">
        <v>11890917</v>
      </c>
      <c r="CO16" s="165">
        <v>1797848</v>
      </c>
      <c r="CP16" s="165">
        <v>10958136</v>
      </c>
      <c r="CQ16" s="165">
        <v>24646901</v>
      </c>
      <c r="CR16" s="165"/>
      <c r="CS16" s="165"/>
      <c r="CT16" s="165"/>
      <c r="CU16" s="165"/>
      <c r="CW16" s="139"/>
    </row>
    <row r="17" spans="1:79">
      <c r="L17" s="139"/>
    </row>
    <row r="18" spans="1:79">
      <c r="A18" s="1" t="s">
        <v>190</v>
      </c>
    </row>
    <row r="19" spans="1:79">
      <c r="A19" s="1" t="s">
        <v>343</v>
      </c>
      <c r="B19" s="168"/>
      <c r="C19" s="168"/>
      <c r="D19" s="168"/>
      <c r="E19" s="168"/>
      <c r="F19" s="168"/>
    </row>
    <row r="20" spans="1:79">
      <c r="A20" s="1" t="s">
        <v>344</v>
      </c>
      <c r="B20" s="168"/>
    </row>
    <row r="21" spans="1:79">
      <c r="A21" s="1" t="s">
        <v>345</v>
      </c>
      <c r="B21" s="168"/>
      <c r="C21" s="168"/>
      <c r="D21" s="168"/>
      <c r="E21" s="168"/>
      <c r="F21" s="168"/>
    </row>
    <row r="25" spans="1:79">
      <c r="D25" s="139"/>
      <c r="G25" s="139"/>
      <c r="K25" s="139"/>
      <c r="O25" s="139"/>
      <c r="S25" s="139"/>
      <c r="W25" s="139"/>
      <c r="AA25" s="139"/>
      <c r="AE25" s="139"/>
      <c r="AI25" s="139"/>
      <c r="AM25" s="139"/>
      <c r="AQ25" s="139"/>
      <c r="AU25" s="139"/>
      <c r="AY25" s="139"/>
      <c r="BC25" s="139"/>
      <c r="BG25" s="139"/>
      <c r="BK25" s="139"/>
      <c r="BO25" s="139"/>
      <c r="BS25" s="139"/>
      <c r="BW25" s="139"/>
      <c r="CA25" s="139"/>
    </row>
    <row r="26" spans="1:79">
      <c r="D26" s="139"/>
      <c r="G26" s="139"/>
      <c r="K26" s="139"/>
      <c r="O26" s="139"/>
      <c r="S26" s="139"/>
      <c r="W26" s="139"/>
      <c r="AA26" s="139"/>
      <c r="AE26" s="139"/>
      <c r="AI26" s="139"/>
      <c r="AM26" s="139"/>
      <c r="AQ26" s="139"/>
      <c r="AU26" s="139"/>
      <c r="AY26" s="139"/>
      <c r="BC26" s="139"/>
      <c r="BG26" s="139"/>
      <c r="BK26" s="139"/>
      <c r="BO26" s="139"/>
      <c r="BS26" s="139"/>
      <c r="BW26" s="139"/>
      <c r="CA26" s="139"/>
    </row>
    <row r="27" spans="1:79">
      <c r="D27" s="139"/>
      <c r="G27" s="139"/>
      <c r="K27" s="139"/>
      <c r="O27" s="139"/>
      <c r="S27" s="139"/>
      <c r="W27" s="139"/>
      <c r="AA27" s="139"/>
      <c r="AE27" s="139"/>
      <c r="AI27" s="139"/>
      <c r="AM27" s="139"/>
      <c r="AQ27" s="139"/>
      <c r="AU27" s="139"/>
      <c r="AY27" s="139"/>
      <c r="BC27" s="139"/>
      <c r="BG27" s="139"/>
      <c r="BK27" s="139"/>
      <c r="BO27" s="139"/>
      <c r="BS27" s="139"/>
      <c r="BW27" s="139"/>
      <c r="CA27" s="139"/>
    </row>
    <row r="28" spans="1:79">
      <c r="D28" s="139"/>
      <c r="G28" s="139"/>
      <c r="K28" s="139"/>
      <c r="O28" s="139"/>
      <c r="S28" s="139"/>
      <c r="W28" s="139"/>
      <c r="AA28" s="139"/>
      <c r="AE28" s="139"/>
      <c r="AI28" s="139"/>
      <c r="AM28" s="139"/>
      <c r="AQ28" s="139"/>
      <c r="AU28" s="139"/>
      <c r="AY28" s="139"/>
      <c r="BC28" s="139"/>
      <c r="BG28" s="139"/>
      <c r="BK28" s="139"/>
      <c r="BO28" s="139"/>
      <c r="BS28" s="139"/>
      <c r="BW28" s="139"/>
      <c r="CA28" s="139"/>
    </row>
    <row r="29" spans="1:79">
      <c r="D29" s="139"/>
      <c r="G29" s="139"/>
      <c r="K29" s="139"/>
      <c r="O29" s="139"/>
      <c r="S29" s="139"/>
      <c r="W29" s="139"/>
      <c r="AA29" s="139"/>
      <c r="AE29" s="139"/>
      <c r="AI29" s="139"/>
      <c r="AM29" s="139"/>
      <c r="AQ29" s="139"/>
      <c r="AU29" s="139"/>
      <c r="AY29" s="139"/>
      <c r="BC29" s="139"/>
      <c r="BG29" s="139"/>
      <c r="BK29" s="139"/>
      <c r="BO29" s="139"/>
      <c r="BS29" s="139"/>
      <c r="BW29" s="139"/>
      <c r="CA29" s="139"/>
    </row>
    <row r="30" spans="1:79">
      <c r="D30" s="139"/>
      <c r="G30" s="139"/>
      <c r="K30" s="139"/>
      <c r="O30" s="139"/>
      <c r="S30" s="139"/>
      <c r="W30" s="139"/>
      <c r="AA30" s="139"/>
      <c r="AE30" s="139"/>
      <c r="AI30" s="139"/>
      <c r="AM30" s="139"/>
      <c r="AQ30" s="139"/>
      <c r="AU30" s="139"/>
      <c r="AY30" s="139"/>
      <c r="BC30" s="139"/>
      <c r="BG30" s="139"/>
      <c r="BK30" s="139"/>
      <c r="BO30" s="139"/>
      <c r="BS30" s="139"/>
      <c r="BW30" s="139"/>
      <c r="CA30" s="139"/>
    </row>
    <row r="31" spans="1:79">
      <c r="D31" s="139"/>
      <c r="G31" s="139"/>
      <c r="K31" s="139"/>
      <c r="O31" s="139"/>
      <c r="S31" s="139"/>
      <c r="W31" s="139"/>
      <c r="AA31" s="139"/>
      <c r="AE31" s="139"/>
      <c r="AI31" s="139"/>
      <c r="AM31" s="139"/>
      <c r="AQ31" s="139"/>
      <c r="AU31" s="139"/>
      <c r="AY31" s="139"/>
      <c r="BC31" s="139"/>
      <c r="BG31" s="139"/>
      <c r="BK31" s="139"/>
      <c r="BO31" s="139"/>
      <c r="BS31" s="139"/>
      <c r="BW31" s="139"/>
      <c r="CA31" s="139"/>
    </row>
    <row r="32" spans="1:79">
      <c r="D32" s="139"/>
      <c r="G32" s="139"/>
      <c r="K32" s="139"/>
      <c r="O32" s="139"/>
      <c r="S32" s="139"/>
      <c r="W32" s="139"/>
      <c r="AA32" s="139"/>
      <c r="AE32" s="139"/>
      <c r="AI32" s="139"/>
      <c r="AM32" s="139"/>
      <c r="AQ32" s="139"/>
      <c r="AU32" s="139"/>
      <c r="AY32" s="139"/>
      <c r="BC32" s="139"/>
      <c r="BG32" s="139"/>
      <c r="BK32" s="139"/>
      <c r="BO32" s="139"/>
      <c r="BS32" s="139"/>
      <c r="BW32" s="139"/>
      <c r="CA32" s="139"/>
    </row>
    <row r="33" spans="4:79">
      <c r="D33" s="139"/>
      <c r="G33" s="139"/>
      <c r="K33" s="139"/>
      <c r="O33" s="139"/>
      <c r="S33" s="139"/>
      <c r="W33" s="139"/>
      <c r="AA33" s="139"/>
      <c r="AE33" s="139"/>
      <c r="AI33" s="139"/>
      <c r="AM33" s="139"/>
      <c r="AQ33" s="139"/>
      <c r="AU33" s="139"/>
      <c r="AY33" s="139"/>
      <c r="BC33" s="139"/>
      <c r="BG33" s="139"/>
      <c r="BK33" s="139"/>
      <c r="BO33" s="139"/>
      <c r="BS33" s="139"/>
      <c r="BW33" s="139"/>
      <c r="CA33" s="139"/>
    </row>
    <row r="34" spans="4:79">
      <c r="D34" s="139"/>
      <c r="G34" s="139"/>
      <c r="K34" s="139"/>
      <c r="O34" s="139"/>
      <c r="S34" s="139"/>
      <c r="W34" s="139"/>
      <c r="AA34" s="139"/>
      <c r="AE34" s="139"/>
      <c r="AI34" s="139"/>
      <c r="AM34" s="139"/>
      <c r="AQ34" s="139"/>
      <c r="AU34" s="139"/>
      <c r="AY34" s="139"/>
      <c r="BC34" s="139"/>
      <c r="BG34" s="139"/>
      <c r="BK34" s="139"/>
      <c r="BO34" s="139"/>
      <c r="BS34" s="139"/>
      <c r="BW34" s="139"/>
      <c r="CA34" s="139"/>
    </row>
    <row r="35" spans="4:79">
      <c r="D35" s="139"/>
      <c r="G35" s="139"/>
      <c r="K35" s="139"/>
      <c r="O35" s="139"/>
      <c r="S35" s="139"/>
      <c r="W35" s="139"/>
      <c r="AA35" s="139"/>
      <c r="AE35" s="139"/>
      <c r="AI35" s="139"/>
      <c r="AM35" s="139"/>
      <c r="AQ35" s="139"/>
      <c r="AU35" s="139"/>
      <c r="AY35" s="139"/>
      <c r="BC35" s="139"/>
      <c r="BG35" s="139"/>
      <c r="BK35" s="139"/>
      <c r="BO35" s="139"/>
      <c r="BS35" s="139"/>
      <c r="BW35" s="139"/>
      <c r="CA35" s="139"/>
    </row>
    <row r="36" spans="4:79">
      <c r="D36" s="139"/>
      <c r="G36" s="139"/>
      <c r="K36" s="139"/>
      <c r="O36" s="139"/>
      <c r="S36" s="139"/>
      <c r="W36" s="139"/>
      <c r="AA36" s="139"/>
      <c r="AE36" s="139"/>
      <c r="AI36" s="139"/>
      <c r="AM36" s="139"/>
      <c r="AQ36" s="139"/>
      <c r="AU36" s="139"/>
      <c r="AY36" s="139"/>
      <c r="BC36" s="139"/>
      <c r="BG36" s="139"/>
      <c r="BK36" s="139"/>
      <c r="BO36" s="139"/>
      <c r="BS36" s="139"/>
      <c r="BW36" s="139"/>
      <c r="CA36" s="139"/>
    </row>
  </sheetData>
  <mergeCells count="26">
    <mergeCell ref="CR3:CU3"/>
    <mergeCell ref="CN3:CQ3"/>
    <mergeCell ref="AN3:AQ3"/>
    <mergeCell ref="A3:A4"/>
    <mergeCell ref="B3:D3"/>
    <mergeCell ref="E3:G3"/>
    <mergeCell ref="H3:K3"/>
    <mergeCell ref="L3:O3"/>
    <mergeCell ref="P3:S3"/>
    <mergeCell ref="T3:W3"/>
    <mergeCell ref="X3:AA3"/>
    <mergeCell ref="AB3:AE3"/>
    <mergeCell ref="AF3:AI3"/>
    <mergeCell ref="AJ3:AM3"/>
    <mergeCell ref="CJ3:CM3"/>
    <mergeCell ref="BX3:CA3"/>
    <mergeCell ref="BL3:BO3"/>
    <mergeCell ref="CF3:CI3"/>
    <mergeCell ref="CB3:CE3"/>
    <mergeCell ref="BP3:BS3"/>
    <mergeCell ref="BT3:BW3"/>
    <mergeCell ref="AR3:AU3"/>
    <mergeCell ref="AV3:AY3"/>
    <mergeCell ref="AZ3:BC3"/>
    <mergeCell ref="BD3:BG3"/>
    <mergeCell ref="BH3:B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W37"/>
  <sheetViews>
    <sheetView zoomScaleNormal="100" workbookViewId="0">
      <pane xSplit="1" ySplit="5" topLeftCell="DT6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8.125" style="1" customWidth="1"/>
    <col min="2" max="113" width="11.125" style="1" hidden="1" customWidth="1"/>
    <col min="114" max="137" width="9" style="1" hidden="1" customWidth="1"/>
    <col min="138" max="145" width="9" style="1" customWidth="1"/>
    <col min="146" max="16384" width="9" style="1"/>
  </cols>
  <sheetData>
    <row r="1" spans="1:153">
      <c r="A1" s="32" t="s">
        <v>301</v>
      </c>
      <c r="B1" s="139"/>
      <c r="C1" s="143"/>
      <c r="D1" s="139"/>
      <c r="E1" s="143"/>
      <c r="F1" s="143"/>
      <c r="G1" s="143"/>
      <c r="H1" s="139"/>
      <c r="I1" s="143"/>
      <c r="J1" s="139"/>
      <c r="K1" s="143"/>
      <c r="L1" s="139"/>
      <c r="M1" s="143"/>
      <c r="N1" s="143"/>
      <c r="O1" s="143"/>
      <c r="P1" s="139"/>
      <c r="Q1" s="143"/>
    </row>
    <row r="2" spans="1:153">
      <c r="B2" s="139"/>
      <c r="C2" s="143"/>
      <c r="D2" s="139"/>
      <c r="E2" s="143"/>
      <c r="F2" s="143"/>
      <c r="G2" s="143"/>
      <c r="H2" s="139"/>
      <c r="I2" s="143"/>
      <c r="J2" s="139"/>
      <c r="K2" s="143"/>
      <c r="L2" s="139"/>
      <c r="M2" s="143"/>
      <c r="N2" s="143"/>
      <c r="O2" s="143"/>
      <c r="P2" s="139"/>
      <c r="Q2" s="143"/>
    </row>
    <row r="3" spans="1:153">
      <c r="A3" s="369" t="s">
        <v>144</v>
      </c>
      <c r="B3" s="364">
        <v>2549</v>
      </c>
      <c r="C3" s="365"/>
      <c r="D3" s="365"/>
      <c r="E3" s="365"/>
      <c r="F3" s="365"/>
      <c r="G3" s="365"/>
      <c r="H3" s="365"/>
      <c r="I3" s="366"/>
      <c r="J3" s="364">
        <v>2550</v>
      </c>
      <c r="K3" s="365"/>
      <c r="L3" s="365"/>
      <c r="M3" s="365"/>
      <c r="N3" s="365"/>
      <c r="O3" s="365"/>
      <c r="P3" s="365"/>
      <c r="Q3" s="366"/>
      <c r="R3" s="364">
        <v>2551</v>
      </c>
      <c r="S3" s="365"/>
      <c r="T3" s="365"/>
      <c r="U3" s="365"/>
      <c r="V3" s="365"/>
      <c r="W3" s="365"/>
      <c r="X3" s="365"/>
      <c r="Y3" s="366"/>
      <c r="Z3" s="364">
        <v>2552</v>
      </c>
      <c r="AA3" s="365"/>
      <c r="AB3" s="365"/>
      <c r="AC3" s="365"/>
      <c r="AD3" s="365"/>
      <c r="AE3" s="365"/>
      <c r="AF3" s="365"/>
      <c r="AG3" s="366"/>
      <c r="AH3" s="364">
        <v>2553</v>
      </c>
      <c r="AI3" s="365"/>
      <c r="AJ3" s="365"/>
      <c r="AK3" s="365"/>
      <c r="AL3" s="365"/>
      <c r="AM3" s="365"/>
      <c r="AN3" s="365"/>
      <c r="AO3" s="366"/>
      <c r="AP3" s="364">
        <v>2554</v>
      </c>
      <c r="AQ3" s="365"/>
      <c r="AR3" s="365"/>
      <c r="AS3" s="365"/>
      <c r="AT3" s="365"/>
      <c r="AU3" s="365"/>
      <c r="AV3" s="365"/>
      <c r="AW3" s="366"/>
      <c r="AX3" s="364">
        <v>2555</v>
      </c>
      <c r="AY3" s="365"/>
      <c r="AZ3" s="365"/>
      <c r="BA3" s="365"/>
      <c r="BB3" s="365"/>
      <c r="BC3" s="365"/>
      <c r="BD3" s="365"/>
      <c r="BE3" s="366"/>
      <c r="BF3" s="364">
        <v>2556</v>
      </c>
      <c r="BG3" s="365"/>
      <c r="BH3" s="365"/>
      <c r="BI3" s="365"/>
      <c r="BJ3" s="365"/>
      <c r="BK3" s="365"/>
      <c r="BL3" s="365"/>
      <c r="BM3" s="366"/>
      <c r="BN3" s="364">
        <v>2557</v>
      </c>
      <c r="BO3" s="365"/>
      <c r="BP3" s="365"/>
      <c r="BQ3" s="365"/>
      <c r="BR3" s="365"/>
      <c r="BS3" s="365"/>
      <c r="BT3" s="365"/>
      <c r="BU3" s="366"/>
      <c r="BV3" s="364">
        <v>2558</v>
      </c>
      <c r="BW3" s="365"/>
      <c r="BX3" s="365"/>
      <c r="BY3" s="365"/>
      <c r="BZ3" s="365"/>
      <c r="CA3" s="365"/>
      <c r="CB3" s="365"/>
      <c r="CC3" s="366"/>
      <c r="CD3" s="364">
        <v>2559</v>
      </c>
      <c r="CE3" s="365"/>
      <c r="CF3" s="365"/>
      <c r="CG3" s="365"/>
      <c r="CH3" s="365"/>
      <c r="CI3" s="365"/>
      <c r="CJ3" s="365"/>
      <c r="CK3" s="366"/>
      <c r="CL3" s="364">
        <v>2560</v>
      </c>
      <c r="CM3" s="365"/>
      <c r="CN3" s="365"/>
      <c r="CO3" s="365"/>
      <c r="CP3" s="365"/>
      <c r="CQ3" s="365"/>
      <c r="CR3" s="365"/>
      <c r="CS3" s="366"/>
      <c r="CT3" s="364">
        <v>2561</v>
      </c>
      <c r="CU3" s="365"/>
      <c r="CV3" s="365"/>
      <c r="CW3" s="365"/>
      <c r="CX3" s="365"/>
      <c r="CY3" s="365"/>
      <c r="CZ3" s="365"/>
      <c r="DA3" s="366"/>
      <c r="DB3" s="364">
        <v>2562</v>
      </c>
      <c r="DC3" s="365"/>
      <c r="DD3" s="365"/>
      <c r="DE3" s="365"/>
      <c r="DF3" s="365"/>
      <c r="DG3" s="365"/>
      <c r="DH3" s="365"/>
      <c r="DI3" s="366"/>
      <c r="DJ3" s="364">
        <v>2563</v>
      </c>
      <c r="DK3" s="365"/>
      <c r="DL3" s="365"/>
      <c r="DM3" s="365"/>
      <c r="DN3" s="365"/>
      <c r="DO3" s="365"/>
      <c r="DP3" s="365"/>
      <c r="DQ3" s="366"/>
      <c r="DR3" s="364">
        <v>2564</v>
      </c>
      <c r="DS3" s="365"/>
      <c r="DT3" s="365"/>
      <c r="DU3" s="365"/>
      <c r="DV3" s="365"/>
      <c r="DW3" s="365"/>
      <c r="DX3" s="365"/>
      <c r="DY3" s="366"/>
      <c r="DZ3" s="364">
        <v>2565</v>
      </c>
      <c r="EA3" s="365"/>
      <c r="EB3" s="365"/>
      <c r="EC3" s="365"/>
      <c r="ED3" s="365"/>
      <c r="EE3" s="365"/>
      <c r="EF3" s="365"/>
      <c r="EG3" s="366"/>
      <c r="EH3" s="364">
        <v>2566</v>
      </c>
      <c r="EI3" s="365"/>
      <c r="EJ3" s="365"/>
      <c r="EK3" s="365"/>
      <c r="EL3" s="365"/>
      <c r="EM3" s="365"/>
      <c r="EN3" s="365"/>
      <c r="EO3" s="366"/>
      <c r="EP3" s="364">
        <v>2567</v>
      </c>
      <c r="EQ3" s="365"/>
      <c r="ER3" s="365"/>
      <c r="ES3" s="365"/>
      <c r="ET3" s="365"/>
      <c r="EU3" s="365"/>
      <c r="EV3" s="365"/>
      <c r="EW3" s="366"/>
    </row>
    <row r="4" spans="1:153">
      <c r="A4" s="370"/>
      <c r="B4" s="364" t="s">
        <v>143</v>
      </c>
      <c r="C4" s="366"/>
      <c r="D4" s="364" t="s">
        <v>142</v>
      </c>
      <c r="E4" s="366"/>
      <c r="F4" s="364" t="s">
        <v>141</v>
      </c>
      <c r="G4" s="366"/>
      <c r="H4" s="364" t="s">
        <v>40</v>
      </c>
      <c r="I4" s="366"/>
      <c r="J4" s="364" t="s">
        <v>143</v>
      </c>
      <c r="K4" s="366"/>
      <c r="L4" s="364" t="s">
        <v>142</v>
      </c>
      <c r="M4" s="366"/>
      <c r="N4" s="364" t="s">
        <v>141</v>
      </c>
      <c r="O4" s="366"/>
      <c r="P4" s="364" t="s">
        <v>40</v>
      </c>
      <c r="Q4" s="366"/>
      <c r="R4" s="364" t="s">
        <v>143</v>
      </c>
      <c r="S4" s="366"/>
      <c r="T4" s="364" t="s">
        <v>142</v>
      </c>
      <c r="U4" s="366"/>
      <c r="V4" s="364" t="s">
        <v>141</v>
      </c>
      <c r="W4" s="366"/>
      <c r="X4" s="364" t="s">
        <v>40</v>
      </c>
      <c r="Y4" s="366"/>
      <c r="Z4" s="364" t="s">
        <v>143</v>
      </c>
      <c r="AA4" s="366"/>
      <c r="AB4" s="364" t="s">
        <v>142</v>
      </c>
      <c r="AC4" s="366"/>
      <c r="AD4" s="364" t="s">
        <v>141</v>
      </c>
      <c r="AE4" s="366"/>
      <c r="AF4" s="364" t="s">
        <v>40</v>
      </c>
      <c r="AG4" s="366"/>
      <c r="AH4" s="364" t="s">
        <v>143</v>
      </c>
      <c r="AI4" s="366"/>
      <c r="AJ4" s="364" t="s">
        <v>142</v>
      </c>
      <c r="AK4" s="366"/>
      <c r="AL4" s="364" t="s">
        <v>141</v>
      </c>
      <c r="AM4" s="366"/>
      <c r="AN4" s="364" t="s">
        <v>40</v>
      </c>
      <c r="AO4" s="366"/>
      <c r="AP4" s="364" t="s">
        <v>143</v>
      </c>
      <c r="AQ4" s="366"/>
      <c r="AR4" s="364" t="s">
        <v>142</v>
      </c>
      <c r="AS4" s="366"/>
      <c r="AT4" s="364" t="s">
        <v>141</v>
      </c>
      <c r="AU4" s="366"/>
      <c r="AV4" s="364" t="s">
        <v>40</v>
      </c>
      <c r="AW4" s="366"/>
      <c r="AX4" s="364" t="s">
        <v>143</v>
      </c>
      <c r="AY4" s="366"/>
      <c r="AZ4" s="364" t="s">
        <v>142</v>
      </c>
      <c r="BA4" s="366"/>
      <c r="BB4" s="364" t="s">
        <v>141</v>
      </c>
      <c r="BC4" s="366"/>
      <c r="BD4" s="364" t="s">
        <v>40</v>
      </c>
      <c r="BE4" s="366"/>
      <c r="BF4" s="364" t="s">
        <v>143</v>
      </c>
      <c r="BG4" s="366"/>
      <c r="BH4" s="364" t="s">
        <v>142</v>
      </c>
      <c r="BI4" s="366"/>
      <c r="BJ4" s="364" t="s">
        <v>141</v>
      </c>
      <c r="BK4" s="366"/>
      <c r="BL4" s="364" t="s">
        <v>40</v>
      </c>
      <c r="BM4" s="366"/>
      <c r="BN4" s="364" t="s">
        <v>143</v>
      </c>
      <c r="BO4" s="366"/>
      <c r="BP4" s="364" t="s">
        <v>142</v>
      </c>
      <c r="BQ4" s="366"/>
      <c r="BR4" s="364" t="s">
        <v>141</v>
      </c>
      <c r="BS4" s="366"/>
      <c r="BT4" s="364" t="s">
        <v>40</v>
      </c>
      <c r="BU4" s="366"/>
      <c r="BV4" s="364" t="s">
        <v>143</v>
      </c>
      <c r="BW4" s="366"/>
      <c r="BX4" s="364" t="s">
        <v>142</v>
      </c>
      <c r="BY4" s="366"/>
      <c r="BZ4" s="364" t="s">
        <v>141</v>
      </c>
      <c r="CA4" s="366"/>
      <c r="CB4" s="364" t="s">
        <v>40</v>
      </c>
      <c r="CC4" s="366"/>
      <c r="CD4" s="364" t="s">
        <v>143</v>
      </c>
      <c r="CE4" s="366"/>
      <c r="CF4" s="364" t="s">
        <v>142</v>
      </c>
      <c r="CG4" s="366"/>
      <c r="CH4" s="364" t="s">
        <v>141</v>
      </c>
      <c r="CI4" s="366"/>
      <c r="CJ4" s="364" t="s">
        <v>40</v>
      </c>
      <c r="CK4" s="366"/>
      <c r="CL4" s="364" t="s">
        <v>143</v>
      </c>
      <c r="CM4" s="366"/>
      <c r="CN4" s="364" t="s">
        <v>142</v>
      </c>
      <c r="CO4" s="366"/>
      <c r="CP4" s="364" t="s">
        <v>141</v>
      </c>
      <c r="CQ4" s="366"/>
      <c r="CR4" s="364" t="s">
        <v>40</v>
      </c>
      <c r="CS4" s="366"/>
      <c r="CT4" s="364" t="s">
        <v>143</v>
      </c>
      <c r="CU4" s="366"/>
      <c r="CV4" s="364" t="s">
        <v>142</v>
      </c>
      <c r="CW4" s="366"/>
      <c r="CX4" s="364" t="s">
        <v>141</v>
      </c>
      <c r="CY4" s="366"/>
      <c r="CZ4" s="364" t="s">
        <v>40</v>
      </c>
      <c r="DA4" s="366"/>
      <c r="DB4" s="364" t="s">
        <v>143</v>
      </c>
      <c r="DC4" s="366"/>
      <c r="DD4" s="364" t="s">
        <v>142</v>
      </c>
      <c r="DE4" s="366"/>
      <c r="DF4" s="364" t="s">
        <v>141</v>
      </c>
      <c r="DG4" s="366"/>
      <c r="DH4" s="364" t="s">
        <v>40</v>
      </c>
      <c r="DI4" s="366"/>
      <c r="DJ4" s="364" t="s">
        <v>143</v>
      </c>
      <c r="DK4" s="366"/>
      <c r="DL4" s="364" t="s">
        <v>142</v>
      </c>
      <c r="DM4" s="366"/>
      <c r="DN4" s="364" t="s">
        <v>141</v>
      </c>
      <c r="DO4" s="366"/>
      <c r="DP4" s="364" t="s">
        <v>40</v>
      </c>
      <c r="DQ4" s="366"/>
      <c r="DR4" s="364" t="s">
        <v>143</v>
      </c>
      <c r="DS4" s="366"/>
      <c r="DT4" s="364" t="s">
        <v>142</v>
      </c>
      <c r="DU4" s="366"/>
      <c r="DV4" s="364" t="s">
        <v>141</v>
      </c>
      <c r="DW4" s="366"/>
      <c r="DX4" s="364" t="s">
        <v>40</v>
      </c>
      <c r="DY4" s="366"/>
      <c r="DZ4" s="364" t="s">
        <v>143</v>
      </c>
      <c r="EA4" s="366"/>
      <c r="EB4" s="364" t="s">
        <v>142</v>
      </c>
      <c r="EC4" s="366"/>
      <c r="ED4" s="364" t="s">
        <v>141</v>
      </c>
      <c r="EE4" s="366"/>
      <c r="EF4" s="364" t="s">
        <v>40</v>
      </c>
      <c r="EG4" s="366"/>
      <c r="EH4" s="364" t="s">
        <v>143</v>
      </c>
      <c r="EI4" s="366"/>
      <c r="EJ4" s="364" t="s">
        <v>142</v>
      </c>
      <c r="EK4" s="366"/>
      <c r="EL4" s="364" t="s">
        <v>141</v>
      </c>
      <c r="EM4" s="366"/>
      <c r="EN4" s="364" t="s">
        <v>40</v>
      </c>
      <c r="EO4" s="366"/>
      <c r="EP4" s="364" t="s">
        <v>143</v>
      </c>
      <c r="EQ4" s="366"/>
      <c r="ER4" s="364" t="s">
        <v>142</v>
      </c>
      <c r="ES4" s="366"/>
      <c r="ET4" s="364" t="s">
        <v>141</v>
      </c>
      <c r="EU4" s="366"/>
      <c r="EV4" s="364" t="s">
        <v>40</v>
      </c>
      <c r="EW4" s="366"/>
    </row>
    <row r="5" spans="1:153" ht="22.5">
      <c r="A5" s="371"/>
      <c r="B5" s="144" t="s">
        <v>140</v>
      </c>
      <c r="C5" s="145" t="s">
        <v>139</v>
      </c>
      <c r="D5" s="144" t="s">
        <v>140</v>
      </c>
      <c r="E5" s="145" t="s">
        <v>139</v>
      </c>
      <c r="F5" s="146" t="s">
        <v>140</v>
      </c>
      <c r="G5" s="145" t="s">
        <v>139</v>
      </c>
      <c r="H5" s="144" t="s">
        <v>140</v>
      </c>
      <c r="I5" s="145" t="s">
        <v>139</v>
      </c>
      <c r="J5" s="144" t="s">
        <v>140</v>
      </c>
      <c r="K5" s="145" t="s">
        <v>139</v>
      </c>
      <c r="L5" s="144" t="s">
        <v>140</v>
      </c>
      <c r="M5" s="145" t="s">
        <v>139</v>
      </c>
      <c r="N5" s="146" t="s">
        <v>140</v>
      </c>
      <c r="O5" s="145" t="s">
        <v>139</v>
      </c>
      <c r="P5" s="144" t="s">
        <v>140</v>
      </c>
      <c r="Q5" s="145" t="s">
        <v>139</v>
      </c>
      <c r="R5" s="144" t="s">
        <v>140</v>
      </c>
      <c r="S5" s="145" t="s">
        <v>139</v>
      </c>
      <c r="T5" s="144" t="s">
        <v>140</v>
      </c>
      <c r="U5" s="145" t="s">
        <v>139</v>
      </c>
      <c r="V5" s="146" t="s">
        <v>140</v>
      </c>
      <c r="W5" s="145" t="s">
        <v>139</v>
      </c>
      <c r="X5" s="144" t="s">
        <v>140</v>
      </c>
      <c r="Y5" s="145" t="s">
        <v>139</v>
      </c>
      <c r="Z5" s="144" t="s">
        <v>140</v>
      </c>
      <c r="AA5" s="145" t="s">
        <v>139</v>
      </c>
      <c r="AB5" s="144" t="s">
        <v>140</v>
      </c>
      <c r="AC5" s="145" t="s">
        <v>139</v>
      </c>
      <c r="AD5" s="146" t="s">
        <v>140</v>
      </c>
      <c r="AE5" s="145" t="s">
        <v>139</v>
      </c>
      <c r="AF5" s="144" t="s">
        <v>140</v>
      </c>
      <c r="AG5" s="145" t="s">
        <v>139</v>
      </c>
      <c r="AH5" s="144" t="s">
        <v>140</v>
      </c>
      <c r="AI5" s="145" t="s">
        <v>139</v>
      </c>
      <c r="AJ5" s="144" t="s">
        <v>140</v>
      </c>
      <c r="AK5" s="145" t="s">
        <v>139</v>
      </c>
      <c r="AL5" s="144" t="s">
        <v>140</v>
      </c>
      <c r="AM5" s="145" t="s">
        <v>139</v>
      </c>
      <c r="AN5" s="144" t="s">
        <v>140</v>
      </c>
      <c r="AO5" s="145" t="s">
        <v>139</v>
      </c>
      <c r="AP5" s="144" t="s">
        <v>140</v>
      </c>
      <c r="AQ5" s="145" t="s">
        <v>139</v>
      </c>
      <c r="AR5" s="144" t="s">
        <v>140</v>
      </c>
      <c r="AS5" s="145" t="s">
        <v>139</v>
      </c>
      <c r="AT5" s="144" t="s">
        <v>140</v>
      </c>
      <c r="AU5" s="145" t="s">
        <v>139</v>
      </c>
      <c r="AV5" s="144" t="s">
        <v>140</v>
      </c>
      <c r="AW5" s="145" t="s">
        <v>139</v>
      </c>
      <c r="AX5" s="144" t="s">
        <v>140</v>
      </c>
      <c r="AY5" s="145" t="s">
        <v>139</v>
      </c>
      <c r="AZ5" s="144" t="s">
        <v>140</v>
      </c>
      <c r="BA5" s="145" t="s">
        <v>139</v>
      </c>
      <c r="BB5" s="144" t="s">
        <v>140</v>
      </c>
      <c r="BC5" s="145" t="s">
        <v>139</v>
      </c>
      <c r="BD5" s="144" t="s">
        <v>140</v>
      </c>
      <c r="BE5" s="145" t="s">
        <v>139</v>
      </c>
      <c r="BF5" s="144" t="s">
        <v>140</v>
      </c>
      <c r="BG5" s="145" t="s">
        <v>139</v>
      </c>
      <c r="BH5" s="144" t="s">
        <v>140</v>
      </c>
      <c r="BI5" s="145" t="s">
        <v>139</v>
      </c>
      <c r="BJ5" s="144" t="s">
        <v>140</v>
      </c>
      <c r="BK5" s="145" t="s">
        <v>139</v>
      </c>
      <c r="BL5" s="144" t="s">
        <v>140</v>
      </c>
      <c r="BM5" s="145" t="s">
        <v>139</v>
      </c>
      <c r="BN5" s="144" t="s">
        <v>140</v>
      </c>
      <c r="BO5" s="145" t="s">
        <v>139</v>
      </c>
      <c r="BP5" s="144" t="s">
        <v>140</v>
      </c>
      <c r="BQ5" s="145" t="s">
        <v>139</v>
      </c>
      <c r="BR5" s="144" t="s">
        <v>140</v>
      </c>
      <c r="BS5" s="145" t="s">
        <v>139</v>
      </c>
      <c r="BT5" s="144" t="s">
        <v>140</v>
      </c>
      <c r="BU5" s="145" t="s">
        <v>139</v>
      </c>
      <c r="BV5" s="144" t="s">
        <v>140</v>
      </c>
      <c r="BW5" s="145" t="s">
        <v>139</v>
      </c>
      <c r="BX5" s="144" t="s">
        <v>140</v>
      </c>
      <c r="BY5" s="145" t="s">
        <v>139</v>
      </c>
      <c r="BZ5" s="144" t="s">
        <v>140</v>
      </c>
      <c r="CA5" s="145" t="s">
        <v>139</v>
      </c>
      <c r="CB5" s="144" t="s">
        <v>140</v>
      </c>
      <c r="CC5" s="145" t="s">
        <v>139</v>
      </c>
      <c r="CD5" s="144" t="s">
        <v>140</v>
      </c>
      <c r="CE5" s="145" t="s">
        <v>139</v>
      </c>
      <c r="CF5" s="144" t="s">
        <v>140</v>
      </c>
      <c r="CG5" s="145" t="s">
        <v>139</v>
      </c>
      <c r="CH5" s="144" t="s">
        <v>140</v>
      </c>
      <c r="CI5" s="145" t="s">
        <v>139</v>
      </c>
      <c r="CJ5" s="144" t="s">
        <v>140</v>
      </c>
      <c r="CK5" s="145" t="s">
        <v>139</v>
      </c>
      <c r="CL5" s="144" t="s">
        <v>140</v>
      </c>
      <c r="CM5" s="145" t="s">
        <v>139</v>
      </c>
      <c r="CN5" s="144" t="s">
        <v>140</v>
      </c>
      <c r="CO5" s="145" t="s">
        <v>139</v>
      </c>
      <c r="CP5" s="144" t="s">
        <v>140</v>
      </c>
      <c r="CQ5" s="145" t="s">
        <v>139</v>
      </c>
      <c r="CR5" s="144" t="s">
        <v>140</v>
      </c>
      <c r="CS5" s="145" t="s">
        <v>139</v>
      </c>
      <c r="CT5" s="144" t="s">
        <v>140</v>
      </c>
      <c r="CU5" s="145" t="s">
        <v>139</v>
      </c>
      <c r="CV5" s="144" t="s">
        <v>140</v>
      </c>
      <c r="CW5" s="145" t="s">
        <v>139</v>
      </c>
      <c r="CX5" s="144" t="s">
        <v>140</v>
      </c>
      <c r="CY5" s="145" t="s">
        <v>139</v>
      </c>
      <c r="CZ5" s="144" t="s">
        <v>140</v>
      </c>
      <c r="DA5" s="145" t="s">
        <v>139</v>
      </c>
      <c r="DB5" s="144" t="s">
        <v>140</v>
      </c>
      <c r="DC5" s="145" t="s">
        <v>139</v>
      </c>
      <c r="DD5" s="144" t="s">
        <v>140</v>
      </c>
      <c r="DE5" s="145" t="s">
        <v>139</v>
      </c>
      <c r="DF5" s="144" t="s">
        <v>140</v>
      </c>
      <c r="DG5" s="145" t="s">
        <v>139</v>
      </c>
      <c r="DH5" s="144" t="s">
        <v>140</v>
      </c>
      <c r="DI5" s="145" t="s">
        <v>139</v>
      </c>
      <c r="DJ5" s="144" t="s">
        <v>140</v>
      </c>
      <c r="DK5" s="145" t="s">
        <v>139</v>
      </c>
      <c r="DL5" s="144" t="s">
        <v>140</v>
      </c>
      <c r="DM5" s="145" t="s">
        <v>139</v>
      </c>
      <c r="DN5" s="144" t="s">
        <v>140</v>
      </c>
      <c r="DO5" s="145" t="s">
        <v>139</v>
      </c>
      <c r="DP5" s="144" t="s">
        <v>140</v>
      </c>
      <c r="DQ5" s="145" t="s">
        <v>139</v>
      </c>
      <c r="DR5" s="144" t="s">
        <v>140</v>
      </c>
      <c r="DS5" s="145" t="s">
        <v>139</v>
      </c>
      <c r="DT5" s="144" t="s">
        <v>140</v>
      </c>
      <c r="DU5" s="145" t="s">
        <v>139</v>
      </c>
      <c r="DV5" s="144" t="s">
        <v>140</v>
      </c>
      <c r="DW5" s="145" t="s">
        <v>139</v>
      </c>
      <c r="DX5" s="144" t="s">
        <v>140</v>
      </c>
      <c r="DY5" s="145" t="s">
        <v>139</v>
      </c>
      <c r="DZ5" s="144" t="s">
        <v>140</v>
      </c>
      <c r="EA5" s="145" t="s">
        <v>139</v>
      </c>
      <c r="EB5" s="144" t="s">
        <v>140</v>
      </c>
      <c r="EC5" s="145" t="s">
        <v>139</v>
      </c>
      <c r="ED5" s="144" t="s">
        <v>140</v>
      </c>
      <c r="EE5" s="145" t="s">
        <v>139</v>
      </c>
      <c r="EF5" s="144" t="s">
        <v>140</v>
      </c>
      <c r="EG5" s="145" t="s">
        <v>139</v>
      </c>
      <c r="EH5" s="144" t="s">
        <v>140</v>
      </c>
      <c r="EI5" s="145" t="s">
        <v>139</v>
      </c>
      <c r="EJ5" s="144" t="s">
        <v>140</v>
      </c>
      <c r="EK5" s="145" t="s">
        <v>139</v>
      </c>
      <c r="EL5" s="144" t="s">
        <v>140</v>
      </c>
      <c r="EM5" s="145" t="s">
        <v>139</v>
      </c>
      <c r="EN5" s="144" t="s">
        <v>140</v>
      </c>
      <c r="EO5" s="145" t="s">
        <v>139</v>
      </c>
      <c r="EP5" s="144" t="s">
        <v>140</v>
      </c>
      <c r="EQ5" s="145" t="s">
        <v>139</v>
      </c>
      <c r="ER5" s="144" t="s">
        <v>140</v>
      </c>
      <c r="ES5" s="145" t="s">
        <v>139</v>
      </c>
      <c r="ET5" s="144" t="s">
        <v>140</v>
      </c>
      <c r="EU5" s="145" t="s">
        <v>139</v>
      </c>
      <c r="EV5" s="144" t="s">
        <v>140</v>
      </c>
      <c r="EW5" s="145" t="s">
        <v>139</v>
      </c>
    </row>
    <row r="6" spans="1:153">
      <c r="A6" s="45" t="s">
        <v>59</v>
      </c>
      <c r="B6" s="147">
        <v>13788</v>
      </c>
      <c r="C6" s="148">
        <v>32.041893600000002</v>
      </c>
      <c r="D6" s="147">
        <v>3242</v>
      </c>
      <c r="E6" s="148">
        <v>4.4248336999999998</v>
      </c>
      <c r="F6" s="147">
        <v>9020</v>
      </c>
      <c r="G6" s="148">
        <v>40.51933614</v>
      </c>
      <c r="H6" s="147">
        <v>26050</v>
      </c>
      <c r="I6" s="148">
        <v>76.986063439999995</v>
      </c>
      <c r="J6" s="147">
        <v>21905</v>
      </c>
      <c r="K6" s="148">
        <v>54.217002399999998</v>
      </c>
      <c r="L6" s="147">
        <v>2477</v>
      </c>
      <c r="M6" s="148">
        <v>4.5400657999999998</v>
      </c>
      <c r="N6" s="147">
        <v>14835</v>
      </c>
      <c r="O6" s="148">
        <v>68.421701129999988</v>
      </c>
      <c r="P6" s="147">
        <v>39217</v>
      </c>
      <c r="Q6" s="148">
        <v>127.17876932999998</v>
      </c>
      <c r="R6" s="147">
        <v>34294</v>
      </c>
      <c r="S6" s="148">
        <v>84.458475750000005</v>
      </c>
      <c r="T6" s="147">
        <v>2515</v>
      </c>
      <c r="U6" s="148">
        <v>4.8797618499999995</v>
      </c>
      <c r="V6" s="147">
        <v>24404</v>
      </c>
      <c r="W6" s="148">
        <v>102.5060896</v>
      </c>
      <c r="X6" s="147">
        <v>61213</v>
      </c>
      <c r="Y6" s="148">
        <v>191.84432719999998</v>
      </c>
      <c r="Z6" s="147">
        <v>53421</v>
      </c>
      <c r="AA6" s="148">
        <v>124.83</v>
      </c>
      <c r="AB6" s="147">
        <v>5146</v>
      </c>
      <c r="AC6" s="148">
        <v>9.8800000000000008</v>
      </c>
      <c r="AD6" s="147">
        <v>32976</v>
      </c>
      <c r="AE6" s="148">
        <v>127.85</v>
      </c>
      <c r="AF6" s="147">
        <v>91543</v>
      </c>
      <c r="AG6" s="148">
        <v>262.56</v>
      </c>
      <c r="AH6" s="147">
        <v>64565</v>
      </c>
      <c r="AI6" s="148">
        <v>151.61075051</v>
      </c>
      <c r="AJ6" s="147">
        <v>4432</v>
      </c>
      <c r="AK6" s="148">
        <v>10.823161300000001</v>
      </c>
      <c r="AL6" s="147">
        <v>48213</v>
      </c>
      <c r="AM6" s="148">
        <v>237.61305669999999</v>
      </c>
      <c r="AN6" s="147">
        <v>117210</v>
      </c>
      <c r="AO6" s="148">
        <v>400.04696851</v>
      </c>
      <c r="AP6" s="147">
        <v>60561</v>
      </c>
      <c r="AQ6" s="148">
        <v>145.34681244000001</v>
      </c>
      <c r="AR6" s="147">
        <v>3934</v>
      </c>
      <c r="AS6" s="148">
        <v>8.1460088000000006</v>
      </c>
      <c r="AT6" s="147">
        <v>18019</v>
      </c>
      <c r="AU6" s="148">
        <v>90.232723500000006</v>
      </c>
      <c r="AV6" s="147">
        <v>82514</v>
      </c>
      <c r="AW6" s="148">
        <v>243.72554474</v>
      </c>
      <c r="AX6" s="147">
        <v>66864</v>
      </c>
      <c r="AY6" s="148">
        <v>171.87468415999999</v>
      </c>
      <c r="AZ6" s="147">
        <v>4983</v>
      </c>
      <c r="BA6" s="148">
        <v>10.927823249999999</v>
      </c>
      <c r="BB6" s="147">
        <v>31833</v>
      </c>
      <c r="BC6" s="148">
        <v>144.3076159</v>
      </c>
      <c r="BD6" s="147">
        <v>103680</v>
      </c>
      <c r="BE6" s="148">
        <v>327.11012331000001</v>
      </c>
      <c r="BF6" s="147">
        <v>62802</v>
      </c>
      <c r="BG6" s="148">
        <v>186.90660324000001</v>
      </c>
      <c r="BH6" s="147">
        <v>6227</v>
      </c>
      <c r="BI6" s="148">
        <v>15.1059044</v>
      </c>
      <c r="BJ6" s="147">
        <v>19815</v>
      </c>
      <c r="BK6" s="148">
        <v>103.21090615999999</v>
      </c>
      <c r="BL6" s="147">
        <v>88844</v>
      </c>
      <c r="BM6" s="148">
        <v>305.2234138</v>
      </c>
      <c r="BN6" s="147">
        <v>68858</v>
      </c>
      <c r="BO6" s="148">
        <v>217.49</v>
      </c>
      <c r="BP6" s="147">
        <v>3492</v>
      </c>
      <c r="BQ6" s="148">
        <v>9.4499999999999993</v>
      </c>
      <c r="BR6" s="147">
        <v>18967</v>
      </c>
      <c r="BS6" s="148">
        <v>111.37</v>
      </c>
      <c r="BT6" s="147">
        <v>91317</v>
      </c>
      <c r="BU6" s="148">
        <v>338.31</v>
      </c>
      <c r="BV6" s="147">
        <v>73912</v>
      </c>
      <c r="BW6" s="148">
        <v>233.6</v>
      </c>
      <c r="BX6" s="147">
        <v>4178</v>
      </c>
      <c r="BY6" s="148">
        <v>11.65</v>
      </c>
      <c r="BZ6" s="147">
        <v>17819</v>
      </c>
      <c r="CA6" s="148">
        <v>108.16</v>
      </c>
      <c r="CB6" s="147">
        <v>95909</v>
      </c>
      <c r="CC6" s="148">
        <v>353.41</v>
      </c>
      <c r="CD6" s="147">
        <v>83484</v>
      </c>
      <c r="CE6" s="148">
        <v>265.78386523</v>
      </c>
      <c r="CF6" s="147">
        <v>4291</v>
      </c>
      <c r="CG6" s="148">
        <v>12.4258916</v>
      </c>
      <c r="CH6" s="147">
        <v>26375</v>
      </c>
      <c r="CI6" s="148">
        <v>159.3172817</v>
      </c>
      <c r="CJ6" s="147">
        <v>114150</v>
      </c>
      <c r="CK6" s="148">
        <v>437.52703853000003</v>
      </c>
      <c r="CL6" s="147">
        <v>98626</v>
      </c>
      <c r="CM6" s="148">
        <v>316.39420560000002</v>
      </c>
      <c r="CN6" s="147">
        <v>5719</v>
      </c>
      <c r="CO6" s="148">
        <v>15.613897550000001</v>
      </c>
      <c r="CP6" s="147">
        <v>29076</v>
      </c>
      <c r="CQ6" s="148">
        <v>187.89063920000001</v>
      </c>
      <c r="CR6" s="147">
        <v>133421</v>
      </c>
      <c r="CS6" s="148">
        <v>519.89874235000002</v>
      </c>
      <c r="CT6" s="147">
        <v>101652</v>
      </c>
      <c r="CU6" s="148">
        <v>334.9</v>
      </c>
      <c r="CV6" s="147">
        <v>6707</v>
      </c>
      <c r="CW6" s="148">
        <v>17.96</v>
      </c>
      <c r="CX6" s="147">
        <v>23935</v>
      </c>
      <c r="CY6" s="148">
        <v>156.69</v>
      </c>
      <c r="CZ6" s="147">
        <v>132294</v>
      </c>
      <c r="DA6" s="148">
        <v>509.55</v>
      </c>
      <c r="DB6" s="147">
        <v>115824</v>
      </c>
      <c r="DC6" s="148">
        <v>392.02</v>
      </c>
      <c r="DD6" s="147">
        <v>8368</v>
      </c>
      <c r="DE6" s="148">
        <v>21.94</v>
      </c>
      <c r="DF6" s="147">
        <v>26073</v>
      </c>
      <c r="DG6" s="148">
        <v>168.29</v>
      </c>
      <c r="DH6" s="147">
        <v>150265</v>
      </c>
      <c r="DI6" s="148">
        <v>582.25</v>
      </c>
      <c r="DJ6" s="147">
        <v>114894</v>
      </c>
      <c r="DK6" s="148">
        <v>384.36</v>
      </c>
      <c r="DL6" s="147">
        <v>17721</v>
      </c>
      <c r="DM6" s="148">
        <v>41.74</v>
      </c>
      <c r="DN6" s="147">
        <v>29369</v>
      </c>
      <c r="DO6" s="148">
        <v>195.81</v>
      </c>
      <c r="DP6" s="147">
        <v>161984</v>
      </c>
      <c r="DQ6" s="148">
        <v>621.91999999999996</v>
      </c>
      <c r="DR6" s="147">
        <v>182682</v>
      </c>
      <c r="DS6" s="148">
        <v>794.53</v>
      </c>
      <c r="DT6" s="147">
        <v>12977</v>
      </c>
      <c r="DU6" s="148">
        <v>49.31</v>
      </c>
      <c r="DV6" s="147">
        <v>171075</v>
      </c>
      <c r="DW6" s="148">
        <v>1556.6</v>
      </c>
      <c r="DX6" s="147">
        <v>366734</v>
      </c>
      <c r="DY6" s="148">
        <v>2400.4499999999998</v>
      </c>
      <c r="DZ6" s="147">
        <v>171400</v>
      </c>
      <c r="EA6" s="148">
        <v>791.14</v>
      </c>
      <c r="EB6" s="147">
        <v>11398</v>
      </c>
      <c r="EC6" s="148">
        <v>45.23</v>
      </c>
      <c r="ED6" s="147">
        <v>55553</v>
      </c>
      <c r="EE6" s="148">
        <v>479.65</v>
      </c>
      <c r="EF6" s="147">
        <v>238351</v>
      </c>
      <c r="EG6" s="148">
        <v>1316.02</v>
      </c>
      <c r="EH6" s="147">
        <v>150744</v>
      </c>
      <c r="EI6" s="148">
        <v>465.08</v>
      </c>
      <c r="EJ6" s="147">
        <v>12384</v>
      </c>
      <c r="EK6" s="148">
        <v>35.33</v>
      </c>
      <c r="EL6" s="147">
        <v>34213</v>
      </c>
      <c r="EM6" s="148">
        <v>206.68</v>
      </c>
      <c r="EN6" s="147">
        <v>197341</v>
      </c>
      <c r="EO6" s="148">
        <v>707.1</v>
      </c>
      <c r="EP6" s="147">
        <v>156319</v>
      </c>
      <c r="EQ6" s="148">
        <v>488.64</v>
      </c>
      <c r="ER6" s="147">
        <v>16909</v>
      </c>
      <c r="ES6" s="148">
        <v>44.61</v>
      </c>
      <c r="ET6" s="147">
        <v>38353</v>
      </c>
      <c r="EU6" s="148">
        <v>239.47</v>
      </c>
      <c r="EV6" s="147">
        <v>211581</v>
      </c>
      <c r="EW6" s="148">
        <v>772.72</v>
      </c>
    </row>
    <row r="7" spans="1:153">
      <c r="A7" s="45" t="s">
        <v>60</v>
      </c>
      <c r="B7" s="147">
        <v>13256</v>
      </c>
      <c r="C7" s="148">
        <v>31.874666600000001</v>
      </c>
      <c r="D7" s="147">
        <v>1041</v>
      </c>
      <c r="E7" s="148">
        <v>0.17471176000000002</v>
      </c>
      <c r="F7" s="147">
        <v>9131</v>
      </c>
      <c r="G7" s="148">
        <v>41.256512749999999</v>
      </c>
      <c r="H7" s="147">
        <v>23428</v>
      </c>
      <c r="I7" s="148">
        <v>73.30589110999999</v>
      </c>
      <c r="J7" s="147">
        <v>21580</v>
      </c>
      <c r="K7" s="148">
        <v>52.269928950000001</v>
      </c>
      <c r="L7" s="147">
        <v>987</v>
      </c>
      <c r="M7" s="148">
        <v>2.28258195</v>
      </c>
      <c r="N7" s="147">
        <v>14983</v>
      </c>
      <c r="O7" s="148">
        <v>69.233596599999998</v>
      </c>
      <c r="P7" s="147">
        <v>37550</v>
      </c>
      <c r="Q7" s="148">
        <v>123.7861075</v>
      </c>
      <c r="R7" s="147">
        <v>33945</v>
      </c>
      <c r="S7" s="148">
        <v>81.711207779999995</v>
      </c>
      <c r="T7" s="147">
        <v>1611</v>
      </c>
      <c r="U7" s="148">
        <v>4.2344225999999994</v>
      </c>
      <c r="V7" s="147">
        <v>22586</v>
      </c>
      <c r="W7" s="148">
        <v>101.12933061</v>
      </c>
      <c r="X7" s="147">
        <v>58142</v>
      </c>
      <c r="Y7" s="148">
        <v>187.07496099000002</v>
      </c>
      <c r="Z7" s="147">
        <v>61723</v>
      </c>
      <c r="AA7" s="148">
        <v>140.67104082</v>
      </c>
      <c r="AB7" s="147">
        <v>4405</v>
      </c>
      <c r="AC7" s="148">
        <v>9.8004229000000009</v>
      </c>
      <c r="AD7" s="147">
        <v>46055</v>
      </c>
      <c r="AE7" s="148">
        <v>150.39283738</v>
      </c>
      <c r="AF7" s="147">
        <v>112183</v>
      </c>
      <c r="AG7" s="148">
        <v>300.86430110000003</v>
      </c>
      <c r="AH7" s="147">
        <v>60816</v>
      </c>
      <c r="AI7" s="148">
        <v>143.19786478</v>
      </c>
      <c r="AJ7" s="147">
        <v>3951</v>
      </c>
      <c r="AK7" s="148">
        <v>11.7551313</v>
      </c>
      <c r="AL7" s="147">
        <v>40026</v>
      </c>
      <c r="AM7" s="148">
        <v>200.57655530000002</v>
      </c>
      <c r="AN7" s="147">
        <v>104793</v>
      </c>
      <c r="AO7" s="148">
        <v>355.52955137999999</v>
      </c>
      <c r="AP7" s="147">
        <v>61732</v>
      </c>
      <c r="AQ7" s="148">
        <v>152.40861322000001</v>
      </c>
      <c r="AR7" s="147">
        <v>2622</v>
      </c>
      <c r="AS7" s="148">
        <v>7.14977485</v>
      </c>
      <c r="AT7" s="147">
        <v>17874</v>
      </c>
      <c r="AU7" s="148">
        <v>90.016453999999996</v>
      </c>
      <c r="AV7" s="147">
        <v>82228</v>
      </c>
      <c r="AW7" s="148">
        <v>249.57484206999999</v>
      </c>
      <c r="AX7" s="147">
        <v>72785</v>
      </c>
      <c r="AY7" s="148">
        <v>186.96916145</v>
      </c>
      <c r="AZ7" s="147">
        <v>3095</v>
      </c>
      <c r="BA7" s="148">
        <v>7.9684045999999995</v>
      </c>
      <c r="BB7" s="147">
        <v>38111</v>
      </c>
      <c r="BC7" s="148">
        <v>172.61823155000002</v>
      </c>
      <c r="BD7" s="147">
        <v>113991</v>
      </c>
      <c r="BE7" s="148">
        <v>367.55579760000001</v>
      </c>
      <c r="BF7" s="147">
        <v>62584</v>
      </c>
      <c r="BG7" s="148">
        <v>184.2247792</v>
      </c>
      <c r="BH7" s="147">
        <v>2706</v>
      </c>
      <c r="BI7" s="148">
        <v>6.9439909499999999</v>
      </c>
      <c r="BJ7" s="147">
        <v>22077</v>
      </c>
      <c r="BK7" s="148">
        <v>111.90652409</v>
      </c>
      <c r="BL7" s="147">
        <v>87367</v>
      </c>
      <c r="BM7" s="148">
        <v>303.07529424000001</v>
      </c>
      <c r="BN7" s="147">
        <v>66992</v>
      </c>
      <c r="BO7" s="148">
        <v>210.3</v>
      </c>
      <c r="BP7" s="147">
        <v>2192</v>
      </c>
      <c r="BQ7" s="148">
        <v>7.03</v>
      </c>
      <c r="BR7" s="147">
        <v>19180</v>
      </c>
      <c r="BS7" s="148">
        <v>111.21</v>
      </c>
      <c r="BT7" s="147">
        <v>88364</v>
      </c>
      <c r="BU7" s="148">
        <v>328.54</v>
      </c>
      <c r="BV7" s="147">
        <v>75385</v>
      </c>
      <c r="BW7" s="148">
        <v>241.39</v>
      </c>
      <c r="BX7" s="147">
        <v>2479</v>
      </c>
      <c r="BY7" s="148">
        <v>7.61</v>
      </c>
      <c r="BZ7" s="147">
        <v>20151</v>
      </c>
      <c r="CA7" s="148">
        <v>119.58</v>
      </c>
      <c r="CB7" s="147">
        <v>98015</v>
      </c>
      <c r="CC7" s="148">
        <v>368.58</v>
      </c>
      <c r="CD7" s="147">
        <v>91464</v>
      </c>
      <c r="CE7" s="148">
        <v>302.25277485999999</v>
      </c>
      <c r="CF7" s="147">
        <v>2988</v>
      </c>
      <c r="CG7" s="148">
        <v>9.7421254499999996</v>
      </c>
      <c r="CH7" s="147">
        <v>28635</v>
      </c>
      <c r="CI7" s="148">
        <v>176.15626019999999</v>
      </c>
      <c r="CJ7" s="147">
        <v>123087</v>
      </c>
      <c r="CK7" s="148">
        <v>488.15116050999995</v>
      </c>
      <c r="CL7" s="147">
        <v>99159</v>
      </c>
      <c r="CM7" s="148">
        <v>318.08069502000001</v>
      </c>
      <c r="CN7" s="147">
        <v>3524</v>
      </c>
      <c r="CO7" s="148">
        <v>10.770403399999999</v>
      </c>
      <c r="CP7" s="147">
        <v>26875</v>
      </c>
      <c r="CQ7" s="148">
        <v>167.85243353999999</v>
      </c>
      <c r="CR7" s="147">
        <v>129558</v>
      </c>
      <c r="CS7" s="148">
        <v>496.70353196000002</v>
      </c>
      <c r="CT7" s="147">
        <v>103874</v>
      </c>
      <c r="CU7" s="148">
        <v>343.34</v>
      </c>
      <c r="CV7" s="147">
        <v>3431</v>
      </c>
      <c r="CW7" s="148">
        <v>10.63</v>
      </c>
      <c r="CX7" s="147">
        <v>23114</v>
      </c>
      <c r="CY7" s="148">
        <v>145.13999999999999</v>
      </c>
      <c r="CZ7" s="147">
        <v>130419</v>
      </c>
      <c r="DA7" s="148">
        <v>499.11</v>
      </c>
      <c r="DB7" s="147">
        <v>117181</v>
      </c>
      <c r="DC7" s="148">
        <v>391.88</v>
      </c>
      <c r="DD7" s="147">
        <v>4047</v>
      </c>
      <c r="DE7" s="148">
        <v>12.14</v>
      </c>
      <c r="DF7" s="147">
        <v>26396</v>
      </c>
      <c r="DG7" s="148">
        <v>166.22</v>
      </c>
      <c r="DH7" s="147">
        <v>147624</v>
      </c>
      <c r="DI7" s="148">
        <v>570.24</v>
      </c>
      <c r="DJ7" s="147">
        <v>114403</v>
      </c>
      <c r="DK7" s="148">
        <v>382.95</v>
      </c>
      <c r="DL7" s="147">
        <v>6581</v>
      </c>
      <c r="DM7" s="148">
        <v>18.61</v>
      </c>
      <c r="DN7" s="147">
        <v>30818</v>
      </c>
      <c r="DO7" s="148">
        <v>201.16</v>
      </c>
      <c r="DP7" s="147">
        <v>151802</v>
      </c>
      <c r="DQ7" s="148">
        <v>602.72</v>
      </c>
      <c r="DR7" s="147">
        <v>186360</v>
      </c>
      <c r="DS7" s="148">
        <v>835.15</v>
      </c>
      <c r="DT7" s="147">
        <v>8781</v>
      </c>
      <c r="DU7" s="148">
        <v>37.97</v>
      </c>
      <c r="DV7" s="147">
        <v>114890</v>
      </c>
      <c r="DW7" s="148">
        <v>958.03</v>
      </c>
      <c r="DX7" s="147">
        <v>310031</v>
      </c>
      <c r="DY7" s="148">
        <v>1831.16</v>
      </c>
      <c r="DZ7" s="147">
        <v>171731</v>
      </c>
      <c r="EA7" s="148">
        <v>806.72</v>
      </c>
      <c r="EB7" s="147">
        <v>7193</v>
      </c>
      <c r="EC7" s="148">
        <v>31.26</v>
      </c>
      <c r="ED7" s="147">
        <v>47401</v>
      </c>
      <c r="EE7" s="148">
        <v>405.21</v>
      </c>
      <c r="EF7" s="147">
        <v>226325</v>
      </c>
      <c r="EG7" s="148">
        <v>1243.19</v>
      </c>
      <c r="EH7" s="147">
        <v>150413</v>
      </c>
      <c r="EI7" s="148">
        <v>453.28</v>
      </c>
      <c r="EJ7" s="147">
        <v>7433</v>
      </c>
      <c r="EK7" s="148">
        <v>21.28</v>
      </c>
      <c r="EL7" s="147">
        <v>31441</v>
      </c>
      <c r="EM7" s="148">
        <v>190.46</v>
      </c>
      <c r="EN7" s="147">
        <v>189287</v>
      </c>
      <c r="EO7" s="148">
        <v>665.01</v>
      </c>
      <c r="EP7" s="147">
        <v>157300</v>
      </c>
      <c r="EQ7" s="148">
        <v>499.34</v>
      </c>
      <c r="ER7" s="147">
        <v>10080</v>
      </c>
      <c r="ES7" s="148">
        <v>28.65</v>
      </c>
      <c r="ET7" s="147">
        <v>36301</v>
      </c>
      <c r="EU7" s="148">
        <v>233.19</v>
      </c>
      <c r="EV7" s="147">
        <v>203681</v>
      </c>
      <c r="EW7" s="148">
        <v>761.17</v>
      </c>
    </row>
    <row r="8" spans="1:153">
      <c r="A8" s="45" t="s">
        <v>61</v>
      </c>
      <c r="B8" s="147">
        <v>15685</v>
      </c>
      <c r="C8" s="148">
        <v>37.805908600000002</v>
      </c>
      <c r="D8" s="147">
        <v>663</v>
      </c>
      <c r="E8" s="148">
        <v>1.4087970000000001</v>
      </c>
      <c r="F8" s="147">
        <v>9948</v>
      </c>
      <c r="G8" s="148">
        <v>44.37903815</v>
      </c>
      <c r="H8" s="147">
        <v>26296</v>
      </c>
      <c r="I8" s="148">
        <v>83.593743750000002</v>
      </c>
      <c r="J8" s="147">
        <v>24148</v>
      </c>
      <c r="K8" s="148">
        <v>58.01016396</v>
      </c>
      <c r="L8" s="147">
        <v>1005</v>
      </c>
      <c r="M8" s="148">
        <v>2.28319465</v>
      </c>
      <c r="N8" s="147">
        <v>15507</v>
      </c>
      <c r="O8" s="148">
        <v>67.198333989999995</v>
      </c>
      <c r="P8" s="147">
        <v>40660</v>
      </c>
      <c r="Q8" s="148">
        <v>127.49169259999999</v>
      </c>
      <c r="R8" s="147">
        <v>36764</v>
      </c>
      <c r="S8" s="148">
        <v>89.972075799999999</v>
      </c>
      <c r="T8" s="147">
        <v>1553</v>
      </c>
      <c r="U8" s="148">
        <v>4.1799636499999995</v>
      </c>
      <c r="V8" s="147">
        <v>20456</v>
      </c>
      <c r="W8" s="148">
        <v>89.7552764</v>
      </c>
      <c r="X8" s="147">
        <v>58773</v>
      </c>
      <c r="Y8" s="148">
        <v>183.90731585</v>
      </c>
      <c r="Z8" s="147">
        <v>89981</v>
      </c>
      <c r="AA8" s="148">
        <v>183.62</v>
      </c>
      <c r="AB8" s="147">
        <v>5029</v>
      </c>
      <c r="AC8" s="148">
        <v>10.41</v>
      </c>
      <c r="AD8" s="147">
        <v>67476</v>
      </c>
      <c r="AE8" s="148">
        <v>174.09</v>
      </c>
      <c r="AF8" s="147">
        <v>162486</v>
      </c>
      <c r="AG8" s="148">
        <v>368.12</v>
      </c>
      <c r="AH8" s="147">
        <v>73373</v>
      </c>
      <c r="AI8" s="148">
        <v>178.09824674000001</v>
      </c>
      <c r="AJ8" s="147">
        <v>3944</v>
      </c>
      <c r="AK8" s="148">
        <v>11.008946699999999</v>
      </c>
      <c r="AL8" s="147">
        <v>44477</v>
      </c>
      <c r="AM8" s="148">
        <v>216.52251175000001</v>
      </c>
      <c r="AN8" s="147">
        <v>121794</v>
      </c>
      <c r="AO8" s="148">
        <v>405.62970518999998</v>
      </c>
      <c r="AP8" s="147">
        <v>71930</v>
      </c>
      <c r="AQ8" s="148">
        <v>175.94732403</v>
      </c>
      <c r="AR8" s="147">
        <v>2444</v>
      </c>
      <c r="AS8" s="148">
        <v>6.4348483499999993</v>
      </c>
      <c r="AT8" s="147">
        <v>18723</v>
      </c>
      <c r="AU8" s="148">
        <v>90.753116230000003</v>
      </c>
      <c r="AV8" s="147">
        <v>93097</v>
      </c>
      <c r="AW8" s="148">
        <v>273.13528861000003</v>
      </c>
      <c r="AX8" s="147">
        <v>82898</v>
      </c>
      <c r="AY8" s="148">
        <v>216.36174825000001</v>
      </c>
      <c r="AZ8" s="147">
        <v>2650</v>
      </c>
      <c r="BA8" s="148">
        <v>7.3420795500000002</v>
      </c>
      <c r="BB8" s="147">
        <v>42689</v>
      </c>
      <c r="BC8" s="148">
        <v>183.51628018</v>
      </c>
      <c r="BD8" s="147">
        <v>128237</v>
      </c>
      <c r="BE8" s="148">
        <v>407.22010798000002</v>
      </c>
      <c r="BF8" s="147">
        <v>73405</v>
      </c>
      <c r="BG8" s="148">
        <v>215.98772935</v>
      </c>
      <c r="BH8" s="147">
        <v>2138</v>
      </c>
      <c r="BI8" s="148">
        <v>6.0517968499999997</v>
      </c>
      <c r="BJ8" s="147">
        <v>22316</v>
      </c>
      <c r="BK8" s="148">
        <v>108.31355683</v>
      </c>
      <c r="BL8" s="147">
        <v>97859</v>
      </c>
      <c r="BM8" s="148">
        <v>330.35308302999999</v>
      </c>
      <c r="BN8" s="147">
        <v>77123</v>
      </c>
      <c r="BO8" s="148">
        <v>242.34</v>
      </c>
      <c r="BP8" s="147">
        <v>2260</v>
      </c>
      <c r="BQ8" s="148">
        <v>6.75</v>
      </c>
      <c r="BR8" s="147">
        <v>19893</v>
      </c>
      <c r="BS8" s="148">
        <v>110.32</v>
      </c>
      <c r="BT8" s="147">
        <v>99276</v>
      </c>
      <c r="BU8" s="148">
        <v>359.41</v>
      </c>
      <c r="BV8" s="147">
        <v>87844</v>
      </c>
      <c r="BW8" s="148">
        <v>285.22000000000003</v>
      </c>
      <c r="BX8" s="147">
        <v>2082</v>
      </c>
      <c r="BY8" s="148">
        <v>6.77</v>
      </c>
      <c r="BZ8" s="147">
        <v>21218</v>
      </c>
      <c r="CA8" s="148">
        <v>118.64</v>
      </c>
      <c r="CB8" s="147">
        <v>111144</v>
      </c>
      <c r="CC8" s="148">
        <v>410.63</v>
      </c>
      <c r="CD8" s="147">
        <v>101406</v>
      </c>
      <c r="CE8" s="148">
        <v>332.05432847999998</v>
      </c>
      <c r="CF8" s="147">
        <v>2937</v>
      </c>
      <c r="CG8" s="148">
        <v>9.5142996499999999</v>
      </c>
      <c r="CH8" s="147">
        <v>28904</v>
      </c>
      <c r="CI8" s="148">
        <v>173.05882088999999</v>
      </c>
      <c r="CJ8" s="147">
        <v>133247</v>
      </c>
      <c r="CK8" s="148">
        <v>514.62744901999997</v>
      </c>
      <c r="CL8" s="147">
        <v>115681</v>
      </c>
      <c r="CM8" s="148">
        <v>390.20408190000001</v>
      </c>
      <c r="CN8" s="147">
        <v>3569</v>
      </c>
      <c r="CO8" s="148">
        <v>11.378523250000001</v>
      </c>
      <c r="CP8" s="147">
        <v>25901</v>
      </c>
      <c r="CQ8" s="148">
        <v>163.49996483000001</v>
      </c>
      <c r="CR8" s="147">
        <v>145151</v>
      </c>
      <c r="CS8" s="148">
        <v>565.08256998000002</v>
      </c>
      <c r="CT8" s="147">
        <v>117191</v>
      </c>
      <c r="CU8" s="148">
        <v>401.01</v>
      </c>
      <c r="CV8" s="147">
        <v>3361</v>
      </c>
      <c r="CW8" s="148">
        <v>10.92</v>
      </c>
      <c r="CX8" s="147">
        <v>24238</v>
      </c>
      <c r="CY8" s="148">
        <v>156.86000000000001</v>
      </c>
      <c r="CZ8" s="147">
        <v>144790</v>
      </c>
      <c r="DA8" s="148">
        <v>568.79</v>
      </c>
      <c r="DB8" s="147">
        <v>132651</v>
      </c>
      <c r="DC8" s="148">
        <v>451.43</v>
      </c>
      <c r="DD8" s="147">
        <v>3909</v>
      </c>
      <c r="DE8" s="148">
        <v>12.32</v>
      </c>
      <c r="DF8" s="147">
        <v>28480</v>
      </c>
      <c r="DG8" s="148">
        <v>178.34</v>
      </c>
      <c r="DH8" s="147">
        <v>165040</v>
      </c>
      <c r="DI8" s="148">
        <v>642.09</v>
      </c>
      <c r="DJ8" s="147">
        <v>130994</v>
      </c>
      <c r="DK8" s="148">
        <v>458.36</v>
      </c>
      <c r="DL8" s="147">
        <v>6361</v>
      </c>
      <c r="DM8" s="148">
        <v>18.739999999999998</v>
      </c>
      <c r="DN8" s="147">
        <v>32789</v>
      </c>
      <c r="DO8" s="148">
        <v>216.22</v>
      </c>
      <c r="DP8" s="147">
        <v>170144</v>
      </c>
      <c r="DQ8" s="148">
        <v>693.32</v>
      </c>
      <c r="DR8" s="147">
        <v>206274</v>
      </c>
      <c r="DS8" s="148">
        <v>974.25</v>
      </c>
      <c r="DT8" s="147">
        <v>9174</v>
      </c>
      <c r="DU8" s="148">
        <v>42.65</v>
      </c>
      <c r="DV8" s="147">
        <v>130460</v>
      </c>
      <c r="DW8" s="148">
        <v>1105.5</v>
      </c>
      <c r="DX8" s="147">
        <v>345908</v>
      </c>
      <c r="DY8" s="148">
        <v>2122.4</v>
      </c>
      <c r="DZ8" s="147">
        <v>239001</v>
      </c>
      <c r="EA8" s="148">
        <v>603.98</v>
      </c>
      <c r="EB8" s="147">
        <v>9082</v>
      </c>
      <c r="EC8" s="148">
        <v>22.13</v>
      </c>
      <c r="ED8" s="147">
        <v>57682</v>
      </c>
      <c r="EE8" s="148">
        <v>266.52</v>
      </c>
      <c r="EF8" s="147">
        <v>305765</v>
      </c>
      <c r="EG8" s="148">
        <v>892.64</v>
      </c>
      <c r="EH8" s="147">
        <v>184590</v>
      </c>
      <c r="EI8" s="148">
        <v>583.96</v>
      </c>
      <c r="EJ8" s="147">
        <v>7706</v>
      </c>
      <c r="EK8" s="148">
        <v>23</v>
      </c>
      <c r="EL8" s="147">
        <v>34349</v>
      </c>
      <c r="EM8" s="148">
        <v>212.17</v>
      </c>
      <c r="EN8" s="147">
        <v>226645</v>
      </c>
      <c r="EO8" s="148">
        <v>819.13</v>
      </c>
      <c r="EP8" s="147">
        <v>171874</v>
      </c>
      <c r="EQ8" s="148">
        <v>543.78</v>
      </c>
      <c r="ER8" s="147">
        <v>9267</v>
      </c>
      <c r="ES8" s="148">
        <v>27.14</v>
      </c>
      <c r="ET8" s="147">
        <v>37339</v>
      </c>
      <c r="EU8" s="148">
        <v>231.96</v>
      </c>
      <c r="EV8" s="147">
        <v>218480</v>
      </c>
      <c r="EW8" s="148">
        <v>802.87</v>
      </c>
    </row>
    <row r="9" spans="1:153">
      <c r="A9" s="45" t="s">
        <v>62</v>
      </c>
      <c r="B9" s="147">
        <v>16777</v>
      </c>
      <c r="C9" s="148">
        <v>42.627482100000002</v>
      </c>
      <c r="D9" s="147">
        <v>792</v>
      </c>
      <c r="E9" s="148">
        <v>1.7323126499999999</v>
      </c>
      <c r="F9" s="147">
        <v>9555</v>
      </c>
      <c r="G9" s="148">
        <v>42.960652350000004</v>
      </c>
      <c r="H9" s="147">
        <v>27124</v>
      </c>
      <c r="I9" s="148">
        <v>87.32044710000001</v>
      </c>
      <c r="J9" s="147">
        <v>25844</v>
      </c>
      <c r="K9" s="148">
        <v>66.483556750000005</v>
      </c>
      <c r="L9" s="147">
        <v>1350</v>
      </c>
      <c r="M9" s="148">
        <v>3.5085782999999999</v>
      </c>
      <c r="N9" s="147">
        <v>15911</v>
      </c>
      <c r="O9" s="148">
        <v>76.788360799999992</v>
      </c>
      <c r="P9" s="147">
        <v>43105</v>
      </c>
      <c r="Q9" s="148">
        <v>146.78049585000002</v>
      </c>
      <c r="R9" s="147">
        <v>41560</v>
      </c>
      <c r="S9" s="148">
        <v>104.06750940000001</v>
      </c>
      <c r="T9" s="147">
        <v>2149</v>
      </c>
      <c r="U9" s="148">
        <v>5.2021452999999998</v>
      </c>
      <c r="V9" s="147">
        <v>20016</v>
      </c>
      <c r="W9" s="148">
        <v>91.4231458</v>
      </c>
      <c r="X9" s="147">
        <v>63725</v>
      </c>
      <c r="Y9" s="148">
        <v>200.6928005</v>
      </c>
      <c r="Z9" s="147">
        <v>99570</v>
      </c>
      <c r="AA9" s="148">
        <v>210.17888288</v>
      </c>
      <c r="AB9" s="147">
        <v>5166</v>
      </c>
      <c r="AC9" s="148">
        <v>10.782430849999999</v>
      </c>
      <c r="AD9" s="147">
        <v>76549</v>
      </c>
      <c r="AE9" s="148">
        <v>195.78499418000001</v>
      </c>
      <c r="AF9" s="147">
        <v>181285</v>
      </c>
      <c r="AG9" s="148">
        <v>416.74630791000004</v>
      </c>
      <c r="AH9" s="147">
        <v>76738</v>
      </c>
      <c r="AI9" s="148">
        <v>193.28857053999999</v>
      </c>
      <c r="AJ9" s="147">
        <v>3655</v>
      </c>
      <c r="AK9" s="148">
        <v>9.717409</v>
      </c>
      <c r="AL9" s="147">
        <v>39362</v>
      </c>
      <c r="AM9" s="148">
        <v>201.26443</v>
      </c>
      <c r="AN9" s="147">
        <v>119755</v>
      </c>
      <c r="AO9" s="148">
        <v>404.27040954</v>
      </c>
      <c r="AP9" s="147">
        <v>76532</v>
      </c>
      <c r="AQ9" s="148">
        <v>198.28680573</v>
      </c>
      <c r="AR9" s="147">
        <v>2736</v>
      </c>
      <c r="AS9" s="148">
        <v>7.2244211799999993</v>
      </c>
      <c r="AT9" s="147">
        <v>17604</v>
      </c>
      <c r="AU9" s="148">
        <v>89.495825379999999</v>
      </c>
      <c r="AV9" s="147">
        <v>96872</v>
      </c>
      <c r="AW9" s="148">
        <v>295.00705229000005</v>
      </c>
      <c r="AX9" s="147">
        <v>87396</v>
      </c>
      <c r="AY9" s="148">
        <v>237.18201794999999</v>
      </c>
      <c r="AZ9" s="147">
        <v>2361</v>
      </c>
      <c r="BA9" s="148">
        <v>6.1094577000000001</v>
      </c>
      <c r="BB9" s="147">
        <v>40960</v>
      </c>
      <c r="BC9" s="148">
        <v>191.07978424000001</v>
      </c>
      <c r="BD9" s="147">
        <v>130717</v>
      </c>
      <c r="BE9" s="148">
        <v>434.37125988999998</v>
      </c>
      <c r="BF9" s="147">
        <v>80870</v>
      </c>
      <c r="BG9" s="148">
        <v>252.76646237</v>
      </c>
      <c r="BH9" s="147">
        <v>2256</v>
      </c>
      <c r="BI9" s="148">
        <v>6.3907272500000003</v>
      </c>
      <c r="BJ9" s="147">
        <v>21513</v>
      </c>
      <c r="BK9" s="148">
        <v>111.3368687</v>
      </c>
      <c r="BL9" s="147">
        <v>104639</v>
      </c>
      <c r="BM9" s="148">
        <v>370.49405831999997</v>
      </c>
      <c r="BN9" s="147">
        <v>87310</v>
      </c>
      <c r="BO9" s="148">
        <v>286.51</v>
      </c>
      <c r="BP9" s="147">
        <v>2682</v>
      </c>
      <c r="BQ9" s="148">
        <v>7.77</v>
      </c>
      <c r="BR9" s="147">
        <v>19173</v>
      </c>
      <c r="BS9" s="148">
        <v>112.96</v>
      </c>
      <c r="BT9" s="147">
        <v>109165</v>
      </c>
      <c r="BU9" s="148">
        <v>407.24</v>
      </c>
      <c r="BV9" s="147">
        <v>99190</v>
      </c>
      <c r="BW9" s="148">
        <v>334.73</v>
      </c>
      <c r="BX9" s="147">
        <v>2703</v>
      </c>
      <c r="BY9" s="148">
        <v>8.1300000000000008</v>
      </c>
      <c r="BZ9" s="147">
        <v>20857</v>
      </c>
      <c r="CA9" s="148">
        <v>124.91</v>
      </c>
      <c r="CB9" s="147">
        <v>122750</v>
      </c>
      <c r="CC9" s="148">
        <v>467.77</v>
      </c>
      <c r="CD9" s="147">
        <v>107627</v>
      </c>
      <c r="CE9" s="148">
        <v>360.26991382</v>
      </c>
      <c r="CF9" s="147">
        <v>3305</v>
      </c>
      <c r="CG9" s="148">
        <v>10.56417545</v>
      </c>
      <c r="CH9" s="147">
        <v>27344</v>
      </c>
      <c r="CI9" s="148">
        <v>170.20697849999999</v>
      </c>
      <c r="CJ9" s="147">
        <v>138276</v>
      </c>
      <c r="CK9" s="148">
        <v>541.04106776999993</v>
      </c>
      <c r="CL9" s="147">
        <v>121202</v>
      </c>
      <c r="CM9" s="148">
        <v>400.44</v>
      </c>
      <c r="CN9" s="147">
        <v>3803</v>
      </c>
      <c r="CO9" s="148">
        <v>11.03</v>
      </c>
      <c r="CP9" s="147">
        <v>22833</v>
      </c>
      <c r="CQ9" s="148">
        <v>143.49</v>
      </c>
      <c r="CR9" s="147">
        <v>147838</v>
      </c>
      <c r="CS9" s="148">
        <v>554.96</v>
      </c>
      <c r="CT9" s="147">
        <v>128103</v>
      </c>
      <c r="CU9" s="148">
        <v>432.94</v>
      </c>
      <c r="CV9" s="147">
        <v>3503</v>
      </c>
      <c r="CW9" s="148">
        <v>10.8</v>
      </c>
      <c r="CX9" s="147">
        <v>23953</v>
      </c>
      <c r="CY9" s="148">
        <v>155.44</v>
      </c>
      <c r="CZ9" s="147">
        <v>155559</v>
      </c>
      <c r="DA9" s="148">
        <v>599.17999999999995</v>
      </c>
      <c r="DB9" s="147">
        <v>141864</v>
      </c>
      <c r="DC9" s="148">
        <v>487.26</v>
      </c>
      <c r="DD9" s="147">
        <v>4191</v>
      </c>
      <c r="DE9" s="148">
        <v>13.25</v>
      </c>
      <c r="DF9" s="147">
        <v>27741</v>
      </c>
      <c r="DG9" s="148">
        <v>176.54</v>
      </c>
      <c r="DH9" s="147">
        <v>173796</v>
      </c>
      <c r="DI9" s="148">
        <v>677.05</v>
      </c>
      <c r="DJ9" s="147">
        <v>161305</v>
      </c>
      <c r="DK9" s="148">
        <v>605.78</v>
      </c>
      <c r="DL9" s="147">
        <v>7111</v>
      </c>
      <c r="DM9" s="148">
        <v>24.09</v>
      </c>
      <c r="DN9" s="147">
        <v>47236</v>
      </c>
      <c r="DO9" s="148">
        <v>308.7</v>
      </c>
      <c r="DP9" s="147">
        <v>215652</v>
      </c>
      <c r="DQ9" s="148">
        <v>938.56</v>
      </c>
      <c r="DR9" s="147">
        <v>205865</v>
      </c>
      <c r="DS9" s="148">
        <v>954.69</v>
      </c>
      <c r="DT9" s="147">
        <v>9832</v>
      </c>
      <c r="DU9" s="148">
        <v>41.23</v>
      </c>
      <c r="DV9" s="147">
        <v>102832</v>
      </c>
      <c r="DW9" s="148">
        <v>878.46</v>
      </c>
      <c r="DX9" s="147">
        <v>318529</v>
      </c>
      <c r="DY9" s="148">
        <v>1874.39</v>
      </c>
      <c r="DZ9" s="147">
        <v>186167</v>
      </c>
      <c r="EA9" s="148">
        <v>647.1</v>
      </c>
      <c r="EB9" s="147">
        <v>7735</v>
      </c>
      <c r="EC9" s="148">
        <v>23.19</v>
      </c>
      <c r="ED9" s="147">
        <v>32672</v>
      </c>
      <c r="EE9" s="148">
        <v>223.52</v>
      </c>
      <c r="EF9" s="147">
        <v>226574</v>
      </c>
      <c r="EG9" s="148">
        <v>893.81000000000006</v>
      </c>
      <c r="EH9" s="147">
        <v>184519</v>
      </c>
      <c r="EI9" s="148">
        <v>601.96</v>
      </c>
      <c r="EJ9" s="147">
        <v>8026</v>
      </c>
      <c r="EK9" s="148">
        <v>23.13</v>
      </c>
      <c r="EL9" s="147">
        <v>34197</v>
      </c>
      <c r="EM9" s="148">
        <v>215.84</v>
      </c>
      <c r="EN9" s="147">
        <v>226742</v>
      </c>
      <c r="EO9" s="148">
        <v>840.93</v>
      </c>
      <c r="EP9" s="147"/>
      <c r="EQ9" s="148"/>
      <c r="ER9" s="147"/>
      <c r="ES9" s="148"/>
      <c r="ET9" s="147"/>
      <c r="EU9" s="148"/>
      <c r="EV9" s="147"/>
      <c r="EW9" s="148"/>
    </row>
    <row r="10" spans="1:153">
      <c r="A10" s="45" t="s">
        <v>63</v>
      </c>
      <c r="B10" s="147">
        <v>19950</v>
      </c>
      <c r="C10" s="148">
        <v>50.270133350000002</v>
      </c>
      <c r="D10" s="147">
        <v>1271</v>
      </c>
      <c r="E10" s="148">
        <v>2.9501513500000001</v>
      </c>
      <c r="F10" s="147">
        <v>10571</v>
      </c>
      <c r="G10" s="148">
        <v>48.8186848</v>
      </c>
      <c r="H10" s="147">
        <v>31792</v>
      </c>
      <c r="I10" s="148">
        <v>102.03896950000001</v>
      </c>
      <c r="J10" s="147">
        <v>27250</v>
      </c>
      <c r="K10" s="148">
        <v>69.849775870000002</v>
      </c>
      <c r="L10" s="147">
        <v>1986</v>
      </c>
      <c r="M10" s="148">
        <v>4.7504346500000008</v>
      </c>
      <c r="N10" s="147">
        <v>15437</v>
      </c>
      <c r="O10" s="148">
        <v>71.851132750000005</v>
      </c>
      <c r="P10" s="147">
        <v>44673</v>
      </c>
      <c r="Q10" s="148">
        <v>146.45134327</v>
      </c>
      <c r="R10" s="147">
        <v>43657</v>
      </c>
      <c r="S10" s="148">
        <v>110.26861503000001</v>
      </c>
      <c r="T10" s="147">
        <v>2642</v>
      </c>
      <c r="U10" s="148">
        <v>6.0340546500000007</v>
      </c>
      <c r="V10" s="147">
        <v>20293</v>
      </c>
      <c r="W10" s="148">
        <v>94.622559699999996</v>
      </c>
      <c r="X10" s="147">
        <v>66592</v>
      </c>
      <c r="Y10" s="148">
        <v>210.92522937999999</v>
      </c>
      <c r="Z10" s="147">
        <v>100802</v>
      </c>
      <c r="AA10" s="148">
        <v>196.86951168000002</v>
      </c>
      <c r="AB10" s="147">
        <v>5440</v>
      </c>
      <c r="AC10" s="148">
        <v>12.716495199999999</v>
      </c>
      <c r="AD10" s="147">
        <v>83109</v>
      </c>
      <c r="AE10" s="148">
        <v>195.46322277000002</v>
      </c>
      <c r="AF10" s="147">
        <v>189351</v>
      </c>
      <c r="AG10" s="148">
        <v>405.04922964999997</v>
      </c>
      <c r="AH10" s="147">
        <v>70622</v>
      </c>
      <c r="AI10" s="148">
        <v>176.55759399000002</v>
      </c>
      <c r="AJ10" s="147">
        <v>4173</v>
      </c>
      <c r="AK10" s="148">
        <v>10.47178525</v>
      </c>
      <c r="AL10" s="147">
        <v>36985</v>
      </c>
      <c r="AM10" s="148">
        <v>184.52949090000001</v>
      </c>
      <c r="AN10" s="147">
        <v>111780</v>
      </c>
      <c r="AO10" s="148">
        <v>371.55887014000001</v>
      </c>
      <c r="AP10" s="147">
        <v>78850</v>
      </c>
      <c r="AQ10" s="148">
        <v>206.40722665000001</v>
      </c>
      <c r="AR10" s="147">
        <v>3560</v>
      </c>
      <c r="AS10" s="148">
        <v>9.0414974000000008</v>
      </c>
      <c r="AT10" s="147">
        <v>18607</v>
      </c>
      <c r="AU10" s="148">
        <v>94.059967450000002</v>
      </c>
      <c r="AV10" s="147">
        <v>101017</v>
      </c>
      <c r="AW10" s="148">
        <v>309.5086915</v>
      </c>
      <c r="AX10" s="147">
        <v>86436</v>
      </c>
      <c r="AY10" s="148">
        <v>234.81532490000001</v>
      </c>
      <c r="AZ10" s="147">
        <v>3387</v>
      </c>
      <c r="BA10" s="148">
        <v>8.0139136999999998</v>
      </c>
      <c r="BB10" s="147">
        <v>40012</v>
      </c>
      <c r="BC10" s="148">
        <v>182.88079155</v>
      </c>
      <c r="BD10" s="147">
        <v>129835</v>
      </c>
      <c r="BE10" s="148">
        <v>425.71003014999997</v>
      </c>
      <c r="BF10" s="147">
        <v>84015</v>
      </c>
      <c r="BG10" s="148">
        <v>267.25803596000003</v>
      </c>
      <c r="BH10" s="147">
        <v>3277</v>
      </c>
      <c r="BI10" s="148">
        <v>8.8663144000000003</v>
      </c>
      <c r="BJ10" s="147">
        <v>22141</v>
      </c>
      <c r="BK10" s="148">
        <v>117.89756034999999</v>
      </c>
      <c r="BL10" s="147">
        <v>109433</v>
      </c>
      <c r="BM10" s="148">
        <v>394.02191070999999</v>
      </c>
      <c r="BN10" s="147">
        <v>92781</v>
      </c>
      <c r="BO10" s="148">
        <v>306.25453994999998</v>
      </c>
      <c r="BP10" s="147">
        <v>3766</v>
      </c>
      <c r="BQ10" s="148">
        <v>11.015645299999999</v>
      </c>
      <c r="BR10" s="147">
        <v>20602</v>
      </c>
      <c r="BS10" s="148">
        <v>119.51227569</v>
      </c>
      <c r="BT10" s="147">
        <v>117149</v>
      </c>
      <c r="BU10" s="148">
        <v>436.78246094000002</v>
      </c>
      <c r="BV10" s="147">
        <v>95069</v>
      </c>
      <c r="BW10" s="148">
        <v>314.48</v>
      </c>
      <c r="BX10" s="147">
        <v>3678</v>
      </c>
      <c r="BY10" s="148">
        <v>11.05</v>
      </c>
      <c r="BZ10" s="147">
        <v>19650</v>
      </c>
      <c r="CA10" s="148">
        <v>113.91</v>
      </c>
      <c r="CB10" s="147">
        <v>118397</v>
      </c>
      <c r="CC10" s="148">
        <v>439.44</v>
      </c>
      <c r="CD10" s="147">
        <v>108492</v>
      </c>
      <c r="CE10" s="148">
        <v>373.52996553000003</v>
      </c>
      <c r="CF10" s="147">
        <v>5124</v>
      </c>
      <c r="CG10" s="148">
        <v>16.410683649999999</v>
      </c>
      <c r="CH10" s="147">
        <v>27238</v>
      </c>
      <c r="CI10" s="148">
        <v>171.72607690000001</v>
      </c>
      <c r="CJ10" s="147">
        <v>140854</v>
      </c>
      <c r="CK10" s="148">
        <v>561.66672607999999</v>
      </c>
      <c r="CL10" s="147">
        <v>126785</v>
      </c>
      <c r="CM10" s="148">
        <v>433.92</v>
      </c>
      <c r="CN10" s="147">
        <v>5139</v>
      </c>
      <c r="CO10" s="148">
        <v>16.38</v>
      </c>
      <c r="CP10" s="147">
        <v>23795</v>
      </c>
      <c r="CQ10" s="148">
        <v>160.15</v>
      </c>
      <c r="CR10" s="147">
        <v>155719</v>
      </c>
      <c r="CS10" s="148">
        <v>610.46</v>
      </c>
      <c r="CT10" s="147">
        <v>131134</v>
      </c>
      <c r="CU10" s="148">
        <v>455.3</v>
      </c>
      <c r="CV10" s="147">
        <v>4438</v>
      </c>
      <c r="CW10" s="148">
        <v>13.79</v>
      </c>
      <c r="CX10" s="147">
        <v>24608</v>
      </c>
      <c r="CY10" s="148">
        <v>161.72</v>
      </c>
      <c r="CZ10" s="147">
        <v>160180</v>
      </c>
      <c r="DA10" s="148">
        <v>630.80999999999995</v>
      </c>
      <c r="DB10" s="147">
        <v>143252</v>
      </c>
      <c r="DC10" s="148">
        <v>500.55</v>
      </c>
      <c r="DD10" s="147">
        <v>5614</v>
      </c>
      <c r="DE10" s="148">
        <v>17.87</v>
      </c>
      <c r="DF10" s="147">
        <v>28065</v>
      </c>
      <c r="DG10" s="148">
        <v>183.45</v>
      </c>
      <c r="DH10" s="147">
        <v>176931</v>
      </c>
      <c r="DI10" s="148">
        <v>701.86999999999989</v>
      </c>
      <c r="DJ10" s="147">
        <v>215477</v>
      </c>
      <c r="DK10" s="148">
        <v>1061.33</v>
      </c>
      <c r="DL10" s="147">
        <v>11095</v>
      </c>
      <c r="DM10" s="148">
        <v>50.9</v>
      </c>
      <c r="DN10" s="147">
        <v>105488</v>
      </c>
      <c r="DO10" s="148">
        <v>906.37</v>
      </c>
      <c r="DP10" s="147">
        <v>332060</v>
      </c>
      <c r="DQ10" s="148">
        <v>2018.61</v>
      </c>
      <c r="DR10" s="147">
        <v>201689</v>
      </c>
      <c r="DS10" s="148">
        <v>939.28</v>
      </c>
      <c r="DT10" s="147">
        <v>10501</v>
      </c>
      <c r="DU10" s="148">
        <v>44.27</v>
      </c>
      <c r="DV10" s="147">
        <v>91794</v>
      </c>
      <c r="DW10" s="148">
        <v>796.7</v>
      </c>
      <c r="DX10" s="147">
        <v>303984</v>
      </c>
      <c r="DY10" s="148">
        <v>1780.25</v>
      </c>
      <c r="DZ10" s="147">
        <v>201397</v>
      </c>
      <c r="EA10" s="148">
        <v>690.99</v>
      </c>
      <c r="EB10" s="147">
        <v>9571</v>
      </c>
      <c r="EC10" s="148">
        <v>28</v>
      </c>
      <c r="ED10" s="147">
        <v>31948</v>
      </c>
      <c r="EE10" s="148">
        <v>220.18</v>
      </c>
      <c r="EF10" s="147">
        <v>242916</v>
      </c>
      <c r="EG10" s="148">
        <v>939.17000000000007</v>
      </c>
      <c r="EH10" s="147">
        <v>198473</v>
      </c>
      <c r="EI10" s="148">
        <v>635.53</v>
      </c>
      <c r="EJ10" s="147">
        <v>9698</v>
      </c>
      <c r="EK10" s="148">
        <v>27.8</v>
      </c>
      <c r="EL10" s="147">
        <v>35722</v>
      </c>
      <c r="EM10" s="148">
        <v>227.3</v>
      </c>
      <c r="EN10" s="147">
        <v>243893</v>
      </c>
      <c r="EO10" s="148">
        <v>890.63</v>
      </c>
      <c r="EP10" s="147"/>
      <c r="EQ10" s="148"/>
      <c r="ER10" s="147"/>
      <c r="ES10" s="148"/>
      <c r="ET10" s="147"/>
      <c r="EU10" s="148"/>
      <c r="EV10" s="147"/>
      <c r="EW10" s="148"/>
    </row>
    <row r="11" spans="1:153">
      <c r="A11" s="45" t="s">
        <v>64</v>
      </c>
      <c r="B11" s="147">
        <v>21421</v>
      </c>
      <c r="C11" s="148">
        <v>52.581445350000003</v>
      </c>
      <c r="D11" s="147">
        <v>979</v>
      </c>
      <c r="E11" s="148">
        <v>1.988008</v>
      </c>
      <c r="F11" s="147">
        <v>10324</v>
      </c>
      <c r="G11" s="148">
        <v>47.703186299999999</v>
      </c>
      <c r="H11" s="147">
        <v>32724</v>
      </c>
      <c r="I11" s="148">
        <v>102.27263964999999</v>
      </c>
      <c r="J11" s="147">
        <v>31599</v>
      </c>
      <c r="K11" s="148">
        <v>80.015834339999998</v>
      </c>
      <c r="L11" s="147">
        <v>1583</v>
      </c>
      <c r="M11" s="148">
        <v>3.4450032500000001</v>
      </c>
      <c r="N11" s="147">
        <v>15285</v>
      </c>
      <c r="O11" s="148">
        <v>76.329951299999991</v>
      </c>
      <c r="P11" s="147">
        <v>48467</v>
      </c>
      <c r="Q11" s="148">
        <v>159.79078888999999</v>
      </c>
      <c r="R11" s="147">
        <v>44159</v>
      </c>
      <c r="S11" s="148">
        <v>107.75350073</v>
      </c>
      <c r="T11" s="147">
        <v>1714</v>
      </c>
      <c r="U11" s="148">
        <v>3.80055035</v>
      </c>
      <c r="V11" s="147">
        <v>10135</v>
      </c>
      <c r="W11" s="148">
        <v>84.401652099999993</v>
      </c>
      <c r="X11" s="147">
        <v>56008</v>
      </c>
      <c r="Y11" s="148">
        <v>195.95570318</v>
      </c>
      <c r="Z11" s="147">
        <v>102405</v>
      </c>
      <c r="AA11" s="148">
        <v>251.72</v>
      </c>
      <c r="AB11" s="147">
        <v>4230</v>
      </c>
      <c r="AC11" s="148">
        <v>9.5399999999999991</v>
      </c>
      <c r="AD11" s="147">
        <v>82351</v>
      </c>
      <c r="AE11" s="148">
        <v>363.7</v>
      </c>
      <c r="AF11" s="147">
        <v>188986</v>
      </c>
      <c r="AG11" s="148">
        <v>624.96</v>
      </c>
      <c r="AH11" s="147">
        <v>85375</v>
      </c>
      <c r="AI11" s="148">
        <v>228.53832955999999</v>
      </c>
      <c r="AJ11" s="147">
        <v>4020</v>
      </c>
      <c r="AK11" s="148">
        <v>10.38727635</v>
      </c>
      <c r="AL11" s="147">
        <v>38676</v>
      </c>
      <c r="AM11" s="148">
        <v>204.93364695</v>
      </c>
      <c r="AN11" s="147">
        <v>128071</v>
      </c>
      <c r="AO11" s="148">
        <v>443.85925286000003</v>
      </c>
      <c r="AP11" s="147">
        <v>85704</v>
      </c>
      <c r="AQ11" s="148">
        <v>224.70549077000001</v>
      </c>
      <c r="AR11" s="147">
        <v>3197</v>
      </c>
      <c r="AS11" s="148">
        <v>7.8465639500000002</v>
      </c>
      <c r="AT11" s="147">
        <v>18580</v>
      </c>
      <c r="AU11" s="148">
        <v>93.551863239999989</v>
      </c>
      <c r="AV11" s="147">
        <v>107481</v>
      </c>
      <c r="AW11" s="148">
        <v>326.10391795999999</v>
      </c>
      <c r="AX11" s="147">
        <v>83657</v>
      </c>
      <c r="AY11" s="148">
        <v>230.61461540000002</v>
      </c>
      <c r="AZ11" s="147">
        <v>3013</v>
      </c>
      <c r="BA11" s="148">
        <v>7.1963302999999996</v>
      </c>
      <c r="BB11" s="147">
        <v>33595</v>
      </c>
      <c r="BC11" s="148">
        <v>157.07578759999998</v>
      </c>
      <c r="BD11" s="147">
        <v>120265</v>
      </c>
      <c r="BE11" s="148">
        <v>394.8867333</v>
      </c>
      <c r="BF11" s="147">
        <v>81915</v>
      </c>
      <c r="BG11" s="148">
        <v>256.09977738999999</v>
      </c>
      <c r="BH11" s="147">
        <v>2846</v>
      </c>
      <c r="BI11" s="148">
        <v>7.9519985999999996</v>
      </c>
      <c r="BJ11" s="147">
        <v>19498</v>
      </c>
      <c r="BK11" s="148">
        <v>101.91813898000001</v>
      </c>
      <c r="BL11" s="147">
        <v>104259</v>
      </c>
      <c r="BM11" s="148">
        <v>365.96991497000005</v>
      </c>
      <c r="BN11" s="147">
        <v>99961</v>
      </c>
      <c r="BO11" s="148">
        <v>328.20508945</v>
      </c>
      <c r="BP11" s="147">
        <v>3557</v>
      </c>
      <c r="BQ11" s="148">
        <v>10.55605055</v>
      </c>
      <c r="BR11" s="147">
        <v>19591</v>
      </c>
      <c r="BS11" s="148">
        <v>113.95801144000001</v>
      </c>
      <c r="BT11" s="147">
        <v>123109</v>
      </c>
      <c r="BU11" s="148">
        <v>452.71915144000002</v>
      </c>
      <c r="BV11" s="147">
        <v>109987</v>
      </c>
      <c r="BW11" s="148">
        <v>373.7</v>
      </c>
      <c r="BX11" s="147">
        <v>4075</v>
      </c>
      <c r="BY11" s="148">
        <v>12.76</v>
      </c>
      <c r="BZ11" s="147">
        <v>20511</v>
      </c>
      <c r="CA11" s="148">
        <v>127.74</v>
      </c>
      <c r="CB11" s="147">
        <v>134573</v>
      </c>
      <c r="CC11" s="148">
        <v>514.20000000000005</v>
      </c>
      <c r="CD11" s="147">
        <v>118633</v>
      </c>
      <c r="CE11" s="148">
        <v>401.64363357000002</v>
      </c>
      <c r="CF11" s="147">
        <v>5677</v>
      </c>
      <c r="CG11" s="148">
        <v>18.892241200000001</v>
      </c>
      <c r="CH11" s="147">
        <v>27930</v>
      </c>
      <c r="CI11" s="148">
        <v>174.61857860000001</v>
      </c>
      <c r="CJ11" s="147">
        <v>152240</v>
      </c>
      <c r="CK11" s="148">
        <v>595.15445337000006</v>
      </c>
      <c r="CL11" s="147">
        <v>129450</v>
      </c>
      <c r="CM11" s="148">
        <v>436.72</v>
      </c>
      <c r="CN11" s="147">
        <v>5436</v>
      </c>
      <c r="CO11" s="148">
        <v>16.989999999999998</v>
      </c>
      <c r="CP11" s="147">
        <v>21701</v>
      </c>
      <c r="CQ11" s="148">
        <v>141.19</v>
      </c>
      <c r="CR11" s="147">
        <v>156587</v>
      </c>
      <c r="CS11" s="148">
        <v>594.89</v>
      </c>
      <c r="CT11" s="147">
        <v>136339</v>
      </c>
      <c r="CU11" s="148">
        <v>466.82</v>
      </c>
      <c r="CV11" s="147">
        <v>5264</v>
      </c>
      <c r="CW11" s="148">
        <v>16.239999999999998</v>
      </c>
      <c r="CX11" s="147">
        <v>23707</v>
      </c>
      <c r="CY11" s="148">
        <v>153.87</v>
      </c>
      <c r="CZ11" s="147">
        <v>165310</v>
      </c>
      <c r="DA11" s="148">
        <v>636.92999999999995</v>
      </c>
      <c r="DB11" s="147">
        <v>147214</v>
      </c>
      <c r="DC11" s="148">
        <v>508.31</v>
      </c>
      <c r="DD11" s="147">
        <v>6361</v>
      </c>
      <c r="DE11" s="148">
        <v>19.670000000000002</v>
      </c>
      <c r="DF11" s="147">
        <v>25940</v>
      </c>
      <c r="DG11" s="148">
        <v>168.08</v>
      </c>
      <c r="DH11" s="147">
        <v>179515</v>
      </c>
      <c r="DI11" s="148">
        <v>696.06000000000006</v>
      </c>
      <c r="DJ11" s="147">
        <v>236709</v>
      </c>
      <c r="DK11" s="148">
        <v>1204.43</v>
      </c>
      <c r="DL11" s="147">
        <v>13237</v>
      </c>
      <c r="DM11" s="148">
        <v>62.09</v>
      </c>
      <c r="DN11" s="147">
        <v>145747</v>
      </c>
      <c r="DO11" s="148">
        <v>1313.3</v>
      </c>
      <c r="DP11" s="147">
        <v>395693</v>
      </c>
      <c r="DQ11" s="148">
        <v>2579.81</v>
      </c>
      <c r="DR11" s="147">
        <v>206268</v>
      </c>
      <c r="DS11" s="148">
        <v>966.39</v>
      </c>
      <c r="DT11" s="147">
        <v>10871</v>
      </c>
      <c r="DU11" s="148">
        <v>44.35</v>
      </c>
      <c r="DV11" s="147">
        <v>90957</v>
      </c>
      <c r="DW11" s="148">
        <v>803.85</v>
      </c>
      <c r="DX11" s="147">
        <v>308096</v>
      </c>
      <c r="DY11" s="148">
        <v>1814.5900000000001</v>
      </c>
      <c r="DZ11" s="147">
        <v>204123</v>
      </c>
      <c r="EA11" s="148">
        <v>658.21</v>
      </c>
      <c r="EB11" s="147">
        <v>9660</v>
      </c>
      <c r="EC11" s="148">
        <v>27.2</v>
      </c>
      <c r="ED11" s="147">
        <v>31217</v>
      </c>
      <c r="EE11" s="148">
        <v>202.81</v>
      </c>
      <c r="EF11" s="147">
        <v>245000</v>
      </c>
      <c r="EG11" s="148">
        <v>888.23</v>
      </c>
      <c r="EH11" s="147">
        <v>204803</v>
      </c>
      <c r="EI11" s="148">
        <v>653.02</v>
      </c>
      <c r="EJ11" s="147">
        <v>10187</v>
      </c>
      <c r="EK11" s="148">
        <v>29</v>
      </c>
      <c r="EL11" s="147">
        <v>35020</v>
      </c>
      <c r="EM11" s="148">
        <v>219.11</v>
      </c>
      <c r="EN11" s="147">
        <v>250010</v>
      </c>
      <c r="EO11" s="148">
        <v>901.13</v>
      </c>
      <c r="EP11" s="147"/>
      <c r="EQ11" s="148"/>
      <c r="ER11" s="147"/>
      <c r="ES11" s="148"/>
      <c r="ET11" s="147"/>
      <c r="EU11" s="148"/>
      <c r="EV11" s="147"/>
      <c r="EW11" s="148"/>
    </row>
    <row r="12" spans="1:153">
      <c r="A12" s="45" t="s">
        <v>65</v>
      </c>
      <c r="B12" s="147">
        <v>22685</v>
      </c>
      <c r="C12" s="148">
        <v>55.4887686</v>
      </c>
      <c r="D12" s="147">
        <v>699</v>
      </c>
      <c r="E12" s="148">
        <v>1.4971347500000001</v>
      </c>
      <c r="F12" s="147">
        <v>10476</v>
      </c>
      <c r="G12" s="148">
        <v>47.888172249999997</v>
      </c>
      <c r="H12" s="147">
        <v>33860</v>
      </c>
      <c r="I12" s="148">
        <v>104.8740756</v>
      </c>
      <c r="J12" s="147">
        <v>32199</v>
      </c>
      <c r="K12" s="148">
        <v>78.155841699999996</v>
      </c>
      <c r="L12" s="147">
        <v>1124</v>
      </c>
      <c r="M12" s="148">
        <v>2.5264296000000002</v>
      </c>
      <c r="N12" s="147">
        <v>14675</v>
      </c>
      <c r="O12" s="148">
        <v>66.618502149999998</v>
      </c>
      <c r="P12" s="147">
        <v>47998</v>
      </c>
      <c r="Q12" s="148">
        <v>147.30077344999998</v>
      </c>
      <c r="R12" s="147">
        <v>48314</v>
      </c>
      <c r="S12" s="148">
        <v>117.11772581999999</v>
      </c>
      <c r="T12" s="147">
        <v>1262</v>
      </c>
      <c r="U12" s="148">
        <v>3.16635065</v>
      </c>
      <c r="V12" s="147">
        <v>18056</v>
      </c>
      <c r="W12" s="148">
        <v>83.925141999999994</v>
      </c>
      <c r="X12" s="147">
        <v>67632</v>
      </c>
      <c r="Y12" s="148">
        <v>204.20921847</v>
      </c>
      <c r="Z12" s="147">
        <v>97912</v>
      </c>
      <c r="AA12" s="148">
        <v>228.41</v>
      </c>
      <c r="AB12" s="147">
        <v>3254</v>
      </c>
      <c r="AC12" s="148">
        <v>7.46</v>
      </c>
      <c r="AD12" s="147">
        <v>76219</v>
      </c>
      <c r="AE12" s="148">
        <v>348.12</v>
      </c>
      <c r="AF12" s="147">
        <v>177385</v>
      </c>
      <c r="AG12" s="148">
        <v>583.99</v>
      </c>
      <c r="AH12" s="147">
        <v>83073</v>
      </c>
      <c r="AI12" s="148">
        <v>203.39693655000002</v>
      </c>
      <c r="AJ12" s="147">
        <v>3635</v>
      </c>
      <c r="AK12" s="148">
        <v>8.5565790500000016</v>
      </c>
      <c r="AL12" s="147">
        <v>36375</v>
      </c>
      <c r="AM12" s="148">
        <v>176.64645830000001</v>
      </c>
      <c r="AN12" s="147">
        <v>123083</v>
      </c>
      <c r="AO12" s="148">
        <v>388.59997389999995</v>
      </c>
      <c r="AP12" s="147">
        <v>86612</v>
      </c>
      <c r="AQ12" s="148">
        <v>218.97952824999999</v>
      </c>
      <c r="AR12" s="147">
        <v>3267</v>
      </c>
      <c r="AS12" s="148">
        <v>7.49590215</v>
      </c>
      <c r="AT12" s="147">
        <v>18380</v>
      </c>
      <c r="AU12" s="148">
        <v>88.019867650000009</v>
      </c>
      <c r="AV12" s="147">
        <v>108259</v>
      </c>
      <c r="AW12" s="148">
        <v>314.49529805000003</v>
      </c>
      <c r="AX12" s="147">
        <v>84483</v>
      </c>
      <c r="AY12" s="148">
        <v>237.18122959000002</v>
      </c>
      <c r="AZ12" s="147">
        <v>3024</v>
      </c>
      <c r="BA12" s="148">
        <v>7.0692016500000001</v>
      </c>
      <c r="BB12" s="147">
        <v>29459</v>
      </c>
      <c r="BC12" s="148">
        <v>140.49026769999998</v>
      </c>
      <c r="BD12" s="147">
        <v>116966</v>
      </c>
      <c r="BE12" s="148">
        <v>384.74069894000002</v>
      </c>
      <c r="BF12" s="147">
        <v>93475</v>
      </c>
      <c r="BG12" s="148">
        <v>301.5066056</v>
      </c>
      <c r="BH12" s="147">
        <v>3173</v>
      </c>
      <c r="BI12" s="148">
        <v>8.7650550000000003</v>
      </c>
      <c r="BJ12" s="147">
        <v>20327</v>
      </c>
      <c r="BK12" s="148">
        <v>107.32995365000001</v>
      </c>
      <c r="BL12" s="147">
        <v>116975</v>
      </c>
      <c r="BM12" s="148">
        <v>417.60161425000001</v>
      </c>
      <c r="BN12" s="147">
        <v>104606</v>
      </c>
      <c r="BO12" s="148">
        <v>336.62500590000002</v>
      </c>
      <c r="BP12" s="147">
        <v>4075</v>
      </c>
      <c r="BQ12" s="148">
        <v>11.377699</v>
      </c>
      <c r="BR12" s="147">
        <v>19829</v>
      </c>
      <c r="BS12" s="148">
        <v>111.18027644999999</v>
      </c>
      <c r="BT12" s="147">
        <v>128510</v>
      </c>
      <c r="BU12" s="148">
        <v>459.18298134999998</v>
      </c>
      <c r="BV12" s="147">
        <v>110238</v>
      </c>
      <c r="BW12" s="148">
        <v>355.65</v>
      </c>
      <c r="BX12" s="147">
        <v>4370</v>
      </c>
      <c r="BY12" s="148">
        <v>12.19</v>
      </c>
      <c r="BZ12" s="147">
        <v>20935</v>
      </c>
      <c r="CA12" s="148">
        <v>121.03</v>
      </c>
      <c r="CB12" s="147">
        <v>135543</v>
      </c>
      <c r="CC12" s="148">
        <v>488.87</v>
      </c>
      <c r="CD12" s="147">
        <v>119648</v>
      </c>
      <c r="CE12" s="148">
        <v>389.97995057999998</v>
      </c>
      <c r="CF12" s="147">
        <v>6236</v>
      </c>
      <c r="CG12" s="148">
        <v>18.162847849999999</v>
      </c>
      <c r="CH12" s="147">
        <v>27777</v>
      </c>
      <c r="CI12" s="148">
        <v>165.77065390000001</v>
      </c>
      <c r="CJ12" s="147">
        <v>153661</v>
      </c>
      <c r="CK12" s="148">
        <v>573.91345232999993</v>
      </c>
      <c r="CL12" s="147">
        <v>130087</v>
      </c>
      <c r="CM12" s="148">
        <v>325.39999999999998</v>
      </c>
      <c r="CN12" s="147">
        <v>5604</v>
      </c>
      <c r="CO12" s="148">
        <v>16.13</v>
      </c>
      <c r="CP12" s="147">
        <v>21100</v>
      </c>
      <c r="CQ12" s="148">
        <v>126.14</v>
      </c>
      <c r="CR12" s="147">
        <v>156791</v>
      </c>
      <c r="CS12" s="148">
        <v>467.67</v>
      </c>
      <c r="CT12" s="147">
        <v>139345</v>
      </c>
      <c r="CU12" s="148">
        <v>476.57</v>
      </c>
      <c r="CV12" s="147">
        <v>6215</v>
      </c>
      <c r="CW12" s="148">
        <v>18.72</v>
      </c>
      <c r="CX12" s="147">
        <v>23858</v>
      </c>
      <c r="CY12" s="148">
        <v>155.69</v>
      </c>
      <c r="CZ12" s="147">
        <v>169418</v>
      </c>
      <c r="DA12" s="148">
        <v>650.98</v>
      </c>
      <c r="DB12" s="147">
        <v>157349</v>
      </c>
      <c r="DC12" s="148">
        <v>545.29</v>
      </c>
      <c r="DD12" s="147">
        <v>7001</v>
      </c>
      <c r="DE12" s="148">
        <v>20.059999999999999</v>
      </c>
      <c r="DF12" s="147">
        <v>27307</v>
      </c>
      <c r="DG12" s="148">
        <v>177.08</v>
      </c>
      <c r="DH12" s="147">
        <v>191657</v>
      </c>
      <c r="DI12" s="148">
        <v>742.43</v>
      </c>
      <c r="DJ12" s="147">
        <v>219811</v>
      </c>
      <c r="DK12" s="148">
        <v>1056.3</v>
      </c>
      <c r="DL12" s="147">
        <v>12480</v>
      </c>
      <c r="DM12" s="148">
        <v>55.04</v>
      </c>
      <c r="DN12" s="147">
        <v>177770</v>
      </c>
      <c r="DO12" s="148">
        <v>1564.71</v>
      </c>
      <c r="DP12" s="147">
        <v>410061</v>
      </c>
      <c r="DQ12" s="148">
        <v>2676.05</v>
      </c>
      <c r="DR12" s="147">
        <v>206566</v>
      </c>
      <c r="DS12" s="148">
        <v>960.79</v>
      </c>
      <c r="DT12" s="147">
        <v>10772</v>
      </c>
      <c r="DU12" s="148">
        <v>42.45</v>
      </c>
      <c r="DV12" s="147">
        <v>90957</v>
      </c>
      <c r="DW12" s="148">
        <v>802.55</v>
      </c>
      <c r="DX12" s="147">
        <v>308295</v>
      </c>
      <c r="DY12" s="148">
        <v>1805.8</v>
      </c>
      <c r="DZ12" s="147">
        <v>187951</v>
      </c>
      <c r="EA12" s="148">
        <v>592.91999999999996</v>
      </c>
      <c r="EB12" s="147">
        <v>9516</v>
      </c>
      <c r="EC12" s="148">
        <v>25.64</v>
      </c>
      <c r="ED12" s="147">
        <v>29447</v>
      </c>
      <c r="EE12" s="148">
        <v>181.47</v>
      </c>
      <c r="EF12" s="147">
        <v>226914</v>
      </c>
      <c r="EG12" s="148">
        <v>800.04</v>
      </c>
      <c r="EH12" s="147">
        <v>197859</v>
      </c>
      <c r="EI12" s="148">
        <v>628.91</v>
      </c>
      <c r="EJ12" s="147">
        <v>10461</v>
      </c>
      <c r="EK12" s="148">
        <v>28.51</v>
      </c>
      <c r="EL12" s="147">
        <v>34864</v>
      </c>
      <c r="EM12" s="148">
        <v>211.72</v>
      </c>
      <c r="EN12" s="147">
        <v>243184</v>
      </c>
      <c r="EO12" s="148">
        <v>869.14</v>
      </c>
      <c r="EP12" s="147"/>
      <c r="EQ12" s="148"/>
      <c r="ER12" s="147"/>
      <c r="ES12" s="148"/>
      <c r="ET12" s="147"/>
      <c r="EU12" s="148"/>
      <c r="EV12" s="147"/>
      <c r="EW12" s="148"/>
    </row>
    <row r="13" spans="1:153">
      <c r="A13" s="45" t="s">
        <v>66</v>
      </c>
      <c r="B13" s="147">
        <v>24643</v>
      </c>
      <c r="C13" s="148">
        <v>59.814493799999994</v>
      </c>
      <c r="D13" s="147">
        <v>666</v>
      </c>
      <c r="E13" s="148">
        <v>1.4890717</v>
      </c>
      <c r="F13" s="147">
        <v>10460</v>
      </c>
      <c r="G13" s="148">
        <v>49.000031299999996</v>
      </c>
      <c r="H13" s="147">
        <v>35769</v>
      </c>
      <c r="I13" s="148">
        <v>110.30359679999999</v>
      </c>
      <c r="J13" s="147">
        <v>37122</v>
      </c>
      <c r="K13" s="148">
        <v>96.018126049999992</v>
      </c>
      <c r="L13" s="147">
        <v>1014</v>
      </c>
      <c r="M13" s="148">
        <v>2.5817695499999997</v>
      </c>
      <c r="N13" s="147">
        <v>16823</v>
      </c>
      <c r="O13" s="148">
        <v>88.481711000000004</v>
      </c>
      <c r="P13" s="147">
        <v>54959</v>
      </c>
      <c r="Q13" s="148">
        <v>187.08160659999999</v>
      </c>
      <c r="R13" s="147">
        <v>50360</v>
      </c>
      <c r="S13" s="148">
        <v>122.17145284999999</v>
      </c>
      <c r="T13" s="147">
        <v>1119</v>
      </c>
      <c r="U13" s="148">
        <v>2.91319785</v>
      </c>
      <c r="V13" s="147">
        <v>17458</v>
      </c>
      <c r="W13" s="148">
        <v>84.363516500000003</v>
      </c>
      <c r="X13" s="147">
        <v>68937</v>
      </c>
      <c r="Y13" s="148">
        <v>209.4481672</v>
      </c>
      <c r="Z13" s="147">
        <v>87100</v>
      </c>
      <c r="AA13" s="148">
        <v>202.96</v>
      </c>
      <c r="AB13" s="147">
        <v>2973</v>
      </c>
      <c r="AC13" s="148">
        <v>6.81</v>
      </c>
      <c r="AD13" s="147">
        <v>60132</v>
      </c>
      <c r="AE13" s="148">
        <v>275.08</v>
      </c>
      <c r="AF13" s="147">
        <v>150205</v>
      </c>
      <c r="AG13" s="148">
        <v>484.85</v>
      </c>
      <c r="AH13" s="147">
        <v>83211</v>
      </c>
      <c r="AI13" s="148">
        <v>207.59062968000001</v>
      </c>
      <c r="AJ13" s="147">
        <v>3630</v>
      </c>
      <c r="AK13" s="148">
        <v>8.4038388000000008</v>
      </c>
      <c r="AL13" s="147">
        <v>32499</v>
      </c>
      <c r="AM13" s="148">
        <v>159.71582243</v>
      </c>
      <c r="AN13" s="147">
        <v>119340</v>
      </c>
      <c r="AO13" s="148">
        <v>375.71029091000003</v>
      </c>
      <c r="AP13" s="147">
        <v>92802</v>
      </c>
      <c r="AQ13" s="148">
        <v>240.34799474000002</v>
      </c>
      <c r="AR13" s="147">
        <v>3780</v>
      </c>
      <c r="AS13" s="148">
        <v>8.7887095999999989</v>
      </c>
      <c r="AT13" s="147">
        <v>18275</v>
      </c>
      <c r="AU13" s="148">
        <v>94.234032040000002</v>
      </c>
      <c r="AV13" s="147">
        <v>114857</v>
      </c>
      <c r="AW13" s="148">
        <v>343.37073637999998</v>
      </c>
      <c r="AX13" s="147">
        <v>82057</v>
      </c>
      <c r="AY13" s="148">
        <v>232.65734044999999</v>
      </c>
      <c r="AZ13" s="147">
        <v>2994</v>
      </c>
      <c r="BA13" s="148">
        <v>6.8418017000000004</v>
      </c>
      <c r="BB13" s="147">
        <v>24312</v>
      </c>
      <c r="BC13" s="148">
        <v>124.24352455</v>
      </c>
      <c r="BD13" s="147">
        <v>109363</v>
      </c>
      <c r="BE13" s="148">
        <v>363.74266669999997</v>
      </c>
      <c r="BF13" s="147">
        <v>90524</v>
      </c>
      <c r="BG13" s="148">
        <v>282.10994492999998</v>
      </c>
      <c r="BH13" s="147">
        <v>3035</v>
      </c>
      <c r="BI13" s="148">
        <v>8.5519085999999991</v>
      </c>
      <c r="BJ13" s="147">
        <v>17395</v>
      </c>
      <c r="BK13" s="148">
        <v>96.372523700000002</v>
      </c>
      <c r="BL13" s="147">
        <v>110954</v>
      </c>
      <c r="BM13" s="148">
        <v>387.03437723000002</v>
      </c>
      <c r="BN13" s="147">
        <v>98211</v>
      </c>
      <c r="BO13" s="148">
        <v>312.35178718999998</v>
      </c>
      <c r="BP13" s="147">
        <v>3554</v>
      </c>
      <c r="BQ13" s="148">
        <v>9.6342431000000008</v>
      </c>
      <c r="BR13" s="147">
        <v>18021</v>
      </c>
      <c r="BS13" s="148">
        <v>106.04217303999999</v>
      </c>
      <c r="BT13" s="147">
        <v>119786</v>
      </c>
      <c r="BU13" s="148">
        <v>428.02820333</v>
      </c>
      <c r="BV13" s="147">
        <v>111693</v>
      </c>
      <c r="BW13" s="148">
        <v>366.67</v>
      </c>
      <c r="BX13" s="147">
        <v>4404</v>
      </c>
      <c r="BY13" s="148">
        <v>12.9</v>
      </c>
      <c r="BZ13" s="147">
        <v>22092</v>
      </c>
      <c r="CA13" s="148">
        <v>137.69999999999999</v>
      </c>
      <c r="CB13" s="147">
        <v>138189</v>
      </c>
      <c r="CC13" s="148">
        <v>517.27</v>
      </c>
      <c r="CD13" s="147">
        <v>125427</v>
      </c>
      <c r="CE13" s="148">
        <v>417.60382170999998</v>
      </c>
      <c r="CF13" s="147">
        <v>6517</v>
      </c>
      <c r="CG13" s="148">
        <v>18.685718250000001</v>
      </c>
      <c r="CH13" s="147">
        <v>29068</v>
      </c>
      <c r="CI13" s="148">
        <v>187.39796382</v>
      </c>
      <c r="CJ13" s="147">
        <v>161012</v>
      </c>
      <c r="CK13" s="148">
        <v>623.68750377999993</v>
      </c>
      <c r="CL13" s="147">
        <v>130849</v>
      </c>
      <c r="CM13" s="148">
        <v>318.73</v>
      </c>
      <c r="CN13" s="147">
        <v>6009</v>
      </c>
      <c r="CO13" s="148">
        <v>17.71</v>
      </c>
      <c r="CP13" s="147">
        <v>21025</v>
      </c>
      <c r="CQ13" s="148">
        <v>131.47</v>
      </c>
      <c r="CR13" s="147">
        <v>157883</v>
      </c>
      <c r="CS13" s="148">
        <v>467.91</v>
      </c>
      <c r="CT13" s="147">
        <v>138284</v>
      </c>
      <c r="CU13" s="148">
        <v>471.23</v>
      </c>
      <c r="CV13" s="147">
        <v>7364</v>
      </c>
      <c r="CW13" s="148">
        <v>21.25</v>
      </c>
      <c r="CX13" s="147">
        <v>23028</v>
      </c>
      <c r="CY13" s="148">
        <v>153.72999999999999</v>
      </c>
      <c r="CZ13" s="147">
        <v>168676</v>
      </c>
      <c r="DA13" s="148">
        <v>646.20000000000005</v>
      </c>
      <c r="DB13" s="147">
        <v>151999</v>
      </c>
      <c r="DC13" s="148">
        <v>519.76</v>
      </c>
      <c r="DD13" s="147">
        <v>6922</v>
      </c>
      <c r="DE13" s="148">
        <v>19.64</v>
      </c>
      <c r="DF13" s="147">
        <v>25370</v>
      </c>
      <c r="DG13" s="148">
        <v>168.78</v>
      </c>
      <c r="DH13" s="147">
        <v>184291</v>
      </c>
      <c r="DI13" s="148">
        <v>708.18</v>
      </c>
      <c r="DJ13" s="147">
        <v>204122</v>
      </c>
      <c r="DK13" s="148">
        <v>1062.57</v>
      </c>
      <c r="DL13" s="147">
        <v>10564</v>
      </c>
      <c r="DM13" s="148">
        <v>49.68</v>
      </c>
      <c r="DN13" s="147">
        <v>220324</v>
      </c>
      <c r="DO13" s="148">
        <v>2047.9</v>
      </c>
      <c r="DP13" s="147">
        <v>435010</v>
      </c>
      <c r="DQ13" s="148">
        <v>3160.16</v>
      </c>
      <c r="DR13" s="147">
        <v>202789</v>
      </c>
      <c r="DS13" s="148">
        <v>955.32</v>
      </c>
      <c r="DT13" s="147">
        <v>11162</v>
      </c>
      <c r="DU13" s="148">
        <v>44.91</v>
      </c>
      <c r="DV13" s="147">
        <v>90933</v>
      </c>
      <c r="DW13" s="148">
        <v>783.48</v>
      </c>
      <c r="DX13" s="147">
        <v>304884</v>
      </c>
      <c r="DY13" s="148">
        <v>1783.71</v>
      </c>
      <c r="DZ13" s="147">
        <v>198679</v>
      </c>
      <c r="EA13" s="148">
        <v>644.4</v>
      </c>
      <c r="EB13" s="147">
        <v>11380</v>
      </c>
      <c r="EC13" s="148">
        <v>31.19</v>
      </c>
      <c r="ED13" s="147">
        <v>30967</v>
      </c>
      <c r="EE13" s="148">
        <v>199.47</v>
      </c>
      <c r="EF13" s="147">
        <v>241026</v>
      </c>
      <c r="EG13" s="148">
        <v>875.07</v>
      </c>
      <c r="EH13" s="147">
        <v>199733</v>
      </c>
      <c r="EI13" s="148">
        <v>640.64</v>
      </c>
      <c r="EJ13" s="147">
        <v>11746</v>
      </c>
      <c r="EK13" s="148">
        <v>33.01</v>
      </c>
      <c r="EL13" s="147">
        <v>36367</v>
      </c>
      <c r="EM13" s="148">
        <v>231.78</v>
      </c>
      <c r="EN13" s="147">
        <v>247846</v>
      </c>
      <c r="EO13" s="148">
        <v>905.43</v>
      </c>
      <c r="EP13" s="147"/>
      <c r="EQ13" s="148"/>
      <c r="ER13" s="147"/>
      <c r="ES13" s="148"/>
      <c r="ET13" s="147"/>
      <c r="EU13" s="148"/>
      <c r="EV13" s="147"/>
      <c r="EW13" s="148"/>
    </row>
    <row r="14" spans="1:153">
      <c r="A14" s="45" t="s">
        <v>67</v>
      </c>
      <c r="B14" s="147">
        <v>23651</v>
      </c>
      <c r="C14" s="148">
        <v>56.176284960000004</v>
      </c>
      <c r="D14" s="147">
        <v>861</v>
      </c>
      <c r="E14" s="148">
        <v>1.3735418000000001</v>
      </c>
      <c r="F14" s="147">
        <v>10558</v>
      </c>
      <c r="G14" s="148">
        <v>49.2868104</v>
      </c>
      <c r="H14" s="147">
        <v>35070</v>
      </c>
      <c r="I14" s="148">
        <v>106.83663716000001</v>
      </c>
      <c r="J14" s="147">
        <v>34304</v>
      </c>
      <c r="K14" s="148">
        <v>83.671219879999995</v>
      </c>
      <c r="L14" s="147">
        <v>1322</v>
      </c>
      <c r="M14" s="148">
        <v>2.5315113999999999</v>
      </c>
      <c r="N14" s="147">
        <v>19360</v>
      </c>
      <c r="O14" s="148">
        <v>87.181190040000004</v>
      </c>
      <c r="P14" s="147">
        <v>54986</v>
      </c>
      <c r="Q14" s="148">
        <v>173.38392132000001</v>
      </c>
      <c r="R14" s="147">
        <v>49503</v>
      </c>
      <c r="S14" s="148">
        <v>123.08724761000001</v>
      </c>
      <c r="T14" s="147">
        <v>1388</v>
      </c>
      <c r="U14" s="148">
        <v>2.9021727000000004</v>
      </c>
      <c r="V14" s="147">
        <v>18530</v>
      </c>
      <c r="W14" s="148">
        <v>90.002608499999994</v>
      </c>
      <c r="X14" s="147">
        <v>69421</v>
      </c>
      <c r="Y14" s="148">
        <v>215.99202880999999</v>
      </c>
      <c r="Z14" s="147">
        <v>85001</v>
      </c>
      <c r="AA14" s="148">
        <v>200.62818103000001</v>
      </c>
      <c r="AB14" s="147">
        <v>3116</v>
      </c>
      <c r="AC14" s="148">
        <v>6.3804285499999995</v>
      </c>
      <c r="AD14" s="147">
        <v>53875</v>
      </c>
      <c r="AE14" s="148">
        <v>255.34782105000002</v>
      </c>
      <c r="AF14" s="147">
        <v>141992</v>
      </c>
      <c r="AG14" s="148">
        <v>462.35643062999998</v>
      </c>
      <c r="AH14" s="147">
        <v>77727</v>
      </c>
      <c r="AI14" s="148">
        <v>190.01942012999999</v>
      </c>
      <c r="AJ14" s="147">
        <v>3727</v>
      </c>
      <c r="AK14" s="148">
        <v>7.2297520500000001</v>
      </c>
      <c r="AL14" s="147">
        <v>26859</v>
      </c>
      <c r="AM14" s="148">
        <v>128.07742235000001</v>
      </c>
      <c r="AN14" s="147">
        <v>108313</v>
      </c>
      <c r="AO14" s="148">
        <v>325.32659452999997</v>
      </c>
      <c r="AP14" s="147">
        <v>82618</v>
      </c>
      <c r="AQ14" s="148">
        <v>208.32059415000001</v>
      </c>
      <c r="AR14" s="147">
        <v>3540</v>
      </c>
      <c r="AS14" s="148">
        <v>6.52693805</v>
      </c>
      <c r="AT14" s="147">
        <v>18024</v>
      </c>
      <c r="AU14" s="148">
        <v>89.982490189999993</v>
      </c>
      <c r="AV14" s="147">
        <v>104182</v>
      </c>
      <c r="AW14" s="148">
        <v>304.83002239000001</v>
      </c>
      <c r="AX14" s="147">
        <v>71310</v>
      </c>
      <c r="AY14" s="148">
        <v>200.04605386</v>
      </c>
      <c r="AZ14" s="147">
        <v>2895</v>
      </c>
      <c r="BA14" s="148">
        <v>5.5745718000000002</v>
      </c>
      <c r="BB14" s="147">
        <v>18934</v>
      </c>
      <c r="BC14" s="148">
        <v>94.531697400000013</v>
      </c>
      <c r="BD14" s="147">
        <v>93139</v>
      </c>
      <c r="BE14" s="148">
        <v>300.15232306000001</v>
      </c>
      <c r="BF14" s="147">
        <v>86216</v>
      </c>
      <c r="BG14" s="148">
        <v>266.98643670000001</v>
      </c>
      <c r="BH14" s="147">
        <v>3648</v>
      </c>
      <c r="BI14" s="148">
        <v>10.66710795</v>
      </c>
      <c r="BJ14" s="147">
        <v>17662</v>
      </c>
      <c r="BK14" s="148">
        <v>97.379323400000004</v>
      </c>
      <c r="BL14" s="147">
        <v>107526</v>
      </c>
      <c r="BM14" s="148">
        <v>375.03286804999999</v>
      </c>
      <c r="BN14" s="147">
        <v>96372</v>
      </c>
      <c r="BO14" s="148">
        <v>313.5</v>
      </c>
      <c r="BP14" s="147">
        <v>3410</v>
      </c>
      <c r="BQ14" s="148">
        <v>9.33</v>
      </c>
      <c r="BR14" s="147">
        <v>18798</v>
      </c>
      <c r="BS14" s="148">
        <v>111.74</v>
      </c>
      <c r="BT14" s="147">
        <v>118580</v>
      </c>
      <c r="BU14" s="148">
        <v>434.56</v>
      </c>
      <c r="BV14" s="147">
        <v>103541</v>
      </c>
      <c r="BW14" s="148">
        <v>336.84</v>
      </c>
      <c r="BX14" s="147">
        <v>3841</v>
      </c>
      <c r="BY14" s="148">
        <v>10.9</v>
      </c>
      <c r="BZ14" s="147">
        <v>23362</v>
      </c>
      <c r="CA14" s="148">
        <v>142.88999999999999</v>
      </c>
      <c r="CB14" s="147">
        <v>130744</v>
      </c>
      <c r="CC14" s="148">
        <v>490.63</v>
      </c>
      <c r="CD14" s="147">
        <v>114264</v>
      </c>
      <c r="CE14" s="148">
        <v>375.31862699999999</v>
      </c>
      <c r="CF14" s="147">
        <v>5868</v>
      </c>
      <c r="CG14" s="148">
        <v>16.460942249999999</v>
      </c>
      <c r="CH14" s="147">
        <v>31357</v>
      </c>
      <c r="CI14" s="148">
        <v>193.40597188000001</v>
      </c>
      <c r="CJ14" s="147">
        <v>151489</v>
      </c>
      <c r="CK14" s="148">
        <v>585.18554113000005</v>
      </c>
      <c r="CL14" s="147">
        <v>119103</v>
      </c>
      <c r="CM14" s="148">
        <v>393.81</v>
      </c>
      <c r="CN14" s="147">
        <v>5888</v>
      </c>
      <c r="CO14" s="148">
        <v>17.09</v>
      </c>
      <c r="CP14" s="147">
        <v>21480</v>
      </c>
      <c r="CQ14" s="148">
        <v>138.81</v>
      </c>
      <c r="CR14" s="147">
        <v>146471</v>
      </c>
      <c r="CS14" s="148">
        <v>549.71</v>
      </c>
      <c r="CT14" s="147">
        <v>122901</v>
      </c>
      <c r="CU14" s="148">
        <v>405.8</v>
      </c>
      <c r="CV14" s="147">
        <v>6889</v>
      </c>
      <c r="CW14" s="148">
        <v>19.010000000000002</v>
      </c>
      <c r="CX14" s="147">
        <v>22120</v>
      </c>
      <c r="CY14" s="148">
        <v>141.84</v>
      </c>
      <c r="CZ14" s="147">
        <v>151910</v>
      </c>
      <c r="DA14" s="148">
        <v>566.64</v>
      </c>
      <c r="DB14" s="147">
        <v>139731</v>
      </c>
      <c r="DC14" s="148">
        <v>473.72</v>
      </c>
      <c r="DD14" s="147">
        <v>6879</v>
      </c>
      <c r="DE14" s="148">
        <v>20.11</v>
      </c>
      <c r="DF14" s="147">
        <v>25802</v>
      </c>
      <c r="DG14" s="148">
        <v>166.81</v>
      </c>
      <c r="DH14" s="147">
        <v>172412</v>
      </c>
      <c r="DI14" s="148">
        <v>660.6400000000001</v>
      </c>
      <c r="DJ14" s="147">
        <v>234514</v>
      </c>
      <c r="DK14" s="148">
        <v>1101.44</v>
      </c>
      <c r="DL14" s="147">
        <v>11352</v>
      </c>
      <c r="DM14" s="148">
        <v>44.67</v>
      </c>
      <c r="DN14" s="147">
        <v>242114</v>
      </c>
      <c r="DO14" s="148">
        <v>2116.5100000000002</v>
      </c>
      <c r="DP14" s="147">
        <v>487980</v>
      </c>
      <c r="DQ14" s="148">
        <v>3262.62</v>
      </c>
      <c r="DR14" s="147">
        <v>190660</v>
      </c>
      <c r="DS14" s="148">
        <v>846.15</v>
      </c>
      <c r="DT14" s="147">
        <v>10385</v>
      </c>
      <c r="DU14" s="148">
        <v>39.770000000000003</v>
      </c>
      <c r="DV14" s="147">
        <v>72112</v>
      </c>
      <c r="DW14" s="148">
        <v>598</v>
      </c>
      <c r="DX14" s="147">
        <v>273157</v>
      </c>
      <c r="DY14" s="148">
        <v>1483.93</v>
      </c>
      <c r="DZ14" s="147">
        <v>183979</v>
      </c>
      <c r="EA14" s="148">
        <v>577.86</v>
      </c>
      <c r="EB14" s="147">
        <v>13403</v>
      </c>
      <c r="EC14" s="148">
        <v>37.28</v>
      </c>
      <c r="ED14" s="147">
        <v>30992</v>
      </c>
      <c r="EE14" s="148">
        <v>203.81</v>
      </c>
      <c r="EF14" s="147">
        <v>228374</v>
      </c>
      <c r="EG14" s="148">
        <v>818.95</v>
      </c>
      <c r="EH14" s="147">
        <v>181446</v>
      </c>
      <c r="EI14" s="148">
        <v>573.66999999999996</v>
      </c>
      <c r="EJ14" s="147">
        <v>11364</v>
      </c>
      <c r="EK14" s="148">
        <v>30.83</v>
      </c>
      <c r="EL14" s="147">
        <v>36260</v>
      </c>
      <c r="EM14" s="148">
        <v>225.27</v>
      </c>
      <c r="EN14" s="147">
        <v>229070</v>
      </c>
      <c r="EO14" s="148">
        <v>829.77</v>
      </c>
      <c r="EP14" s="147"/>
      <c r="EQ14" s="148"/>
      <c r="ER14" s="147"/>
      <c r="ES14" s="148"/>
      <c r="ET14" s="147"/>
      <c r="EU14" s="148"/>
      <c r="EV14" s="147"/>
      <c r="EW14" s="148"/>
    </row>
    <row r="15" spans="1:153">
      <c r="A15" s="45" t="s">
        <v>68</v>
      </c>
      <c r="B15" s="147">
        <v>24364</v>
      </c>
      <c r="C15" s="148">
        <v>58.672582749999997</v>
      </c>
      <c r="D15" s="147">
        <v>840</v>
      </c>
      <c r="E15" s="148">
        <v>1.83629325</v>
      </c>
      <c r="F15" s="147">
        <v>11664</v>
      </c>
      <c r="G15" s="148">
        <v>53.485267149999999</v>
      </c>
      <c r="H15" s="147">
        <v>36868</v>
      </c>
      <c r="I15" s="148">
        <v>113.99414315</v>
      </c>
      <c r="J15" s="147">
        <v>36638</v>
      </c>
      <c r="K15" s="148">
        <v>89.160617299999998</v>
      </c>
      <c r="L15" s="147">
        <v>1193</v>
      </c>
      <c r="M15" s="148">
        <v>2.7608717999999999</v>
      </c>
      <c r="N15" s="147">
        <v>21286</v>
      </c>
      <c r="O15" s="148">
        <v>93.179393400000009</v>
      </c>
      <c r="P15" s="147">
        <v>59117</v>
      </c>
      <c r="Q15" s="148">
        <v>185.10088249999998</v>
      </c>
      <c r="R15" s="147">
        <v>47196</v>
      </c>
      <c r="S15" s="148">
        <v>112.81928884999999</v>
      </c>
      <c r="T15" s="147">
        <v>1776</v>
      </c>
      <c r="U15" s="148">
        <v>3.4958865499999998</v>
      </c>
      <c r="V15" s="147">
        <v>19769</v>
      </c>
      <c r="W15" s="148">
        <v>93.435093299999991</v>
      </c>
      <c r="X15" s="147">
        <v>68741</v>
      </c>
      <c r="Y15" s="148">
        <v>209.75026869999999</v>
      </c>
      <c r="Z15" s="147">
        <v>79885</v>
      </c>
      <c r="AA15" s="148">
        <v>186.2361037</v>
      </c>
      <c r="AB15" s="147">
        <v>3227</v>
      </c>
      <c r="AC15" s="148">
        <v>6.6134448499999996</v>
      </c>
      <c r="AD15" s="147">
        <v>47789</v>
      </c>
      <c r="AE15" s="148">
        <v>218.64753622999999</v>
      </c>
      <c r="AF15" s="147">
        <v>130901</v>
      </c>
      <c r="AG15" s="148">
        <v>411.49708477999997</v>
      </c>
      <c r="AH15" s="147">
        <v>71459</v>
      </c>
      <c r="AI15" s="148">
        <v>169.24668538</v>
      </c>
      <c r="AJ15" s="147">
        <v>2284</v>
      </c>
      <c r="AK15" s="148">
        <v>5.1875710999999995</v>
      </c>
      <c r="AL15" s="147">
        <v>22438</v>
      </c>
      <c r="AM15" s="148">
        <v>103.46995670999999</v>
      </c>
      <c r="AN15" s="147">
        <v>96181</v>
      </c>
      <c r="AO15" s="148">
        <v>277.90421319000001</v>
      </c>
      <c r="AP15" s="147">
        <v>69316</v>
      </c>
      <c r="AQ15" s="148">
        <v>171.02280028000001</v>
      </c>
      <c r="AR15" s="147">
        <v>2052</v>
      </c>
      <c r="AS15" s="148">
        <v>4.7257764299999998</v>
      </c>
      <c r="AT15" s="147">
        <v>16651</v>
      </c>
      <c r="AU15" s="148">
        <v>79.599708100000001</v>
      </c>
      <c r="AV15" s="147">
        <v>88019</v>
      </c>
      <c r="AW15" s="148">
        <v>255.34828481</v>
      </c>
      <c r="AX15" s="147">
        <v>73905</v>
      </c>
      <c r="AY15" s="148">
        <v>218.55037994</v>
      </c>
      <c r="AZ15" s="147">
        <v>2061</v>
      </c>
      <c r="BA15" s="148">
        <v>4.6964316999999998</v>
      </c>
      <c r="BB15" s="147">
        <v>19411</v>
      </c>
      <c r="BC15" s="148">
        <v>101.67061440000001</v>
      </c>
      <c r="BD15" s="147">
        <v>95377</v>
      </c>
      <c r="BE15" s="148">
        <v>324.91742604000001</v>
      </c>
      <c r="BF15" s="147">
        <v>83830</v>
      </c>
      <c r="BG15" s="148">
        <v>261.60788730000002</v>
      </c>
      <c r="BH15" s="147">
        <v>4141</v>
      </c>
      <c r="BI15" s="148">
        <v>10.053445949999999</v>
      </c>
      <c r="BJ15" s="147">
        <v>18626</v>
      </c>
      <c r="BK15" s="148">
        <v>102.84394694</v>
      </c>
      <c r="BL15" s="147">
        <v>106597</v>
      </c>
      <c r="BM15" s="148">
        <v>374.50528019000001</v>
      </c>
      <c r="BN15" s="147">
        <v>90400</v>
      </c>
      <c r="BO15" s="148">
        <v>285.60000000000002</v>
      </c>
      <c r="BP15" s="147">
        <v>3381</v>
      </c>
      <c r="BQ15" s="148">
        <v>8.27</v>
      </c>
      <c r="BR15" s="147">
        <v>19162</v>
      </c>
      <c r="BS15" s="148">
        <v>110.14</v>
      </c>
      <c r="BT15" s="147">
        <v>112943</v>
      </c>
      <c r="BU15" s="148">
        <v>404</v>
      </c>
      <c r="BV15" s="147">
        <v>97886</v>
      </c>
      <c r="BW15" s="148">
        <v>311.14999999999998</v>
      </c>
      <c r="BX15" s="147">
        <v>4633</v>
      </c>
      <c r="BY15" s="148">
        <v>11.3</v>
      </c>
      <c r="BZ15" s="147">
        <v>24372</v>
      </c>
      <c r="CA15" s="148">
        <v>143.68</v>
      </c>
      <c r="CB15" s="147">
        <v>126891</v>
      </c>
      <c r="CC15" s="148">
        <v>466.14</v>
      </c>
      <c r="CD15" s="147">
        <v>109956</v>
      </c>
      <c r="CE15" s="148">
        <v>357.09731669000001</v>
      </c>
      <c r="CF15" s="147">
        <v>6016</v>
      </c>
      <c r="CG15" s="148">
        <v>15.23968275</v>
      </c>
      <c r="CH15" s="147">
        <v>31570</v>
      </c>
      <c r="CI15" s="148">
        <v>192.85987779999999</v>
      </c>
      <c r="CJ15" s="147">
        <v>147542</v>
      </c>
      <c r="CK15" s="148">
        <v>565.19687724000005</v>
      </c>
      <c r="CL15" s="147">
        <v>116007</v>
      </c>
      <c r="CM15" s="148">
        <v>386.55</v>
      </c>
      <c r="CN15" s="147">
        <v>6710</v>
      </c>
      <c r="CO15" s="148">
        <v>18.47</v>
      </c>
      <c r="CP15" s="147">
        <v>21873</v>
      </c>
      <c r="CQ15" s="148">
        <v>141.74</v>
      </c>
      <c r="CR15" s="147">
        <v>144590</v>
      </c>
      <c r="CS15" s="148">
        <v>546.76</v>
      </c>
      <c r="CT15" s="147">
        <v>124441</v>
      </c>
      <c r="CU15" s="148">
        <v>418.37</v>
      </c>
      <c r="CV15" s="147">
        <v>10023</v>
      </c>
      <c r="CW15" s="148">
        <v>25.11</v>
      </c>
      <c r="CX15" s="147">
        <v>23533</v>
      </c>
      <c r="CY15" s="148">
        <v>151.79</v>
      </c>
      <c r="CZ15" s="147">
        <v>157997</v>
      </c>
      <c r="DA15" s="148">
        <v>595.28</v>
      </c>
      <c r="DB15" s="147">
        <v>134695</v>
      </c>
      <c r="DC15" s="148">
        <v>453.6</v>
      </c>
      <c r="DD15" s="147">
        <v>12256</v>
      </c>
      <c r="DE15" s="148">
        <v>29.71</v>
      </c>
      <c r="DF15" s="147">
        <v>27578</v>
      </c>
      <c r="DG15" s="148">
        <v>176.73</v>
      </c>
      <c r="DH15" s="147">
        <v>174529</v>
      </c>
      <c r="DI15" s="148">
        <v>660.05</v>
      </c>
      <c r="DJ15" s="147">
        <v>238195</v>
      </c>
      <c r="DK15" s="148">
        <v>1099.5</v>
      </c>
      <c r="DL15" s="147">
        <v>20141</v>
      </c>
      <c r="DM15" s="148">
        <v>60.09</v>
      </c>
      <c r="DN15" s="147">
        <v>233326</v>
      </c>
      <c r="DO15" s="148">
        <v>2021.86</v>
      </c>
      <c r="DP15" s="147">
        <v>491662</v>
      </c>
      <c r="DQ15" s="148">
        <v>3181.44</v>
      </c>
      <c r="DR15" s="147">
        <v>188260</v>
      </c>
      <c r="DS15" s="148">
        <v>911.28</v>
      </c>
      <c r="DT15" s="147">
        <v>15394</v>
      </c>
      <c r="DU15" s="148">
        <v>51.08</v>
      </c>
      <c r="DV15" s="147">
        <v>78166</v>
      </c>
      <c r="DW15" s="148">
        <v>757.17</v>
      </c>
      <c r="DX15" s="147">
        <v>281820</v>
      </c>
      <c r="DY15" s="148">
        <v>1719.52</v>
      </c>
      <c r="DZ15" s="147">
        <v>159804</v>
      </c>
      <c r="EA15" s="148">
        <v>504.42</v>
      </c>
      <c r="EB15" s="147">
        <v>16322</v>
      </c>
      <c r="EC15" s="148">
        <v>45.21</v>
      </c>
      <c r="ED15" s="147">
        <v>28655</v>
      </c>
      <c r="EE15" s="148">
        <v>178.48</v>
      </c>
      <c r="EF15" s="147">
        <v>204781</v>
      </c>
      <c r="EG15" s="148">
        <v>728.11</v>
      </c>
      <c r="EH15" s="147">
        <v>168805</v>
      </c>
      <c r="EI15" s="148">
        <v>530.14</v>
      </c>
      <c r="EJ15" s="147">
        <v>16897</v>
      </c>
      <c r="EK15" s="148">
        <v>37.99</v>
      </c>
      <c r="EL15" s="147">
        <v>35159</v>
      </c>
      <c r="EM15" s="148">
        <v>216.42</v>
      </c>
      <c r="EN15" s="147">
        <v>220861</v>
      </c>
      <c r="EO15" s="148">
        <v>784.54</v>
      </c>
      <c r="EP15" s="147"/>
      <c r="EQ15" s="148"/>
      <c r="ER15" s="147"/>
      <c r="ES15" s="148"/>
      <c r="ET15" s="147"/>
      <c r="EU15" s="148"/>
      <c r="EV15" s="147"/>
      <c r="EW15" s="148"/>
    </row>
    <row r="16" spans="1:153">
      <c r="A16" s="45" t="s">
        <v>69</v>
      </c>
      <c r="B16" s="147">
        <v>22771</v>
      </c>
      <c r="C16" s="148">
        <v>53.968118450000006</v>
      </c>
      <c r="D16" s="147">
        <v>2464</v>
      </c>
      <c r="E16" s="148">
        <v>5.4315386500000002</v>
      </c>
      <c r="F16" s="147">
        <v>12903</v>
      </c>
      <c r="G16" s="148">
        <v>59.319552950000002</v>
      </c>
      <c r="H16" s="147">
        <v>38138</v>
      </c>
      <c r="I16" s="148">
        <v>118.71921005000002</v>
      </c>
      <c r="J16" s="147">
        <v>36242</v>
      </c>
      <c r="K16" s="148">
        <v>86.984968040000012</v>
      </c>
      <c r="L16" s="147">
        <v>2740</v>
      </c>
      <c r="M16" s="148">
        <v>5.7584412999999994</v>
      </c>
      <c r="N16" s="147">
        <v>21118</v>
      </c>
      <c r="O16" s="148">
        <v>92.595533000000003</v>
      </c>
      <c r="P16" s="147">
        <v>60100</v>
      </c>
      <c r="Q16" s="148">
        <v>185.33894233999999</v>
      </c>
      <c r="R16" s="147">
        <v>43139</v>
      </c>
      <c r="S16" s="148">
        <v>103.03737792</v>
      </c>
      <c r="T16" s="147">
        <v>3663</v>
      </c>
      <c r="U16" s="148">
        <v>9.1649335999999995</v>
      </c>
      <c r="V16" s="147">
        <v>18521</v>
      </c>
      <c r="W16" s="148">
        <v>84.813581099999993</v>
      </c>
      <c r="X16" s="147">
        <v>65323</v>
      </c>
      <c r="Y16" s="148">
        <v>197.01589262000002</v>
      </c>
      <c r="Z16" s="147">
        <v>76651</v>
      </c>
      <c r="AA16" s="148">
        <v>188.58535162999999</v>
      </c>
      <c r="AB16" s="147">
        <v>4386</v>
      </c>
      <c r="AC16" s="148">
        <v>10.2567822</v>
      </c>
      <c r="AD16" s="147">
        <v>41392</v>
      </c>
      <c r="AE16" s="148">
        <v>200.96659281000001</v>
      </c>
      <c r="AF16" s="147">
        <v>122429</v>
      </c>
      <c r="AG16" s="148">
        <v>399.80872663999997</v>
      </c>
      <c r="AH16" s="147">
        <v>69957</v>
      </c>
      <c r="AI16" s="148">
        <v>173.11534028</v>
      </c>
      <c r="AJ16" s="147">
        <v>4253</v>
      </c>
      <c r="AK16" s="148">
        <v>9.7651310500000008</v>
      </c>
      <c r="AL16" s="147">
        <v>20242</v>
      </c>
      <c r="AM16" s="148">
        <v>100.77413965000001</v>
      </c>
      <c r="AN16" s="147">
        <v>94452</v>
      </c>
      <c r="AO16" s="148">
        <v>283.65461098000003</v>
      </c>
      <c r="AP16" s="147">
        <v>68764</v>
      </c>
      <c r="AQ16" s="148">
        <v>179.00170414999999</v>
      </c>
      <c r="AR16" s="147">
        <v>4557</v>
      </c>
      <c r="AS16" s="148">
        <v>11.3697284</v>
      </c>
      <c r="AT16" s="147">
        <v>17961</v>
      </c>
      <c r="AU16" s="148">
        <v>90.911813649999999</v>
      </c>
      <c r="AV16" s="147">
        <v>91282</v>
      </c>
      <c r="AW16" s="148">
        <v>281.28324620000001</v>
      </c>
      <c r="AX16" s="147">
        <v>68894</v>
      </c>
      <c r="AY16" s="148">
        <v>203.05197444000001</v>
      </c>
      <c r="AZ16" s="147">
        <v>6048</v>
      </c>
      <c r="BA16" s="148">
        <v>17.59273395</v>
      </c>
      <c r="BB16" s="147">
        <v>18501</v>
      </c>
      <c r="BC16" s="148">
        <v>97.598081550000003</v>
      </c>
      <c r="BD16" s="147">
        <v>93443</v>
      </c>
      <c r="BE16" s="148">
        <v>318.24278994000002</v>
      </c>
      <c r="BF16" s="147">
        <v>74974</v>
      </c>
      <c r="BG16" s="148">
        <v>232.33175938999997</v>
      </c>
      <c r="BH16" s="147">
        <v>4005</v>
      </c>
      <c r="BI16" s="148">
        <v>12.249726800000001</v>
      </c>
      <c r="BJ16" s="147">
        <v>17246</v>
      </c>
      <c r="BK16" s="148">
        <v>97.45319323999999</v>
      </c>
      <c r="BL16" s="147">
        <v>96225</v>
      </c>
      <c r="BM16" s="148">
        <v>342.03467942999998</v>
      </c>
      <c r="BN16" s="147">
        <v>79364</v>
      </c>
      <c r="BO16" s="148">
        <v>250.88</v>
      </c>
      <c r="BP16" s="147">
        <v>4497</v>
      </c>
      <c r="BQ16" s="148">
        <v>12.58</v>
      </c>
      <c r="BR16" s="147">
        <v>17696</v>
      </c>
      <c r="BS16" s="148">
        <v>102.58</v>
      </c>
      <c r="BT16" s="147">
        <v>101557</v>
      </c>
      <c r="BU16" s="148">
        <v>366.03999999999996</v>
      </c>
      <c r="BV16" s="147">
        <v>92511</v>
      </c>
      <c r="BW16" s="148">
        <v>298.95</v>
      </c>
      <c r="BX16" s="147">
        <v>4884</v>
      </c>
      <c r="BY16" s="148">
        <v>15.53</v>
      </c>
      <c r="BZ16" s="147">
        <v>25843</v>
      </c>
      <c r="CA16" s="148">
        <v>155.54</v>
      </c>
      <c r="CB16" s="147">
        <v>123238</v>
      </c>
      <c r="CC16" s="148">
        <v>470.02</v>
      </c>
      <c r="CD16" s="147">
        <v>106840</v>
      </c>
      <c r="CE16" s="148">
        <v>349.11142816</v>
      </c>
      <c r="CF16" s="147">
        <v>8734</v>
      </c>
      <c r="CG16" s="148">
        <v>24.603090850000001</v>
      </c>
      <c r="CH16" s="147">
        <v>30594</v>
      </c>
      <c r="CI16" s="148">
        <v>188.94951384999999</v>
      </c>
      <c r="CJ16" s="147">
        <v>146168</v>
      </c>
      <c r="CK16" s="148">
        <v>562.66403286000002</v>
      </c>
      <c r="CL16" s="147">
        <v>110623</v>
      </c>
      <c r="CM16" s="148">
        <v>367.43</v>
      </c>
      <c r="CN16" s="147">
        <v>12337</v>
      </c>
      <c r="CO16" s="148">
        <v>32.979999999999997</v>
      </c>
      <c r="CP16" s="147">
        <v>22212</v>
      </c>
      <c r="CQ16" s="148">
        <v>141.66</v>
      </c>
      <c r="CR16" s="147">
        <v>145172</v>
      </c>
      <c r="CS16" s="148">
        <v>542.08000000000004</v>
      </c>
      <c r="CT16" s="147">
        <v>119098</v>
      </c>
      <c r="CU16" s="148">
        <v>397.3</v>
      </c>
      <c r="CV16" s="147">
        <v>14698</v>
      </c>
      <c r="CW16" s="148">
        <v>39</v>
      </c>
      <c r="CX16" s="147">
        <v>23614</v>
      </c>
      <c r="CY16" s="148">
        <v>149.88</v>
      </c>
      <c r="CZ16" s="147">
        <v>157410</v>
      </c>
      <c r="DA16" s="148">
        <v>586.28</v>
      </c>
      <c r="DB16" s="147">
        <v>126384</v>
      </c>
      <c r="DC16" s="148">
        <v>419.95</v>
      </c>
      <c r="DD16" s="147">
        <v>19836</v>
      </c>
      <c r="DE16" s="148">
        <v>60.51</v>
      </c>
      <c r="DF16" s="147">
        <v>27859</v>
      </c>
      <c r="DG16" s="148">
        <v>178.34</v>
      </c>
      <c r="DH16" s="147">
        <v>174079</v>
      </c>
      <c r="DI16" s="148">
        <v>658.8</v>
      </c>
      <c r="DJ16" s="147">
        <v>209791</v>
      </c>
      <c r="DK16" s="148">
        <v>970.42</v>
      </c>
      <c r="DL16" s="147">
        <v>24504</v>
      </c>
      <c r="DM16" s="148">
        <v>91.87</v>
      </c>
      <c r="DN16" s="147">
        <v>231170</v>
      </c>
      <c r="DO16" s="148">
        <v>1889.67</v>
      </c>
      <c r="DP16" s="147">
        <v>465465</v>
      </c>
      <c r="DQ16" s="148">
        <v>2951.96</v>
      </c>
      <c r="DR16" s="147">
        <v>190495</v>
      </c>
      <c r="DS16" s="148">
        <v>886.31</v>
      </c>
      <c r="DT16" s="147">
        <v>19297</v>
      </c>
      <c r="DU16" s="148">
        <v>76.28</v>
      </c>
      <c r="DV16" s="147">
        <v>73217</v>
      </c>
      <c r="DW16" s="148">
        <v>647.30999999999995</v>
      </c>
      <c r="DX16" s="147">
        <v>283009</v>
      </c>
      <c r="DY16" s="148">
        <v>1609.8999999999999</v>
      </c>
      <c r="DZ16" s="147">
        <v>158489</v>
      </c>
      <c r="EA16" s="148">
        <v>510.13</v>
      </c>
      <c r="EB16" s="147">
        <v>20925</v>
      </c>
      <c r="EC16" s="148">
        <v>63.24</v>
      </c>
      <c r="ED16" s="147">
        <v>30020</v>
      </c>
      <c r="EE16" s="148">
        <v>184.66</v>
      </c>
      <c r="EF16" s="147">
        <v>209434</v>
      </c>
      <c r="EG16" s="148">
        <v>758.03</v>
      </c>
      <c r="EH16" s="147">
        <v>166572</v>
      </c>
      <c r="EI16" s="148">
        <v>533.89</v>
      </c>
      <c r="EJ16" s="147">
        <v>24647</v>
      </c>
      <c r="EK16" s="148">
        <v>66.52</v>
      </c>
      <c r="EL16" s="147">
        <v>35944</v>
      </c>
      <c r="EM16" s="148">
        <v>230.18</v>
      </c>
      <c r="EN16" s="147">
        <v>227163</v>
      </c>
      <c r="EO16" s="148">
        <v>830.59</v>
      </c>
      <c r="EP16" s="147"/>
      <c r="EQ16" s="148"/>
      <c r="ER16" s="147"/>
      <c r="ES16" s="148"/>
      <c r="ET16" s="147"/>
      <c r="EU16" s="148"/>
      <c r="EV16" s="147"/>
      <c r="EW16" s="148"/>
    </row>
    <row r="17" spans="1:153">
      <c r="A17" s="45" t="s">
        <v>70</v>
      </c>
      <c r="B17" s="147">
        <v>22427</v>
      </c>
      <c r="C17" s="148">
        <v>53.363824280000003</v>
      </c>
      <c r="D17" s="147">
        <v>2708</v>
      </c>
      <c r="E17" s="148">
        <v>5.6951583499999998</v>
      </c>
      <c r="F17" s="147">
        <v>14767</v>
      </c>
      <c r="G17" s="148">
        <v>66.772850300000002</v>
      </c>
      <c r="H17" s="147">
        <v>39902</v>
      </c>
      <c r="I17" s="148">
        <v>125.83183293</v>
      </c>
      <c r="J17" s="147">
        <v>33573</v>
      </c>
      <c r="K17" s="148">
        <v>77.996126160000003</v>
      </c>
      <c r="L17" s="147">
        <v>2538</v>
      </c>
      <c r="M17" s="148">
        <v>5.0810339500000001</v>
      </c>
      <c r="N17" s="147">
        <v>20470</v>
      </c>
      <c r="O17" s="148">
        <v>86.750354450000003</v>
      </c>
      <c r="P17" s="147">
        <v>56581</v>
      </c>
      <c r="Q17" s="148">
        <v>169.82751456</v>
      </c>
      <c r="R17" s="147">
        <v>45545</v>
      </c>
      <c r="S17" s="148">
        <v>107.74208970000001</v>
      </c>
      <c r="T17" s="147">
        <v>4480</v>
      </c>
      <c r="U17" s="148">
        <v>10.18011619</v>
      </c>
      <c r="V17" s="147">
        <v>21926</v>
      </c>
      <c r="W17" s="148">
        <v>95.69550529</v>
      </c>
      <c r="X17" s="147">
        <v>71951</v>
      </c>
      <c r="Y17" s="148">
        <v>213.61771118000001</v>
      </c>
      <c r="Z17" s="147">
        <v>73783</v>
      </c>
      <c r="AA17" s="148">
        <v>175.67102032</v>
      </c>
      <c r="AB17" s="147">
        <v>4615</v>
      </c>
      <c r="AC17" s="148">
        <v>11.30334865</v>
      </c>
      <c r="AD17" s="147">
        <v>60767</v>
      </c>
      <c r="AE17" s="148">
        <v>291.71819429999999</v>
      </c>
      <c r="AF17" s="147">
        <v>139165</v>
      </c>
      <c r="AG17" s="148">
        <v>478.69256326999999</v>
      </c>
      <c r="AH17" s="147">
        <v>66279</v>
      </c>
      <c r="AI17" s="148">
        <v>159.36490933000002</v>
      </c>
      <c r="AJ17" s="147">
        <v>4134</v>
      </c>
      <c r="AK17" s="148">
        <v>9.5154586500000011</v>
      </c>
      <c r="AL17" s="147">
        <v>19552</v>
      </c>
      <c r="AM17" s="148">
        <v>94.420837599999999</v>
      </c>
      <c r="AN17" s="147">
        <v>89965</v>
      </c>
      <c r="AO17" s="148">
        <v>263.30120557999999</v>
      </c>
      <c r="AP17" s="147">
        <v>69029</v>
      </c>
      <c r="AQ17" s="148">
        <v>178.51772091000001</v>
      </c>
      <c r="AR17" s="147">
        <v>5077</v>
      </c>
      <c r="AS17" s="148">
        <v>12.949357859999999</v>
      </c>
      <c r="AT17" s="147">
        <v>24036</v>
      </c>
      <c r="AU17" s="148">
        <v>112.13758154999999</v>
      </c>
      <c r="AV17" s="147">
        <v>98142</v>
      </c>
      <c r="AW17" s="148">
        <v>303.60466031999999</v>
      </c>
      <c r="AX17" s="147">
        <v>63873</v>
      </c>
      <c r="AY17" s="148">
        <v>181.89041379</v>
      </c>
      <c r="AZ17" s="147">
        <v>6253</v>
      </c>
      <c r="BA17" s="148">
        <v>16.798490149999999</v>
      </c>
      <c r="BB17" s="147">
        <v>17937</v>
      </c>
      <c r="BC17" s="148">
        <v>91.611344799999998</v>
      </c>
      <c r="BD17" s="147">
        <v>88063</v>
      </c>
      <c r="BE17" s="148">
        <v>290.30024874000003</v>
      </c>
      <c r="BF17" s="147">
        <v>72619</v>
      </c>
      <c r="BG17" s="148">
        <v>222.63852458000002</v>
      </c>
      <c r="BH17" s="147">
        <v>3759</v>
      </c>
      <c r="BI17" s="148">
        <v>11.1404941</v>
      </c>
      <c r="BJ17" s="147">
        <v>18712</v>
      </c>
      <c r="BK17" s="148">
        <v>102.25981537999999</v>
      </c>
      <c r="BL17" s="147">
        <v>95090</v>
      </c>
      <c r="BM17" s="148">
        <v>336.03883406</v>
      </c>
      <c r="BN17" s="147">
        <v>82979</v>
      </c>
      <c r="BO17" s="148">
        <v>268.88</v>
      </c>
      <c r="BP17" s="147">
        <v>4544</v>
      </c>
      <c r="BQ17" s="148">
        <v>14.98</v>
      </c>
      <c r="BR17" s="147">
        <v>19275</v>
      </c>
      <c r="BS17" s="148">
        <v>115.51</v>
      </c>
      <c r="BT17" s="147">
        <v>106798</v>
      </c>
      <c r="BU17" s="148">
        <v>399.37</v>
      </c>
      <c r="BV17" s="147">
        <v>91807</v>
      </c>
      <c r="BW17" s="148">
        <v>293.19</v>
      </c>
      <c r="BX17" s="147">
        <v>4757</v>
      </c>
      <c r="BY17" s="148">
        <v>15.47</v>
      </c>
      <c r="BZ17" s="147">
        <v>26972</v>
      </c>
      <c r="CA17" s="148">
        <v>163.22</v>
      </c>
      <c r="CB17" s="147">
        <v>123536</v>
      </c>
      <c r="CC17" s="148">
        <v>471.89</v>
      </c>
      <c r="CD17" s="147">
        <v>105068</v>
      </c>
      <c r="CE17" s="148">
        <v>340.97158001000003</v>
      </c>
      <c r="CF17" s="147">
        <v>6451</v>
      </c>
      <c r="CG17" s="148">
        <v>20.534664249999999</v>
      </c>
      <c r="CH17" s="147">
        <v>29748</v>
      </c>
      <c r="CI17" s="148">
        <v>189.15939710000001</v>
      </c>
      <c r="CJ17" s="147">
        <v>141267</v>
      </c>
      <c r="CK17" s="148">
        <v>550.66564136</v>
      </c>
      <c r="CL17" s="147">
        <v>109105</v>
      </c>
      <c r="CM17" s="148">
        <v>360.66</v>
      </c>
      <c r="CN17" s="147">
        <v>8145</v>
      </c>
      <c r="CO17" s="148">
        <v>24.77</v>
      </c>
      <c r="CP17" s="147">
        <v>23023</v>
      </c>
      <c r="CQ17" s="148">
        <v>148.53</v>
      </c>
      <c r="CR17" s="147">
        <v>140273</v>
      </c>
      <c r="CS17" s="148">
        <v>533.95000000000005</v>
      </c>
      <c r="CT17" s="147">
        <v>118484</v>
      </c>
      <c r="CU17" s="148">
        <v>397.33</v>
      </c>
      <c r="CV17" s="147">
        <v>9501</v>
      </c>
      <c r="CW17" s="148">
        <v>28.63</v>
      </c>
      <c r="CX17" s="147">
        <v>24479</v>
      </c>
      <c r="CY17" s="148">
        <v>154.13999999999999</v>
      </c>
      <c r="CZ17" s="147">
        <v>152464</v>
      </c>
      <c r="DA17" s="148">
        <v>580.1</v>
      </c>
      <c r="DB17" s="147">
        <v>122134</v>
      </c>
      <c r="DC17" s="148">
        <v>408.65</v>
      </c>
      <c r="DD17" s="147">
        <v>19690</v>
      </c>
      <c r="DE17" s="148">
        <v>59.23</v>
      </c>
      <c r="DF17" s="147">
        <v>28631</v>
      </c>
      <c r="DG17" s="148">
        <v>186.62</v>
      </c>
      <c r="DH17" s="147">
        <v>170455</v>
      </c>
      <c r="DI17" s="148">
        <v>654.5</v>
      </c>
      <c r="DJ17" s="147">
        <v>188869</v>
      </c>
      <c r="DK17" s="148">
        <v>875.11</v>
      </c>
      <c r="DL17" s="147">
        <v>16065</v>
      </c>
      <c r="DM17" s="148">
        <v>67.14</v>
      </c>
      <c r="DN17" s="147">
        <v>190079</v>
      </c>
      <c r="DO17" s="148">
        <v>1650.71</v>
      </c>
      <c r="DP17" s="147">
        <v>395013</v>
      </c>
      <c r="DQ17" s="148">
        <v>2592.9699999999998</v>
      </c>
      <c r="DR17" s="147">
        <v>174536</v>
      </c>
      <c r="DS17" s="148">
        <v>806.55</v>
      </c>
      <c r="DT17" s="147">
        <v>13389</v>
      </c>
      <c r="DU17" s="148">
        <v>57.93</v>
      </c>
      <c r="DV17" s="147">
        <v>65423</v>
      </c>
      <c r="DW17" s="148">
        <v>561.27</v>
      </c>
      <c r="DX17" s="147">
        <v>253348</v>
      </c>
      <c r="DY17" s="148">
        <v>1425.75</v>
      </c>
      <c r="DZ17" s="147">
        <v>148776</v>
      </c>
      <c r="EA17" s="148">
        <v>464.07</v>
      </c>
      <c r="EB17" s="147">
        <v>15620</v>
      </c>
      <c r="EC17" s="148">
        <v>48.43</v>
      </c>
      <c r="ED17" s="147">
        <v>32530</v>
      </c>
      <c r="EE17" s="148">
        <v>196.03</v>
      </c>
      <c r="EF17" s="147">
        <v>196926</v>
      </c>
      <c r="EG17" s="148">
        <v>708.52</v>
      </c>
      <c r="EH17" s="147">
        <v>151644</v>
      </c>
      <c r="EI17" s="148">
        <v>481.65</v>
      </c>
      <c r="EJ17" s="147">
        <v>19071</v>
      </c>
      <c r="EK17" s="148">
        <v>54.1</v>
      </c>
      <c r="EL17" s="147">
        <v>35869</v>
      </c>
      <c r="EM17" s="148">
        <v>224.07</v>
      </c>
      <c r="EN17" s="147">
        <v>206584</v>
      </c>
      <c r="EO17" s="148">
        <v>759.81999999999994</v>
      </c>
      <c r="EP17" s="147"/>
      <c r="EQ17" s="148"/>
      <c r="ER17" s="147"/>
      <c r="ES17" s="148"/>
      <c r="ET17" s="147"/>
      <c r="EU17" s="148"/>
      <c r="EV17" s="147"/>
      <c r="EW17" s="148"/>
    </row>
    <row r="18" spans="1:153" ht="14.25" customHeight="1">
      <c r="A18" s="56" t="s">
        <v>40</v>
      </c>
      <c r="B18" s="312">
        <v>22427</v>
      </c>
      <c r="C18" s="313">
        <v>584.68560244000003</v>
      </c>
      <c r="D18" s="312">
        <v>2708</v>
      </c>
      <c r="E18" s="313">
        <v>30.001552960000001</v>
      </c>
      <c r="F18" s="312">
        <v>14767</v>
      </c>
      <c r="G18" s="313">
        <v>591.39009483999996</v>
      </c>
      <c r="H18" s="312">
        <v>39902</v>
      </c>
      <c r="I18" s="313">
        <v>1206.07725024</v>
      </c>
      <c r="J18" s="312">
        <v>33573</v>
      </c>
      <c r="K18" s="313">
        <v>892.83316139999999</v>
      </c>
      <c r="L18" s="312">
        <v>2538</v>
      </c>
      <c r="M18" s="313">
        <v>42.049916199999998</v>
      </c>
      <c r="N18" s="312">
        <v>20470</v>
      </c>
      <c r="O18" s="313">
        <v>944.62976061000006</v>
      </c>
      <c r="P18" s="312">
        <v>56581</v>
      </c>
      <c r="Q18" s="313">
        <v>1879.5128382099997</v>
      </c>
      <c r="R18" s="312">
        <v>45545</v>
      </c>
      <c r="S18" s="313">
        <v>1264.2065672399999</v>
      </c>
      <c r="T18" s="312">
        <v>4480</v>
      </c>
      <c r="U18" s="313">
        <v>60.153555940000004</v>
      </c>
      <c r="V18" s="312">
        <v>21926</v>
      </c>
      <c r="W18" s="313">
        <v>1096.0735008999998</v>
      </c>
      <c r="X18" s="312">
        <v>71951</v>
      </c>
      <c r="Y18" s="313">
        <v>2420.4336240800003</v>
      </c>
      <c r="Z18" s="312">
        <v>73783</v>
      </c>
      <c r="AA18" s="313">
        <v>2290.3800920600002</v>
      </c>
      <c r="AB18" s="312">
        <v>4615</v>
      </c>
      <c r="AC18" s="313">
        <v>111.95335320000001</v>
      </c>
      <c r="AD18" s="312">
        <v>60767</v>
      </c>
      <c r="AE18" s="313">
        <v>2797.1611987199999</v>
      </c>
      <c r="AF18" s="312">
        <v>139165</v>
      </c>
      <c r="AG18" s="313">
        <v>5199.4946439799996</v>
      </c>
      <c r="AH18" s="312">
        <v>66279</v>
      </c>
      <c r="AI18" s="313">
        <v>2174.0252774699998</v>
      </c>
      <c r="AJ18" s="312">
        <v>4134</v>
      </c>
      <c r="AK18" s="313">
        <v>112.82204059999998</v>
      </c>
      <c r="AL18" s="312">
        <v>19552</v>
      </c>
      <c r="AM18" s="313">
        <v>2008.5443286399998</v>
      </c>
      <c r="AN18" s="312">
        <v>89965</v>
      </c>
      <c r="AO18" s="313">
        <v>4295.3916467099998</v>
      </c>
      <c r="AP18" s="312">
        <v>69029</v>
      </c>
      <c r="AQ18" s="313">
        <v>2299.2926153200001</v>
      </c>
      <c r="AR18" s="312">
        <v>5077</v>
      </c>
      <c r="AS18" s="313">
        <v>97.699527020000005</v>
      </c>
      <c r="AT18" s="312">
        <v>24036</v>
      </c>
      <c r="AU18" s="313">
        <v>1102.99544298</v>
      </c>
      <c r="AV18" s="312">
        <v>98142</v>
      </c>
      <c r="AW18" s="313">
        <v>3499.9875853200001</v>
      </c>
      <c r="AX18" s="312">
        <v>63873</v>
      </c>
      <c r="AY18" s="313">
        <v>2551.1949441799998</v>
      </c>
      <c r="AZ18" s="312">
        <v>6253</v>
      </c>
      <c r="BA18" s="313">
        <v>106.13124005</v>
      </c>
      <c r="BB18" s="312">
        <v>17937</v>
      </c>
      <c r="BC18" s="313">
        <v>1681.62402142</v>
      </c>
      <c r="BD18" s="312">
        <v>88063</v>
      </c>
      <c r="BE18" s="313">
        <v>4338.9502056500005</v>
      </c>
      <c r="BF18" s="312">
        <v>72619</v>
      </c>
      <c r="BG18" s="313">
        <v>2930.4245460100005</v>
      </c>
      <c r="BH18" s="312">
        <v>3759</v>
      </c>
      <c r="BI18" s="313">
        <v>112.73847085000001</v>
      </c>
      <c r="BJ18" s="312">
        <v>18712</v>
      </c>
      <c r="BK18" s="313">
        <v>1258.2223114199999</v>
      </c>
      <c r="BL18" s="312">
        <v>95090</v>
      </c>
      <c r="BM18" s="313">
        <v>4301.385328280001</v>
      </c>
      <c r="BN18" s="312">
        <v>82979</v>
      </c>
      <c r="BO18" s="313">
        <v>3358.93642249</v>
      </c>
      <c r="BP18" s="312">
        <v>4544</v>
      </c>
      <c r="BQ18" s="313">
        <v>118.74363795000001</v>
      </c>
      <c r="BR18" s="312">
        <v>19275</v>
      </c>
      <c r="BS18" s="313">
        <v>1336.5227366199999</v>
      </c>
      <c r="BT18" s="312">
        <v>106798</v>
      </c>
      <c r="BU18" s="313">
        <v>4814.1827970599998</v>
      </c>
      <c r="BV18" s="312">
        <v>91807</v>
      </c>
      <c r="BW18" s="313">
        <v>3745.57</v>
      </c>
      <c r="BX18" s="312">
        <v>4757</v>
      </c>
      <c r="BY18" s="313">
        <v>136.26000000000002</v>
      </c>
      <c r="BZ18" s="312">
        <v>26972</v>
      </c>
      <c r="CA18" s="313">
        <v>1577</v>
      </c>
      <c r="CB18" s="312">
        <v>123536</v>
      </c>
      <c r="CC18" s="313">
        <v>5458.8499999999995</v>
      </c>
      <c r="CD18" s="312">
        <v>105068</v>
      </c>
      <c r="CE18" s="313">
        <v>4265.6172056400001</v>
      </c>
      <c r="CF18" s="312">
        <v>6451</v>
      </c>
      <c r="CG18" s="313">
        <v>191.23636319999997</v>
      </c>
      <c r="CH18" s="312">
        <v>29748</v>
      </c>
      <c r="CI18" s="313">
        <v>2142.6273751400004</v>
      </c>
      <c r="CJ18" s="312">
        <v>141267</v>
      </c>
      <c r="CK18" s="313">
        <v>6599.4809439799992</v>
      </c>
      <c r="CL18" s="312">
        <v>109105</v>
      </c>
      <c r="CM18" s="313">
        <v>4448.3389825200002</v>
      </c>
      <c r="CN18" s="312">
        <v>8145</v>
      </c>
      <c r="CO18" s="313">
        <v>209.31282419999999</v>
      </c>
      <c r="CP18" s="312">
        <v>23023</v>
      </c>
      <c r="CQ18" s="313">
        <v>1792.4230375700001</v>
      </c>
      <c r="CR18" s="312">
        <v>140273</v>
      </c>
      <c r="CS18" s="313">
        <v>6450.0748442900003</v>
      </c>
      <c r="CT18" s="312">
        <v>118484</v>
      </c>
      <c r="CU18" s="313">
        <v>5000.9100000000008</v>
      </c>
      <c r="CV18" s="312">
        <v>9501</v>
      </c>
      <c r="CW18" s="313">
        <v>232.06</v>
      </c>
      <c r="CX18" s="312">
        <v>24479</v>
      </c>
      <c r="CY18" s="313">
        <v>1836.79</v>
      </c>
      <c r="CZ18" s="312">
        <v>152464</v>
      </c>
      <c r="DA18" s="313">
        <v>7069.85</v>
      </c>
      <c r="DB18" s="312">
        <v>122134</v>
      </c>
      <c r="DC18" s="313">
        <v>5552.42</v>
      </c>
      <c r="DD18" s="312">
        <v>19690</v>
      </c>
      <c r="DE18" s="313">
        <v>306.45</v>
      </c>
      <c r="DF18" s="312">
        <v>28631</v>
      </c>
      <c r="DG18" s="313">
        <v>2095.2799999999997</v>
      </c>
      <c r="DH18" s="312">
        <v>170455</v>
      </c>
      <c r="DI18" s="313">
        <v>7954.1600000000008</v>
      </c>
      <c r="DJ18" s="312">
        <v>188869</v>
      </c>
      <c r="DK18" s="313">
        <v>10262.550000000001</v>
      </c>
      <c r="DL18" s="312">
        <v>16065</v>
      </c>
      <c r="DM18" s="313">
        <v>584.66000000000008</v>
      </c>
      <c r="DN18" s="312">
        <v>190079</v>
      </c>
      <c r="DO18" s="313">
        <v>14432.920000000002</v>
      </c>
      <c r="DP18" s="312">
        <v>395013</v>
      </c>
      <c r="DQ18" s="313">
        <v>25280.14</v>
      </c>
      <c r="DR18" s="312">
        <v>174536</v>
      </c>
      <c r="DS18" s="313">
        <v>10830.689999999999</v>
      </c>
      <c r="DT18" s="312">
        <v>13389</v>
      </c>
      <c r="DU18" s="313">
        <v>572.19999999999993</v>
      </c>
      <c r="DV18" s="312">
        <v>65423</v>
      </c>
      <c r="DW18" s="313">
        <v>10248.92</v>
      </c>
      <c r="DX18" s="312">
        <v>253348</v>
      </c>
      <c r="DY18" s="313">
        <v>21651.850000000002</v>
      </c>
      <c r="DZ18" s="312">
        <v>148776</v>
      </c>
      <c r="EA18" s="313">
        <v>7491.94</v>
      </c>
      <c r="EB18" s="312">
        <v>15620</v>
      </c>
      <c r="EC18" s="313">
        <v>428</v>
      </c>
      <c r="ED18" s="312">
        <v>32530</v>
      </c>
      <c r="EE18" s="313">
        <v>2941.81</v>
      </c>
      <c r="EF18" s="312">
        <v>196926</v>
      </c>
      <c r="EG18" s="313">
        <v>10861.78</v>
      </c>
      <c r="EH18" s="312">
        <v>151644</v>
      </c>
      <c r="EI18" s="313">
        <v>6781.73</v>
      </c>
      <c r="EJ18" s="312">
        <v>19071</v>
      </c>
      <c r="EK18" s="313">
        <v>410.5</v>
      </c>
      <c r="EL18" s="312">
        <v>35869</v>
      </c>
      <c r="EM18" s="313">
        <v>2611</v>
      </c>
      <c r="EN18" s="312">
        <v>206584</v>
      </c>
      <c r="EO18" s="313">
        <v>9803.2200000000012</v>
      </c>
      <c r="EP18" s="312"/>
      <c r="EQ18" s="313">
        <f>SUM(EQ6:EQ17)</f>
        <v>1531.76</v>
      </c>
      <c r="ER18" s="312"/>
      <c r="ES18" s="313">
        <f>SUM(ES6:ES17)</f>
        <v>100.39999999999999</v>
      </c>
      <c r="ET18" s="312"/>
      <c r="EU18" s="313">
        <f>SUM(EU6:EU17)</f>
        <v>704.62</v>
      </c>
      <c r="EV18" s="312"/>
      <c r="EW18" s="313">
        <f>SUM(EW6:EW17)</f>
        <v>2336.7599999999998</v>
      </c>
    </row>
    <row r="19" spans="1:153">
      <c r="A19" s="129"/>
      <c r="B19" s="149"/>
      <c r="C19" s="150"/>
      <c r="D19" s="149"/>
      <c r="E19" s="151"/>
      <c r="F19" s="152"/>
      <c r="G19" s="151"/>
      <c r="H19" s="149"/>
      <c r="I19" s="150"/>
      <c r="J19" s="149"/>
      <c r="K19" s="151"/>
      <c r="L19" s="152"/>
      <c r="M19" s="151"/>
      <c r="N19" s="153"/>
      <c r="O19" s="150"/>
      <c r="P19" s="149"/>
      <c r="Q19" s="150"/>
      <c r="R19" s="149"/>
      <c r="S19" s="151"/>
      <c r="T19" s="152"/>
      <c r="U19" s="151"/>
      <c r="V19" s="153"/>
      <c r="W19" s="150"/>
      <c r="X19" s="149"/>
      <c r="Y19" s="150"/>
      <c r="Z19" s="149"/>
      <c r="AA19" s="151"/>
      <c r="AB19" s="152"/>
      <c r="AC19" s="151"/>
      <c r="AD19" s="153"/>
      <c r="AE19" s="150"/>
      <c r="AF19" s="149"/>
      <c r="AG19" s="150"/>
      <c r="AH19" s="149"/>
      <c r="AI19" s="151"/>
      <c r="AJ19" s="152"/>
      <c r="AK19" s="151"/>
      <c r="AL19" s="153"/>
      <c r="AM19" s="150"/>
      <c r="AN19" s="149"/>
      <c r="AO19" s="150"/>
      <c r="AP19" s="149"/>
      <c r="AQ19" s="151"/>
      <c r="AR19" s="152"/>
      <c r="AS19" s="151"/>
      <c r="AT19" s="153"/>
      <c r="AU19" s="150"/>
      <c r="AV19" s="149"/>
      <c r="AW19" s="150"/>
      <c r="AX19" s="149"/>
      <c r="AY19" s="151"/>
      <c r="AZ19" s="152"/>
      <c r="BA19" s="151"/>
      <c r="BB19" s="153"/>
      <c r="BC19" s="150"/>
      <c r="BD19" s="149"/>
      <c r="BE19" s="150"/>
      <c r="BF19" s="149"/>
      <c r="BG19" s="151"/>
      <c r="BH19" s="152"/>
      <c r="BI19" s="151"/>
      <c r="BJ19" s="153"/>
      <c r="BK19" s="150"/>
      <c r="BL19" s="149"/>
      <c r="BM19" s="151"/>
      <c r="BN19" s="149"/>
      <c r="BO19" s="151"/>
      <c r="BP19" s="152"/>
      <c r="BQ19" s="151"/>
      <c r="BR19" s="153"/>
      <c r="BS19" s="150"/>
      <c r="BT19" s="149"/>
      <c r="BU19" s="150"/>
      <c r="BV19" s="149"/>
      <c r="BW19" s="151"/>
      <c r="BX19" s="152"/>
      <c r="BY19" s="151"/>
      <c r="BZ19" s="153"/>
      <c r="CA19" s="150"/>
      <c r="CB19" s="149"/>
      <c r="CC19" s="150"/>
      <c r="CD19" s="149"/>
      <c r="CE19" s="151"/>
      <c r="CF19" s="152"/>
      <c r="CG19" s="151"/>
      <c r="CH19" s="153"/>
      <c r="CI19" s="150"/>
      <c r="CJ19" s="149"/>
      <c r="CK19" s="150"/>
      <c r="CL19" s="149"/>
      <c r="CM19" s="151"/>
      <c r="CN19" s="152"/>
      <c r="CO19" s="151"/>
      <c r="CP19" s="153"/>
      <c r="CQ19" s="150"/>
      <c r="CR19" s="149"/>
      <c r="CS19" s="150"/>
      <c r="CT19" s="149"/>
      <c r="CU19" s="151"/>
      <c r="CV19" s="152"/>
      <c r="CW19" s="151"/>
      <c r="CX19" s="153"/>
      <c r="CY19" s="150"/>
      <c r="CZ19" s="149"/>
      <c r="DA19" s="150"/>
      <c r="DB19" s="149"/>
      <c r="DC19" s="151"/>
      <c r="DD19" s="152"/>
      <c r="DE19" s="151"/>
      <c r="DF19" s="153"/>
      <c r="DG19" s="150"/>
      <c r="DH19" s="149"/>
      <c r="DI19" s="150"/>
    </row>
    <row r="20" spans="1:153">
      <c r="A20" s="154" t="s">
        <v>183</v>
      </c>
      <c r="B20" s="155"/>
      <c r="C20" s="154"/>
      <c r="D20" s="154"/>
      <c r="E20" s="154"/>
      <c r="F20" s="154"/>
      <c r="G20" s="154"/>
      <c r="H20" s="154"/>
      <c r="I20" s="154"/>
      <c r="DB20" s="156"/>
      <c r="DC20" s="155"/>
      <c r="DD20" s="154"/>
      <c r="DE20" s="154"/>
      <c r="DF20" s="154"/>
      <c r="DG20" s="157"/>
      <c r="DH20" s="157"/>
      <c r="DI20" s="157"/>
    </row>
    <row r="21" spans="1:153">
      <c r="A21" s="158" t="s">
        <v>138</v>
      </c>
      <c r="B21" s="155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DB21" s="158"/>
      <c r="DC21" s="155"/>
      <c r="DD21" s="154"/>
      <c r="DE21" s="154"/>
      <c r="DF21" s="154"/>
      <c r="DG21" s="157"/>
      <c r="DH21" s="157"/>
      <c r="DI21" s="157"/>
    </row>
    <row r="22" spans="1:153">
      <c r="A22" s="158" t="s">
        <v>145</v>
      </c>
      <c r="B22" s="159"/>
      <c r="C22" s="157"/>
      <c r="DB22" s="158"/>
      <c r="DC22" s="159"/>
      <c r="DD22" s="157"/>
      <c r="DE22" s="157"/>
      <c r="DF22" s="157"/>
      <c r="DG22" s="157"/>
      <c r="DH22" s="157"/>
      <c r="DI22" s="157"/>
    </row>
    <row r="23" spans="1:153">
      <c r="A23" s="154" t="s">
        <v>184</v>
      </c>
      <c r="B23" s="157"/>
      <c r="C23" s="157"/>
      <c r="DB23" s="156"/>
      <c r="DC23" s="157"/>
      <c r="DD23" s="157"/>
      <c r="DE23" s="157"/>
      <c r="DF23" s="157"/>
      <c r="DG23" s="157"/>
      <c r="DH23" s="157"/>
      <c r="DI23" s="157"/>
    </row>
    <row r="24" spans="1:153">
      <c r="X24" s="12"/>
    </row>
    <row r="25" spans="1:153">
      <c r="H25" s="139"/>
      <c r="I25" s="139"/>
      <c r="P25" s="139"/>
      <c r="Q25" s="139"/>
      <c r="X25" s="139"/>
      <c r="Y25" s="139"/>
      <c r="AF25" s="139"/>
      <c r="AG25" s="139"/>
      <c r="AN25" s="139"/>
      <c r="AO25" s="139"/>
      <c r="AV25" s="139"/>
      <c r="AW25" s="139"/>
      <c r="BD25" s="139"/>
      <c r="BE25" s="139"/>
      <c r="BL25" s="139"/>
      <c r="BM25" s="139"/>
      <c r="BT25" s="139"/>
      <c r="BU25" s="139"/>
      <c r="CB25" s="139"/>
      <c r="CC25" s="139"/>
      <c r="CJ25" s="139"/>
      <c r="CK25" s="139"/>
      <c r="CR25" s="139"/>
      <c r="CS25" s="139"/>
      <c r="CZ25" s="139"/>
      <c r="DA25" s="139"/>
      <c r="DH25" s="139"/>
      <c r="DI25" s="139"/>
    </row>
    <row r="26" spans="1:153">
      <c r="H26" s="139"/>
      <c r="I26" s="139"/>
      <c r="P26" s="139"/>
      <c r="Q26" s="139"/>
      <c r="X26" s="139"/>
      <c r="Y26" s="139"/>
      <c r="AF26" s="139"/>
      <c r="AG26" s="139"/>
      <c r="AN26" s="139"/>
      <c r="AO26" s="139"/>
      <c r="AV26" s="139"/>
      <c r="AW26" s="139"/>
      <c r="BD26" s="139"/>
      <c r="BE26" s="139"/>
      <c r="BL26" s="139"/>
      <c r="BM26" s="139"/>
      <c r="BT26" s="139"/>
      <c r="BU26" s="139"/>
      <c r="CB26" s="139"/>
      <c r="CC26" s="139"/>
      <c r="CJ26" s="139"/>
      <c r="CK26" s="139"/>
      <c r="CR26" s="139"/>
      <c r="CS26" s="139"/>
      <c r="CZ26" s="139"/>
      <c r="DA26" s="139"/>
      <c r="DH26" s="139"/>
      <c r="DI26" s="139"/>
    </row>
    <row r="27" spans="1:153">
      <c r="H27" s="139"/>
      <c r="I27" s="139"/>
      <c r="P27" s="139"/>
      <c r="Q27" s="139"/>
      <c r="X27" s="139"/>
      <c r="Y27" s="139"/>
      <c r="AF27" s="139"/>
      <c r="AG27" s="139"/>
      <c r="AN27" s="139"/>
      <c r="AO27" s="139"/>
      <c r="AV27" s="139"/>
      <c r="AW27" s="139"/>
      <c r="BD27" s="139"/>
      <c r="BE27" s="139"/>
      <c r="BL27" s="139"/>
      <c r="BM27" s="139"/>
      <c r="BT27" s="139"/>
      <c r="BU27" s="139"/>
      <c r="CB27" s="139"/>
      <c r="CC27" s="139"/>
      <c r="CJ27" s="139"/>
      <c r="CK27" s="139"/>
      <c r="CR27" s="139"/>
      <c r="CS27" s="139"/>
      <c r="CZ27" s="139"/>
      <c r="DA27" s="139"/>
      <c r="DH27" s="139"/>
      <c r="DI27" s="139"/>
    </row>
    <row r="28" spans="1:153">
      <c r="H28" s="139"/>
      <c r="I28" s="139"/>
      <c r="P28" s="139"/>
      <c r="Q28" s="139"/>
      <c r="X28" s="139"/>
      <c r="Y28" s="139"/>
      <c r="AF28" s="139"/>
      <c r="AG28" s="139"/>
      <c r="AN28" s="139"/>
      <c r="AO28" s="139"/>
      <c r="AV28" s="139"/>
      <c r="AW28" s="139"/>
      <c r="BD28" s="139"/>
      <c r="BE28" s="139"/>
      <c r="BL28" s="139"/>
      <c r="BM28" s="139"/>
      <c r="BT28" s="139"/>
      <c r="BU28" s="139"/>
      <c r="CB28" s="139"/>
      <c r="CC28" s="139"/>
      <c r="CJ28" s="139"/>
      <c r="CK28" s="139"/>
      <c r="CR28" s="139"/>
      <c r="CS28" s="139"/>
      <c r="CZ28" s="139"/>
      <c r="DA28" s="139"/>
      <c r="DH28" s="139"/>
      <c r="DI28" s="139"/>
    </row>
    <row r="29" spans="1:153">
      <c r="H29" s="139"/>
      <c r="I29" s="139"/>
      <c r="P29" s="139"/>
      <c r="Q29" s="139"/>
      <c r="X29" s="139"/>
      <c r="Y29" s="139"/>
      <c r="AF29" s="139"/>
      <c r="AG29" s="139"/>
      <c r="AN29" s="139"/>
      <c r="AO29" s="139"/>
      <c r="AV29" s="139"/>
      <c r="AW29" s="139"/>
      <c r="BD29" s="139"/>
      <c r="BE29" s="139"/>
      <c r="BL29" s="139"/>
      <c r="BM29" s="139"/>
      <c r="BT29" s="139"/>
      <c r="BU29" s="139"/>
      <c r="CB29" s="139"/>
      <c r="CC29" s="139"/>
      <c r="CJ29" s="139"/>
      <c r="CK29" s="139"/>
      <c r="CR29" s="139"/>
      <c r="CS29" s="139"/>
      <c r="CZ29" s="139"/>
      <c r="DA29" s="139"/>
      <c r="DH29" s="139"/>
      <c r="DI29" s="139"/>
    </row>
    <row r="30" spans="1:153">
      <c r="H30" s="139"/>
      <c r="I30" s="139"/>
      <c r="P30" s="139"/>
      <c r="Q30" s="139"/>
      <c r="X30" s="139"/>
      <c r="Y30" s="139"/>
      <c r="AF30" s="139"/>
      <c r="AG30" s="139"/>
      <c r="AN30" s="139"/>
      <c r="AO30" s="139"/>
      <c r="AV30" s="139"/>
      <c r="AW30" s="139"/>
      <c r="BD30" s="139"/>
      <c r="BE30" s="139"/>
      <c r="BL30" s="139"/>
      <c r="BM30" s="139"/>
      <c r="BT30" s="139"/>
      <c r="BU30" s="139"/>
      <c r="CB30" s="139"/>
      <c r="CC30" s="139"/>
      <c r="CJ30" s="139"/>
      <c r="CK30" s="139"/>
      <c r="CR30" s="139"/>
      <c r="CS30" s="139"/>
      <c r="CZ30" s="139"/>
      <c r="DA30" s="139"/>
      <c r="DH30" s="139"/>
      <c r="DI30" s="139"/>
    </row>
    <row r="31" spans="1:153">
      <c r="H31" s="139"/>
      <c r="I31" s="139"/>
      <c r="P31" s="139"/>
      <c r="Q31" s="139"/>
      <c r="X31" s="139"/>
      <c r="Y31" s="139"/>
      <c r="AF31" s="139"/>
      <c r="AG31" s="139"/>
      <c r="AN31" s="139"/>
      <c r="AO31" s="139"/>
      <c r="AV31" s="139"/>
      <c r="AW31" s="139"/>
      <c r="BD31" s="139"/>
      <c r="BE31" s="139"/>
      <c r="BL31" s="139"/>
      <c r="BM31" s="139"/>
      <c r="BT31" s="139"/>
      <c r="BU31" s="139"/>
      <c r="CB31" s="139"/>
      <c r="CC31" s="139"/>
      <c r="CJ31" s="139"/>
      <c r="CK31" s="139"/>
      <c r="CR31" s="139"/>
      <c r="CS31" s="139"/>
      <c r="CZ31" s="139"/>
      <c r="DA31" s="139"/>
      <c r="DH31" s="139"/>
      <c r="DI31" s="139"/>
    </row>
    <row r="32" spans="1:153">
      <c r="H32" s="139"/>
      <c r="I32" s="139"/>
      <c r="P32" s="139"/>
      <c r="Q32" s="139"/>
      <c r="X32" s="139"/>
      <c r="Y32" s="139"/>
      <c r="AF32" s="139"/>
      <c r="AG32" s="139"/>
      <c r="AN32" s="139"/>
      <c r="AO32" s="139"/>
      <c r="AV32" s="139"/>
      <c r="AW32" s="139"/>
      <c r="BD32" s="139"/>
      <c r="BE32" s="139"/>
      <c r="BL32" s="139"/>
      <c r="BM32" s="139"/>
      <c r="BT32" s="139"/>
      <c r="BU32" s="139"/>
      <c r="CB32" s="139"/>
      <c r="CC32" s="139"/>
      <c r="CJ32" s="139"/>
      <c r="CK32" s="139"/>
      <c r="CR32" s="139"/>
      <c r="CS32" s="139"/>
      <c r="CZ32" s="139"/>
      <c r="DA32" s="139"/>
      <c r="DH32" s="139"/>
      <c r="DI32" s="139"/>
    </row>
    <row r="33" spans="2:113">
      <c r="H33" s="139"/>
      <c r="I33" s="139"/>
      <c r="P33" s="139"/>
      <c r="Q33" s="139"/>
      <c r="X33" s="139"/>
      <c r="Y33" s="139"/>
      <c r="AF33" s="139"/>
      <c r="AG33" s="139"/>
      <c r="AN33" s="139"/>
      <c r="AO33" s="139"/>
      <c r="AV33" s="139"/>
      <c r="AW33" s="139"/>
      <c r="BD33" s="139"/>
      <c r="BE33" s="139"/>
      <c r="BL33" s="139"/>
      <c r="BM33" s="139"/>
      <c r="BT33" s="139"/>
      <c r="BU33" s="139"/>
      <c r="CB33" s="139"/>
      <c r="CC33" s="139"/>
      <c r="CJ33" s="139"/>
      <c r="CK33" s="139"/>
      <c r="CR33" s="139"/>
      <c r="CS33" s="139"/>
      <c r="CZ33" s="139"/>
      <c r="DA33" s="139"/>
      <c r="DH33" s="139"/>
      <c r="DI33" s="139"/>
    </row>
    <row r="34" spans="2:113">
      <c r="H34" s="139"/>
      <c r="I34" s="139"/>
      <c r="P34" s="139"/>
      <c r="Q34" s="139"/>
      <c r="X34" s="139"/>
      <c r="Y34" s="139"/>
      <c r="AF34" s="139"/>
      <c r="AG34" s="139"/>
      <c r="AN34" s="139"/>
      <c r="AO34" s="139"/>
      <c r="AV34" s="139"/>
      <c r="AW34" s="139"/>
      <c r="BD34" s="139"/>
      <c r="BE34" s="139"/>
      <c r="BL34" s="139"/>
      <c r="BM34" s="139"/>
      <c r="BT34" s="139"/>
      <c r="BU34" s="139"/>
      <c r="CB34" s="139"/>
      <c r="CC34" s="139"/>
      <c r="CJ34" s="139"/>
      <c r="CK34" s="139"/>
      <c r="CR34" s="139"/>
      <c r="CS34" s="139"/>
      <c r="CZ34" s="139"/>
      <c r="DA34" s="139"/>
      <c r="DH34" s="139"/>
      <c r="DI34" s="139"/>
    </row>
    <row r="35" spans="2:113">
      <c r="H35" s="139"/>
      <c r="I35" s="139"/>
      <c r="P35" s="139"/>
      <c r="Q35" s="139"/>
      <c r="X35" s="139"/>
      <c r="Y35" s="139"/>
      <c r="AF35" s="139"/>
      <c r="AG35" s="139"/>
      <c r="AN35" s="139"/>
      <c r="AO35" s="139"/>
      <c r="AV35" s="139"/>
      <c r="AW35" s="139"/>
      <c r="BD35" s="139"/>
      <c r="BE35" s="139"/>
      <c r="BL35" s="139"/>
      <c r="BM35" s="139"/>
      <c r="BT35" s="139"/>
      <c r="BU35" s="139"/>
      <c r="CB35" s="139"/>
      <c r="CC35" s="139"/>
      <c r="CJ35" s="139"/>
      <c r="CK35" s="139"/>
      <c r="CR35" s="139"/>
      <c r="CS35" s="139"/>
      <c r="CZ35" s="139"/>
      <c r="DA35" s="139"/>
      <c r="DH35" s="139"/>
      <c r="DI35" s="139"/>
    </row>
    <row r="36" spans="2:113">
      <c r="H36" s="139"/>
      <c r="I36" s="139"/>
      <c r="P36" s="139"/>
      <c r="Q36" s="139"/>
      <c r="X36" s="139"/>
      <c r="Y36" s="139"/>
      <c r="AF36" s="139"/>
      <c r="AG36" s="139"/>
      <c r="AN36" s="139"/>
      <c r="AO36" s="139"/>
      <c r="AV36" s="139"/>
      <c r="AW36" s="139"/>
      <c r="BD36" s="139"/>
      <c r="BE36" s="139"/>
      <c r="BL36" s="139"/>
      <c r="BM36" s="139"/>
      <c r="BT36" s="139"/>
      <c r="BU36" s="139"/>
      <c r="CB36" s="139"/>
      <c r="CC36" s="139"/>
      <c r="CJ36" s="139"/>
      <c r="CK36" s="139"/>
      <c r="CR36" s="139"/>
      <c r="CS36" s="139"/>
      <c r="CZ36" s="139"/>
      <c r="DA36" s="139"/>
      <c r="DH36" s="139"/>
      <c r="DI36" s="139"/>
    </row>
    <row r="37" spans="2:113"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</row>
  </sheetData>
  <mergeCells count="96">
    <mergeCell ref="EP3:EW3"/>
    <mergeCell ref="EP4:EQ4"/>
    <mergeCell ref="ER4:ES4"/>
    <mergeCell ref="ET4:EU4"/>
    <mergeCell ref="EV4:EW4"/>
    <mergeCell ref="DJ3:DQ3"/>
    <mergeCell ref="DJ4:DK4"/>
    <mergeCell ref="DL4:DM4"/>
    <mergeCell ref="DN4:DO4"/>
    <mergeCell ref="DP4:DQ4"/>
    <mergeCell ref="J3:Q3"/>
    <mergeCell ref="J4:K4"/>
    <mergeCell ref="L4:M4"/>
    <mergeCell ref="N4:O4"/>
    <mergeCell ref="P4:Q4"/>
    <mergeCell ref="A3:A5"/>
    <mergeCell ref="B3:I3"/>
    <mergeCell ref="B4:C4"/>
    <mergeCell ref="D4:E4"/>
    <mergeCell ref="F4:G4"/>
    <mergeCell ref="H4:I4"/>
    <mergeCell ref="Z3:AG3"/>
    <mergeCell ref="Z4:AA4"/>
    <mergeCell ref="AB4:AC4"/>
    <mergeCell ref="AD4:AE4"/>
    <mergeCell ref="AF4:AG4"/>
    <mergeCell ref="R3:Y3"/>
    <mergeCell ref="R4:S4"/>
    <mergeCell ref="T4:U4"/>
    <mergeCell ref="V4:W4"/>
    <mergeCell ref="X4:Y4"/>
    <mergeCell ref="AP3:AW3"/>
    <mergeCell ref="AP4:AQ4"/>
    <mergeCell ref="AR4:AS4"/>
    <mergeCell ref="AT4:AU4"/>
    <mergeCell ref="AV4:AW4"/>
    <mergeCell ref="AH3:AO3"/>
    <mergeCell ref="AH4:AI4"/>
    <mergeCell ref="AJ4:AK4"/>
    <mergeCell ref="AL4:AM4"/>
    <mergeCell ref="AN4:AO4"/>
    <mergeCell ref="BF3:BM3"/>
    <mergeCell ref="BF4:BG4"/>
    <mergeCell ref="BH4:BI4"/>
    <mergeCell ref="BJ4:BK4"/>
    <mergeCell ref="BL4:BM4"/>
    <mergeCell ref="AX3:BE3"/>
    <mergeCell ref="AX4:AY4"/>
    <mergeCell ref="AZ4:BA4"/>
    <mergeCell ref="BB4:BC4"/>
    <mergeCell ref="BD4:BE4"/>
    <mergeCell ref="BV3:CC3"/>
    <mergeCell ref="BV4:BW4"/>
    <mergeCell ref="BX4:BY4"/>
    <mergeCell ref="BZ4:CA4"/>
    <mergeCell ref="CB4:CC4"/>
    <mergeCell ref="BN3:BU3"/>
    <mergeCell ref="BN4:BO4"/>
    <mergeCell ref="BP4:BQ4"/>
    <mergeCell ref="BR4:BS4"/>
    <mergeCell ref="BT4:BU4"/>
    <mergeCell ref="CL3:CS3"/>
    <mergeCell ref="CL4:CM4"/>
    <mergeCell ref="CN4:CO4"/>
    <mergeCell ref="CP4:CQ4"/>
    <mergeCell ref="CR4:CS4"/>
    <mergeCell ref="CD3:CK3"/>
    <mergeCell ref="CD4:CE4"/>
    <mergeCell ref="CF4:CG4"/>
    <mergeCell ref="CH4:CI4"/>
    <mergeCell ref="CJ4:CK4"/>
    <mergeCell ref="DB3:DI3"/>
    <mergeCell ref="DB4:DC4"/>
    <mergeCell ref="DD4:DE4"/>
    <mergeCell ref="DF4:DG4"/>
    <mergeCell ref="DH4:DI4"/>
    <mergeCell ref="CT3:DA3"/>
    <mergeCell ref="CT4:CU4"/>
    <mergeCell ref="CV4:CW4"/>
    <mergeCell ref="CX4:CY4"/>
    <mergeCell ref="CZ4:DA4"/>
    <mergeCell ref="DR3:DY3"/>
    <mergeCell ref="DR4:DS4"/>
    <mergeCell ref="DT4:DU4"/>
    <mergeCell ref="DV4:DW4"/>
    <mergeCell ref="DX4:DY4"/>
    <mergeCell ref="DZ3:EG3"/>
    <mergeCell ref="DZ4:EA4"/>
    <mergeCell ref="EB4:EC4"/>
    <mergeCell ref="ED4:EE4"/>
    <mergeCell ref="EF4:EG4"/>
    <mergeCell ref="EH3:EO3"/>
    <mergeCell ref="EH4:EI4"/>
    <mergeCell ref="EJ4:EK4"/>
    <mergeCell ref="EL4:EM4"/>
    <mergeCell ref="EN4:EO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9.25" style="1" bestFit="1" customWidth="1"/>
    <col min="2" max="2" width="10.125" style="1" customWidth="1"/>
    <col min="3" max="3" width="16" style="1" bestFit="1" customWidth="1"/>
    <col min="4" max="4" width="9.875" style="1" bestFit="1" customWidth="1"/>
    <col min="5" max="5" width="16.875" style="1" bestFit="1" customWidth="1"/>
    <col min="6" max="6" width="12.125" style="1" bestFit="1" customWidth="1"/>
    <col min="7" max="7" width="9.25" style="1" customWidth="1"/>
    <col min="8" max="8" width="14.625" style="1" bestFit="1" customWidth="1"/>
    <col min="9" max="9" width="13.125" style="1" bestFit="1" customWidth="1"/>
    <col min="10" max="16384" width="9" style="1"/>
  </cols>
  <sheetData>
    <row r="1" spans="1:12">
      <c r="A1" s="5" t="s">
        <v>334</v>
      </c>
    </row>
    <row r="2" spans="1:12">
      <c r="A2" s="5"/>
    </row>
    <row r="3" spans="1:12" ht="14.25" customHeight="1">
      <c r="A3" s="337" t="s">
        <v>37</v>
      </c>
      <c r="B3" s="339" t="s">
        <v>152</v>
      </c>
      <c r="C3" s="339" t="s">
        <v>157</v>
      </c>
      <c r="D3" s="339" t="s">
        <v>156</v>
      </c>
      <c r="E3" s="339" t="s">
        <v>157</v>
      </c>
      <c r="F3" s="339" t="s">
        <v>155</v>
      </c>
      <c r="G3" s="339" t="s">
        <v>157</v>
      </c>
      <c r="H3" s="337" t="s">
        <v>335</v>
      </c>
      <c r="I3" s="339" t="s">
        <v>337</v>
      </c>
    </row>
    <row r="4" spans="1:12">
      <c r="A4" s="338"/>
      <c r="B4" s="346"/>
      <c r="C4" s="346" t="s">
        <v>336</v>
      </c>
      <c r="D4" s="346" t="s">
        <v>156</v>
      </c>
      <c r="E4" s="346" t="s">
        <v>336</v>
      </c>
      <c r="F4" s="346" t="s">
        <v>156</v>
      </c>
      <c r="G4" s="346" t="s">
        <v>336</v>
      </c>
      <c r="H4" s="338"/>
      <c r="I4" s="346" t="s">
        <v>336</v>
      </c>
    </row>
    <row r="5" spans="1:12">
      <c r="A5" s="2">
        <v>2536</v>
      </c>
      <c r="B5" s="6">
        <v>20000</v>
      </c>
      <c r="C5" s="6"/>
      <c r="D5" s="7"/>
      <c r="E5" s="7"/>
      <c r="F5" s="7"/>
      <c r="G5" s="7"/>
      <c r="H5" s="75">
        <v>20000</v>
      </c>
      <c r="I5" s="11"/>
      <c r="K5" s="4"/>
      <c r="L5" s="4"/>
    </row>
    <row r="6" spans="1:12">
      <c r="A6" s="8">
        <v>2537</v>
      </c>
      <c r="B6" s="9">
        <v>20000</v>
      </c>
      <c r="C6" s="9"/>
      <c r="D6" s="10"/>
      <c r="E6" s="10"/>
      <c r="F6" s="10"/>
      <c r="G6" s="10"/>
      <c r="H6" s="75">
        <v>20000</v>
      </c>
      <c r="I6" s="11"/>
      <c r="K6" s="4"/>
      <c r="L6" s="4"/>
    </row>
    <row r="7" spans="1:12">
      <c r="A7" s="8">
        <v>2538</v>
      </c>
      <c r="B7" s="9">
        <v>110850</v>
      </c>
      <c r="C7" s="9"/>
      <c r="D7" s="10"/>
      <c r="E7" s="10"/>
      <c r="F7" s="10"/>
      <c r="G7" s="10"/>
      <c r="H7" s="75">
        <v>110850</v>
      </c>
      <c r="I7" s="11"/>
      <c r="K7" s="4"/>
      <c r="L7" s="4"/>
    </row>
    <row r="8" spans="1:12">
      <c r="A8" s="8">
        <v>2539</v>
      </c>
      <c r="B8" s="9">
        <v>183880</v>
      </c>
      <c r="C8" s="9"/>
      <c r="D8" s="10"/>
      <c r="E8" s="10"/>
      <c r="F8" s="10"/>
      <c r="G8" s="10"/>
      <c r="H8" s="75">
        <v>183880</v>
      </c>
      <c r="I8" s="11"/>
      <c r="K8" s="4"/>
      <c r="L8" s="4"/>
    </row>
    <row r="9" spans="1:12">
      <c r="A9" s="8">
        <v>2540</v>
      </c>
      <c r="B9" s="9">
        <v>291970</v>
      </c>
      <c r="C9" s="9"/>
      <c r="D9" s="10"/>
      <c r="E9" s="10"/>
      <c r="F9" s="10"/>
      <c r="G9" s="10"/>
      <c r="H9" s="75">
        <v>291970</v>
      </c>
      <c r="I9" s="11"/>
      <c r="K9" s="4"/>
      <c r="L9" s="4"/>
    </row>
    <row r="10" spans="1:12">
      <c r="A10" s="8">
        <v>2541</v>
      </c>
      <c r="B10" s="9">
        <v>318000</v>
      </c>
      <c r="C10" s="9"/>
      <c r="D10" s="10"/>
      <c r="E10" s="10"/>
      <c r="F10" s="10"/>
      <c r="G10" s="10"/>
      <c r="H10" s="75">
        <v>318000</v>
      </c>
      <c r="I10" s="11"/>
      <c r="K10" s="4"/>
      <c r="L10" s="4"/>
    </row>
    <row r="11" spans="1:12">
      <c r="A11" s="8">
        <v>2542</v>
      </c>
      <c r="B11" s="9">
        <v>400000</v>
      </c>
      <c r="C11" s="9"/>
      <c r="D11" s="10"/>
      <c r="E11" s="10"/>
      <c r="F11" s="10"/>
      <c r="G11" s="10"/>
      <c r="H11" s="75">
        <v>400000</v>
      </c>
      <c r="I11" s="11"/>
      <c r="K11" s="4"/>
      <c r="L11" s="4"/>
    </row>
    <row r="12" spans="1:12">
      <c r="A12" s="8">
        <v>2543</v>
      </c>
      <c r="B12" s="9">
        <v>400000</v>
      </c>
      <c r="C12" s="9"/>
      <c r="D12" s="10"/>
      <c r="E12" s="10"/>
      <c r="F12" s="10"/>
      <c r="G12" s="10"/>
      <c r="H12" s="75">
        <v>400000</v>
      </c>
      <c r="I12" s="11"/>
      <c r="K12" s="4"/>
      <c r="L12" s="4"/>
    </row>
    <row r="13" spans="1:12">
      <c r="A13" s="8">
        <v>2544</v>
      </c>
      <c r="B13" s="9">
        <v>400000</v>
      </c>
      <c r="C13" s="9"/>
      <c r="D13" s="10"/>
      <c r="E13" s="10"/>
      <c r="F13" s="10"/>
      <c r="G13" s="10"/>
      <c r="H13" s="75">
        <v>400000</v>
      </c>
      <c r="I13" s="11"/>
      <c r="K13" s="4"/>
      <c r="L13" s="4"/>
    </row>
    <row r="14" spans="1:12">
      <c r="A14" s="8">
        <v>2545</v>
      </c>
      <c r="B14" s="9">
        <v>399362</v>
      </c>
      <c r="C14" s="128">
        <v>1437.7</v>
      </c>
      <c r="D14" s="10"/>
      <c r="E14" s="10"/>
      <c r="F14" s="10"/>
      <c r="G14" s="129"/>
      <c r="H14" s="75">
        <v>399362</v>
      </c>
      <c r="I14" s="11">
        <v>1437.7</v>
      </c>
      <c r="K14" s="4"/>
      <c r="L14" s="4"/>
    </row>
    <row r="15" spans="1:12">
      <c r="A15" s="8">
        <v>2546</v>
      </c>
      <c r="B15" s="9">
        <v>401438</v>
      </c>
      <c r="C15" s="128">
        <v>1448.63</v>
      </c>
      <c r="D15" s="8"/>
      <c r="E15" s="8"/>
      <c r="F15" s="130"/>
      <c r="G15" s="131"/>
      <c r="H15" s="75">
        <v>401438</v>
      </c>
      <c r="I15" s="11">
        <v>1448.63</v>
      </c>
      <c r="K15" s="4"/>
      <c r="L15" s="4"/>
    </row>
    <row r="16" spans="1:12">
      <c r="A16" s="8">
        <v>2547</v>
      </c>
      <c r="B16" s="9">
        <v>441238</v>
      </c>
      <c r="C16" s="128">
        <v>1591.4280000000001</v>
      </c>
      <c r="D16" s="132">
        <v>24000</v>
      </c>
      <c r="E16" s="128">
        <v>144</v>
      </c>
      <c r="F16" s="133">
        <v>6000</v>
      </c>
      <c r="G16" s="128">
        <v>36</v>
      </c>
      <c r="H16" s="75">
        <v>471238</v>
      </c>
      <c r="I16" s="11">
        <v>1771.4280000000001</v>
      </c>
      <c r="K16" s="4"/>
      <c r="L16" s="4"/>
    </row>
    <row r="17" spans="1:12">
      <c r="A17" s="8">
        <v>2548</v>
      </c>
      <c r="B17" s="9">
        <v>529977</v>
      </c>
      <c r="C17" s="128">
        <v>1906.18</v>
      </c>
      <c r="D17" s="132">
        <v>25154</v>
      </c>
      <c r="E17" s="128">
        <v>150.91999999999999</v>
      </c>
      <c r="F17" s="133">
        <v>6000</v>
      </c>
      <c r="G17" s="128">
        <v>36.048000000000002</v>
      </c>
      <c r="H17" s="75">
        <v>561131</v>
      </c>
      <c r="I17" s="11">
        <v>2093.1480000000001</v>
      </c>
      <c r="K17" s="4"/>
      <c r="L17" s="4"/>
    </row>
    <row r="18" spans="1:12">
      <c r="A18" s="8">
        <v>2549</v>
      </c>
      <c r="B18" s="9">
        <v>1086484</v>
      </c>
      <c r="C18" s="128">
        <v>3920.78</v>
      </c>
      <c r="D18" s="132">
        <v>42288</v>
      </c>
      <c r="E18" s="128">
        <v>253.73</v>
      </c>
      <c r="F18" s="133">
        <v>23800</v>
      </c>
      <c r="G18" s="128">
        <v>142.80000000000001</v>
      </c>
      <c r="H18" s="75">
        <v>1152572</v>
      </c>
      <c r="I18" s="11">
        <v>4317.3100000000004</v>
      </c>
      <c r="K18" s="4"/>
      <c r="L18" s="4"/>
    </row>
    <row r="19" spans="1:12">
      <c r="A19" s="8">
        <v>2550</v>
      </c>
      <c r="B19" s="9">
        <v>1771090</v>
      </c>
      <c r="C19" s="128">
        <v>10626.54</v>
      </c>
      <c r="D19" s="132">
        <v>235483</v>
      </c>
      <c r="E19" s="128">
        <v>1413.23</v>
      </c>
      <c r="F19" s="133">
        <v>27600</v>
      </c>
      <c r="G19" s="128">
        <v>165.6</v>
      </c>
      <c r="H19" s="75">
        <v>2034173</v>
      </c>
      <c r="I19" s="11">
        <v>12205.37</v>
      </c>
      <c r="K19" s="4"/>
      <c r="L19" s="4"/>
    </row>
    <row r="20" spans="1:12">
      <c r="A20" s="8">
        <v>2551</v>
      </c>
      <c r="B20" s="9">
        <v>1772666</v>
      </c>
      <c r="C20" s="128">
        <v>10620.13</v>
      </c>
      <c r="D20" s="132">
        <v>235980</v>
      </c>
      <c r="E20" s="128">
        <v>1416.24</v>
      </c>
      <c r="F20" s="133">
        <v>27600</v>
      </c>
      <c r="G20" s="128">
        <v>165.6</v>
      </c>
      <c r="H20" s="75">
        <v>2036246</v>
      </c>
      <c r="I20" s="11">
        <v>12201.97</v>
      </c>
      <c r="K20" s="4"/>
      <c r="L20" s="4"/>
    </row>
    <row r="21" spans="1:12">
      <c r="A21" s="8">
        <v>2552</v>
      </c>
      <c r="B21" s="9">
        <v>5448940</v>
      </c>
      <c r="C21" s="128">
        <v>21963.67</v>
      </c>
      <c r="D21" s="132">
        <v>262742</v>
      </c>
      <c r="E21" s="128">
        <v>1577.32</v>
      </c>
      <c r="F21" s="9">
        <v>28595</v>
      </c>
      <c r="G21" s="128">
        <v>171.74</v>
      </c>
      <c r="H21" s="75">
        <v>5740277</v>
      </c>
      <c r="I21" s="11">
        <v>23712.73</v>
      </c>
      <c r="K21" s="4"/>
      <c r="L21" s="4"/>
    </row>
    <row r="22" spans="1:12">
      <c r="A22" s="8">
        <v>2553</v>
      </c>
      <c r="B22" s="9">
        <v>5652837</v>
      </c>
      <c r="C22" s="128">
        <v>32778.9</v>
      </c>
      <c r="D22" s="132">
        <v>837259</v>
      </c>
      <c r="E22" s="128">
        <v>3587.22</v>
      </c>
      <c r="F22" s="9">
        <v>37332</v>
      </c>
      <c r="G22" s="128">
        <v>224.36</v>
      </c>
      <c r="H22" s="75">
        <v>6527428</v>
      </c>
      <c r="I22" s="11">
        <v>36590.480000000003</v>
      </c>
      <c r="K22" s="4"/>
      <c r="L22" s="4"/>
    </row>
    <row r="23" spans="1:12">
      <c r="A23" s="8">
        <v>2554</v>
      </c>
      <c r="B23" s="9">
        <v>6521749</v>
      </c>
      <c r="C23" s="128">
        <v>37893.398000000001</v>
      </c>
      <c r="D23" s="132">
        <v>997950</v>
      </c>
      <c r="E23" s="128">
        <v>5987.7</v>
      </c>
      <c r="F23" s="9">
        <v>37764</v>
      </c>
      <c r="G23" s="128">
        <v>226.27500000000001</v>
      </c>
      <c r="H23" s="75">
        <v>7557463</v>
      </c>
      <c r="I23" s="11">
        <v>44107.373</v>
      </c>
      <c r="K23" s="4"/>
      <c r="L23" s="4"/>
    </row>
    <row r="24" spans="1:12">
      <c r="A24" s="8">
        <v>2555</v>
      </c>
      <c r="B24" s="9">
        <v>6784734</v>
      </c>
      <c r="C24" s="128">
        <v>54274.296999999999</v>
      </c>
      <c r="D24" s="132">
        <v>844251</v>
      </c>
      <c r="E24" s="128">
        <v>5065.5060000000003</v>
      </c>
      <c r="F24" s="9">
        <v>65996</v>
      </c>
      <c r="G24" s="128">
        <v>398.25599999999997</v>
      </c>
      <c r="H24" s="75">
        <v>7694981</v>
      </c>
      <c r="I24" s="11">
        <v>59738.059000000001</v>
      </c>
      <c r="K24" s="4"/>
      <c r="L24" s="4"/>
    </row>
    <row r="25" spans="1:12">
      <c r="A25" s="8">
        <v>2556</v>
      </c>
      <c r="B25" s="9">
        <v>7296573</v>
      </c>
      <c r="C25" s="128">
        <v>58350.043400000002</v>
      </c>
      <c r="D25" s="132">
        <v>1006808</v>
      </c>
      <c r="E25" s="128">
        <v>6040.848</v>
      </c>
      <c r="F25" s="9">
        <v>68396</v>
      </c>
      <c r="G25" s="128">
        <v>413.01600000000002</v>
      </c>
      <c r="H25" s="75">
        <v>8371777</v>
      </c>
      <c r="I25" s="11">
        <v>64803.907400000004</v>
      </c>
      <c r="K25" s="4"/>
      <c r="L25" s="4"/>
    </row>
    <row r="26" spans="1:12">
      <c r="A26" s="8">
        <v>2557</v>
      </c>
      <c r="B26" s="9">
        <v>7687052</v>
      </c>
      <c r="C26" s="128">
        <v>62730.703200000004</v>
      </c>
      <c r="D26" s="132">
        <v>1332337</v>
      </c>
      <c r="E26" s="128">
        <v>7994.0219999999999</v>
      </c>
      <c r="F26" s="9">
        <v>71826</v>
      </c>
      <c r="G26" s="128">
        <v>433.608</v>
      </c>
      <c r="H26" s="75">
        <v>9091215</v>
      </c>
      <c r="I26" s="11">
        <v>71158.333199999994</v>
      </c>
      <c r="K26" s="4"/>
      <c r="L26" s="4"/>
    </row>
    <row r="27" spans="1:12">
      <c r="A27" s="8">
        <v>2558</v>
      </c>
      <c r="B27" s="9">
        <v>7749138</v>
      </c>
      <c r="C27" s="128">
        <v>61943.377200000003</v>
      </c>
      <c r="D27" s="132">
        <v>1409084</v>
      </c>
      <c r="E27" s="128">
        <v>12921.7945</v>
      </c>
      <c r="F27" s="9">
        <v>76183</v>
      </c>
      <c r="G27" s="128">
        <v>461.298</v>
      </c>
      <c r="H27" s="75">
        <v>9234405</v>
      </c>
      <c r="I27" s="11">
        <v>75326.469700000001</v>
      </c>
      <c r="K27" s="4"/>
      <c r="L27" s="4"/>
    </row>
    <row r="28" spans="1:12">
      <c r="A28" s="8">
        <v>2559</v>
      </c>
      <c r="B28" s="9">
        <v>8048298</v>
      </c>
      <c r="C28" s="128">
        <v>63485.103600000002</v>
      </c>
      <c r="D28" s="132">
        <v>1411795</v>
      </c>
      <c r="E28" s="134">
        <v>13553.232</v>
      </c>
      <c r="F28" s="9">
        <v>82234</v>
      </c>
      <c r="G28" s="134">
        <v>498.024</v>
      </c>
      <c r="H28" s="75">
        <v>9542327</v>
      </c>
      <c r="I28" s="11">
        <v>77536.359600000011</v>
      </c>
      <c r="K28" s="4"/>
      <c r="L28" s="4"/>
    </row>
    <row r="29" spans="1:12">
      <c r="A29" s="8">
        <v>2560</v>
      </c>
      <c r="B29" s="9">
        <v>8157175</v>
      </c>
      <c r="C29" s="128">
        <v>64770.355199999998</v>
      </c>
      <c r="D29" s="132">
        <v>1498819</v>
      </c>
      <c r="E29" s="134">
        <v>14391.712799999999</v>
      </c>
      <c r="F29" s="9">
        <v>84421</v>
      </c>
      <c r="G29" s="134">
        <v>511.36200000000002</v>
      </c>
      <c r="H29" s="75">
        <v>9740415</v>
      </c>
      <c r="I29" s="11">
        <v>79673.429999999993</v>
      </c>
      <c r="K29" s="4"/>
      <c r="L29" s="4"/>
    </row>
    <row r="30" spans="1:12">
      <c r="A30" s="8">
        <v>2561</v>
      </c>
      <c r="B30" s="9">
        <v>8408498</v>
      </c>
      <c r="C30" s="128">
        <v>66597.6492</v>
      </c>
      <c r="D30" s="132">
        <v>1604596</v>
      </c>
      <c r="E30" s="134">
        <v>15405.004800000001</v>
      </c>
      <c r="F30" s="9">
        <v>88243</v>
      </c>
      <c r="G30" s="134">
        <v>531.55050000000006</v>
      </c>
      <c r="H30" s="75">
        <v>10101337</v>
      </c>
      <c r="I30" s="11">
        <v>82534.204499999993</v>
      </c>
      <c r="K30" s="4"/>
      <c r="L30" s="4"/>
    </row>
    <row r="31" spans="1:12">
      <c r="A31" s="8">
        <v>2562</v>
      </c>
      <c r="B31" s="9">
        <v>9093974</v>
      </c>
      <c r="C31" s="128">
        <v>71950.853199999998</v>
      </c>
      <c r="D31" s="132">
        <v>1985341</v>
      </c>
      <c r="E31" s="134">
        <v>19062.240000000002</v>
      </c>
      <c r="F31" s="9">
        <v>88357</v>
      </c>
      <c r="G31" s="134">
        <v>528.81600000000003</v>
      </c>
      <c r="H31" s="75">
        <v>11167672</v>
      </c>
      <c r="I31" s="11">
        <v>91541.909200000009</v>
      </c>
      <c r="K31" s="4"/>
      <c r="L31" s="4"/>
    </row>
    <row r="32" spans="1:12">
      <c r="A32" s="8">
        <v>2563</v>
      </c>
      <c r="B32" s="9">
        <v>9664524</v>
      </c>
      <c r="C32" s="128">
        <v>76290.254400000005</v>
      </c>
      <c r="D32" s="132">
        <v>1963306</v>
      </c>
      <c r="E32" s="134">
        <v>18852.2376</v>
      </c>
      <c r="F32" s="9">
        <v>89533</v>
      </c>
      <c r="G32" s="134">
        <v>544.63199999999995</v>
      </c>
      <c r="H32" s="75">
        <v>11717363</v>
      </c>
      <c r="I32" s="11">
        <v>95687.123999999996</v>
      </c>
      <c r="K32" s="4"/>
      <c r="L32" s="4"/>
    </row>
    <row r="33" spans="1:12">
      <c r="A33" s="8">
        <v>2564</v>
      </c>
      <c r="B33" s="9">
        <v>10576968</v>
      </c>
      <c r="C33" s="128">
        <v>84143.9476</v>
      </c>
      <c r="D33" s="132">
        <v>2003057</v>
      </c>
      <c r="E33" s="135">
        <v>19234.321199999998</v>
      </c>
      <c r="F33" s="6">
        <v>88767</v>
      </c>
      <c r="G33" s="135">
        <v>537.92999999999995</v>
      </c>
      <c r="H33" s="75">
        <v>12668792</v>
      </c>
      <c r="I33" s="11">
        <v>103916.19879999998</v>
      </c>
      <c r="K33" s="4"/>
      <c r="L33" s="4"/>
    </row>
    <row r="34" spans="1:12">
      <c r="A34" s="8">
        <v>2565</v>
      </c>
      <c r="B34" s="9">
        <v>10903328</v>
      </c>
      <c r="C34" s="128">
        <v>86815.011599999998</v>
      </c>
      <c r="D34" s="132">
        <v>2030717</v>
      </c>
      <c r="E34" s="135">
        <v>19729.185600000001</v>
      </c>
      <c r="F34" s="6">
        <v>87920</v>
      </c>
      <c r="G34" s="135">
        <v>531.39599999999996</v>
      </c>
      <c r="H34" s="75">
        <v>13021965</v>
      </c>
      <c r="I34" s="11">
        <v>107075.59319999999</v>
      </c>
      <c r="K34" s="4"/>
      <c r="L34" s="4"/>
    </row>
    <row r="35" spans="1:12">
      <c r="A35" s="193">
        <v>2566</v>
      </c>
      <c r="B35" s="239">
        <v>11336929</v>
      </c>
      <c r="C35" s="314">
        <v>90208.189199999993</v>
      </c>
      <c r="D35" s="374">
        <v>2039922</v>
      </c>
      <c r="E35" s="135">
        <v>19833.909599999999</v>
      </c>
      <c r="F35" s="6">
        <v>87792</v>
      </c>
      <c r="G35" s="135">
        <v>528.62400000000002</v>
      </c>
      <c r="H35" s="315">
        <v>13464633</v>
      </c>
      <c r="I35" s="316">
        <v>110570.72279999999</v>
      </c>
      <c r="K35" s="4"/>
      <c r="L35" s="4"/>
    </row>
    <row r="36" spans="1:12">
      <c r="A36" s="136">
        <v>2567</v>
      </c>
      <c r="B36" s="375">
        <v>10621125</v>
      </c>
      <c r="C36" s="376">
        <f>83656575700/1000000</f>
        <v>83656.575700000001</v>
      </c>
      <c r="D36" s="377">
        <v>1975814</v>
      </c>
      <c r="E36" s="378">
        <v>19195.562600000001</v>
      </c>
      <c r="F36" s="375">
        <v>80704</v>
      </c>
      <c r="G36" s="378">
        <v>486.11399999999998</v>
      </c>
      <c r="H36" s="379">
        <f>B36+D36+F36</f>
        <v>12677643</v>
      </c>
      <c r="I36" s="380">
        <v>103338.25230000001</v>
      </c>
      <c r="K36" s="4"/>
      <c r="L36" s="4"/>
    </row>
    <row r="37" spans="1:12">
      <c r="A37" s="137"/>
      <c r="B37" s="4"/>
      <c r="C37" s="138"/>
      <c r="D37" s="139"/>
      <c r="E37" s="140"/>
      <c r="F37" s="4"/>
      <c r="G37" s="140"/>
      <c r="H37" s="141"/>
      <c r="I37" s="142"/>
    </row>
    <row r="38" spans="1:12">
      <c r="A38" s="13" t="s">
        <v>154</v>
      </c>
      <c r="D38" s="4"/>
      <c r="E38" s="4"/>
      <c r="F38" s="4"/>
      <c r="G38" s="4"/>
      <c r="H38" s="4"/>
      <c r="I38" s="4"/>
    </row>
    <row r="39" spans="1:12">
      <c r="A39" s="13" t="s">
        <v>153</v>
      </c>
      <c r="D39" s="4"/>
      <c r="E39" s="4"/>
      <c r="F39" s="4"/>
      <c r="G39" s="4"/>
      <c r="H39" s="4"/>
    </row>
    <row r="40" spans="1:12">
      <c r="B40" s="13" t="s">
        <v>152</v>
      </c>
      <c r="C40" s="13"/>
      <c r="I40" s="14"/>
    </row>
    <row r="41" spans="1:12">
      <c r="B41" s="13" t="s">
        <v>151</v>
      </c>
      <c r="C41" s="13"/>
    </row>
    <row r="42" spans="1:12">
      <c r="B42" s="13" t="s">
        <v>150</v>
      </c>
      <c r="C42" s="13"/>
    </row>
    <row r="43" spans="1:12">
      <c r="B43" s="13" t="s">
        <v>381</v>
      </c>
      <c r="C43" s="13"/>
    </row>
    <row r="44" spans="1:12">
      <c r="B44" s="13" t="s">
        <v>333</v>
      </c>
      <c r="C44" s="13"/>
    </row>
    <row r="45" spans="1:12">
      <c r="B45" s="13" t="s">
        <v>338</v>
      </c>
      <c r="C45" s="13"/>
    </row>
    <row r="46" spans="1:12">
      <c r="B46" s="13" t="s">
        <v>149</v>
      </c>
      <c r="C46" s="13"/>
    </row>
    <row r="47" spans="1:12">
      <c r="B47" s="13" t="s">
        <v>339</v>
      </c>
      <c r="C47" s="13"/>
    </row>
    <row r="48" spans="1:12">
      <c r="B48" s="13" t="s">
        <v>382</v>
      </c>
      <c r="C48" s="13"/>
    </row>
    <row r="49" spans="2:3">
      <c r="B49" s="13" t="s">
        <v>383</v>
      </c>
      <c r="C49" s="13"/>
    </row>
    <row r="50" spans="2:3">
      <c r="B50" s="13" t="s">
        <v>384</v>
      </c>
      <c r="C50" s="13"/>
    </row>
    <row r="51" spans="2:3">
      <c r="B51" s="13" t="s">
        <v>385</v>
      </c>
      <c r="C51" s="13"/>
    </row>
    <row r="52" spans="2:3">
      <c r="B52" s="13" t="s">
        <v>148</v>
      </c>
      <c r="C52" s="13"/>
    </row>
    <row r="53" spans="2:3">
      <c r="B53" s="13" t="s">
        <v>147</v>
      </c>
      <c r="C53" s="13"/>
    </row>
    <row r="54" spans="2:3">
      <c r="B54" s="13" t="s">
        <v>146</v>
      </c>
      <c r="C54" s="13"/>
    </row>
    <row r="55" spans="2:3">
      <c r="B55" s="13" t="s">
        <v>333</v>
      </c>
      <c r="C55" s="13"/>
    </row>
    <row r="56" spans="2:3">
      <c r="B56" s="13" t="s">
        <v>386</v>
      </c>
      <c r="C56" s="13"/>
    </row>
    <row r="57" spans="2:3">
      <c r="B57" s="13" t="s">
        <v>387</v>
      </c>
      <c r="C57" s="13"/>
    </row>
    <row r="58" spans="2:3">
      <c r="B58" s="13" t="s">
        <v>388</v>
      </c>
      <c r="C58" s="13"/>
    </row>
    <row r="59" spans="2:3">
      <c r="B59" s="1" t="s">
        <v>325</v>
      </c>
    </row>
    <row r="60" spans="2:3">
      <c r="B60" s="1" t="s">
        <v>317</v>
      </c>
    </row>
    <row r="61" spans="2:3">
      <c r="B61" s="1" t="s">
        <v>155</v>
      </c>
    </row>
    <row r="62" spans="2:3">
      <c r="B62" s="1" t="s">
        <v>315</v>
      </c>
    </row>
    <row r="63" spans="2:3">
      <c r="B63" s="1" t="s">
        <v>316</v>
      </c>
    </row>
    <row r="64" spans="2:3">
      <c r="B64" s="1" t="s">
        <v>380</v>
      </c>
    </row>
  </sheetData>
  <mergeCells count="9">
    <mergeCell ref="I3:I4"/>
    <mergeCell ref="D3:D4"/>
    <mergeCell ref="F3:F4"/>
    <mergeCell ref="H3:H4"/>
    <mergeCell ref="A3:A4"/>
    <mergeCell ref="B3:B4"/>
    <mergeCell ref="C3:C4"/>
    <mergeCell ref="E3:E4"/>
    <mergeCell ref="G3:G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34"/>
  <sheetViews>
    <sheetView zoomScaleNormal="100" workbookViewId="0">
      <pane xSplit="1" ySplit="3" topLeftCell="Q4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32.375" style="1" customWidth="1"/>
    <col min="2" max="10" width="9.25" style="1" hidden="1" customWidth="1"/>
    <col min="11" max="16" width="10.25" style="1" hidden="1" customWidth="1"/>
    <col min="17" max="18" width="10.25" style="1" customWidth="1"/>
    <col min="19" max="20" width="12" style="1" bestFit="1" customWidth="1"/>
    <col min="21" max="21" width="10.625" style="1" customWidth="1"/>
    <col min="22" max="22" width="10.125" style="1" bestFit="1" customWidth="1"/>
    <col min="23" max="23" width="11.875" style="1" customWidth="1"/>
    <col min="24" max="16384" width="9" style="1"/>
  </cols>
  <sheetData>
    <row r="1" spans="1:23">
      <c r="A1" s="32" t="s">
        <v>191</v>
      </c>
      <c r="B1" s="32"/>
      <c r="C1" s="32"/>
      <c r="D1" s="32"/>
      <c r="E1" s="32"/>
    </row>
    <row r="2" spans="1:23">
      <c r="A2" s="32"/>
      <c r="B2" s="32"/>
      <c r="C2" s="32"/>
      <c r="D2" s="32"/>
      <c r="E2" s="32"/>
    </row>
    <row r="3" spans="1:23">
      <c r="A3" s="56" t="s">
        <v>173</v>
      </c>
      <c r="B3" s="56">
        <v>2545</v>
      </c>
      <c r="C3" s="56">
        <v>2546</v>
      </c>
      <c r="D3" s="56">
        <v>2547</v>
      </c>
      <c r="E3" s="56">
        <v>2548</v>
      </c>
      <c r="F3" s="56">
        <v>2549</v>
      </c>
      <c r="G3" s="56">
        <v>2550</v>
      </c>
      <c r="H3" s="56">
        <v>2551</v>
      </c>
      <c r="I3" s="56">
        <v>2552</v>
      </c>
      <c r="J3" s="56">
        <v>2553</v>
      </c>
      <c r="K3" s="56">
        <v>2554</v>
      </c>
      <c r="L3" s="56">
        <v>2555</v>
      </c>
      <c r="M3" s="56">
        <v>2556</v>
      </c>
      <c r="N3" s="56">
        <v>2557</v>
      </c>
      <c r="O3" s="56">
        <v>2558</v>
      </c>
      <c r="P3" s="56">
        <v>2559</v>
      </c>
      <c r="Q3" s="56">
        <v>2560</v>
      </c>
      <c r="R3" s="56">
        <v>2561</v>
      </c>
      <c r="S3" s="56">
        <v>2562</v>
      </c>
      <c r="T3" s="56">
        <v>2563</v>
      </c>
      <c r="U3" s="56">
        <v>2564</v>
      </c>
      <c r="V3" s="56">
        <v>2565</v>
      </c>
      <c r="W3" s="56">
        <v>2566</v>
      </c>
    </row>
    <row r="4" spans="1:23">
      <c r="A4" s="45" t="s">
        <v>172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>
      <c r="A5" s="45" t="s">
        <v>167</v>
      </c>
      <c r="B5" s="43">
        <v>7047642</v>
      </c>
      <c r="C5" s="43">
        <v>7609378</v>
      </c>
      <c r="D5" s="43">
        <v>8031768</v>
      </c>
      <c r="E5" s="43">
        <v>8467410</v>
      </c>
      <c r="F5" s="43">
        <v>8860183</v>
      </c>
      <c r="G5" s="43">
        <v>9182170</v>
      </c>
      <c r="H5" s="43">
        <v>9293600</v>
      </c>
      <c r="I5" s="43">
        <v>9424555</v>
      </c>
      <c r="J5" s="43">
        <v>9702833</v>
      </c>
      <c r="K5" s="43">
        <v>10499993</v>
      </c>
      <c r="L5" s="43">
        <v>11704255</v>
      </c>
      <c r="M5" s="43">
        <v>12433332</v>
      </c>
      <c r="N5" s="43">
        <v>13625658</v>
      </c>
      <c r="O5" s="43">
        <v>13789190</v>
      </c>
      <c r="P5" s="43">
        <v>14041681</v>
      </c>
      <c r="Q5" s="43">
        <v>14647101</v>
      </c>
      <c r="R5" s="43">
        <v>15994591</v>
      </c>
      <c r="S5" s="44">
        <v>16577090</v>
      </c>
      <c r="T5" s="44">
        <v>16432965</v>
      </c>
      <c r="U5" s="44">
        <v>23740954</v>
      </c>
      <c r="V5" s="44">
        <v>24398835</v>
      </c>
      <c r="W5" s="44">
        <v>24646901</v>
      </c>
    </row>
    <row r="6" spans="1:23">
      <c r="A6" s="45" t="s">
        <v>161</v>
      </c>
      <c r="B6" s="43">
        <v>177090</v>
      </c>
      <c r="C6" s="43">
        <v>228132</v>
      </c>
      <c r="D6" s="43">
        <v>292468</v>
      </c>
      <c r="E6" s="43">
        <v>364973</v>
      </c>
      <c r="F6" s="43">
        <v>440169</v>
      </c>
      <c r="G6" s="43">
        <v>538053</v>
      </c>
      <c r="H6" s="43">
        <v>552736</v>
      </c>
      <c r="I6" s="43">
        <v>693514</v>
      </c>
      <c r="J6" s="43">
        <v>789181.4</v>
      </c>
      <c r="K6" s="43">
        <v>924262</v>
      </c>
      <c r="L6" s="43">
        <v>990639.79</v>
      </c>
      <c r="M6" s="43">
        <v>1097114</v>
      </c>
      <c r="N6" s="43">
        <v>1344297</v>
      </c>
      <c r="O6" s="43">
        <v>1478768</v>
      </c>
      <c r="P6" s="43">
        <v>1667442</v>
      </c>
      <c r="Q6" s="43">
        <v>1762095</v>
      </c>
      <c r="R6" s="43">
        <v>1999467</v>
      </c>
      <c r="S6" s="44">
        <v>2215673</v>
      </c>
      <c r="T6" s="44">
        <v>2184407</v>
      </c>
      <c r="U6" s="44">
        <v>2282490</v>
      </c>
      <c r="V6" s="44">
        <v>2271818</v>
      </c>
      <c r="W6" s="124" t="s">
        <v>392</v>
      </c>
    </row>
    <row r="7" spans="1:23">
      <c r="A7" s="45" t="s">
        <v>171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5"/>
      <c r="N7" s="43"/>
      <c r="O7" s="43"/>
      <c r="P7" s="43"/>
      <c r="Q7" s="45"/>
      <c r="R7" s="45"/>
      <c r="S7" s="45"/>
      <c r="T7" s="45"/>
      <c r="U7" s="45"/>
      <c r="V7" s="45"/>
      <c r="W7" s="45"/>
    </row>
    <row r="8" spans="1:23">
      <c r="A8" s="45" t="s">
        <v>167</v>
      </c>
      <c r="B8" s="43">
        <v>1160259</v>
      </c>
      <c r="C8" s="43">
        <v>1161320</v>
      </c>
      <c r="D8" s="43">
        <v>1149245</v>
      </c>
      <c r="E8" s="43">
        <v>1162741</v>
      </c>
      <c r="F8" s="43">
        <v>1176514</v>
      </c>
      <c r="G8" s="43">
        <v>1176321</v>
      </c>
      <c r="H8" s="43">
        <v>1168085</v>
      </c>
      <c r="I8" s="43">
        <v>1160868</v>
      </c>
      <c r="J8" s="43">
        <v>1156264</v>
      </c>
      <c r="K8" s="43">
        <v>1167004</v>
      </c>
      <c r="L8" s="43">
        <v>1164085</v>
      </c>
      <c r="M8" s="43">
        <v>1188937</v>
      </c>
      <c r="N8" s="43">
        <v>1204632</v>
      </c>
      <c r="O8" s="43">
        <v>976486</v>
      </c>
      <c r="P8" s="43">
        <v>997277</v>
      </c>
      <c r="Q8" s="46">
        <v>1028961</v>
      </c>
      <c r="R8" s="46">
        <v>1056825</v>
      </c>
      <c r="S8" s="47">
        <v>1084772</v>
      </c>
      <c r="T8" s="47">
        <v>1147656</v>
      </c>
      <c r="U8" s="47">
        <v>1158825</v>
      </c>
      <c r="V8" s="47">
        <v>1192093</v>
      </c>
      <c r="W8" s="47">
        <v>1221043</v>
      </c>
    </row>
    <row r="9" spans="1:23">
      <c r="A9" s="45" t="s">
        <v>161</v>
      </c>
      <c r="B9" s="43">
        <v>190955</v>
      </c>
      <c r="C9" s="43">
        <v>238394</v>
      </c>
      <c r="D9" s="43">
        <v>246861.19</v>
      </c>
      <c r="E9" s="43">
        <v>286748.74</v>
      </c>
      <c r="F9" s="43">
        <v>320762.98</v>
      </c>
      <c r="G9" s="43">
        <v>375586.37</v>
      </c>
      <c r="H9" s="43">
        <v>392289.6</v>
      </c>
      <c r="I9" s="43">
        <v>428849</v>
      </c>
      <c r="J9" s="43">
        <v>428952</v>
      </c>
      <c r="K9" s="43">
        <v>522457</v>
      </c>
      <c r="L9" s="43">
        <v>577160</v>
      </c>
      <c r="M9" s="43">
        <v>633013</v>
      </c>
      <c r="N9" s="43">
        <v>710050</v>
      </c>
      <c r="O9" s="43">
        <v>714547</v>
      </c>
      <c r="P9" s="43">
        <v>769764</v>
      </c>
      <c r="Q9" s="46">
        <v>834067</v>
      </c>
      <c r="R9" s="46">
        <v>881002</v>
      </c>
      <c r="S9" s="47">
        <v>952128</v>
      </c>
      <c r="T9" s="47">
        <v>1036939</v>
      </c>
      <c r="U9" s="47">
        <v>1132074</v>
      </c>
      <c r="V9" s="47">
        <v>1194857</v>
      </c>
      <c r="W9" s="47">
        <v>1317218</v>
      </c>
    </row>
    <row r="10" spans="1:23">
      <c r="A10" s="45" t="s">
        <v>170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45" t="s">
        <v>167</v>
      </c>
      <c r="B11" s="43">
        <v>1298267</v>
      </c>
      <c r="C11" s="43">
        <v>1419187</v>
      </c>
      <c r="D11" s="43">
        <v>1518955</v>
      </c>
      <c r="E11" s="43">
        <v>1665709</v>
      </c>
      <c r="F11" s="43">
        <v>1809953</v>
      </c>
      <c r="G11" s="43">
        <v>1915066</v>
      </c>
      <c r="H11" s="43">
        <v>2053613</v>
      </c>
      <c r="I11" s="43">
        <v>1987416</v>
      </c>
      <c r="J11" s="43">
        <v>2132418</v>
      </c>
      <c r="K11" s="43">
        <v>2316771</v>
      </c>
      <c r="L11" s="43">
        <v>2441923</v>
      </c>
      <c r="M11" s="43">
        <v>2609238</v>
      </c>
      <c r="N11" s="43">
        <v>2676545</v>
      </c>
      <c r="O11" s="43">
        <v>2780174</v>
      </c>
      <c r="P11" s="43">
        <v>2899900</v>
      </c>
      <c r="Q11" s="46">
        <v>2965270</v>
      </c>
      <c r="R11" s="46">
        <v>3301588</v>
      </c>
      <c r="S11" s="46">
        <v>3317056</v>
      </c>
      <c r="T11" s="46">
        <v>3100657</v>
      </c>
      <c r="U11" s="46">
        <v>3086761</v>
      </c>
      <c r="V11" s="46">
        <v>3005071</v>
      </c>
      <c r="W11" s="46">
        <v>2916584</v>
      </c>
    </row>
    <row r="12" spans="1:23">
      <c r="A12" s="45" t="s">
        <v>169</v>
      </c>
      <c r="B12" s="43">
        <v>244823</v>
      </c>
      <c r="C12" s="43">
        <v>287329</v>
      </c>
      <c r="D12" s="43">
        <v>305462</v>
      </c>
      <c r="E12" s="43">
        <v>345896</v>
      </c>
      <c r="F12" s="43">
        <v>390928</v>
      </c>
      <c r="G12" s="43">
        <v>441710</v>
      </c>
      <c r="H12" s="43">
        <v>465297</v>
      </c>
      <c r="I12" s="43">
        <v>514237</v>
      </c>
      <c r="J12" s="43">
        <v>573380</v>
      </c>
      <c r="K12" s="43">
        <v>615259.06999999995</v>
      </c>
      <c r="L12" s="43">
        <v>696144</v>
      </c>
      <c r="M12" s="43">
        <v>748123</v>
      </c>
      <c r="N12" s="43">
        <v>873075</v>
      </c>
      <c r="O12" s="43">
        <v>883493</v>
      </c>
      <c r="P12" s="43">
        <v>973273</v>
      </c>
      <c r="Q12" s="46">
        <v>1082619</v>
      </c>
      <c r="R12" s="46">
        <v>1128847</v>
      </c>
      <c r="S12" s="47">
        <v>1222250</v>
      </c>
      <c r="T12" s="47">
        <v>1248314</v>
      </c>
      <c r="U12" s="47">
        <v>1338069.7</v>
      </c>
      <c r="V12" s="47">
        <v>1382904</v>
      </c>
      <c r="W12" s="47">
        <v>1421986.41</v>
      </c>
    </row>
    <row r="13" spans="1:23" ht="22.5">
      <c r="A13" s="125" t="s">
        <v>168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45" t="s">
        <v>167</v>
      </c>
      <c r="B14" s="43">
        <v>153722</v>
      </c>
      <c r="C14" s="43">
        <v>161100</v>
      </c>
      <c r="D14" s="43">
        <v>163524</v>
      </c>
      <c r="E14" s="43">
        <v>162937</v>
      </c>
      <c r="F14" s="43">
        <v>160391</v>
      </c>
      <c r="G14" s="43">
        <v>157252</v>
      </c>
      <c r="H14" s="43">
        <v>152706</v>
      </c>
      <c r="I14" s="43">
        <v>146952</v>
      </c>
      <c r="J14" s="43">
        <v>140726</v>
      </c>
      <c r="K14" s="43">
        <v>135123</v>
      </c>
      <c r="L14" s="43">
        <v>127074</v>
      </c>
      <c r="M14" s="43">
        <v>120154</v>
      </c>
      <c r="N14" s="43">
        <v>113676</v>
      </c>
      <c r="O14" s="43">
        <v>105791</v>
      </c>
      <c r="P14" s="43">
        <v>97667</v>
      </c>
      <c r="Q14" s="46">
        <v>89941</v>
      </c>
      <c r="R14" s="46">
        <v>82169</v>
      </c>
      <c r="S14" s="46">
        <v>73636</v>
      </c>
      <c r="T14" s="46">
        <v>63957</v>
      </c>
      <c r="U14" s="46">
        <v>55752</v>
      </c>
      <c r="V14" s="46">
        <v>47920</v>
      </c>
      <c r="W14" s="126" t="s">
        <v>397</v>
      </c>
    </row>
    <row r="15" spans="1:23">
      <c r="A15" s="45" t="s">
        <v>161</v>
      </c>
      <c r="B15" s="43">
        <v>4055</v>
      </c>
      <c r="C15" s="43">
        <v>5090</v>
      </c>
      <c r="D15" s="43">
        <v>6189</v>
      </c>
      <c r="E15" s="43">
        <v>7483</v>
      </c>
      <c r="F15" s="43">
        <v>8844.7099999999991</v>
      </c>
      <c r="G15" s="43">
        <v>10505.61</v>
      </c>
      <c r="H15" s="43">
        <v>11309.42</v>
      </c>
      <c r="I15" s="43">
        <v>12805.88</v>
      </c>
      <c r="J15" s="43">
        <v>14183</v>
      </c>
      <c r="K15" s="43">
        <v>14777</v>
      </c>
      <c r="L15" s="43">
        <v>16966</v>
      </c>
      <c r="M15" s="43">
        <v>17835</v>
      </c>
      <c r="N15" s="43">
        <v>19073</v>
      </c>
      <c r="O15" s="43">
        <v>19174</v>
      </c>
      <c r="P15" s="43">
        <v>19561</v>
      </c>
      <c r="Q15" s="46">
        <v>20046.03</v>
      </c>
      <c r="R15" s="46">
        <v>19494.25</v>
      </c>
      <c r="S15" s="46">
        <v>19109.71</v>
      </c>
      <c r="T15" s="46">
        <v>17552.150000000001</v>
      </c>
      <c r="U15" s="46">
        <v>16599.3</v>
      </c>
      <c r="V15" s="46">
        <v>14962</v>
      </c>
      <c r="W15" s="126" t="s">
        <v>397</v>
      </c>
    </row>
    <row r="16" spans="1:23">
      <c r="A16" s="45" t="s">
        <v>166</v>
      </c>
      <c r="B16" s="45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>
      <c r="A17" s="45" t="s">
        <v>164</v>
      </c>
      <c r="B17" s="113">
        <v>42</v>
      </c>
      <c r="C17" s="43">
        <v>46</v>
      </c>
      <c r="D17" s="43">
        <v>51</v>
      </c>
      <c r="E17" s="43">
        <v>57</v>
      </c>
      <c r="F17" s="43">
        <v>70</v>
      </c>
      <c r="G17" s="43">
        <v>75</v>
      </c>
      <c r="H17" s="43">
        <v>73</v>
      </c>
      <c r="I17" s="43">
        <v>83</v>
      </c>
      <c r="J17" s="43">
        <v>90</v>
      </c>
      <c r="K17" s="43">
        <v>102</v>
      </c>
      <c r="L17" s="43">
        <v>116</v>
      </c>
      <c r="M17" s="45">
        <v>123</v>
      </c>
      <c r="N17" s="45">
        <v>132</v>
      </c>
      <c r="O17" s="45">
        <v>155</v>
      </c>
      <c r="P17" s="45">
        <v>169</v>
      </c>
      <c r="Q17" s="45">
        <v>180</v>
      </c>
      <c r="R17" s="45">
        <v>198</v>
      </c>
      <c r="S17" s="48">
        <v>220</v>
      </c>
      <c r="T17" s="48">
        <v>253</v>
      </c>
      <c r="U17" s="48">
        <v>291</v>
      </c>
      <c r="V17" s="48">
        <v>320</v>
      </c>
      <c r="W17" s="126" t="s">
        <v>397</v>
      </c>
    </row>
    <row r="18" spans="1:23">
      <c r="A18" s="45" t="s">
        <v>161</v>
      </c>
      <c r="B18" s="43">
        <v>2840</v>
      </c>
      <c r="C18" s="43">
        <v>7282</v>
      </c>
      <c r="D18" s="43">
        <v>11743</v>
      </c>
      <c r="E18" s="43">
        <v>17708</v>
      </c>
      <c r="F18" s="43">
        <v>25475</v>
      </c>
      <c r="G18" s="43">
        <v>36657</v>
      </c>
      <c r="H18" s="43">
        <v>38193</v>
      </c>
      <c r="I18" s="43">
        <v>58551</v>
      </c>
      <c r="J18" s="43">
        <v>79285</v>
      </c>
      <c r="K18" s="43">
        <v>92791</v>
      </c>
      <c r="L18" s="43">
        <v>123147</v>
      </c>
      <c r="M18" s="43">
        <v>136856</v>
      </c>
      <c r="N18" s="43">
        <v>166290.14000000001</v>
      </c>
      <c r="O18" s="43">
        <v>178083.14</v>
      </c>
      <c r="P18" s="43">
        <v>211604.1</v>
      </c>
      <c r="Q18" s="43">
        <v>251444</v>
      </c>
      <c r="R18" s="43">
        <v>257826</v>
      </c>
      <c r="S18" s="44">
        <v>304306</v>
      </c>
      <c r="T18" s="44">
        <v>327600</v>
      </c>
      <c r="U18" s="44">
        <v>390570</v>
      </c>
      <c r="V18" s="44">
        <v>404301</v>
      </c>
      <c r="W18" s="44">
        <v>421047</v>
      </c>
    </row>
    <row r="19" spans="1:23">
      <c r="A19" s="45" t="s">
        <v>165</v>
      </c>
      <c r="B19" s="4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>
      <c r="A20" s="45" t="s">
        <v>164</v>
      </c>
      <c r="B20" s="51" t="s">
        <v>102</v>
      </c>
      <c r="C20" s="52" t="s">
        <v>102</v>
      </c>
      <c r="D20" s="43">
        <v>17</v>
      </c>
      <c r="E20" s="43">
        <v>27</v>
      </c>
      <c r="F20" s="43">
        <v>30</v>
      </c>
      <c r="G20" s="43">
        <v>49</v>
      </c>
      <c r="H20" s="43">
        <v>48</v>
      </c>
      <c r="I20" s="43">
        <v>52</v>
      </c>
      <c r="J20" s="43">
        <v>52</v>
      </c>
      <c r="K20" s="43">
        <v>52</v>
      </c>
      <c r="L20" s="43">
        <v>52</v>
      </c>
      <c r="M20" s="43">
        <v>52</v>
      </c>
      <c r="N20" s="45">
        <v>53</v>
      </c>
      <c r="O20" s="45">
        <v>53</v>
      </c>
      <c r="P20" s="45">
        <v>77</v>
      </c>
      <c r="Q20" s="45">
        <v>83</v>
      </c>
      <c r="R20" s="45">
        <v>90</v>
      </c>
      <c r="S20" s="45">
        <v>93</v>
      </c>
      <c r="T20" s="45">
        <v>105</v>
      </c>
      <c r="U20" s="45">
        <v>106</v>
      </c>
      <c r="V20" s="45">
        <v>106</v>
      </c>
      <c r="W20" s="126" t="s">
        <v>397</v>
      </c>
    </row>
    <row r="21" spans="1:23">
      <c r="A21" s="45" t="s">
        <v>161</v>
      </c>
      <c r="B21" s="51" t="s">
        <v>102</v>
      </c>
      <c r="C21" s="52" t="s">
        <v>102</v>
      </c>
      <c r="D21" s="43">
        <v>5304</v>
      </c>
      <c r="E21" s="43">
        <v>13557</v>
      </c>
      <c r="F21" s="43">
        <v>24223</v>
      </c>
      <c r="G21" s="43">
        <v>47774</v>
      </c>
      <c r="H21" s="43">
        <v>44276</v>
      </c>
      <c r="I21" s="43">
        <v>85498</v>
      </c>
      <c r="J21" s="43">
        <v>129581</v>
      </c>
      <c r="K21" s="43">
        <v>148277</v>
      </c>
      <c r="L21" s="43">
        <v>199606</v>
      </c>
      <c r="M21" s="43">
        <v>213913</v>
      </c>
      <c r="N21" s="43">
        <v>270943</v>
      </c>
      <c r="O21" s="43">
        <v>277312.71999999997</v>
      </c>
      <c r="P21" s="43">
        <v>337206</v>
      </c>
      <c r="Q21" s="43">
        <v>397126</v>
      </c>
      <c r="R21" s="43">
        <v>382164</v>
      </c>
      <c r="S21" s="43">
        <v>406416</v>
      </c>
      <c r="T21" s="43">
        <v>347290</v>
      </c>
      <c r="U21" s="44">
        <v>365565</v>
      </c>
      <c r="V21" s="44">
        <v>332352</v>
      </c>
      <c r="W21" s="44">
        <v>265398</v>
      </c>
    </row>
    <row r="22" spans="1:23">
      <c r="A22" s="45" t="s">
        <v>163</v>
      </c>
      <c r="B22" s="51"/>
      <c r="C22" s="51"/>
      <c r="D22" s="51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>
      <c r="A23" s="45" t="s">
        <v>162</v>
      </c>
      <c r="B23" s="51" t="s">
        <v>102</v>
      </c>
      <c r="C23" s="51" t="s">
        <v>102</v>
      </c>
      <c r="D23" s="45">
        <v>0.46</v>
      </c>
      <c r="E23" s="45">
        <v>0.53</v>
      </c>
      <c r="F23" s="45">
        <v>0.61</v>
      </c>
      <c r="G23" s="3">
        <v>1</v>
      </c>
      <c r="H23" s="126" t="s">
        <v>397</v>
      </c>
      <c r="I23" s="49">
        <v>0.90583499999999995</v>
      </c>
      <c r="J23" s="49">
        <v>1.4462619999999999</v>
      </c>
      <c r="K23" s="49">
        <v>1.5213129999999999</v>
      </c>
      <c r="L23" s="49">
        <v>3.2278899999999999</v>
      </c>
      <c r="M23" s="49">
        <v>3.798254</v>
      </c>
      <c r="N23" s="49">
        <v>4.1857470000000001</v>
      </c>
      <c r="O23" s="49">
        <v>5.3888980000000002</v>
      </c>
      <c r="P23" s="49">
        <v>5.240075</v>
      </c>
      <c r="Q23" s="49">
        <v>5.3285710000000002</v>
      </c>
      <c r="R23" s="49">
        <v>5.46</v>
      </c>
      <c r="S23" s="49">
        <v>6</v>
      </c>
      <c r="T23" s="49">
        <v>5.9429069999999999</v>
      </c>
      <c r="U23" s="49">
        <v>6.71</v>
      </c>
      <c r="V23" s="49">
        <v>7.09</v>
      </c>
      <c r="W23" s="49">
        <v>6.82</v>
      </c>
    </row>
    <row r="24" spans="1:23">
      <c r="A24" s="45" t="s">
        <v>161</v>
      </c>
      <c r="B24" s="51" t="s">
        <v>102</v>
      </c>
      <c r="C24" s="51" t="s">
        <v>102</v>
      </c>
      <c r="D24" s="49">
        <v>72.209999999999994</v>
      </c>
      <c r="E24" s="49">
        <v>118.05</v>
      </c>
      <c r="F24" s="49">
        <v>130.86000000000001</v>
      </c>
      <c r="G24" s="49">
        <v>141.15</v>
      </c>
      <c r="H24" s="126" t="s">
        <v>397</v>
      </c>
      <c r="I24" s="49">
        <v>459.719944</v>
      </c>
      <c r="J24" s="49">
        <v>790.72831399999995</v>
      </c>
      <c r="K24" s="3">
        <v>1013.617539</v>
      </c>
      <c r="L24" s="3">
        <v>3508.863973</v>
      </c>
      <c r="M24" s="50">
        <v>4676.3176670000003</v>
      </c>
      <c r="N24" s="50">
        <v>6046.3501180000003</v>
      </c>
      <c r="O24" s="50">
        <v>10957</v>
      </c>
      <c r="P24" s="50">
        <v>11745.92</v>
      </c>
      <c r="Q24" s="3">
        <v>12958.44</v>
      </c>
      <c r="R24" s="3">
        <v>14826.76</v>
      </c>
      <c r="S24" s="3">
        <v>15841.08</v>
      </c>
      <c r="T24" s="3">
        <v>17050.424725000001</v>
      </c>
      <c r="U24" s="3">
        <v>19546.400000000001</v>
      </c>
      <c r="V24" s="3">
        <v>15994.68</v>
      </c>
      <c r="W24" s="3">
        <v>21287.200000000001</v>
      </c>
    </row>
    <row r="25" spans="1:23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spans="1:23">
      <c r="B26" s="4"/>
      <c r="J26" s="4"/>
    </row>
    <row r="27" spans="1:23">
      <c r="A27" s="1" t="s">
        <v>393</v>
      </c>
    </row>
    <row r="28" spans="1:23">
      <c r="A28" s="1" t="s">
        <v>160</v>
      </c>
    </row>
    <row r="29" spans="1:23">
      <c r="A29" s="1" t="s">
        <v>332</v>
      </c>
    </row>
    <row r="30" spans="1:23">
      <c r="A30" s="1" t="s">
        <v>159</v>
      </c>
    </row>
    <row r="31" spans="1:23">
      <c r="A31" s="1" t="s">
        <v>331</v>
      </c>
    </row>
    <row r="32" spans="1:23">
      <c r="A32" s="1" t="s">
        <v>158</v>
      </c>
    </row>
    <row r="34" spans="1:1">
      <c r="A34" s="1" t="s">
        <v>313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30.75" style="1" customWidth="1"/>
    <col min="2" max="11" width="10.625" style="1" hidden="1" customWidth="1"/>
    <col min="12" max="14" width="10.625" style="1" customWidth="1"/>
    <col min="15" max="15" width="10.125" style="1" customWidth="1"/>
    <col min="16" max="16" width="10.125" style="1" bestFit="1" customWidth="1"/>
    <col min="17" max="17" width="11" style="1" customWidth="1"/>
    <col min="18" max="18" width="10.875" style="1" customWidth="1"/>
    <col min="19" max="16384" width="9" style="1"/>
  </cols>
  <sheetData>
    <row r="1" spans="1:18">
      <c r="A1" s="32" t="s">
        <v>296</v>
      </c>
    </row>
    <row r="3" spans="1:18">
      <c r="A3" s="189" t="s">
        <v>207</v>
      </c>
      <c r="B3" s="189">
        <v>2550</v>
      </c>
      <c r="C3" s="189">
        <v>2551</v>
      </c>
      <c r="D3" s="189">
        <v>2552</v>
      </c>
      <c r="E3" s="189">
        <v>2553</v>
      </c>
      <c r="F3" s="189">
        <v>2554</v>
      </c>
      <c r="G3" s="189">
        <v>2555</v>
      </c>
      <c r="H3" s="189">
        <v>2556</v>
      </c>
      <c r="I3" s="189">
        <v>2557</v>
      </c>
      <c r="J3" s="189">
        <v>2558</v>
      </c>
      <c r="K3" s="189">
        <v>2559</v>
      </c>
      <c r="L3" s="189">
        <v>2560</v>
      </c>
      <c r="M3" s="189">
        <v>2561</v>
      </c>
      <c r="N3" s="189">
        <v>2562</v>
      </c>
      <c r="O3" s="189">
        <v>2563</v>
      </c>
      <c r="P3" s="189">
        <v>2564</v>
      </c>
      <c r="Q3" s="189">
        <v>2565</v>
      </c>
      <c r="R3" s="189">
        <v>2566</v>
      </c>
    </row>
    <row r="4" spans="1:18" ht="12.75">
      <c r="A4" s="281" t="s">
        <v>406</v>
      </c>
      <c r="B4" s="198">
        <v>19384.074350104362</v>
      </c>
      <c r="C4" s="282">
        <v>19525.578037715903</v>
      </c>
      <c r="D4" s="198">
        <v>20057.64111981188</v>
      </c>
      <c r="E4" s="198">
        <v>20764.371114968766</v>
      </c>
      <c r="F4" s="198">
        <v>21346.049517523068</v>
      </c>
      <c r="G4" s="198">
        <v>21820.614006473399</v>
      </c>
      <c r="H4" s="198">
        <v>22600.832420368875</v>
      </c>
      <c r="I4" s="198">
        <v>22696.383717153494</v>
      </c>
      <c r="J4" s="198">
        <v>23639.346000000001</v>
      </c>
      <c r="K4" s="198">
        <v>23613.940716072557</v>
      </c>
      <c r="L4" s="198">
        <v>24052.103999999999</v>
      </c>
      <c r="M4" s="198">
        <v>24250.089</v>
      </c>
      <c r="N4" s="198">
        <v>25907</v>
      </c>
      <c r="O4" s="198">
        <v>25439.541000000001</v>
      </c>
      <c r="P4" s="198">
        <v>25818</v>
      </c>
      <c r="Q4" s="198">
        <v>27009</v>
      </c>
      <c r="R4" s="198"/>
    </row>
    <row r="5" spans="1:18" ht="12.75">
      <c r="A5" s="281" t="s">
        <v>407</v>
      </c>
      <c r="B5" s="282">
        <v>3.27</v>
      </c>
      <c r="C5" s="282">
        <v>3.28</v>
      </c>
      <c r="D5" s="282">
        <v>3.24</v>
      </c>
      <c r="E5" s="282">
        <v>3.17</v>
      </c>
      <c r="F5" s="282">
        <v>3.1</v>
      </c>
      <c r="G5" s="282">
        <v>3.04</v>
      </c>
      <c r="H5" s="282">
        <v>2.95</v>
      </c>
      <c r="I5" s="282">
        <v>2.95</v>
      </c>
      <c r="J5" s="282">
        <v>2.84</v>
      </c>
      <c r="K5" s="282">
        <v>2.85</v>
      </c>
      <c r="L5" s="282">
        <v>2.81</v>
      </c>
      <c r="M5" s="282">
        <v>2.8</v>
      </c>
      <c r="N5" s="282">
        <v>2.67</v>
      </c>
      <c r="O5" s="282">
        <v>2.73</v>
      </c>
      <c r="P5" s="282">
        <v>2.7</v>
      </c>
      <c r="Q5" s="282">
        <v>2.59</v>
      </c>
      <c r="R5" s="282"/>
    </row>
    <row r="6" spans="1:18" ht="12.75">
      <c r="A6" s="283" t="s">
        <v>408</v>
      </c>
      <c r="B6" s="113"/>
      <c r="C6" s="113"/>
      <c r="D6" s="113"/>
      <c r="E6" s="113"/>
      <c r="F6" s="113"/>
      <c r="G6" s="113"/>
      <c r="H6" s="113"/>
      <c r="I6" s="113"/>
      <c r="J6" s="113"/>
      <c r="K6" s="45"/>
      <c r="L6" s="45"/>
      <c r="M6" s="45"/>
      <c r="N6" s="45"/>
      <c r="O6" s="45"/>
      <c r="P6" s="45"/>
      <c r="Q6" s="45"/>
      <c r="R6" s="45"/>
    </row>
    <row r="7" spans="1:18">
      <c r="A7" s="7" t="s">
        <v>40</v>
      </c>
      <c r="B7" s="284">
        <v>100</v>
      </c>
      <c r="C7" s="284">
        <v>100</v>
      </c>
      <c r="D7" s="284">
        <v>100</v>
      </c>
      <c r="E7" s="284">
        <v>100</v>
      </c>
      <c r="F7" s="284">
        <v>100</v>
      </c>
      <c r="G7" s="284">
        <v>100</v>
      </c>
      <c r="H7" s="284">
        <v>100</v>
      </c>
      <c r="I7" s="284">
        <v>100</v>
      </c>
      <c r="J7" s="284">
        <v>100</v>
      </c>
      <c r="K7" s="284">
        <v>100</v>
      </c>
      <c r="L7" s="284">
        <v>100</v>
      </c>
      <c r="M7" s="284">
        <v>100</v>
      </c>
      <c r="N7" s="284">
        <v>100</v>
      </c>
      <c r="O7" s="284">
        <v>100</v>
      </c>
      <c r="P7" s="284">
        <f>P8+P12+P13+P14</f>
        <v>100</v>
      </c>
      <c r="Q7" s="284">
        <f>Q8+Q12+Q13+Q14</f>
        <v>99.999999999999986</v>
      </c>
      <c r="R7" s="284"/>
    </row>
    <row r="8" spans="1:18">
      <c r="A8" s="45" t="s">
        <v>206</v>
      </c>
      <c r="B8" s="285">
        <v>53.9</v>
      </c>
      <c r="C8" s="285">
        <v>53.3</v>
      </c>
      <c r="D8" s="285">
        <v>53.1</v>
      </c>
      <c r="E8" s="285">
        <v>52.3</v>
      </c>
      <c r="F8" s="285">
        <v>51.5</v>
      </c>
      <c r="G8" s="285">
        <v>50</v>
      </c>
      <c r="H8" s="285">
        <v>49.8</v>
      </c>
      <c r="I8" s="285">
        <v>49.6</v>
      </c>
      <c r="J8" s="113">
        <v>48.2</v>
      </c>
      <c r="K8" s="45">
        <v>46.6</v>
      </c>
      <c r="L8" s="241">
        <v>46.6</v>
      </c>
      <c r="M8" s="241">
        <v>46.6</v>
      </c>
      <c r="N8" s="45">
        <v>45.8</v>
      </c>
      <c r="O8" s="45">
        <v>44.9</v>
      </c>
      <c r="P8" s="45">
        <v>55.9</v>
      </c>
      <c r="Q8" s="45">
        <v>55.2</v>
      </c>
      <c r="R8" s="45"/>
    </row>
    <row r="9" spans="1:18">
      <c r="A9" s="45" t="s">
        <v>205</v>
      </c>
      <c r="B9" s="285">
        <v>14.8</v>
      </c>
      <c r="C9" s="285">
        <v>14.4</v>
      </c>
      <c r="D9" s="285">
        <v>14.4</v>
      </c>
      <c r="E9" s="285">
        <v>15</v>
      </c>
      <c r="F9" s="285">
        <v>15.4</v>
      </c>
      <c r="G9" s="285">
        <v>15.7</v>
      </c>
      <c r="H9" s="285">
        <v>16.2</v>
      </c>
      <c r="I9" s="285">
        <v>18</v>
      </c>
      <c r="J9" s="285">
        <v>18</v>
      </c>
      <c r="K9" s="285">
        <v>17.5</v>
      </c>
      <c r="L9" s="286">
        <v>17.8</v>
      </c>
      <c r="M9" s="241">
        <v>19.7</v>
      </c>
      <c r="N9" s="45">
        <v>20.6</v>
      </c>
      <c r="O9" s="45">
        <v>20.2</v>
      </c>
      <c r="P9" s="45">
        <v>21.3</v>
      </c>
      <c r="Q9" s="45">
        <v>21.5</v>
      </c>
      <c r="R9" s="45"/>
    </row>
    <row r="10" spans="1:18">
      <c r="A10" s="45" t="s">
        <v>204</v>
      </c>
      <c r="B10" s="285">
        <v>31.9</v>
      </c>
      <c r="C10" s="285">
        <v>31.5</v>
      </c>
      <c r="D10" s="285">
        <v>31.1</v>
      </c>
      <c r="E10" s="285">
        <v>29.7</v>
      </c>
      <c r="F10" s="285">
        <v>29.1</v>
      </c>
      <c r="G10" s="285">
        <v>27.5</v>
      </c>
      <c r="H10" s="285">
        <v>26.6</v>
      </c>
      <c r="I10" s="285">
        <v>24.7</v>
      </c>
      <c r="J10" s="113">
        <v>23.7</v>
      </c>
      <c r="K10" s="45">
        <v>22.7</v>
      </c>
      <c r="L10" s="241">
        <v>22.3</v>
      </c>
      <c r="M10" s="241">
        <v>20.5</v>
      </c>
      <c r="N10" s="45">
        <v>18.7</v>
      </c>
      <c r="O10" s="45">
        <v>18.600000000000001</v>
      </c>
      <c r="P10" s="387">
        <v>24</v>
      </c>
      <c r="Q10" s="45">
        <v>23.3</v>
      </c>
      <c r="R10" s="45"/>
    </row>
    <row r="11" spans="1:18">
      <c r="A11" s="45" t="s">
        <v>203</v>
      </c>
      <c r="B11" s="285">
        <v>7.2</v>
      </c>
      <c r="C11" s="285">
        <v>7.4</v>
      </c>
      <c r="D11" s="285">
        <v>7.6</v>
      </c>
      <c r="E11" s="285">
        <v>7.6</v>
      </c>
      <c r="F11" s="285">
        <v>7</v>
      </c>
      <c r="G11" s="285">
        <v>6.8</v>
      </c>
      <c r="H11" s="285">
        <v>7.1</v>
      </c>
      <c r="I11" s="285">
        <v>6.9</v>
      </c>
      <c r="J11" s="113">
        <v>6.6</v>
      </c>
      <c r="K11" s="45">
        <v>6.5</v>
      </c>
      <c r="L11" s="241">
        <v>6.5</v>
      </c>
      <c r="M11" s="241">
        <v>6.3</v>
      </c>
      <c r="N11" s="45">
        <v>6.5</v>
      </c>
      <c r="O11" s="45">
        <v>6.1</v>
      </c>
      <c r="P11" s="45">
        <v>10.6</v>
      </c>
      <c r="Q11" s="45">
        <v>10.4</v>
      </c>
      <c r="R11" s="45"/>
    </row>
    <row r="12" spans="1:18">
      <c r="A12" s="45" t="s">
        <v>202</v>
      </c>
      <c r="B12" s="285">
        <v>34.5</v>
      </c>
      <c r="C12" s="285">
        <v>34.6</v>
      </c>
      <c r="D12" s="285">
        <v>35.1</v>
      </c>
      <c r="E12" s="285">
        <v>34.5</v>
      </c>
      <c r="F12" s="285">
        <v>32.1</v>
      </c>
      <c r="G12" s="285">
        <v>33.9</v>
      </c>
      <c r="H12" s="285">
        <v>33.6</v>
      </c>
      <c r="I12" s="285">
        <v>34.6</v>
      </c>
      <c r="J12" s="113">
        <v>34.6</v>
      </c>
      <c r="K12" s="45">
        <v>35.299999999999997</v>
      </c>
      <c r="L12" s="241">
        <v>34.9</v>
      </c>
      <c r="M12" s="241">
        <v>32.9</v>
      </c>
      <c r="N12" s="45">
        <v>31.5</v>
      </c>
      <c r="O12" s="45">
        <v>33.299999999999997</v>
      </c>
      <c r="P12" s="45">
        <v>16.600000000000001</v>
      </c>
      <c r="Q12" s="45">
        <v>16.399999999999999</v>
      </c>
      <c r="R12" s="45"/>
    </row>
    <row r="13" spans="1:18">
      <c r="A13" s="45" t="s">
        <v>208</v>
      </c>
      <c r="B13" s="285">
        <v>11.2</v>
      </c>
      <c r="C13" s="285">
        <v>11.6</v>
      </c>
      <c r="D13" s="285">
        <v>11.4</v>
      </c>
      <c r="E13" s="285">
        <v>12.6</v>
      </c>
      <c r="F13" s="285">
        <v>13.9</v>
      </c>
      <c r="G13" s="285">
        <v>13.4</v>
      </c>
      <c r="H13" s="285">
        <v>13.9</v>
      </c>
      <c r="I13" s="285">
        <v>15.2</v>
      </c>
      <c r="J13" s="113">
        <v>16.399999999999999</v>
      </c>
      <c r="K13" s="45">
        <v>17.600000000000001</v>
      </c>
      <c r="L13" s="241">
        <v>18.100000000000001</v>
      </c>
      <c r="M13" s="241">
        <v>20.100000000000001</v>
      </c>
      <c r="N13" s="45">
        <v>22.3</v>
      </c>
      <c r="O13" s="45">
        <v>21.4</v>
      </c>
      <c r="P13" s="45">
        <v>25.5</v>
      </c>
      <c r="Q13" s="45">
        <v>28.3</v>
      </c>
      <c r="R13" s="45"/>
    </row>
    <row r="14" spans="1:18">
      <c r="A14" s="45" t="s">
        <v>209</v>
      </c>
      <c r="B14" s="285">
        <v>0.4</v>
      </c>
      <c r="C14" s="285">
        <v>0.6</v>
      </c>
      <c r="D14" s="285">
        <v>0.4</v>
      </c>
      <c r="E14" s="285">
        <v>0.6</v>
      </c>
      <c r="F14" s="285">
        <v>0.6</v>
      </c>
      <c r="G14" s="285">
        <v>0.7</v>
      </c>
      <c r="H14" s="285">
        <v>0.6</v>
      </c>
      <c r="I14" s="285">
        <v>0.6</v>
      </c>
      <c r="J14" s="113">
        <v>0.5</v>
      </c>
      <c r="K14" s="45">
        <v>0.5</v>
      </c>
      <c r="L14" s="241">
        <v>0.4</v>
      </c>
      <c r="M14" s="241">
        <v>0.4</v>
      </c>
      <c r="N14" s="45">
        <v>0.4</v>
      </c>
      <c r="O14" s="45">
        <v>0.4</v>
      </c>
      <c r="P14" s="388">
        <v>2</v>
      </c>
      <c r="Q14" s="388">
        <v>0.1</v>
      </c>
      <c r="R14" s="45"/>
    </row>
    <row r="15" spans="1:18">
      <c r="A15" s="45" t="s">
        <v>210</v>
      </c>
      <c r="B15" s="284"/>
      <c r="C15" s="284"/>
      <c r="D15" s="284"/>
      <c r="E15" s="285"/>
      <c r="F15" s="285">
        <v>2</v>
      </c>
      <c r="G15" s="285">
        <v>2</v>
      </c>
      <c r="H15" s="285">
        <v>2.1</v>
      </c>
      <c r="I15" s="285">
        <v>2</v>
      </c>
      <c r="J15" s="285">
        <v>2</v>
      </c>
      <c r="K15" s="285">
        <v>2.1</v>
      </c>
      <c r="L15" s="148"/>
      <c r="M15" s="148"/>
      <c r="N15" s="45"/>
      <c r="O15" s="45"/>
      <c r="P15" s="45"/>
      <c r="Q15" s="45"/>
      <c r="R15" s="45"/>
    </row>
    <row r="16" spans="1:18" ht="12.75">
      <c r="A16" s="283" t="s">
        <v>409</v>
      </c>
      <c r="B16" s="284"/>
      <c r="C16" s="284"/>
      <c r="D16" s="284"/>
      <c r="E16" s="284"/>
      <c r="F16" s="284"/>
      <c r="G16" s="284"/>
      <c r="H16" s="284"/>
      <c r="I16" s="284"/>
      <c r="J16" s="113"/>
      <c r="K16" s="45"/>
      <c r="L16" s="45"/>
      <c r="M16" s="45"/>
      <c r="N16" s="45"/>
      <c r="O16" s="45"/>
      <c r="P16" s="45"/>
      <c r="Q16" s="45"/>
      <c r="R16" s="45"/>
    </row>
    <row r="17" spans="1:19">
      <c r="A17" s="45" t="s">
        <v>201</v>
      </c>
      <c r="B17" s="113">
        <v>67.8</v>
      </c>
      <c r="C17" s="113">
        <v>67.599999999999994</v>
      </c>
      <c r="D17" s="113">
        <v>66.599999999999994</v>
      </c>
      <c r="E17" s="113">
        <v>66.2</v>
      </c>
      <c r="F17" s="113">
        <v>65.8</v>
      </c>
      <c r="G17" s="113">
        <v>64.3</v>
      </c>
      <c r="H17" s="113">
        <v>63.7</v>
      </c>
      <c r="I17" s="113">
        <v>64.2</v>
      </c>
      <c r="J17" s="113">
        <v>63.3</v>
      </c>
      <c r="K17" s="285">
        <v>62.9</v>
      </c>
      <c r="L17" s="113">
        <v>62.8</v>
      </c>
      <c r="M17" s="113">
        <v>61.3</v>
      </c>
      <c r="N17" s="285">
        <v>61.1</v>
      </c>
      <c r="O17" s="285">
        <v>59.8</v>
      </c>
      <c r="P17" s="45">
        <v>58.9</v>
      </c>
      <c r="Q17" s="289">
        <v>58</v>
      </c>
      <c r="R17" s="45"/>
    </row>
    <row r="18" spans="1:19">
      <c r="A18" s="45" t="s">
        <v>200</v>
      </c>
      <c r="B18" s="113">
        <v>32.200000000000003</v>
      </c>
      <c r="C18" s="113">
        <v>32.4</v>
      </c>
      <c r="D18" s="113">
        <v>33.4</v>
      </c>
      <c r="E18" s="113">
        <v>33.799999999999997</v>
      </c>
      <c r="F18" s="113">
        <v>34.200000000000003</v>
      </c>
      <c r="G18" s="113">
        <v>35.700000000000003</v>
      </c>
      <c r="H18" s="113">
        <v>36.299999999999997</v>
      </c>
      <c r="I18" s="113">
        <v>35.799999999999997</v>
      </c>
      <c r="J18" s="113">
        <v>36.700000000000003</v>
      </c>
      <c r="K18" s="285">
        <v>37.1</v>
      </c>
      <c r="L18" s="113">
        <v>37.200000000000003</v>
      </c>
      <c r="M18" s="113">
        <v>38.700000000000003</v>
      </c>
      <c r="N18" s="285">
        <v>38.9</v>
      </c>
      <c r="O18" s="285">
        <v>40.200000000000003</v>
      </c>
      <c r="P18" s="285">
        <v>41</v>
      </c>
      <c r="Q18" s="285">
        <v>42</v>
      </c>
      <c r="R18" s="285"/>
    </row>
    <row r="19" spans="1:19" ht="12.75">
      <c r="A19" s="283" t="s">
        <v>410</v>
      </c>
      <c r="B19" s="285"/>
      <c r="C19" s="285"/>
      <c r="D19" s="285"/>
      <c r="E19" s="284"/>
      <c r="F19" s="284"/>
      <c r="G19" s="198"/>
      <c r="H19" s="198"/>
      <c r="I19" s="198"/>
      <c r="J19" s="287"/>
      <c r="K19" s="126"/>
      <c r="L19" s="126"/>
      <c r="M19" s="45"/>
      <c r="N19" s="45"/>
      <c r="O19" s="45"/>
      <c r="P19" s="45"/>
      <c r="Q19" s="45"/>
      <c r="R19" s="45"/>
    </row>
    <row r="20" spans="1:19">
      <c r="A20" s="283" t="s">
        <v>199</v>
      </c>
      <c r="B20" s="198">
        <v>313546</v>
      </c>
      <c r="C20" s="198">
        <v>318027</v>
      </c>
      <c r="D20" s="198">
        <v>323168</v>
      </c>
      <c r="E20" s="198">
        <v>310472</v>
      </c>
      <c r="F20" s="198">
        <v>306947</v>
      </c>
      <c r="G20" s="198">
        <v>314338</v>
      </c>
      <c r="H20" s="198">
        <v>295519</v>
      </c>
      <c r="I20" s="198">
        <v>296258</v>
      </c>
      <c r="J20" s="198">
        <v>304392</v>
      </c>
      <c r="K20" s="288">
        <v>307746</v>
      </c>
      <c r="L20" s="288">
        <v>297501</v>
      </c>
      <c r="M20" s="287">
        <v>307936</v>
      </c>
      <c r="N20" s="287">
        <v>328875</v>
      </c>
      <c r="O20" s="287">
        <v>271344</v>
      </c>
      <c r="P20" s="287">
        <v>240979</v>
      </c>
      <c r="Q20" s="287">
        <v>305487</v>
      </c>
      <c r="R20" s="287">
        <v>279748</v>
      </c>
    </row>
    <row r="21" spans="1:19">
      <c r="A21" s="45" t="s">
        <v>198</v>
      </c>
      <c r="B21" s="285">
        <v>16.175443528378331</v>
      </c>
      <c r="C21" s="285">
        <v>16.287712424476972</v>
      </c>
      <c r="D21" s="285">
        <v>16.111964416433381</v>
      </c>
      <c r="E21" s="285">
        <v>14.95215040614376</v>
      </c>
      <c r="F21" s="285">
        <v>14.379569378775489</v>
      </c>
      <c r="G21" s="285">
        <v>14.405552470097639</v>
      </c>
      <c r="H21" s="285">
        <v>13.075580337194356</v>
      </c>
      <c r="I21" s="285">
        <v>13.053092672913079</v>
      </c>
      <c r="J21" s="285">
        <v>12.876498359980008</v>
      </c>
      <c r="K21" s="285">
        <v>13.032386406837052</v>
      </c>
      <c r="L21" s="285">
        <v>12.36902185355593</v>
      </c>
      <c r="M21" s="285">
        <v>12.698345148341517</v>
      </c>
      <c r="N21" s="285">
        <v>12.69444551665573</v>
      </c>
      <c r="O21" s="289">
        <v>10.66623018080397</v>
      </c>
      <c r="P21" s="289">
        <v>9.3337593926717801</v>
      </c>
      <c r="Q21" s="289">
        <v>11.310563145618127</v>
      </c>
      <c r="R21" s="289"/>
      <c r="S21" s="290"/>
    </row>
    <row r="22" spans="1:19">
      <c r="A22" s="283" t="s">
        <v>197</v>
      </c>
      <c r="B22" s="198">
        <v>101620</v>
      </c>
      <c r="C22" s="198">
        <v>108352</v>
      </c>
      <c r="D22" s="198">
        <v>108383</v>
      </c>
      <c r="E22" s="198">
        <v>108421</v>
      </c>
      <c r="F22" s="198">
        <v>108624</v>
      </c>
      <c r="G22" s="198">
        <v>111377</v>
      </c>
      <c r="H22" s="198">
        <v>107031</v>
      </c>
      <c r="I22" s="198">
        <v>111810</v>
      </c>
      <c r="J22" s="287">
        <v>117880</v>
      </c>
      <c r="K22" s="291">
        <v>118539</v>
      </c>
      <c r="L22" s="291">
        <v>121617</v>
      </c>
      <c r="M22" s="291">
        <v>127265</v>
      </c>
      <c r="N22" s="291">
        <v>128514</v>
      </c>
      <c r="O22" s="291">
        <v>121011</v>
      </c>
      <c r="P22" s="291">
        <v>110942</v>
      </c>
      <c r="Q22" s="291">
        <v>146159</v>
      </c>
      <c r="R22" s="291">
        <v>147337</v>
      </c>
    </row>
    <row r="23" spans="1:19">
      <c r="A23" s="45" t="s">
        <v>196</v>
      </c>
      <c r="B23" s="285">
        <v>5.2424479066988763</v>
      </c>
      <c r="C23" s="285">
        <v>5.54923392233027</v>
      </c>
      <c r="D23" s="285">
        <v>5.4035765897189671</v>
      </c>
      <c r="E23" s="285">
        <v>5.2214921126043983</v>
      </c>
      <c r="F23" s="285">
        <v>5.0887167628291161</v>
      </c>
      <c r="G23" s="285">
        <v>5.1042101733231897</v>
      </c>
      <c r="H23" s="285">
        <v>4.7357105264644543</v>
      </c>
      <c r="I23" s="285">
        <v>4.9263354635433014</v>
      </c>
      <c r="J23" s="285">
        <v>4.9866015751874011</v>
      </c>
      <c r="K23" s="285">
        <v>5.0198737019491961</v>
      </c>
      <c r="L23" s="285">
        <v>5.056397560895296</v>
      </c>
      <c r="M23" s="285">
        <v>5.2480219763317155</v>
      </c>
      <c r="N23" s="292">
        <v>4.9605898019840193</v>
      </c>
      <c r="O23" s="292">
        <v>4.7568075225885558</v>
      </c>
      <c r="P23" s="292">
        <v>4.2970795568982876</v>
      </c>
      <c r="Q23" s="292">
        <v>5.4114924654744714</v>
      </c>
      <c r="R23" s="292"/>
      <c r="S23" s="290"/>
    </row>
    <row r="24" spans="1:19" s="294" customFormat="1">
      <c r="A24" s="293" t="s">
        <v>195</v>
      </c>
      <c r="B24" s="285">
        <v>32.409917524063452</v>
      </c>
      <c r="C24" s="285">
        <v>34.070063233624822</v>
      </c>
      <c r="D24" s="285">
        <v>33.537664620259434</v>
      </c>
      <c r="E24" s="285">
        <v>34.921345564173258</v>
      </c>
      <c r="F24" s="285">
        <v>35.38851984218774</v>
      </c>
      <c r="G24" s="285">
        <v>35.432241727058134</v>
      </c>
      <c r="H24" s="285">
        <v>36.21797583234919</v>
      </c>
      <c r="I24" s="285">
        <v>37.740752992324254</v>
      </c>
      <c r="J24" s="285">
        <v>38.726379142684429</v>
      </c>
      <c r="K24" s="285">
        <v>38.518453529859038</v>
      </c>
      <c r="L24" s="285">
        <f>L22*100/L20</f>
        <v>40.879526455373259</v>
      </c>
      <c r="M24" s="285">
        <v>41.328392912813051</v>
      </c>
      <c r="N24" s="285">
        <v>39.076852907639683</v>
      </c>
      <c r="O24" s="285">
        <v>44.596895453741375</v>
      </c>
      <c r="P24" s="285">
        <v>46.03803650940538</v>
      </c>
      <c r="Q24" s="285">
        <v>47.844589131452402</v>
      </c>
      <c r="R24" s="285">
        <v>52.667758125169797</v>
      </c>
      <c r="S24" s="290"/>
    </row>
    <row r="25" spans="1:19" s="294" customForma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</row>
    <row r="26" spans="1:19" s="294" customFormat="1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</row>
    <row r="27" spans="1:19">
      <c r="A27" s="258" t="s">
        <v>323</v>
      </c>
    </row>
    <row r="28" spans="1:19" ht="12.75">
      <c r="A28" s="258" t="s">
        <v>411</v>
      </c>
    </row>
    <row r="29" spans="1:19" ht="12.75">
      <c r="A29" s="258" t="s">
        <v>412</v>
      </c>
    </row>
    <row r="30" spans="1:19" ht="12.75">
      <c r="A30" s="258" t="s">
        <v>413</v>
      </c>
    </row>
    <row r="35" spans="2:14"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7" spans="2:14"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9" spans="2:14"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4"/>
  <sheetViews>
    <sheetView zoomScaleNormal="100" workbookViewId="0">
      <pane xSplit="1" ySplit="3" topLeftCell="Q4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23.875" style="1" customWidth="1"/>
    <col min="2" max="22" width="9" style="1" hidden="1" customWidth="1"/>
    <col min="23" max="27" width="9" style="1"/>
    <col min="28" max="30" width="9.25" style="1" bestFit="1" customWidth="1"/>
    <col min="31" max="16384" width="9" style="1"/>
  </cols>
  <sheetData>
    <row r="1" spans="1:30">
      <c r="A1" s="32" t="s">
        <v>194</v>
      </c>
    </row>
    <row r="2" spans="1:30">
      <c r="A2" s="13"/>
      <c r="Q2" s="13"/>
      <c r="R2" s="13"/>
      <c r="AB2" s="14"/>
      <c r="AC2" s="14" t="s">
        <v>36</v>
      </c>
    </row>
    <row r="3" spans="1:30">
      <c r="A3" s="115" t="s">
        <v>37</v>
      </c>
      <c r="B3" s="56">
        <v>2539</v>
      </c>
      <c r="C3" s="56">
        <v>2540</v>
      </c>
      <c r="D3" s="56">
        <v>2541</v>
      </c>
      <c r="E3" s="56">
        <v>2542</v>
      </c>
      <c r="F3" s="56">
        <v>2543</v>
      </c>
      <c r="G3" s="56">
        <v>2544</v>
      </c>
      <c r="H3" s="56">
        <v>2545</v>
      </c>
      <c r="I3" s="56">
        <v>2546</v>
      </c>
      <c r="J3" s="56">
        <v>2547</v>
      </c>
      <c r="K3" s="56">
        <v>2548</v>
      </c>
      <c r="L3" s="56">
        <v>2549</v>
      </c>
      <c r="M3" s="56">
        <v>2550</v>
      </c>
      <c r="N3" s="56">
        <v>2551</v>
      </c>
      <c r="O3" s="56">
        <v>2552</v>
      </c>
      <c r="P3" s="56">
        <v>2553</v>
      </c>
      <c r="Q3" s="56">
        <v>2554</v>
      </c>
      <c r="R3" s="56">
        <v>2555</v>
      </c>
      <c r="S3" s="56">
        <v>2556</v>
      </c>
      <c r="T3" s="56">
        <v>2557</v>
      </c>
      <c r="U3" s="56">
        <v>2558</v>
      </c>
      <c r="V3" s="56">
        <v>2559</v>
      </c>
      <c r="W3" s="56">
        <v>2560</v>
      </c>
      <c r="X3" s="56">
        <v>2561</v>
      </c>
      <c r="Y3" s="56">
        <v>2562</v>
      </c>
      <c r="Z3" s="56">
        <v>2563</v>
      </c>
      <c r="AA3" s="56">
        <v>2564</v>
      </c>
      <c r="AB3" s="56">
        <v>2565</v>
      </c>
      <c r="AC3" s="56">
        <v>2566</v>
      </c>
    </row>
    <row r="4" spans="1:30">
      <c r="A4" s="115" t="s">
        <v>38</v>
      </c>
      <c r="B4" s="330" t="s">
        <v>39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1"/>
      <c r="Y4" s="57"/>
      <c r="Z4" s="57"/>
      <c r="AA4" s="57"/>
      <c r="AB4" s="57"/>
      <c r="AC4" s="57"/>
    </row>
    <row r="5" spans="1:30" ht="14.25">
      <c r="A5" s="115" t="s">
        <v>40</v>
      </c>
      <c r="B5" s="267">
        <v>23591</v>
      </c>
      <c r="C5" s="267">
        <v>30668</v>
      </c>
      <c r="D5" s="267">
        <v>38472</v>
      </c>
      <c r="E5" s="267">
        <v>37388</v>
      </c>
      <c r="F5" s="267">
        <v>35439</v>
      </c>
      <c r="G5" s="267">
        <v>31448</v>
      </c>
      <c r="H5" s="267">
        <v>35285</v>
      </c>
      <c r="I5" s="267">
        <v>29915</v>
      </c>
      <c r="J5" s="267">
        <v>33308</v>
      </c>
      <c r="K5" s="267">
        <v>36080</v>
      </c>
      <c r="L5" s="268">
        <v>48218</v>
      </c>
      <c r="M5" s="268">
        <v>51128</v>
      </c>
      <c r="N5" s="268">
        <v>46981</v>
      </c>
      <c r="O5" s="269">
        <v>46371</v>
      </c>
      <c r="P5" s="269">
        <v>44057</v>
      </c>
      <c r="Q5" s="385">
        <v>35049</v>
      </c>
      <c r="R5" s="385">
        <v>34276</v>
      </c>
      <c r="S5" s="385">
        <v>36763</v>
      </c>
      <c r="T5" s="385">
        <v>36537</v>
      </c>
      <c r="U5" s="269">
        <v>33121</v>
      </c>
      <c r="V5" s="269">
        <v>30355</v>
      </c>
      <c r="W5" s="269">
        <v>26115</v>
      </c>
      <c r="X5" s="269">
        <v>22609</v>
      </c>
      <c r="Y5" s="58">
        <v>20842</v>
      </c>
      <c r="Z5" s="58">
        <v>19470</v>
      </c>
      <c r="AA5" s="58">
        <v>14593</v>
      </c>
      <c r="AB5" s="58">
        <v>12192</v>
      </c>
      <c r="AC5" s="58">
        <f>AC6+AC7+AC8+AC9+AC10+AC11+AC12</f>
        <v>12601</v>
      </c>
      <c r="AD5" s="4"/>
    </row>
    <row r="6" spans="1:30">
      <c r="A6" s="270" t="s">
        <v>41</v>
      </c>
      <c r="B6" s="70">
        <v>6277</v>
      </c>
      <c r="C6" s="70">
        <v>7782</v>
      </c>
      <c r="D6" s="70">
        <v>9196</v>
      </c>
      <c r="E6" s="70">
        <v>7986</v>
      </c>
      <c r="F6" s="70">
        <v>7719</v>
      </c>
      <c r="G6" s="70">
        <v>7374</v>
      </c>
      <c r="H6" s="70">
        <v>7949</v>
      </c>
      <c r="I6" s="70">
        <v>8886</v>
      </c>
      <c r="J6" s="70">
        <v>10496</v>
      </c>
      <c r="K6" s="70">
        <v>10733</v>
      </c>
      <c r="L6" s="70">
        <v>14314</v>
      </c>
      <c r="M6" s="80">
        <v>14764</v>
      </c>
      <c r="N6" s="80">
        <v>12658</v>
      </c>
      <c r="O6" s="60">
        <v>10073</v>
      </c>
      <c r="P6" s="60">
        <v>9742</v>
      </c>
      <c r="Q6" s="59">
        <v>7078</v>
      </c>
      <c r="R6" s="59">
        <v>6800</v>
      </c>
      <c r="S6" s="59">
        <v>7260</v>
      </c>
      <c r="T6" s="59">
        <v>7208</v>
      </c>
      <c r="U6" s="59">
        <v>7027</v>
      </c>
      <c r="V6" s="59">
        <v>5960</v>
      </c>
      <c r="W6" s="59">
        <v>4652</v>
      </c>
      <c r="X6" s="59">
        <v>3782</v>
      </c>
      <c r="Y6" s="59">
        <v>2948</v>
      </c>
      <c r="Z6" s="59">
        <v>2028</v>
      </c>
      <c r="AA6" s="59">
        <v>1857</v>
      </c>
      <c r="AB6" s="59">
        <v>1828</v>
      </c>
      <c r="AC6" s="59">
        <v>2627</v>
      </c>
    </row>
    <row r="7" spans="1:30">
      <c r="A7" s="270" t="s">
        <v>42</v>
      </c>
      <c r="B7" s="70">
        <v>1396</v>
      </c>
      <c r="C7" s="70">
        <v>1985</v>
      </c>
      <c r="D7" s="70">
        <v>1919</v>
      </c>
      <c r="E7" s="70">
        <v>2304</v>
      </c>
      <c r="F7" s="70">
        <v>1946</v>
      </c>
      <c r="G7" s="70">
        <v>2175</v>
      </c>
      <c r="H7" s="70">
        <v>3054</v>
      </c>
      <c r="I7" s="70">
        <v>4843</v>
      </c>
      <c r="J7" s="70">
        <v>5969</v>
      </c>
      <c r="K7" s="70">
        <v>6112</v>
      </c>
      <c r="L7" s="70">
        <v>8284</v>
      </c>
      <c r="M7" s="80">
        <v>7784</v>
      </c>
      <c r="N7" s="80">
        <v>6661</v>
      </c>
      <c r="O7" s="60">
        <v>6388</v>
      </c>
      <c r="P7" s="60">
        <v>5474</v>
      </c>
      <c r="Q7" s="60">
        <v>4051</v>
      </c>
      <c r="R7" s="60">
        <v>4086</v>
      </c>
      <c r="S7" s="60">
        <v>4263</v>
      </c>
      <c r="T7" s="60">
        <v>3759</v>
      </c>
      <c r="U7" s="60">
        <v>4296</v>
      </c>
      <c r="V7" s="60">
        <v>4170</v>
      </c>
      <c r="W7" s="60">
        <v>3108</v>
      </c>
      <c r="X7" s="60">
        <v>2157</v>
      </c>
      <c r="Y7" s="60">
        <v>2175</v>
      </c>
      <c r="Z7" s="60">
        <v>1705</v>
      </c>
      <c r="AA7" s="60">
        <v>1477</v>
      </c>
      <c r="AB7" s="60">
        <v>1695</v>
      </c>
      <c r="AC7" s="60">
        <v>3023</v>
      </c>
    </row>
    <row r="8" spans="1:30">
      <c r="A8" s="270" t="s">
        <v>43</v>
      </c>
      <c r="B8" s="70">
        <v>823</v>
      </c>
      <c r="C8" s="70">
        <v>964</v>
      </c>
      <c r="D8" s="70">
        <v>947</v>
      </c>
      <c r="E8" s="70">
        <v>1004</v>
      </c>
      <c r="F8" s="70">
        <v>961</v>
      </c>
      <c r="G8" s="70">
        <v>1026</v>
      </c>
      <c r="H8" s="70">
        <v>1479</v>
      </c>
      <c r="I8" s="70">
        <v>1735</v>
      </c>
      <c r="J8" s="70">
        <v>2416</v>
      </c>
      <c r="K8" s="70">
        <v>2680</v>
      </c>
      <c r="L8" s="70">
        <v>3652</v>
      </c>
      <c r="M8" s="80">
        <v>2154</v>
      </c>
      <c r="N8" s="80">
        <v>1916</v>
      </c>
      <c r="O8" s="60">
        <v>2538</v>
      </c>
      <c r="P8" s="60">
        <v>1812</v>
      </c>
      <c r="Q8" s="60">
        <v>1482</v>
      </c>
      <c r="R8" s="60">
        <v>1576</v>
      </c>
      <c r="S8" s="60">
        <v>1636</v>
      </c>
      <c r="T8" s="60">
        <v>1383</v>
      </c>
      <c r="U8" s="60">
        <v>1473</v>
      </c>
      <c r="V8" s="60">
        <v>1432</v>
      </c>
      <c r="W8" s="60">
        <v>1340</v>
      </c>
      <c r="X8" s="60">
        <v>1038</v>
      </c>
      <c r="Y8" s="60">
        <v>922</v>
      </c>
      <c r="Z8" s="60">
        <v>790</v>
      </c>
      <c r="AA8" s="60">
        <v>721</v>
      </c>
      <c r="AB8" s="60">
        <v>612</v>
      </c>
      <c r="AC8" s="60">
        <v>885</v>
      </c>
    </row>
    <row r="9" spans="1:30" ht="22.5">
      <c r="A9" s="271" t="s">
        <v>44</v>
      </c>
      <c r="B9" s="70">
        <v>314</v>
      </c>
      <c r="C9" s="70">
        <v>288</v>
      </c>
      <c r="D9" s="70">
        <v>203</v>
      </c>
      <c r="E9" s="70">
        <v>557</v>
      </c>
      <c r="F9" s="70">
        <v>482</v>
      </c>
      <c r="G9" s="70">
        <v>397</v>
      </c>
      <c r="H9" s="70">
        <v>681</v>
      </c>
      <c r="I9" s="70">
        <v>1016</v>
      </c>
      <c r="J9" s="70">
        <v>1149</v>
      </c>
      <c r="K9" s="70">
        <v>1271</v>
      </c>
      <c r="L9" s="70">
        <v>1731</v>
      </c>
      <c r="M9" s="80">
        <v>3247</v>
      </c>
      <c r="N9" s="80">
        <v>2989</v>
      </c>
      <c r="O9" s="60">
        <v>2407</v>
      </c>
      <c r="P9" s="60">
        <v>2300</v>
      </c>
      <c r="Q9" s="60">
        <v>1615</v>
      </c>
      <c r="R9" s="60">
        <v>1034</v>
      </c>
      <c r="S9" s="60">
        <v>1241</v>
      </c>
      <c r="T9" s="60">
        <v>866</v>
      </c>
      <c r="U9" s="60">
        <v>850</v>
      </c>
      <c r="V9" s="60">
        <v>861</v>
      </c>
      <c r="W9" s="60">
        <v>703</v>
      </c>
      <c r="X9" s="60">
        <v>566</v>
      </c>
      <c r="Y9" s="60">
        <v>517</v>
      </c>
      <c r="Z9" s="60">
        <v>437</v>
      </c>
      <c r="AA9" s="60">
        <v>257</v>
      </c>
      <c r="AB9" s="60">
        <v>407</v>
      </c>
      <c r="AC9" s="60">
        <v>307</v>
      </c>
    </row>
    <row r="10" spans="1:30">
      <c r="A10" s="270" t="s">
        <v>45</v>
      </c>
      <c r="B10" s="70">
        <v>9957</v>
      </c>
      <c r="C10" s="70">
        <v>14407</v>
      </c>
      <c r="D10" s="70">
        <v>20986</v>
      </c>
      <c r="E10" s="70">
        <v>21099</v>
      </c>
      <c r="F10" s="70">
        <v>20103</v>
      </c>
      <c r="G10" s="70">
        <v>16563</v>
      </c>
      <c r="H10" s="70">
        <v>16723</v>
      </c>
      <c r="I10" s="70">
        <v>5897</v>
      </c>
      <c r="J10" s="70">
        <v>5310</v>
      </c>
      <c r="K10" s="70">
        <v>6542</v>
      </c>
      <c r="L10" s="70">
        <v>8803</v>
      </c>
      <c r="M10" s="80">
        <v>10279</v>
      </c>
      <c r="N10" s="80">
        <v>11207</v>
      </c>
      <c r="O10" s="60">
        <v>12352</v>
      </c>
      <c r="P10" s="60">
        <v>14695</v>
      </c>
      <c r="Q10" s="60">
        <v>13845</v>
      </c>
      <c r="R10" s="60">
        <v>14773</v>
      </c>
      <c r="S10" s="60">
        <v>15530</v>
      </c>
      <c r="T10" s="60">
        <v>16508</v>
      </c>
      <c r="U10" s="60">
        <v>13125</v>
      </c>
      <c r="V10" s="60">
        <v>12405</v>
      </c>
      <c r="W10" s="60">
        <v>11859</v>
      </c>
      <c r="X10" s="60">
        <v>11352</v>
      </c>
      <c r="Y10" s="60">
        <v>10634</v>
      </c>
      <c r="Z10" s="60">
        <v>9600</v>
      </c>
      <c r="AA10" s="60">
        <v>6943</v>
      </c>
      <c r="AB10" s="60">
        <v>4885</v>
      </c>
      <c r="AC10" s="60">
        <v>3127</v>
      </c>
    </row>
    <row r="11" spans="1:30" ht="22.5">
      <c r="A11" s="271" t="s">
        <v>46</v>
      </c>
      <c r="B11" s="70">
        <v>4235</v>
      </c>
      <c r="C11" s="70">
        <v>4350</v>
      </c>
      <c r="D11" s="70">
        <v>4163</v>
      </c>
      <c r="E11" s="70">
        <v>892</v>
      </c>
      <c r="F11" s="70">
        <v>900</v>
      </c>
      <c r="G11" s="70">
        <v>933</v>
      </c>
      <c r="H11" s="70">
        <v>1380</v>
      </c>
      <c r="I11" s="70">
        <v>1957</v>
      </c>
      <c r="J11" s="70">
        <v>2031</v>
      </c>
      <c r="K11" s="70">
        <v>2404</v>
      </c>
      <c r="L11" s="70">
        <v>3414</v>
      </c>
      <c r="M11" s="80">
        <v>3650</v>
      </c>
      <c r="N11" s="80">
        <v>3251</v>
      </c>
      <c r="O11" s="60">
        <v>3413</v>
      </c>
      <c r="P11" s="60">
        <v>2889</v>
      </c>
      <c r="Q11" s="60">
        <v>2282</v>
      </c>
      <c r="R11" s="60">
        <v>2274</v>
      </c>
      <c r="S11" s="60">
        <v>2613</v>
      </c>
      <c r="T11" s="60">
        <v>3252</v>
      </c>
      <c r="U11" s="60">
        <v>2864</v>
      </c>
      <c r="V11" s="60">
        <v>2248</v>
      </c>
      <c r="W11" s="60">
        <v>1529</v>
      </c>
      <c r="X11" s="60">
        <v>1119</v>
      </c>
      <c r="Y11" s="60">
        <v>951</v>
      </c>
      <c r="Z11" s="60">
        <v>770</v>
      </c>
      <c r="AA11" s="60"/>
      <c r="AB11" s="60"/>
      <c r="AC11" s="60">
        <v>1541</v>
      </c>
    </row>
    <row r="12" spans="1:30">
      <c r="A12" s="272" t="s">
        <v>47</v>
      </c>
      <c r="B12" s="273">
        <v>589</v>
      </c>
      <c r="C12" s="273">
        <v>892</v>
      </c>
      <c r="D12" s="273">
        <v>1058</v>
      </c>
      <c r="E12" s="273">
        <v>3546</v>
      </c>
      <c r="F12" s="273">
        <v>3328</v>
      </c>
      <c r="G12" s="273">
        <v>2980</v>
      </c>
      <c r="H12" s="273">
        <v>4019</v>
      </c>
      <c r="I12" s="273">
        <v>5581</v>
      </c>
      <c r="J12" s="273">
        <v>5937</v>
      </c>
      <c r="K12" s="273">
        <v>6338</v>
      </c>
      <c r="L12" s="273">
        <v>8020</v>
      </c>
      <c r="M12" s="242">
        <v>9250</v>
      </c>
      <c r="N12" s="242">
        <v>8299</v>
      </c>
      <c r="O12" s="242">
        <v>9200</v>
      </c>
      <c r="P12" s="242">
        <v>7145</v>
      </c>
      <c r="Q12" s="242">
        <v>4696</v>
      </c>
      <c r="R12" s="242">
        <v>3733</v>
      </c>
      <c r="S12" s="242">
        <v>4220</v>
      </c>
      <c r="T12" s="242">
        <v>3561</v>
      </c>
      <c r="U12" s="242">
        <v>3486</v>
      </c>
      <c r="V12" s="242">
        <v>3279</v>
      </c>
      <c r="W12" s="242">
        <v>2924</v>
      </c>
      <c r="X12" s="242">
        <v>2595</v>
      </c>
      <c r="Y12" s="61">
        <v>2695</v>
      </c>
      <c r="Z12" s="61">
        <v>4140</v>
      </c>
      <c r="AA12" s="61">
        <v>3338</v>
      </c>
      <c r="AB12" s="61">
        <v>2765</v>
      </c>
      <c r="AC12" s="61">
        <v>1091</v>
      </c>
      <c r="AD12" s="76"/>
    </row>
    <row r="13" spans="1:30">
      <c r="A13" s="56"/>
      <c r="B13" s="327" t="s">
        <v>48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9"/>
      <c r="Y13" s="62"/>
      <c r="Z13" s="62"/>
      <c r="AA13" s="62"/>
      <c r="AB13" s="62"/>
      <c r="AC13" s="386"/>
      <c r="AD13" s="4"/>
    </row>
    <row r="14" spans="1:30">
      <c r="A14" s="274" t="s">
        <v>40</v>
      </c>
      <c r="B14" s="275">
        <v>100</v>
      </c>
      <c r="C14" s="275">
        <v>100</v>
      </c>
      <c r="D14" s="275">
        <v>100</v>
      </c>
      <c r="E14" s="275">
        <v>100</v>
      </c>
      <c r="F14" s="275">
        <v>100</v>
      </c>
      <c r="G14" s="275">
        <v>100</v>
      </c>
      <c r="H14" s="275">
        <v>100</v>
      </c>
      <c r="I14" s="275">
        <v>100</v>
      </c>
      <c r="J14" s="275">
        <v>100</v>
      </c>
      <c r="K14" s="275">
        <v>100</v>
      </c>
      <c r="L14" s="275">
        <v>100</v>
      </c>
      <c r="M14" s="275">
        <v>100</v>
      </c>
      <c r="N14" s="275">
        <v>100</v>
      </c>
      <c r="O14" s="276">
        <v>100</v>
      </c>
      <c r="P14" s="276">
        <v>100</v>
      </c>
      <c r="Q14" s="276">
        <v>100</v>
      </c>
      <c r="R14" s="276">
        <v>100</v>
      </c>
      <c r="S14" s="276">
        <v>100</v>
      </c>
      <c r="T14" s="276">
        <v>100</v>
      </c>
      <c r="U14" s="276">
        <v>100</v>
      </c>
      <c r="V14" s="276">
        <v>100</v>
      </c>
      <c r="W14" s="276">
        <v>100</v>
      </c>
      <c r="X14" s="276">
        <v>100</v>
      </c>
      <c r="Y14" s="63">
        <v>100</v>
      </c>
      <c r="Z14" s="63">
        <v>100</v>
      </c>
      <c r="AA14" s="63">
        <v>100</v>
      </c>
      <c r="AB14" s="63">
        <v>100</v>
      </c>
      <c r="AC14" s="63">
        <v>100</v>
      </c>
    </row>
    <row r="15" spans="1:30">
      <c r="A15" s="270" t="s">
        <v>41</v>
      </c>
      <c r="B15" s="277">
        <v>26.60760459497266</v>
      </c>
      <c r="C15" s="277">
        <v>25.374983696361024</v>
      </c>
      <c r="D15" s="277">
        <v>23.903098357246829</v>
      </c>
      <c r="E15" s="277">
        <v>21.359794586498342</v>
      </c>
      <c r="F15" s="277">
        <v>21.781088631169052</v>
      </c>
      <c r="G15" s="277">
        <v>23.448232002035105</v>
      </c>
      <c r="H15" s="277">
        <v>22.527986396485758</v>
      </c>
      <c r="I15" s="277">
        <v>29.704161791743271</v>
      </c>
      <c r="J15" s="277">
        <v>31.511949081301786</v>
      </c>
      <c r="K15" s="277">
        <v>29.74778270509978</v>
      </c>
      <c r="L15" s="277">
        <v>29.686009374092663</v>
      </c>
      <c r="M15" s="278">
        <v>28.87654514160538</v>
      </c>
      <c r="N15" s="278">
        <v>26.942806666524767</v>
      </c>
      <c r="O15" s="278">
        <v>21.722628366867223</v>
      </c>
      <c r="P15" s="278">
        <v>22.112263658442473</v>
      </c>
      <c r="Q15" s="278">
        <v>20.194584724243203</v>
      </c>
      <c r="R15" s="278">
        <v>19.838954370404949</v>
      </c>
      <c r="S15" s="278">
        <v>19.748116312596906</v>
      </c>
      <c r="T15" s="278">
        <v>19.727947012617346</v>
      </c>
      <c r="U15" s="278">
        <v>21.21614685546934</v>
      </c>
      <c r="V15" s="278">
        <v>19.634327128973808</v>
      </c>
      <c r="W15" s="278">
        <v>17.813517135745741</v>
      </c>
      <c r="X15" s="278">
        <v>16.727851740457339</v>
      </c>
      <c r="Y15" s="64">
        <v>14.144515881393341</v>
      </c>
      <c r="Z15" s="64">
        <v>10.416024653312789</v>
      </c>
      <c r="AA15" s="64">
        <v>12.725279243472897</v>
      </c>
      <c r="AB15" s="64">
        <v>14.99</v>
      </c>
      <c r="AC15" s="64">
        <f>AC6*100/AC5</f>
        <v>20.847551781604636</v>
      </c>
      <c r="AD15" s="4"/>
    </row>
    <row r="16" spans="1:30">
      <c r="A16" s="270" t="s">
        <v>42</v>
      </c>
      <c r="B16" s="277">
        <v>5.917510915179518</v>
      </c>
      <c r="C16" s="277">
        <v>6.472544671970784</v>
      </c>
      <c r="D16" s="277">
        <v>4.9880432522353919</v>
      </c>
      <c r="E16" s="277">
        <v>6.1624050497485827</v>
      </c>
      <c r="F16" s="277">
        <v>5.4911255960946983</v>
      </c>
      <c r="G16" s="277">
        <v>6.9161790892902575</v>
      </c>
      <c r="H16" s="277">
        <v>8.6552359359501203</v>
      </c>
      <c r="I16" s="277">
        <v>16.189202741099784</v>
      </c>
      <c r="J16" s="277">
        <v>17.920619670949922</v>
      </c>
      <c r="K16" s="277">
        <v>16.940133037694014</v>
      </c>
      <c r="L16" s="277">
        <v>17.180306109751545</v>
      </c>
      <c r="M16" s="278">
        <v>15.224534501642935</v>
      </c>
      <c r="N16" s="278">
        <v>14.178071986547753</v>
      </c>
      <c r="O16" s="278">
        <v>13.775851286364322</v>
      </c>
      <c r="P16" s="278">
        <v>12.424813310030189</v>
      </c>
      <c r="Q16" s="278">
        <v>11.558104368170277</v>
      </c>
      <c r="R16" s="278">
        <v>11.920877581981561</v>
      </c>
      <c r="S16" s="278">
        <v>11.595898049669504</v>
      </c>
      <c r="T16" s="278">
        <v>10.28820100172428</v>
      </c>
      <c r="U16" s="278">
        <v>12.970622867667039</v>
      </c>
      <c r="V16" s="278">
        <v>13.737440289902816</v>
      </c>
      <c r="W16" s="278">
        <v>11.901206203331419</v>
      </c>
      <c r="X16" s="278">
        <v>9.5404484939625807</v>
      </c>
      <c r="Y16" s="64">
        <v>10.435658765953363</v>
      </c>
      <c r="Z16" s="64">
        <v>8.7570621468926557</v>
      </c>
      <c r="AA16" s="64">
        <v>10.121291029945864</v>
      </c>
      <c r="AB16" s="64">
        <v>13.902559055118111</v>
      </c>
      <c r="AC16" s="64">
        <f>AC7*100/AC5</f>
        <v>23.990159511149908</v>
      </c>
    </row>
    <row r="17" spans="1:29">
      <c r="A17" s="270" t="s">
        <v>43</v>
      </c>
      <c r="B17" s="277">
        <v>3.4886185409690138</v>
      </c>
      <c r="C17" s="277">
        <v>3.1433415938437461</v>
      </c>
      <c r="D17" s="277">
        <v>2.4615304637138697</v>
      </c>
      <c r="E17" s="277">
        <v>2.6853535893869691</v>
      </c>
      <c r="F17" s="277">
        <v>2.7117017974547815</v>
      </c>
      <c r="G17" s="277">
        <v>3.2625286186720932</v>
      </c>
      <c r="H17" s="277">
        <v>4.1915828255632706</v>
      </c>
      <c r="I17" s="277">
        <v>5.7997660036770853</v>
      </c>
      <c r="J17" s="277">
        <v>7.2535126696289183</v>
      </c>
      <c r="K17" s="277">
        <v>7.4279379157427936</v>
      </c>
      <c r="L17" s="277">
        <v>7.5739350450039407</v>
      </c>
      <c r="M17" s="278">
        <v>4.2129557189798152</v>
      </c>
      <c r="N17" s="278">
        <v>4.0782443966709954</v>
      </c>
      <c r="O17" s="278">
        <v>5.4732483664359188</v>
      </c>
      <c r="P17" s="278">
        <v>4.112853803027896</v>
      </c>
      <c r="Q17" s="278">
        <v>4.228366001883078</v>
      </c>
      <c r="R17" s="278">
        <v>4.5979694246703229</v>
      </c>
      <c r="S17" s="278">
        <v>4.4501264858689442</v>
      </c>
      <c r="T17" s="278">
        <v>3.7852040397405369</v>
      </c>
      <c r="U17" s="278">
        <v>4.4473294888439359</v>
      </c>
      <c r="V17" s="278">
        <v>4.7175094712567942</v>
      </c>
      <c r="W17" s="278">
        <v>5.1311506796860042</v>
      </c>
      <c r="X17" s="278">
        <v>4.591092042991729</v>
      </c>
      <c r="Y17" s="64">
        <v>4.4237597159581616</v>
      </c>
      <c r="Z17" s="64">
        <v>4.0575243965074472</v>
      </c>
      <c r="AA17" s="64">
        <v>4.9407250051394502</v>
      </c>
      <c r="AB17" s="64">
        <v>5.0196850393700787</v>
      </c>
      <c r="AC17" s="64">
        <f>AC8*100/AC5</f>
        <v>7.023252122847393</v>
      </c>
    </row>
    <row r="18" spans="1:29" ht="22.5">
      <c r="A18" s="271" t="s">
        <v>44</v>
      </c>
      <c r="B18" s="277">
        <v>1.331016065448688</v>
      </c>
      <c r="C18" s="277">
        <v>0.93908960479979142</v>
      </c>
      <c r="D18" s="277">
        <v>0.52765647743813682</v>
      </c>
      <c r="E18" s="277">
        <v>1.4897828180164758</v>
      </c>
      <c r="F18" s="277">
        <v>1.3600835238014617</v>
      </c>
      <c r="G18" s="277">
        <v>1.2624014245738997</v>
      </c>
      <c r="H18" s="277">
        <v>1.9299985829672666</v>
      </c>
      <c r="I18" s="277">
        <v>3.3962894868794917</v>
      </c>
      <c r="J18" s="277">
        <v>3.4496217125015014</v>
      </c>
      <c r="K18" s="277">
        <v>3.5227272727272725</v>
      </c>
      <c r="L18" s="277">
        <v>3.5899456634451861</v>
      </c>
      <c r="M18" s="278">
        <v>6.350727585667344</v>
      </c>
      <c r="N18" s="278">
        <v>6.3621463996083527</v>
      </c>
      <c r="O18" s="278">
        <v>5.1907442151344592</v>
      </c>
      <c r="P18" s="278">
        <v>5.2205097941303311</v>
      </c>
      <c r="Q18" s="278">
        <v>4.6078347456418154</v>
      </c>
      <c r="R18" s="278">
        <v>3.0166880616174581</v>
      </c>
      <c r="S18" s="278">
        <v>3.375676631395697</v>
      </c>
      <c r="T18" s="278">
        <v>2.3702000711607414</v>
      </c>
      <c r="U18" s="278">
        <v>2.5663476344313274</v>
      </c>
      <c r="V18" s="278">
        <v>2.8364355130950418</v>
      </c>
      <c r="W18" s="278">
        <v>2.6919394983725828</v>
      </c>
      <c r="X18" s="278">
        <v>2.503427838471405</v>
      </c>
      <c r="Y18" s="64">
        <v>2.4805680836771904</v>
      </c>
      <c r="Z18" s="64">
        <v>2.2444786851566514</v>
      </c>
      <c r="AA18" s="64">
        <v>1.7611183444117042</v>
      </c>
      <c r="AB18" s="64">
        <v>3.3382545931758529</v>
      </c>
      <c r="AC18" s="64">
        <f>AC9*100/AC5</f>
        <v>2.4363145782080786</v>
      </c>
    </row>
    <row r="19" spans="1:29">
      <c r="A19" s="270" t="s">
        <v>45</v>
      </c>
      <c r="B19" s="277">
        <v>42.206773769657921</v>
      </c>
      <c r="C19" s="277">
        <v>46.977305334550671</v>
      </c>
      <c r="D19" s="277">
        <v>54.548762736535664</v>
      </c>
      <c r="E19" s="277">
        <v>56.432545201668979</v>
      </c>
      <c r="F19" s="277">
        <v>56.725641242698721</v>
      </c>
      <c r="G19" s="277">
        <v>52.667896209615876</v>
      </c>
      <c r="H19" s="277">
        <v>47.394076803174151</v>
      </c>
      <c r="I19" s="277">
        <v>19.712518803275948</v>
      </c>
      <c r="J19" s="277">
        <v>15.942116008166208</v>
      </c>
      <c r="K19" s="277">
        <v>18.13192904656319</v>
      </c>
      <c r="L19" s="277">
        <v>18.256667634493343</v>
      </c>
      <c r="M19" s="278">
        <v>20.104443749022064</v>
      </c>
      <c r="N19" s="278">
        <v>23.854324088461293</v>
      </c>
      <c r="O19" s="278">
        <v>26.637337991417048</v>
      </c>
      <c r="P19" s="278">
        <v>33.354518010758788</v>
      </c>
      <c r="Q19" s="278">
        <v>39.501840280749811</v>
      </c>
      <c r="R19" s="278">
        <v>43.100128369704748</v>
      </c>
      <c r="S19" s="278">
        <v>42.243560101188692</v>
      </c>
      <c r="T19" s="278">
        <v>45.181596737553711</v>
      </c>
      <c r="U19" s="278">
        <v>39.627426708130791</v>
      </c>
      <c r="V19" s="278">
        <v>40.866414099818812</v>
      </c>
      <c r="W19" s="278">
        <v>45.410683515221137</v>
      </c>
      <c r="X19" s="278">
        <v>50.210093325666769</v>
      </c>
      <c r="Y19" s="64">
        <v>51.021974858458883</v>
      </c>
      <c r="Z19" s="64">
        <v>49.306625577812021</v>
      </c>
      <c r="AA19" s="64">
        <v>47.577605701363666</v>
      </c>
      <c r="AB19" s="64">
        <v>40.067257217847768</v>
      </c>
      <c r="AC19" s="64">
        <f>AC10*100/AC5</f>
        <v>24.815490834060789</v>
      </c>
    </row>
    <row r="20" spans="1:29" ht="22.5">
      <c r="A20" s="271" t="s">
        <v>46</v>
      </c>
      <c r="B20" s="277">
        <v>17.95176126488915</v>
      </c>
      <c r="C20" s="277">
        <v>14.184165905830181</v>
      </c>
      <c r="D20" s="277">
        <v>10.820856726970264</v>
      </c>
      <c r="E20" s="277">
        <v>2.3857922328019683</v>
      </c>
      <c r="F20" s="277">
        <v>2.5395750444425635</v>
      </c>
      <c r="G20" s="277">
        <v>2.9668023403714066</v>
      </c>
      <c r="H20" s="277">
        <v>3.9110103443389539</v>
      </c>
      <c r="I20" s="277">
        <v>6.5418686277787064</v>
      </c>
      <c r="J20" s="277">
        <v>6.0976342019935155</v>
      </c>
      <c r="K20" s="277">
        <v>6.6629711751662972</v>
      </c>
      <c r="L20" s="277">
        <v>7.0803434402090515</v>
      </c>
      <c r="M20" s="278">
        <v>7.1389453919574404</v>
      </c>
      <c r="N20" s="278">
        <v>6.9198186500925907</v>
      </c>
      <c r="O20" s="278">
        <v>7.3602035755105559</v>
      </c>
      <c r="P20" s="278">
        <v>6.5574142588010984</v>
      </c>
      <c r="Q20" s="278">
        <v>6.5108847613341325</v>
      </c>
      <c r="R20" s="278">
        <v>6.6343797409265957</v>
      </c>
      <c r="S20" s="278">
        <v>7.1076897968065715</v>
      </c>
      <c r="T20" s="278">
        <v>8.9005665489777481</v>
      </c>
      <c r="U20" s="278">
        <v>8.6470819117780255</v>
      </c>
      <c r="V20" s="278">
        <v>7.4056992258277052</v>
      </c>
      <c r="W20" s="278">
        <v>5.8548726785372391</v>
      </c>
      <c r="X20" s="278">
        <v>4.9493564509708525</v>
      </c>
      <c r="Y20" s="64">
        <v>4.5629018328375395</v>
      </c>
      <c r="Z20" s="64">
        <v>3.9548022598870056</v>
      </c>
      <c r="AA20" s="64"/>
      <c r="AB20" s="64">
        <v>0</v>
      </c>
      <c r="AC20" s="64">
        <f>AC11*100/AC5</f>
        <v>12.229188159669867</v>
      </c>
    </row>
    <row r="21" spans="1:29">
      <c r="A21" s="272" t="s">
        <v>47</v>
      </c>
      <c r="B21" s="279">
        <v>2.4967148488830486</v>
      </c>
      <c r="C21" s="279">
        <v>2.9085691926437982</v>
      </c>
      <c r="D21" s="279">
        <v>2.7500519858598462</v>
      </c>
      <c r="E21" s="279">
        <v>9.4843265218786783</v>
      </c>
      <c r="F21" s="279">
        <v>9.3907841643387222</v>
      </c>
      <c r="G21" s="279">
        <v>9.4759603154413643</v>
      </c>
      <c r="H21" s="279">
        <v>11.390109111520475</v>
      </c>
      <c r="I21" s="279">
        <v>18.656192545545714</v>
      </c>
      <c r="J21" s="279">
        <v>17.82454665545815</v>
      </c>
      <c r="K21" s="279">
        <v>17.566518847006652</v>
      </c>
      <c r="L21" s="279">
        <v>16.632792733004273</v>
      </c>
      <c r="M21" s="280">
        <v>18.091847911125019</v>
      </c>
      <c r="N21" s="280">
        <v>17.664587812094251</v>
      </c>
      <c r="O21" s="280">
        <v>19.83998619827047</v>
      </c>
      <c r="P21" s="280">
        <v>16.217627164809226</v>
      </c>
      <c r="Q21" s="280">
        <v>13.398385117977689</v>
      </c>
      <c r="R21" s="280">
        <v>10.891002450694364</v>
      </c>
      <c r="S21" s="280">
        <v>11.478932622473684</v>
      </c>
      <c r="T21" s="280">
        <v>9.7462845882256346</v>
      </c>
      <c r="U21" s="280">
        <v>10.525044533679539</v>
      </c>
      <c r="V21" s="280">
        <v>10.80217427112502</v>
      </c>
      <c r="W21" s="280">
        <v>11.196630289105878</v>
      </c>
      <c r="X21" s="280">
        <v>11.477730107479323</v>
      </c>
      <c r="Y21" s="65">
        <v>12.930620861721524</v>
      </c>
      <c r="Z21" s="65">
        <v>21.263482280431433</v>
      </c>
      <c r="AA21" s="65">
        <v>22.873980675666417</v>
      </c>
      <c r="AB21" s="65">
        <v>22.678805774278214</v>
      </c>
      <c r="AC21" s="65">
        <f>AC12*100/AC5</f>
        <v>8.6580430124593288</v>
      </c>
    </row>
    <row r="22" spans="1:29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</row>
    <row r="23" spans="1:29">
      <c r="A23" s="1" t="s">
        <v>49</v>
      </c>
      <c r="N23" s="230"/>
    </row>
    <row r="24" spans="1:29">
      <c r="A24" s="1" t="s">
        <v>50</v>
      </c>
    </row>
    <row r="25" spans="1:29">
      <c r="A25" s="1" t="s">
        <v>330</v>
      </c>
    </row>
    <row r="26" spans="1:29">
      <c r="A26" s="1" t="s">
        <v>361</v>
      </c>
    </row>
    <row r="27" spans="1:29">
      <c r="A27" s="1" t="s">
        <v>362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9">
      <c r="A28" s="1" t="s">
        <v>363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9">
      <c r="A29" s="1" t="s">
        <v>364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9">
      <c r="A30" s="1" t="s">
        <v>365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9">
      <c r="A31" s="1" t="s">
        <v>366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9">
      <c r="A32" s="1" t="s">
        <v>371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>
      <c r="A33" s="1" t="s">
        <v>368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>
      <c r="A34" s="1" t="s">
        <v>369</v>
      </c>
      <c r="B34" s="96"/>
    </row>
    <row r="35" spans="1:26">
      <c r="A35" s="1" t="s">
        <v>370</v>
      </c>
      <c r="B35" s="143"/>
    </row>
    <row r="36" spans="1:26">
      <c r="A36" s="1" t="s">
        <v>367</v>
      </c>
      <c r="B36" s="143"/>
    </row>
    <row r="37" spans="1:26">
      <c r="B37" s="143"/>
    </row>
    <row r="38" spans="1:26">
      <c r="B38" s="143"/>
    </row>
    <row r="39" spans="1:26">
      <c r="B39" s="139"/>
    </row>
    <row r="40" spans="1:26">
      <c r="B40" s="139"/>
    </row>
    <row r="41" spans="1:26">
      <c r="B41" s="139"/>
    </row>
    <row r="42" spans="1:26">
      <c r="B42" s="139"/>
    </row>
    <row r="43" spans="1:26">
      <c r="B43" s="139"/>
    </row>
    <row r="44" spans="1:26">
      <c r="B44" s="139"/>
    </row>
  </sheetData>
  <mergeCells count="2">
    <mergeCell ref="B13:X13"/>
    <mergeCell ref="B4:X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38.375" style="1" customWidth="1"/>
    <col min="2" max="3" width="7" style="1" customWidth="1"/>
    <col min="4" max="4" width="7" style="1" bestFit="1" customWidth="1"/>
    <col min="5" max="16384" width="9" style="1"/>
  </cols>
  <sheetData>
    <row r="1" spans="1:22">
      <c r="A1" s="32" t="s">
        <v>193</v>
      </c>
      <c r="B1" s="32"/>
      <c r="C1" s="32"/>
      <c r="D1" s="32"/>
    </row>
    <row r="3" spans="1:22" ht="12.75">
      <c r="A3" s="33"/>
      <c r="B3" s="66">
        <v>2558</v>
      </c>
      <c r="C3" s="66">
        <v>2559</v>
      </c>
      <c r="D3" s="67">
        <v>2560</v>
      </c>
      <c r="E3" s="67">
        <v>2561</v>
      </c>
      <c r="F3" s="67">
        <v>2562</v>
      </c>
      <c r="G3" s="67">
        <v>2563</v>
      </c>
      <c r="H3" s="67">
        <v>2564</v>
      </c>
      <c r="I3" s="67">
        <v>2565</v>
      </c>
      <c r="J3" s="67">
        <v>2566</v>
      </c>
    </row>
    <row r="4" spans="1:22" ht="12.75">
      <c r="A4" s="34" t="s">
        <v>51</v>
      </c>
      <c r="B4" s="68">
        <v>33121</v>
      </c>
      <c r="C4" s="68">
        <v>30355</v>
      </c>
      <c r="D4" s="68">
        <v>26115</v>
      </c>
      <c r="E4" s="68">
        <v>22609</v>
      </c>
      <c r="F4" s="68">
        <v>20842</v>
      </c>
      <c r="G4" s="68">
        <v>19470</v>
      </c>
      <c r="H4" s="68">
        <v>14593</v>
      </c>
      <c r="I4" s="68">
        <v>12192</v>
      </c>
      <c r="J4" s="68">
        <v>12602</v>
      </c>
    </row>
    <row r="5" spans="1:22" ht="12.75">
      <c r="A5" s="35" t="s">
        <v>52</v>
      </c>
      <c r="B5" s="39">
        <v>4167</v>
      </c>
      <c r="C5" s="39">
        <v>4292</v>
      </c>
      <c r="D5" s="39">
        <v>3812</v>
      </c>
      <c r="E5" s="39">
        <v>3209</v>
      </c>
      <c r="F5" s="39">
        <v>2808</v>
      </c>
      <c r="G5" s="39">
        <v>2548</v>
      </c>
      <c r="H5" s="39">
        <v>1892</v>
      </c>
      <c r="I5" s="39">
        <v>906</v>
      </c>
      <c r="J5" s="39">
        <v>433</v>
      </c>
    </row>
    <row r="6" spans="1:22" ht="12.75">
      <c r="A6" s="36" t="s">
        <v>53</v>
      </c>
      <c r="B6" s="40">
        <v>947</v>
      </c>
      <c r="C6" s="40">
        <v>946</v>
      </c>
      <c r="D6" s="69">
        <v>886</v>
      </c>
      <c r="E6" s="69">
        <v>760</v>
      </c>
      <c r="F6" s="69">
        <v>707</v>
      </c>
      <c r="G6" s="69">
        <v>569</v>
      </c>
      <c r="H6" s="69">
        <v>372</v>
      </c>
      <c r="I6" s="69">
        <v>138</v>
      </c>
      <c r="J6" s="69">
        <v>65</v>
      </c>
    </row>
    <row r="7" spans="1:22" ht="12.75">
      <c r="A7" s="38" t="s">
        <v>54</v>
      </c>
      <c r="B7" s="41">
        <v>22.726181905447564</v>
      </c>
      <c r="C7" s="41">
        <v>22.041006523765144</v>
      </c>
      <c r="D7" s="41">
        <v>23.242392444910809</v>
      </c>
      <c r="E7" s="41">
        <v>23.683390464319103</v>
      </c>
      <c r="F7" s="41">
        <v>25.178062678062677</v>
      </c>
      <c r="G7" s="41">
        <v>22.331240188383045</v>
      </c>
      <c r="H7" s="41">
        <v>19.66</v>
      </c>
      <c r="I7" s="41">
        <v>15.23</v>
      </c>
      <c r="J7" s="41">
        <f>J6*100/J5</f>
        <v>15.011547344110854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9" spans="1:22">
      <c r="A9" s="1" t="s">
        <v>49</v>
      </c>
    </row>
    <row r="10" spans="1:22">
      <c r="A10" s="1" t="s">
        <v>314</v>
      </c>
    </row>
    <row r="11" spans="1:22">
      <c r="A11" s="1" t="s">
        <v>405</v>
      </c>
    </row>
    <row r="12" spans="1:22">
      <c r="I12" s="96"/>
    </row>
    <row r="15" spans="1:22">
      <c r="E15" s="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8"/>
  <sheetViews>
    <sheetView zoomScaleNormal="100" workbookViewId="0">
      <pane xSplit="2" ySplit="3" topLeftCell="C236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2" width="9" style="1"/>
    <col min="3" max="4" width="10.125" style="1" customWidth="1"/>
    <col min="5" max="5" width="9.875" style="1" bestFit="1" customWidth="1"/>
    <col min="6" max="6" width="12.125" style="1" customWidth="1"/>
    <col min="7" max="16384" width="9" style="1"/>
  </cols>
  <sheetData>
    <row r="1" spans="1:10">
      <c r="A1" s="32" t="s">
        <v>94</v>
      </c>
    </row>
    <row r="2" spans="1:10">
      <c r="B2" s="32"/>
    </row>
    <row r="3" spans="1:10" ht="45">
      <c r="A3" s="189" t="s">
        <v>37</v>
      </c>
      <c r="B3" s="189" t="s">
        <v>55</v>
      </c>
      <c r="C3" s="189" t="s">
        <v>56</v>
      </c>
      <c r="D3" s="189" t="s">
        <v>57</v>
      </c>
      <c r="E3" s="189" t="s">
        <v>96</v>
      </c>
      <c r="F3" s="33" t="s">
        <v>58</v>
      </c>
    </row>
    <row r="4" spans="1:10" ht="12.75" hidden="1">
      <c r="A4" s="254">
        <v>2548</v>
      </c>
      <c r="B4" s="77" t="s">
        <v>59</v>
      </c>
      <c r="C4" s="100">
        <v>3865</v>
      </c>
      <c r="D4" s="100">
        <v>5916</v>
      </c>
      <c r="E4" s="100">
        <v>5892</v>
      </c>
      <c r="F4" s="100">
        <v>15673</v>
      </c>
    </row>
    <row r="5" spans="1:10" ht="12.75" hidden="1">
      <c r="A5" s="126"/>
      <c r="B5" s="79" t="s">
        <v>60</v>
      </c>
      <c r="C5" s="101">
        <v>3785</v>
      </c>
      <c r="D5" s="101">
        <v>5992</v>
      </c>
      <c r="E5" s="101">
        <v>6541</v>
      </c>
      <c r="F5" s="101">
        <v>16318</v>
      </c>
    </row>
    <row r="6" spans="1:10" ht="12.75" hidden="1">
      <c r="A6" s="126"/>
      <c r="B6" s="79" t="s">
        <v>61</v>
      </c>
      <c r="C6" s="101">
        <v>4194</v>
      </c>
      <c r="D6" s="101">
        <v>6522</v>
      </c>
      <c r="E6" s="101">
        <v>7725</v>
      </c>
      <c r="F6" s="101">
        <v>18441</v>
      </c>
      <c r="G6" s="4"/>
      <c r="H6" s="4"/>
      <c r="I6" s="4"/>
      <c r="J6" s="4"/>
    </row>
    <row r="7" spans="1:10" ht="12.75" hidden="1">
      <c r="A7" s="126"/>
      <c r="B7" s="79" t="s">
        <v>62</v>
      </c>
      <c r="C7" s="101">
        <v>4682</v>
      </c>
      <c r="D7" s="101">
        <v>6022</v>
      </c>
      <c r="E7" s="101">
        <v>7261</v>
      </c>
      <c r="F7" s="101">
        <v>17965</v>
      </c>
    </row>
    <row r="8" spans="1:10" ht="12.75" hidden="1">
      <c r="A8" s="126"/>
      <c r="B8" s="79" t="s">
        <v>63</v>
      </c>
      <c r="C8" s="101">
        <v>3663</v>
      </c>
      <c r="D8" s="101">
        <v>6440</v>
      </c>
      <c r="E8" s="101">
        <v>8589</v>
      </c>
      <c r="F8" s="101">
        <v>18692</v>
      </c>
    </row>
    <row r="9" spans="1:10" ht="12.75" hidden="1">
      <c r="A9" s="126"/>
      <c r="B9" s="79" t="s">
        <v>64</v>
      </c>
      <c r="C9" s="101">
        <v>3772</v>
      </c>
      <c r="D9" s="101">
        <v>6815</v>
      </c>
      <c r="E9" s="101">
        <v>12684</v>
      </c>
      <c r="F9" s="101">
        <v>23271</v>
      </c>
      <c r="G9" s="4"/>
      <c r="H9" s="4"/>
      <c r="I9" s="4"/>
      <c r="J9" s="4"/>
    </row>
    <row r="10" spans="1:10" ht="12.75" hidden="1">
      <c r="A10" s="126"/>
      <c r="B10" s="79" t="s">
        <v>65</v>
      </c>
      <c r="C10" s="101">
        <v>3516</v>
      </c>
      <c r="D10" s="101">
        <v>6043</v>
      </c>
      <c r="E10" s="101">
        <v>8458</v>
      </c>
      <c r="F10" s="101">
        <v>18017</v>
      </c>
    </row>
    <row r="11" spans="1:10" ht="12.75" hidden="1">
      <c r="A11" s="126"/>
      <c r="B11" s="79" t="s">
        <v>66</v>
      </c>
      <c r="C11" s="101">
        <v>3528</v>
      </c>
      <c r="D11" s="101">
        <v>6571</v>
      </c>
      <c r="E11" s="101">
        <v>8636</v>
      </c>
      <c r="F11" s="101">
        <v>18735</v>
      </c>
    </row>
    <row r="12" spans="1:10" ht="12.75" hidden="1">
      <c r="A12" s="126"/>
      <c r="B12" s="79" t="s">
        <v>67</v>
      </c>
      <c r="C12" s="101">
        <v>3399</v>
      </c>
      <c r="D12" s="101">
        <v>6523</v>
      </c>
      <c r="E12" s="101">
        <v>7679</v>
      </c>
      <c r="F12" s="101">
        <v>17601</v>
      </c>
      <c r="G12" s="4"/>
      <c r="H12" s="4"/>
      <c r="I12" s="4"/>
      <c r="J12" s="4"/>
    </row>
    <row r="13" spans="1:10" ht="12.75" hidden="1">
      <c r="A13" s="126"/>
      <c r="B13" s="79" t="s">
        <v>68</v>
      </c>
      <c r="C13" s="101">
        <v>3892</v>
      </c>
      <c r="D13" s="101">
        <v>6543</v>
      </c>
      <c r="E13" s="101">
        <v>7881</v>
      </c>
      <c r="F13" s="101">
        <v>18316</v>
      </c>
    </row>
    <row r="14" spans="1:10" ht="12.75" hidden="1">
      <c r="A14" s="126"/>
      <c r="B14" s="79" t="s">
        <v>69</v>
      </c>
      <c r="C14" s="101">
        <v>4027</v>
      </c>
      <c r="D14" s="101">
        <v>6639</v>
      </c>
      <c r="E14" s="101">
        <v>9313</v>
      </c>
      <c r="F14" s="101">
        <v>19979</v>
      </c>
    </row>
    <row r="15" spans="1:10" ht="12.75" hidden="1">
      <c r="A15" s="126"/>
      <c r="B15" s="79" t="s">
        <v>70</v>
      </c>
      <c r="C15" s="101">
        <v>3533</v>
      </c>
      <c r="D15" s="101">
        <v>6156</v>
      </c>
      <c r="E15" s="101">
        <v>9440</v>
      </c>
      <c r="F15" s="101">
        <v>19129</v>
      </c>
    </row>
    <row r="16" spans="1:10" ht="12.75" hidden="1">
      <c r="A16" s="255"/>
      <c r="B16" s="81" t="s">
        <v>40</v>
      </c>
      <c r="C16" s="102">
        <v>45856</v>
      </c>
      <c r="D16" s="102">
        <v>76182</v>
      </c>
      <c r="E16" s="102">
        <v>100099</v>
      </c>
      <c r="F16" s="102">
        <v>222137</v>
      </c>
    </row>
    <row r="17" spans="1:11" ht="12.75" hidden="1">
      <c r="A17" s="254">
        <v>2549</v>
      </c>
      <c r="B17" s="77" t="s">
        <v>59</v>
      </c>
      <c r="C17" s="100">
        <v>3930</v>
      </c>
      <c r="D17" s="100">
        <v>6080</v>
      </c>
      <c r="E17" s="100">
        <v>8954</v>
      </c>
      <c r="F17" s="100">
        <v>18964</v>
      </c>
    </row>
    <row r="18" spans="1:11" ht="12.75" hidden="1">
      <c r="A18" s="126"/>
      <c r="B18" s="79" t="s">
        <v>60</v>
      </c>
      <c r="C18" s="101">
        <v>3446</v>
      </c>
      <c r="D18" s="101">
        <v>5900</v>
      </c>
      <c r="E18" s="101">
        <v>8642</v>
      </c>
      <c r="F18" s="101">
        <v>17988</v>
      </c>
    </row>
    <row r="19" spans="1:11" ht="12.75" hidden="1">
      <c r="A19" s="126"/>
      <c r="B19" s="79" t="s">
        <v>61</v>
      </c>
      <c r="C19" s="101">
        <v>3893</v>
      </c>
      <c r="D19" s="101">
        <v>6005</v>
      </c>
      <c r="E19" s="101">
        <v>8493</v>
      </c>
      <c r="F19" s="101">
        <v>18391</v>
      </c>
      <c r="G19" s="4"/>
      <c r="H19" s="4"/>
      <c r="I19" s="4"/>
      <c r="J19" s="4"/>
    </row>
    <row r="20" spans="1:11" ht="12.75" hidden="1">
      <c r="A20" s="126"/>
      <c r="B20" s="79" t="s">
        <v>62</v>
      </c>
      <c r="C20" s="101">
        <v>4164</v>
      </c>
      <c r="D20" s="101">
        <v>5464</v>
      </c>
      <c r="E20" s="101">
        <v>8064</v>
      </c>
      <c r="F20" s="101">
        <v>17692</v>
      </c>
    </row>
    <row r="21" spans="1:11" ht="12.75" hidden="1">
      <c r="A21" s="126"/>
      <c r="B21" s="79" t="s">
        <v>63</v>
      </c>
      <c r="C21" s="101">
        <v>3437</v>
      </c>
      <c r="D21" s="101">
        <v>6465</v>
      </c>
      <c r="E21" s="101">
        <v>10466</v>
      </c>
      <c r="F21" s="101">
        <v>20368</v>
      </c>
    </row>
    <row r="22" spans="1:11" ht="12.75" hidden="1">
      <c r="A22" s="126"/>
      <c r="B22" s="79" t="s">
        <v>64</v>
      </c>
      <c r="C22" s="101">
        <v>3347</v>
      </c>
      <c r="D22" s="101">
        <v>6505</v>
      </c>
      <c r="E22" s="101">
        <v>10062</v>
      </c>
      <c r="F22" s="101">
        <v>19914</v>
      </c>
      <c r="G22" s="4"/>
      <c r="H22" s="4"/>
      <c r="I22" s="4"/>
      <c r="J22" s="4"/>
    </row>
    <row r="23" spans="1:11" ht="12.75" hidden="1">
      <c r="A23" s="126"/>
      <c r="B23" s="79" t="s">
        <v>65</v>
      </c>
      <c r="C23" s="101">
        <v>3321</v>
      </c>
      <c r="D23" s="101">
        <v>6890</v>
      </c>
      <c r="E23" s="101">
        <v>11213</v>
      </c>
      <c r="F23" s="101">
        <v>21424</v>
      </c>
    </row>
    <row r="24" spans="1:11" ht="12.75" hidden="1">
      <c r="A24" s="126"/>
      <c r="B24" s="79" t="s">
        <v>66</v>
      </c>
      <c r="C24" s="101">
        <v>3588</v>
      </c>
      <c r="D24" s="101">
        <v>7159</v>
      </c>
      <c r="E24" s="101">
        <v>10468</v>
      </c>
      <c r="F24" s="101">
        <v>21215</v>
      </c>
    </row>
    <row r="25" spans="1:11" ht="12.75" hidden="1">
      <c r="A25" s="126"/>
      <c r="B25" s="79" t="s">
        <v>67</v>
      </c>
      <c r="C25" s="101">
        <v>3253</v>
      </c>
      <c r="D25" s="101">
        <v>6615</v>
      </c>
      <c r="E25" s="101">
        <v>7526</v>
      </c>
      <c r="F25" s="101">
        <v>17394</v>
      </c>
      <c r="G25" s="4"/>
      <c r="H25" s="4"/>
      <c r="I25" s="4"/>
      <c r="J25" s="4"/>
    </row>
    <row r="26" spans="1:11" ht="12.75" hidden="1">
      <c r="A26" s="126"/>
      <c r="B26" s="79" t="s">
        <v>68</v>
      </c>
      <c r="C26" s="101">
        <v>3686</v>
      </c>
      <c r="D26" s="101">
        <v>6898</v>
      </c>
      <c r="E26" s="101">
        <v>7014</v>
      </c>
      <c r="F26" s="101">
        <v>17598</v>
      </c>
    </row>
    <row r="27" spans="1:11" ht="12.75" hidden="1">
      <c r="A27" s="126"/>
      <c r="B27" s="79" t="s">
        <v>69</v>
      </c>
      <c r="C27" s="101">
        <v>3873</v>
      </c>
      <c r="D27" s="101">
        <v>6901</v>
      </c>
      <c r="E27" s="101">
        <v>9643</v>
      </c>
      <c r="F27" s="101">
        <v>20417</v>
      </c>
    </row>
    <row r="28" spans="1:11" ht="12.75" hidden="1">
      <c r="A28" s="126"/>
      <c r="B28" s="79" t="s">
        <v>70</v>
      </c>
      <c r="C28" s="101">
        <v>3593</v>
      </c>
      <c r="D28" s="101">
        <v>5999</v>
      </c>
      <c r="E28" s="101">
        <v>10133</v>
      </c>
      <c r="F28" s="101">
        <v>19725</v>
      </c>
      <c r="G28" s="4"/>
      <c r="H28" s="4"/>
      <c r="I28" s="4"/>
      <c r="J28" s="4"/>
    </row>
    <row r="29" spans="1:11" ht="12.75" hidden="1">
      <c r="A29" s="255"/>
      <c r="B29" s="81" t="s">
        <v>40</v>
      </c>
      <c r="C29" s="102">
        <v>43531</v>
      </c>
      <c r="D29" s="102">
        <v>76881</v>
      </c>
      <c r="E29" s="102">
        <v>110678</v>
      </c>
      <c r="F29" s="102">
        <v>231090</v>
      </c>
      <c r="G29" s="74"/>
      <c r="H29" s="74"/>
      <c r="I29" s="74"/>
      <c r="J29" s="74"/>
    </row>
    <row r="30" spans="1:11" hidden="1">
      <c r="A30" s="254">
        <v>2550</v>
      </c>
      <c r="B30" s="77" t="s">
        <v>59</v>
      </c>
      <c r="C30" s="78">
        <v>3576</v>
      </c>
      <c r="D30" s="78">
        <v>5894</v>
      </c>
      <c r="E30" s="78">
        <v>10250</v>
      </c>
      <c r="F30" s="78">
        <v>19720</v>
      </c>
      <c r="H30" s="139"/>
      <c r="I30" s="256"/>
      <c r="J30" s="256"/>
      <c r="K30" s="256"/>
    </row>
    <row r="31" spans="1:11" hidden="1">
      <c r="A31" s="126"/>
      <c r="B31" s="79" t="s">
        <v>60</v>
      </c>
      <c r="C31" s="80">
        <v>3238</v>
      </c>
      <c r="D31" s="80">
        <v>5495</v>
      </c>
      <c r="E31" s="80">
        <v>10113</v>
      </c>
      <c r="F31" s="80">
        <v>18846</v>
      </c>
      <c r="H31" s="139"/>
      <c r="I31" s="256"/>
      <c r="J31" s="256"/>
      <c r="K31" s="256"/>
    </row>
    <row r="32" spans="1:11" hidden="1">
      <c r="A32" s="126"/>
      <c r="B32" s="79" t="s">
        <v>61</v>
      </c>
      <c r="C32" s="80">
        <v>3835</v>
      </c>
      <c r="D32" s="80">
        <v>6398</v>
      </c>
      <c r="E32" s="80">
        <v>10581</v>
      </c>
      <c r="F32" s="80">
        <v>20814</v>
      </c>
      <c r="H32" s="139"/>
      <c r="I32" s="256"/>
      <c r="J32" s="256"/>
      <c r="K32" s="256"/>
    </row>
    <row r="33" spans="1:11" hidden="1">
      <c r="A33" s="126"/>
      <c r="B33" s="79" t="s">
        <v>62</v>
      </c>
      <c r="C33" s="80">
        <v>3928</v>
      </c>
      <c r="D33" s="80">
        <v>5459</v>
      </c>
      <c r="E33" s="80">
        <v>8916</v>
      </c>
      <c r="F33" s="80">
        <v>18303</v>
      </c>
      <c r="H33" s="139"/>
      <c r="I33" s="256"/>
      <c r="J33" s="256"/>
      <c r="K33" s="256"/>
    </row>
    <row r="34" spans="1:11" hidden="1">
      <c r="A34" s="126"/>
      <c r="B34" s="79" t="s">
        <v>63</v>
      </c>
      <c r="C34" s="80">
        <v>3146</v>
      </c>
      <c r="D34" s="80">
        <v>6416</v>
      </c>
      <c r="E34" s="80">
        <v>11822</v>
      </c>
      <c r="F34" s="80">
        <v>21384</v>
      </c>
      <c r="H34" s="139"/>
      <c r="I34" s="256"/>
      <c r="J34" s="256"/>
      <c r="K34" s="256"/>
    </row>
    <row r="35" spans="1:11" hidden="1">
      <c r="A35" s="126"/>
      <c r="B35" s="79" t="s">
        <v>64</v>
      </c>
      <c r="C35" s="80">
        <v>3219</v>
      </c>
      <c r="D35" s="80">
        <v>6830</v>
      </c>
      <c r="E35" s="80">
        <v>12512</v>
      </c>
      <c r="F35" s="80">
        <v>22561</v>
      </c>
      <c r="H35" s="139"/>
      <c r="I35" s="256"/>
      <c r="J35" s="256"/>
      <c r="K35" s="256"/>
    </row>
    <row r="36" spans="1:11" hidden="1">
      <c r="A36" s="126"/>
      <c r="B36" s="79" t="s">
        <v>65</v>
      </c>
      <c r="C36" s="80">
        <v>3140</v>
      </c>
      <c r="D36" s="80">
        <v>6639</v>
      </c>
      <c r="E36" s="80">
        <v>13649</v>
      </c>
      <c r="F36" s="80">
        <v>23428</v>
      </c>
      <c r="H36" s="139"/>
      <c r="I36" s="256"/>
      <c r="J36" s="256"/>
      <c r="K36" s="256"/>
    </row>
    <row r="37" spans="1:11" hidden="1">
      <c r="A37" s="126"/>
      <c r="B37" s="79" t="s">
        <v>66</v>
      </c>
      <c r="C37" s="80">
        <v>3139</v>
      </c>
      <c r="D37" s="80">
        <v>6981</v>
      </c>
      <c r="E37" s="80">
        <v>12687</v>
      </c>
      <c r="F37" s="80">
        <v>22807</v>
      </c>
      <c r="H37" s="139"/>
      <c r="I37" s="256"/>
      <c r="J37" s="256"/>
      <c r="K37" s="256"/>
    </row>
    <row r="38" spans="1:11" hidden="1">
      <c r="A38" s="126"/>
      <c r="B38" s="79" t="s">
        <v>67</v>
      </c>
      <c r="C38" s="80">
        <v>3111</v>
      </c>
      <c r="D38" s="80">
        <v>6984</v>
      </c>
      <c r="E38" s="80">
        <v>12201</v>
      </c>
      <c r="F38" s="80">
        <v>22296</v>
      </c>
      <c r="H38" s="139"/>
      <c r="I38" s="256"/>
      <c r="J38" s="256"/>
      <c r="K38" s="256"/>
    </row>
    <row r="39" spans="1:11" hidden="1">
      <c r="A39" s="126"/>
      <c r="B39" s="79" t="s">
        <v>68</v>
      </c>
      <c r="C39" s="80">
        <v>3110</v>
      </c>
      <c r="D39" s="80">
        <v>6116</v>
      </c>
      <c r="E39" s="80">
        <v>12442</v>
      </c>
      <c r="F39" s="80">
        <v>21668</v>
      </c>
      <c r="H39" s="139"/>
      <c r="I39" s="256"/>
      <c r="J39" s="256"/>
      <c r="K39" s="256"/>
    </row>
    <row r="40" spans="1:11" hidden="1">
      <c r="A40" s="126"/>
      <c r="B40" s="79" t="s">
        <v>69</v>
      </c>
      <c r="C40" s="80">
        <v>2981</v>
      </c>
      <c r="D40" s="80">
        <v>5083</v>
      </c>
      <c r="E40" s="80">
        <v>13163</v>
      </c>
      <c r="F40" s="80">
        <v>21227</v>
      </c>
      <c r="H40" s="139"/>
      <c r="I40" s="256"/>
      <c r="J40" s="256"/>
      <c r="K40" s="256"/>
    </row>
    <row r="41" spans="1:11" hidden="1">
      <c r="A41" s="126"/>
      <c r="B41" s="79" t="s">
        <v>70</v>
      </c>
      <c r="C41" s="80">
        <v>3025</v>
      </c>
      <c r="D41" s="80">
        <v>4727</v>
      </c>
      <c r="E41" s="80">
        <v>13484</v>
      </c>
      <c r="F41" s="80">
        <v>21236</v>
      </c>
      <c r="H41" s="139"/>
      <c r="I41" s="256"/>
      <c r="J41" s="256"/>
      <c r="K41" s="256"/>
    </row>
    <row r="42" spans="1:11" hidden="1">
      <c r="A42" s="255"/>
      <c r="B42" s="81" t="s">
        <v>40</v>
      </c>
      <c r="C42" s="82">
        <v>39448</v>
      </c>
      <c r="D42" s="82">
        <v>73022</v>
      </c>
      <c r="E42" s="82">
        <v>141820</v>
      </c>
      <c r="F42" s="82">
        <v>254290</v>
      </c>
      <c r="H42" s="139"/>
      <c r="I42" s="139"/>
      <c r="J42" s="139"/>
      <c r="K42" s="139"/>
    </row>
    <row r="43" spans="1:11" hidden="1">
      <c r="A43" s="254">
        <v>2551</v>
      </c>
      <c r="B43" s="77" t="s">
        <v>59</v>
      </c>
      <c r="C43" s="78">
        <v>3112</v>
      </c>
      <c r="D43" s="78">
        <v>5549</v>
      </c>
      <c r="E43" s="78">
        <v>13827</v>
      </c>
      <c r="F43" s="78">
        <v>22488</v>
      </c>
      <c r="H43" s="139"/>
      <c r="I43" s="256"/>
      <c r="J43" s="256"/>
      <c r="K43" s="256"/>
    </row>
    <row r="44" spans="1:11" hidden="1">
      <c r="A44" s="126"/>
      <c r="B44" s="79" t="s">
        <v>60</v>
      </c>
      <c r="C44" s="80">
        <v>2734</v>
      </c>
      <c r="D44" s="80">
        <v>5407</v>
      </c>
      <c r="E44" s="80">
        <v>14659</v>
      </c>
      <c r="F44" s="80">
        <v>22800</v>
      </c>
      <c r="H44" s="139"/>
      <c r="I44" s="256"/>
      <c r="J44" s="256"/>
      <c r="K44" s="256"/>
    </row>
    <row r="45" spans="1:11" hidden="1">
      <c r="A45" s="126"/>
      <c r="B45" s="79" t="s">
        <v>61</v>
      </c>
      <c r="C45" s="80">
        <v>3030</v>
      </c>
      <c r="D45" s="80">
        <v>5692</v>
      </c>
      <c r="E45" s="80">
        <v>17754</v>
      </c>
      <c r="F45" s="80">
        <v>26476</v>
      </c>
      <c r="H45" s="139"/>
      <c r="I45" s="256"/>
      <c r="J45" s="256"/>
      <c r="K45" s="256"/>
    </row>
    <row r="46" spans="1:11" hidden="1">
      <c r="A46" s="126"/>
      <c r="B46" s="79" t="s">
        <v>62</v>
      </c>
      <c r="C46" s="80">
        <v>3342</v>
      </c>
      <c r="D46" s="80">
        <v>4901</v>
      </c>
      <c r="E46" s="80">
        <v>14843</v>
      </c>
      <c r="F46" s="80">
        <v>23086</v>
      </c>
      <c r="H46" s="139"/>
      <c r="I46" s="256"/>
      <c r="J46" s="256"/>
      <c r="K46" s="256"/>
    </row>
    <row r="47" spans="1:11" hidden="1">
      <c r="A47" s="126"/>
      <c r="B47" s="79" t="s">
        <v>63</v>
      </c>
      <c r="C47" s="80">
        <v>2674</v>
      </c>
      <c r="D47" s="80">
        <v>5533</v>
      </c>
      <c r="E47" s="80">
        <v>19612</v>
      </c>
      <c r="F47" s="80">
        <v>27819</v>
      </c>
      <c r="H47" s="139"/>
      <c r="I47" s="256"/>
      <c r="J47" s="256"/>
      <c r="K47" s="256"/>
    </row>
    <row r="48" spans="1:11" hidden="1">
      <c r="A48" s="126"/>
      <c r="B48" s="79" t="s">
        <v>64</v>
      </c>
      <c r="C48" s="80">
        <v>2582</v>
      </c>
      <c r="D48" s="80">
        <v>5745</v>
      </c>
      <c r="E48" s="80">
        <v>17879</v>
      </c>
      <c r="F48" s="80">
        <v>26206</v>
      </c>
      <c r="H48" s="139"/>
      <c r="I48" s="256"/>
      <c r="J48" s="256"/>
      <c r="K48" s="256"/>
    </row>
    <row r="49" spans="1:11" hidden="1">
      <c r="A49" s="126"/>
      <c r="B49" s="79" t="s">
        <v>65</v>
      </c>
      <c r="C49" s="80">
        <v>2770</v>
      </c>
      <c r="D49" s="80">
        <v>6405</v>
      </c>
      <c r="E49" s="80">
        <v>20795</v>
      </c>
      <c r="F49" s="80">
        <v>29970</v>
      </c>
      <c r="H49" s="139"/>
      <c r="I49" s="256"/>
      <c r="J49" s="256"/>
      <c r="K49" s="256"/>
    </row>
    <row r="50" spans="1:11" hidden="1">
      <c r="A50" s="126"/>
      <c r="B50" s="79" t="s">
        <v>66</v>
      </c>
      <c r="C50" s="80">
        <v>2419</v>
      </c>
      <c r="D50" s="80">
        <v>5787</v>
      </c>
      <c r="E50" s="80">
        <v>18596</v>
      </c>
      <c r="F50" s="80">
        <v>26802</v>
      </c>
      <c r="H50" s="139"/>
      <c r="I50" s="256"/>
      <c r="J50" s="256"/>
      <c r="K50" s="256"/>
    </row>
    <row r="51" spans="1:11" hidden="1">
      <c r="A51" s="126"/>
      <c r="B51" s="79" t="s">
        <v>67</v>
      </c>
      <c r="C51" s="80">
        <v>2501</v>
      </c>
      <c r="D51" s="80">
        <v>5645</v>
      </c>
      <c r="E51" s="80">
        <v>15708</v>
      </c>
      <c r="F51" s="80">
        <v>23854</v>
      </c>
      <c r="H51" s="139"/>
      <c r="I51" s="256"/>
      <c r="J51" s="256"/>
      <c r="K51" s="256"/>
    </row>
    <row r="52" spans="1:11" hidden="1">
      <c r="A52" s="126"/>
      <c r="B52" s="79" t="s">
        <v>68</v>
      </c>
      <c r="C52" s="80">
        <v>2819</v>
      </c>
      <c r="D52" s="80">
        <v>5669</v>
      </c>
      <c r="E52" s="80">
        <v>14722</v>
      </c>
      <c r="F52" s="80">
        <v>23210</v>
      </c>
      <c r="H52" s="139"/>
      <c r="I52" s="256"/>
      <c r="J52" s="256"/>
      <c r="K52" s="256"/>
    </row>
    <row r="53" spans="1:11" hidden="1">
      <c r="A53" s="126"/>
      <c r="B53" s="79" t="s">
        <v>69</v>
      </c>
      <c r="C53" s="80">
        <v>2664</v>
      </c>
      <c r="D53" s="80">
        <v>5013</v>
      </c>
      <c r="E53" s="80">
        <v>14476</v>
      </c>
      <c r="F53" s="80">
        <v>22153</v>
      </c>
      <c r="H53" s="139"/>
      <c r="I53" s="256"/>
      <c r="J53" s="256"/>
      <c r="K53" s="256"/>
    </row>
    <row r="54" spans="1:11" hidden="1">
      <c r="A54" s="126"/>
      <c r="B54" s="79" t="s">
        <v>70</v>
      </c>
      <c r="C54" s="80">
        <v>2836</v>
      </c>
      <c r="D54" s="80">
        <v>5842</v>
      </c>
      <c r="E54" s="80">
        <v>19981</v>
      </c>
      <c r="F54" s="80">
        <v>28659</v>
      </c>
      <c r="H54" s="139"/>
      <c r="I54" s="256"/>
      <c r="J54" s="256"/>
      <c r="K54" s="256"/>
    </row>
    <row r="55" spans="1:11" hidden="1">
      <c r="A55" s="255"/>
      <c r="B55" s="81" t="s">
        <v>40</v>
      </c>
      <c r="C55" s="82">
        <v>33483</v>
      </c>
      <c r="D55" s="82">
        <v>67188</v>
      </c>
      <c r="E55" s="82">
        <v>202852</v>
      </c>
      <c r="F55" s="82">
        <v>303523</v>
      </c>
      <c r="H55" s="139"/>
      <c r="I55" s="139"/>
      <c r="J55" s="139"/>
      <c r="K55" s="139"/>
    </row>
    <row r="56" spans="1:11" hidden="1">
      <c r="A56" s="254">
        <v>2552</v>
      </c>
      <c r="B56" s="77" t="s">
        <v>59</v>
      </c>
      <c r="C56" s="78">
        <v>2780</v>
      </c>
      <c r="D56" s="78">
        <v>5221</v>
      </c>
      <c r="E56" s="78">
        <v>19215</v>
      </c>
      <c r="F56" s="78">
        <v>27216</v>
      </c>
      <c r="H56" s="139"/>
      <c r="I56" s="256"/>
      <c r="J56" s="256"/>
      <c r="K56" s="256"/>
    </row>
    <row r="57" spans="1:11" hidden="1">
      <c r="A57" s="126"/>
      <c r="B57" s="79" t="s">
        <v>60</v>
      </c>
      <c r="C57" s="80">
        <v>2647</v>
      </c>
      <c r="D57" s="80">
        <v>4814</v>
      </c>
      <c r="E57" s="80">
        <v>18764</v>
      </c>
      <c r="F57" s="80">
        <v>26225</v>
      </c>
      <c r="H57" s="139"/>
      <c r="I57" s="256"/>
      <c r="J57" s="256"/>
      <c r="K57" s="256"/>
    </row>
    <row r="58" spans="1:11" hidden="1">
      <c r="A58" s="126"/>
      <c r="B58" s="79" t="s">
        <v>61</v>
      </c>
      <c r="C58" s="80">
        <v>2989</v>
      </c>
      <c r="D58" s="80">
        <v>5011</v>
      </c>
      <c r="E58" s="80">
        <v>20046</v>
      </c>
      <c r="F58" s="80">
        <v>28046</v>
      </c>
      <c r="H58" s="139"/>
      <c r="I58" s="256"/>
      <c r="J58" s="256"/>
      <c r="K58" s="256"/>
    </row>
    <row r="59" spans="1:11" hidden="1">
      <c r="A59" s="126"/>
      <c r="B59" s="79" t="s">
        <v>62</v>
      </c>
      <c r="C59" s="80">
        <v>3038</v>
      </c>
      <c r="D59" s="80">
        <v>4187</v>
      </c>
      <c r="E59" s="80">
        <v>15129</v>
      </c>
      <c r="F59" s="80">
        <v>22354</v>
      </c>
      <c r="H59" s="139"/>
      <c r="I59" s="256"/>
      <c r="J59" s="256"/>
      <c r="K59" s="256"/>
    </row>
    <row r="60" spans="1:11" hidden="1">
      <c r="A60" s="126"/>
      <c r="B60" s="79" t="s">
        <v>63</v>
      </c>
      <c r="C60" s="80">
        <v>2441</v>
      </c>
      <c r="D60" s="80">
        <v>4680</v>
      </c>
      <c r="E60" s="80">
        <v>20739</v>
      </c>
      <c r="F60" s="80">
        <v>27860</v>
      </c>
      <c r="H60" s="139"/>
      <c r="I60" s="256"/>
      <c r="J60" s="256"/>
      <c r="K60" s="256"/>
    </row>
    <row r="61" spans="1:11" hidden="1">
      <c r="A61" s="126"/>
      <c r="B61" s="79" t="s">
        <v>64</v>
      </c>
      <c r="C61" s="80">
        <v>2630</v>
      </c>
      <c r="D61" s="80">
        <v>4869</v>
      </c>
      <c r="E61" s="80">
        <v>21288</v>
      </c>
      <c r="F61" s="80">
        <v>28787</v>
      </c>
      <c r="H61" s="139"/>
      <c r="I61" s="256"/>
      <c r="J61" s="256"/>
      <c r="K61" s="256"/>
    </row>
    <row r="62" spans="1:11" hidden="1">
      <c r="A62" s="126"/>
      <c r="B62" s="79" t="s">
        <v>65</v>
      </c>
      <c r="C62" s="80">
        <v>2478</v>
      </c>
      <c r="D62" s="80">
        <v>4914</v>
      </c>
      <c r="E62" s="80">
        <v>18739</v>
      </c>
      <c r="F62" s="80">
        <v>26131</v>
      </c>
      <c r="H62" s="139"/>
      <c r="I62" s="256"/>
      <c r="J62" s="256"/>
      <c r="K62" s="256"/>
    </row>
    <row r="63" spans="1:11" hidden="1">
      <c r="A63" s="126"/>
      <c r="B63" s="79" t="s">
        <v>66</v>
      </c>
      <c r="C63" s="80">
        <v>2659</v>
      </c>
      <c r="D63" s="80">
        <v>5342</v>
      </c>
      <c r="E63" s="80">
        <v>20082</v>
      </c>
      <c r="F63" s="80">
        <v>28083</v>
      </c>
      <c r="H63" s="139"/>
      <c r="I63" s="256"/>
      <c r="J63" s="256"/>
      <c r="K63" s="256"/>
    </row>
    <row r="64" spans="1:11" hidden="1">
      <c r="A64" s="126"/>
      <c r="B64" s="79" t="s">
        <v>67</v>
      </c>
      <c r="C64" s="80">
        <v>2732</v>
      </c>
      <c r="D64" s="80">
        <v>5485</v>
      </c>
      <c r="E64" s="80">
        <v>18030</v>
      </c>
      <c r="F64" s="80">
        <v>26247</v>
      </c>
      <c r="H64" s="139"/>
      <c r="I64" s="256"/>
      <c r="J64" s="256"/>
      <c r="K64" s="256"/>
    </row>
    <row r="65" spans="1:11" hidden="1">
      <c r="A65" s="126"/>
      <c r="B65" s="79" t="s">
        <v>68</v>
      </c>
      <c r="C65" s="80">
        <v>2739</v>
      </c>
      <c r="D65" s="80">
        <v>5235</v>
      </c>
      <c r="E65" s="80">
        <v>22899</v>
      </c>
      <c r="F65" s="80">
        <v>30873</v>
      </c>
      <c r="H65" s="139"/>
      <c r="I65" s="256"/>
      <c r="J65" s="256"/>
      <c r="K65" s="256"/>
    </row>
    <row r="66" spans="1:11" hidden="1">
      <c r="A66" s="126"/>
      <c r="B66" s="79" t="s">
        <v>69</v>
      </c>
      <c r="C66" s="80">
        <v>2773</v>
      </c>
      <c r="D66" s="80">
        <v>4996</v>
      </c>
      <c r="E66" s="80">
        <v>20934</v>
      </c>
      <c r="F66" s="80">
        <v>28703</v>
      </c>
      <c r="H66" s="139"/>
      <c r="I66" s="256"/>
      <c r="J66" s="256"/>
      <c r="K66" s="256"/>
    </row>
    <row r="67" spans="1:11" hidden="1">
      <c r="A67" s="126"/>
      <c r="B67" s="79" t="s">
        <v>70</v>
      </c>
      <c r="C67" s="80">
        <v>2764</v>
      </c>
      <c r="D67" s="80">
        <v>4755</v>
      </c>
      <c r="E67" s="80">
        <v>20177</v>
      </c>
      <c r="F67" s="80">
        <v>27696</v>
      </c>
      <c r="H67" s="139"/>
      <c r="I67" s="256"/>
      <c r="J67" s="256"/>
      <c r="K67" s="256"/>
    </row>
    <row r="68" spans="1:11" hidden="1">
      <c r="A68" s="255"/>
      <c r="B68" s="81" t="s">
        <v>40</v>
      </c>
      <c r="C68" s="82">
        <v>32670</v>
      </c>
      <c r="D68" s="82">
        <v>59509</v>
      </c>
      <c r="E68" s="82">
        <v>236042</v>
      </c>
      <c r="F68" s="82">
        <v>328221</v>
      </c>
      <c r="H68" s="139"/>
      <c r="I68" s="139"/>
      <c r="J68" s="139"/>
      <c r="K68" s="139"/>
    </row>
    <row r="69" spans="1:11" hidden="1">
      <c r="A69" s="254">
        <v>2553</v>
      </c>
      <c r="B69" s="77" t="s">
        <v>59</v>
      </c>
      <c r="C69" s="78">
        <v>2680</v>
      </c>
      <c r="D69" s="78">
        <v>4349</v>
      </c>
      <c r="E69" s="78">
        <v>18837</v>
      </c>
      <c r="F69" s="78">
        <v>25866</v>
      </c>
      <c r="H69" s="139"/>
      <c r="I69" s="256"/>
      <c r="J69" s="256"/>
      <c r="K69" s="256"/>
    </row>
    <row r="70" spans="1:11" hidden="1">
      <c r="A70" s="126"/>
      <c r="B70" s="79" t="s">
        <v>60</v>
      </c>
      <c r="C70" s="80">
        <v>2568</v>
      </c>
      <c r="D70" s="80">
        <v>4267</v>
      </c>
      <c r="E70" s="80">
        <v>18249</v>
      </c>
      <c r="F70" s="80">
        <v>25084</v>
      </c>
      <c r="H70" s="139"/>
      <c r="I70" s="256"/>
      <c r="J70" s="256"/>
      <c r="K70" s="256"/>
    </row>
    <row r="71" spans="1:11" hidden="1">
      <c r="A71" s="126"/>
      <c r="B71" s="79" t="s">
        <v>61</v>
      </c>
      <c r="C71" s="80">
        <v>2650</v>
      </c>
      <c r="D71" s="80">
        <v>4565</v>
      </c>
      <c r="E71" s="80">
        <v>19803</v>
      </c>
      <c r="F71" s="80">
        <v>27018</v>
      </c>
      <c r="H71" s="139"/>
      <c r="I71" s="256"/>
      <c r="J71" s="256"/>
      <c r="K71" s="256"/>
    </row>
    <row r="72" spans="1:11" hidden="1">
      <c r="A72" s="126"/>
      <c r="B72" s="79" t="s">
        <v>62</v>
      </c>
      <c r="C72" s="80">
        <v>2608</v>
      </c>
      <c r="D72" s="80">
        <v>4068</v>
      </c>
      <c r="E72" s="80">
        <v>15755</v>
      </c>
      <c r="F72" s="80">
        <v>22431</v>
      </c>
      <c r="H72" s="139"/>
      <c r="I72" s="256"/>
      <c r="J72" s="256"/>
      <c r="K72" s="256"/>
    </row>
    <row r="73" spans="1:11" hidden="1">
      <c r="A73" s="126"/>
      <c r="B73" s="79" t="s">
        <v>63</v>
      </c>
      <c r="C73" s="80">
        <v>2325</v>
      </c>
      <c r="D73" s="80">
        <v>4543</v>
      </c>
      <c r="E73" s="80">
        <v>18205</v>
      </c>
      <c r="F73" s="80">
        <v>25073</v>
      </c>
      <c r="H73" s="139"/>
      <c r="I73" s="256"/>
      <c r="J73" s="256"/>
      <c r="K73" s="256"/>
    </row>
    <row r="74" spans="1:11" hidden="1">
      <c r="A74" s="126"/>
      <c r="B74" s="79" t="s">
        <v>64</v>
      </c>
      <c r="C74" s="80">
        <v>2398</v>
      </c>
      <c r="D74" s="80">
        <v>5256</v>
      </c>
      <c r="E74" s="80">
        <v>25132</v>
      </c>
      <c r="F74" s="80">
        <v>32786</v>
      </c>
      <c r="H74" s="139"/>
      <c r="I74" s="256"/>
      <c r="J74" s="256"/>
      <c r="K74" s="256"/>
    </row>
    <row r="75" spans="1:11" hidden="1">
      <c r="A75" s="126"/>
      <c r="B75" s="79" t="s">
        <v>65</v>
      </c>
      <c r="C75" s="80">
        <v>2286</v>
      </c>
      <c r="D75" s="80">
        <v>4987</v>
      </c>
      <c r="E75" s="80">
        <v>23927</v>
      </c>
      <c r="F75" s="80">
        <v>31200</v>
      </c>
      <c r="H75" s="139"/>
      <c r="I75" s="256"/>
      <c r="J75" s="256"/>
      <c r="K75" s="256"/>
    </row>
    <row r="76" spans="1:11" hidden="1">
      <c r="A76" s="126"/>
      <c r="B76" s="79" t="s">
        <v>66</v>
      </c>
      <c r="C76" s="80">
        <v>2192</v>
      </c>
      <c r="D76" s="80">
        <v>5244</v>
      </c>
      <c r="E76" s="80">
        <v>25743</v>
      </c>
      <c r="F76" s="80">
        <v>33179</v>
      </c>
      <c r="H76" s="139"/>
      <c r="I76" s="256"/>
      <c r="J76" s="256"/>
      <c r="K76" s="256"/>
    </row>
    <row r="77" spans="1:11" hidden="1">
      <c r="A77" s="126"/>
      <c r="B77" s="79" t="s">
        <v>67</v>
      </c>
      <c r="C77" s="80">
        <v>2375</v>
      </c>
      <c r="D77" s="80">
        <v>5149</v>
      </c>
      <c r="E77" s="80">
        <v>22520</v>
      </c>
      <c r="F77" s="80">
        <v>30044</v>
      </c>
      <c r="H77" s="139"/>
      <c r="I77" s="256"/>
      <c r="J77" s="256"/>
      <c r="K77" s="256"/>
    </row>
    <row r="78" spans="1:11" hidden="1">
      <c r="A78" s="126"/>
      <c r="B78" s="79" t="s">
        <v>68</v>
      </c>
      <c r="C78" s="80">
        <v>2265</v>
      </c>
      <c r="D78" s="80">
        <v>4754</v>
      </c>
      <c r="E78" s="80">
        <v>21835</v>
      </c>
      <c r="F78" s="80">
        <v>28854</v>
      </c>
      <c r="H78" s="139"/>
      <c r="I78" s="256"/>
      <c r="J78" s="256"/>
      <c r="K78" s="256"/>
    </row>
    <row r="79" spans="1:11" hidden="1">
      <c r="A79" s="126"/>
      <c r="B79" s="79" t="s">
        <v>69</v>
      </c>
      <c r="C79" s="80">
        <v>2491</v>
      </c>
      <c r="D79" s="80">
        <v>4943</v>
      </c>
      <c r="E79" s="80">
        <v>23826</v>
      </c>
      <c r="F79" s="80">
        <v>31260</v>
      </c>
      <c r="H79" s="139"/>
      <c r="I79" s="256"/>
      <c r="J79" s="256"/>
      <c r="K79" s="256"/>
    </row>
    <row r="80" spans="1:11" hidden="1">
      <c r="A80" s="126"/>
      <c r="B80" s="79" t="s">
        <v>70</v>
      </c>
      <c r="C80" s="80">
        <v>2415</v>
      </c>
      <c r="D80" s="80">
        <v>4673</v>
      </c>
      <c r="E80" s="80">
        <v>32178</v>
      </c>
      <c r="F80" s="80">
        <v>39266</v>
      </c>
      <c r="H80" s="139"/>
      <c r="I80" s="256"/>
      <c r="J80" s="256"/>
      <c r="K80" s="256"/>
    </row>
    <row r="81" spans="1:11" hidden="1">
      <c r="A81" s="255"/>
      <c r="B81" s="81" t="s">
        <v>40</v>
      </c>
      <c r="C81" s="82">
        <v>29253</v>
      </c>
      <c r="D81" s="82">
        <v>56798</v>
      </c>
      <c r="E81" s="82">
        <v>266010</v>
      </c>
      <c r="F81" s="82">
        <v>352061</v>
      </c>
      <c r="H81" s="139"/>
      <c r="I81" s="139"/>
      <c r="J81" s="139"/>
      <c r="K81" s="139"/>
    </row>
    <row r="82" spans="1:11" hidden="1">
      <c r="A82" s="254">
        <v>2554</v>
      </c>
      <c r="B82" s="77" t="s">
        <v>59</v>
      </c>
      <c r="C82" s="78">
        <v>2242</v>
      </c>
      <c r="D82" s="78">
        <v>4103</v>
      </c>
      <c r="E82" s="78">
        <v>28776</v>
      </c>
      <c r="F82" s="78">
        <v>35121</v>
      </c>
      <c r="H82" s="139"/>
      <c r="I82" s="256"/>
      <c r="J82" s="256"/>
      <c r="K82" s="256"/>
    </row>
    <row r="83" spans="1:11" hidden="1">
      <c r="A83" s="126"/>
      <c r="B83" s="79" t="s">
        <v>60</v>
      </c>
      <c r="C83" s="80">
        <v>2039</v>
      </c>
      <c r="D83" s="80">
        <v>3734</v>
      </c>
      <c r="E83" s="80">
        <v>23902</v>
      </c>
      <c r="F83" s="80">
        <v>29675</v>
      </c>
      <c r="H83" s="139"/>
      <c r="I83" s="256"/>
      <c r="J83" s="256"/>
      <c r="K83" s="256"/>
    </row>
    <row r="84" spans="1:11" hidden="1">
      <c r="A84" s="126"/>
      <c r="B84" s="79" t="s">
        <v>61</v>
      </c>
      <c r="C84" s="80">
        <v>2210</v>
      </c>
      <c r="D84" s="80">
        <v>4291</v>
      </c>
      <c r="E84" s="80">
        <v>30801</v>
      </c>
      <c r="F84" s="80">
        <v>37302</v>
      </c>
      <c r="H84" s="139"/>
      <c r="I84" s="256"/>
      <c r="J84" s="256"/>
      <c r="K84" s="256"/>
    </row>
    <row r="85" spans="1:11" hidden="1">
      <c r="A85" s="126"/>
      <c r="B85" s="79" t="s">
        <v>62</v>
      </c>
      <c r="C85" s="80">
        <v>2256</v>
      </c>
      <c r="D85" s="80">
        <v>3791</v>
      </c>
      <c r="E85" s="80">
        <v>25101</v>
      </c>
      <c r="F85" s="80">
        <v>31148</v>
      </c>
      <c r="H85" s="139"/>
      <c r="I85" s="256"/>
      <c r="J85" s="256"/>
      <c r="K85" s="256"/>
    </row>
    <row r="86" spans="1:11" hidden="1">
      <c r="A86" s="126"/>
      <c r="B86" s="79" t="s">
        <v>63</v>
      </c>
      <c r="C86" s="80">
        <v>1717</v>
      </c>
      <c r="D86" s="80">
        <v>3361</v>
      </c>
      <c r="E86" s="80">
        <v>23074</v>
      </c>
      <c r="F86" s="80">
        <v>28152</v>
      </c>
      <c r="H86" s="139"/>
      <c r="I86" s="256"/>
      <c r="J86" s="256"/>
      <c r="K86" s="256"/>
    </row>
    <row r="87" spans="1:11" hidden="1">
      <c r="A87" s="126"/>
      <c r="B87" s="79" t="s">
        <v>64</v>
      </c>
      <c r="C87" s="80">
        <v>1644</v>
      </c>
      <c r="D87" s="80">
        <v>3457</v>
      </c>
      <c r="E87" s="80">
        <v>22184</v>
      </c>
      <c r="F87" s="80">
        <v>27285</v>
      </c>
      <c r="H87" s="139"/>
      <c r="I87" s="256"/>
      <c r="J87" s="256"/>
      <c r="K87" s="256"/>
    </row>
    <row r="88" spans="1:11" hidden="1">
      <c r="A88" s="126"/>
      <c r="B88" s="79" t="s">
        <v>65</v>
      </c>
      <c r="C88" s="80">
        <v>1762</v>
      </c>
      <c r="D88" s="80">
        <v>3837</v>
      </c>
      <c r="E88" s="80">
        <v>20568</v>
      </c>
      <c r="F88" s="80">
        <v>26167</v>
      </c>
      <c r="H88" s="139"/>
      <c r="I88" s="256"/>
      <c r="J88" s="256"/>
      <c r="K88" s="256"/>
    </row>
    <row r="89" spans="1:11" hidden="1">
      <c r="A89" s="126"/>
      <c r="B89" s="79" t="s">
        <v>66</v>
      </c>
      <c r="C89" s="80">
        <v>2032</v>
      </c>
      <c r="D89" s="80">
        <v>4599</v>
      </c>
      <c r="E89" s="80">
        <v>28449</v>
      </c>
      <c r="F89" s="80">
        <v>35080</v>
      </c>
      <c r="H89" s="139"/>
      <c r="I89" s="256"/>
      <c r="J89" s="256"/>
      <c r="K89" s="256"/>
    </row>
    <row r="90" spans="1:11" hidden="1">
      <c r="A90" s="126"/>
      <c r="B90" s="79" t="s">
        <v>67</v>
      </c>
      <c r="C90" s="80">
        <v>1884</v>
      </c>
      <c r="D90" s="80">
        <v>4458</v>
      </c>
      <c r="E90" s="80">
        <v>32440</v>
      </c>
      <c r="F90" s="80">
        <v>38782</v>
      </c>
      <c r="H90" s="139"/>
      <c r="I90" s="256"/>
      <c r="J90" s="256"/>
      <c r="K90" s="256"/>
    </row>
    <row r="91" spans="1:11" hidden="1">
      <c r="A91" s="126"/>
      <c r="B91" s="79" t="s">
        <v>68</v>
      </c>
      <c r="C91" s="80">
        <v>1980</v>
      </c>
      <c r="D91" s="80">
        <v>3823</v>
      </c>
      <c r="E91" s="80">
        <v>27441</v>
      </c>
      <c r="F91" s="80">
        <v>33244</v>
      </c>
      <c r="H91" s="139"/>
      <c r="I91" s="256"/>
      <c r="J91" s="256"/>
      <c r="K91" s="256"/>
    </row>
    <row r="92" spans="1:11" hidden="1">
      <c r="A92" s="126"/>
      <c r="B92" s="79" t="s">
        <v>69</v>
      </c>
      <c r="C92" s="80">
        <v>2258</v>
      </c>
      <c r="D92" s="80">
        <v>3876</v>
      </c>
      <c r="E92" s="80">
        <v>25753</v>
      </c>
      <c r="F92" s="80">
        <v>31887</v>
      </c>
      <c r="H92" s="139"/>
      <c r="I92" s="256"/>
      <c r="J92" s="256"/>
      <c r="K92" s="256"/>
    </row>
    <row r="93" spans="1:11" hidden="1">
      <c r="A93" s="126"/>
      <c r="B93" s="79" t="s">
        <v>70</v>
      </c>
      <c r="C93" s="80">
        <v>3454</v>
      </c>
      <c r="D93" s="80">
        <v>7215</v>
      </c>
      <c r="E93" s="80">
        <v>57461</v>
      </c>
      <c r="F93" s="80">
        <v>68130</v>
      </c>
      <c r="H93" s="139"/>
      <c r="I93" s="256"/>
      <c r="J93" s="256"/>
      <c r="K93" s="256"/>
    </row>
    <row r="94" spans="1:11" hidden="1">
      <c r="A94" s="255"/>
      <c r="B94" s="81" t="s">
        <v>40</v>
      </c>
      <c r="C94" s="82">
        <v>25478</v>
      </c>
      <c r="D94" s="82">
        <v>50545</v>
      </c>
      <c r="E94" s="82">
        <v>345950</v>
      </c>
      <c r="F94" s="82">
        <v>421973</v>
      </c>
      <c r="H94" s="139"/>
      <c r="I94" s="139"/>
      <c r="J94" s="139"/>
      <c r="K94" s="139"/>
    </row>
    <row r="95" spans="1:11" hidden="1">
      <c r="A95" s="254">
        <v>2555</v>
      </c>
      <c r="B95" s="77" t="s">
        <v>59</v>
      </c>
      <c r="C95" s="78">
        <v>2217</v>
      </c>
      <c r="D95" s="78">
        <v>3944</v>
      </c>
      <c r="E95" s="78">
        <v>29110</v>
      </c>
      <c r="F95" s="80">
        <v>35271</v>
      </c>
      <c r="H95" s="139"/>
      <c r="I95" s="256"/>
      <c r="J95" s="256"/>
      <c r="K95" s="256"/>
    </row>
    <row r="96" spans="1:11" hidden="1">
      <c r="A96" s="126"/>
      <c r="B96" s="79" t="s">
        <v>60</v>
      </c>
      <c r="C96" s="80">
        <v>2136</v>
      </c>
      <c r="D96" s="80">
        <v>4327</v>
      </c>
      <c r="E96" s="80">
        <v>30788</v>
      </c>
      <c r="F96" s="80">
        <v>37251</v>
      </c>
      <c r="H96" s="139"/>
      <c r="I96" s="256"/>
      <c r="J96" s="256"/>
      <c r="K96" s="256"/>
    </row>
    <row r="97" spans="1:11" hidden="1">
      <c r="A97" s="126"/>
      <c r="B97" s="79" t="s">
        <v>61</v>
      </c>
      <c r="C97" s="80">
        <v>2372</v>
      </c>
      <c r="D97" s="80">
        <v>4302</v>
      </c>
      <c r="E97" s="80">
        <v>27290</v>
      </c>
      <c r="F97" s="80">
        <v>33964</v>
      </c>
      <c r="H97" s="139"/>
      <c r="I97" s="256"/>
      <c r="J97" s="256"/>
      <c r="K97" s="256"/>
    </row>
    <row r="98" spans="1:11" hidden="1">
      <c r="A98" s="126"/>
      <c r="B98" s="79" t="s">
        <v>62</v>
      </c>
      <c r="C98" s="80">
        <v>2392</v>
      </c>
      <c r="D98" s="80">
        <v>3903</v>
      </c>
      <c r="E98" s="80">
        <v>26903</v>
      </c>
      <c r="F98" s="80">
        <v>33198</v>
      </c>
      <c r="H98" s="139"/>
      <c r="I98" s="256"/>
      <c r="J98" s="256"/>
      <c r="K98" s="256"/>
    </row>
    <row r="99" spans="1:11" hidden="1">
      <c r="A99" s="126"/>
      <c r="B99" s="79" t="s">
        <v>63</v>
      </c>
      <c r="C99" s="80">
        <v>2213</v>
      </c>
      <c r="D99" s="80">
        <v>4554</v>
      </c>
      <c r="E99" s="80">
        <v>36351</v>
      </c>
      <c r="F99" s="80">
        <v>43118</v>
      </c>
      <c r="H99" s="139"/>
      <c r="I99" s="256"/>
      <c r="J99" s="256"/>
      <c r="K99" s="256"/>
    </row>
    <row r="100" spans="1:11" hidden="1">
      <c r="A100" s="126"/>
      <c r="B100" s="79" t="s">
        <v>64</v>
      </c>
      <c r="C100" s="80">
        <v>2055</v>
      </c>
      <c r="D100" s="80">
        <v>4193</v>
      </c>
      <c r="E100" s="80">
        <v>32904</v>
      </c>
      <c r="F100" s="80">
        <v>39152</v>
      </c>
      <c r="H100" s="139"/>
      <c r="I100" s="256"/>
      <c r="J100" s="256"/>
      <c r="K100" s="256"/>
    </row>
    <row r="101" spans="1:11" hidden="1">
      <c r="A101" s="126"/>
      <c r="B101" s="79" t="s">
        <v>65</v>
      </c>
      <c r="C101" s="80">
        <v>2028</v>
      </c>
      <c r="D101" s="80">
        <v>4427</v>
      </c>
      <c r="E101" s="80">
        <v>32401</v>
      </c>
      <c r="F101" s="80">
        <v>38856</v>
      </c>
      <c r="H101" s="139"/>
      <c r="I101" s="256"/>
      <c r="J101" s="256"/>
      <c r="K101" s="256"/>
    </row>
    <row r="102" spans="1:11" hidden="1">
      <c r="A102" s="126"/>
      <c r="B102" s="79" t="s">
        <v>66</v>
      </c>
      <c r="C102" s="80">
        <v>1908</v>
      </c>
      <c r="D102" s="80">
        <v>4046</v>
      </c>
      <c r="E102" s="80">
        <v>31020</v>
      </c>
      <c r="F102" s="80">
        <v>36974</v>
      </c>
      <c r="H102" s="139"/>
      <c r="I102" s="256"/>
      <c r="J102" s="256"/>
      <c r="K102" s="256"/>
    </row>
    <row r="103" spans="1:11" hidden="1">
      <c r="A103" s="126"/>
      <c r="B103" s="79" t="s">
        <v>67</v>
      </c>
      <c r="C103" s="80">
        <v>1840</v>
      </c>
      <c r="D103" s="80">
        <v>4461</v>
      </c>
      <c r="E103" s="80">
        <v>30314</v>
      </c>
      <c r="F103" s="80">
        <v>36615</v>
      </c>
      <c r="H103" s="139"/>
      <c r="I103" s="256"/>
      <c r="J103" s="256"/>
      <c r="K103" s="256"/>
    </row>
    <row r="104" spans="1:11" hidden="1">
      <c r="A104" s="126"/>
      <c r="B104" s="79" t="s">
        <v>68</v>
      </c>
      <c r="C104" s="80">
        <v>2139</v>
      </c>
      <c r="D104" s="80">
        <v>4663</v>
      </c>
      <c r="E104" s="80">
        <v>37070</v>
      </c>
      <c r="F104" s="80">
        <v>43872</v>
      </c>
      <c r="H104" s="139"/>
      <c r="I104" s="256"/>
      <c r="J104" s="256"/>
      <c r="K104" s="256"/>
    </row>
    <row r="105" spans="1:11" hidden="1">
      <c r="A105" s="126"/>
      <c r="B105" s="79" t="s">
        <v>69</v>
      </c>
      <c r="C105" s="80">
        <v>2278</v>
      </c>
      <c r="D105" s="80">
        <v>4359</v>
      </c>
      <c r="E105" s="80">
        <v>33779</v>
      </c>
      <c r="F105" s="80">
        <v>40416</v>
      </c>
      <c r="H105" s="139"/>
      <c r="I105" s="256"/>
      <c r="J105" s="256"/>
      <c r="K105" s="256"/>
    </row>
    <row r="106" spans="1:11" hidden="1">
      <c r="A106" s="126"/>
      <c r="B106" s="79" t="s">
        <v>70</v>
      </c>
      <c r="C106" s="80">
        <v>2223</v>
      </c>
      <c r="D106" s="80">
        <v>4204</v>
      </c>
      <c r="E106" s="80">
        <v>36355</v>
      </c>
      <c r="F106" s="80">
        <v>42782</v>
      </c>
      <c r="H106" s="139"/>
      <c r="I106" s="256"/>
      <c r="J106" s="256"/>
      <c r="K106" s="256"/>
    </row>
    <row r="107" spans="1:11" hidden="1">
      <c r="A107" s="255"/>
      <c r="B107" s="81" t="s">
        <v>40</v>
      </c>
      <c r="C107" s="82">
        <v>25801</v>
      </c>
      <c r="D107" s="82">
        <v>51383</v>
      </c>
      <c r="E107" s="82">
        <v>384285</v>
      </c>
      <c r="F107" s="82">
        <v>461469</v>
      </c>
      <c r="H107" s="139"/>
      <c r="I107" s="139"/>
      <c r="J107" s="139"/>
      <c r="K107" s="139"/>
    </row>
    <row r="108" spans="1:11" hidden="1">
      <c r="A108" s="254">
        <v>2556</v>
      </c>
      <c r="B108" s="77" t="s">
        <v>59</v>
      </c>
      <c r="C108" s="78">
        <v>2208</v>
      </c>
      <c r="D108" s="78">
        <v>4428</v>
      </c>
      <c r="E108" s="78">
        <v>39887</v>
      </c>
      <c r="F108" s="80">
        <v>46523</v>
      </c>
      <c r="H108" s="139"/>
      <c r="I108" s="256"/>
      <c r="J108" s="256"/>
      <c r="K108" s="256"/>
    </row>
    <row r="109" spans="1:11" hidden="1">
      <c r="A109" s="126"/>
      <c r="B109" s="79" t="s">
        <v>60</v>
      </c>
      <c r="C109" s="80">
        <v>1943</v>
      </c>
      <c r="D109" s="80">
        <v>3997</v>
      </c>
      <c r="E109" s="80">
        <v>38138</v>
      </c>
      <c r="F109" s="80">
        <v>44078</v>
      </c>
      <c r="H109" s="139"/>
      <c r="I109" s="256"/>
      <c r="J109" s="256"/>
      <c r="K109" s="256"/>
    </row>
    <row r="110" spans="1:11" hidden="1">
      <c r="A110" s="126"/>
      <c r="B110" s="79" t="s">
        <v>61</v>
      </c>
      <c r="C110" s="80">
        <v>2041</v>
      </c>
      <c r="D110" s="80">
        <v>4197</v>
      </c>
      <c r="E110" s="80">
        <v>39624</v>
      </c>
      <c r="F110" s="80">
        <v>45862</v>
      </c>
      <c r="H110" s="139"/>
      <c r="I110" s="256"/>
      <c r="J110" s="256"/>
      <c r="K110" s="256"/>
    </row>
    <row r="111" spans="1:11" hidden="1">
      <c r="A111" s="126"/>
      <c r="B111" s="79" t="s">
        <v>62</v>
      </c>
      <c r="C111" s="80">
        <v>2318</v>
      </c>
      <c r="D111" s="80">
        <v>3766</v>
      </c>
      <c r="E111" s="80">
        <v>35126</v>
      </c>
      <c r="F111" s="80">
        <v>41210</v>
      </c>
      <c r="H111" s="139"/>
      <c r="I111" s="256"/>
      <c r="J111" s="256"/>
      <c r="K111" s="256"/>
    </row>
    <row r="112" spans="1:11" hidden="1">
      <c r="A112" s="126"/>
      <c r="B112" s="79" t="s">
        <v>63</v>
      </c>
      <c r="C112" s="80">
        <v>2046</v>
      </c>
      <c r="D112" s="80">
        <v>4355</v>
      </c>
      <c r="E112" s="80">
        <v>42479</v>
      </c>
      <c r="F112" s="80">
        <v>48880</v>
      </c>
      <c r="H112" s="139"/>
      <c r="I112" s="256"/>
      <c r="J112" s="256"/>
      <c r="K112" s="256"/>
    </row>
    <row r="113" spans="1:11" hidden="1">
      <c r="A113" s="126"/>
      <c r="B113" s="79" t="s">
        <v>64</v>
      </c>
      <c r="C113" s="80">
        <v>1950</v>
      </c>
      <c r="D113" s="80">
        <v>4228</v>
      </c>
      <c r="E113" s="80">
        <v>40101</v>
      </c>
      <c r="F113" s="80">
        <v>46279</v>
      </c>
      <c r="H113" s="139"/>
      <c r="I113" s="256"/>
      <c r="J113" s="256"/>
      <c r="K113" s="256"/>
    </row>
    <row r="114" spans="1:11" hidden="1">
      <c r="A114" s="126"/>
      <c r="B114" s="79" t="s">
        <v>65</v>
      </c>
      <c r="C114" s="80">
        <v>2013</v>
      </c>
      <c r="D114" s="80">
        <v>4314</v>
      </c>
      <c r="E114" s="80">
        <v>43317</v>
      </c>
      <c r="F114" s="80">
        <v>49644</v>
      </c>
      <c r="H114" s="139"/>
      <c r="I114" s="256"/>
      <c r="J114" s="256"/>
      <c r="K114" s="256"/>
    </row>
    <row r="115" spans="1:11" hidden="1">
      <c r="A115" s="126"/>
      <c r="B115" s="79" t="s">
        <v>66</v>
      </c>
      <c r="C115" s="80">
        <v>1923</v>
      </c>
      <c r="D115" s="80">
        <v>4451</v>
      </c>
      <c r="E115" s="80">
        <v>40473</v>
      </c>
      <c r="F115" s="80">
        <v>46847</v>
      </c>
      <c r="H115" s="139"/>
      <c r="I115" s="256"/>
      <c r="J115" s="256"/>
      <c r="K115" s="256"/>
    </row>
    <row r="116" spans="1:11" hidden="1">
      <c r="A116" s="126"/>
      <c r="B116" s="79" t="s">
        <v>67</v>
      </c>
      <c r="C116" s="80">
        <v>1926</v>
      </c>
      <c r="D116" s="80">
        <v>4158</v>
      </c>
      <c r="E116" s="80">
        <v>39024</v>
      </c>
      <c r="F116" s="80">
        <v>45108</v>
      </c>
      <c r="H116" s="139"/>
      <c r="I116" s="256"/>
      <c r="J116" s="256"/>
      <c r="K116" s="256"/>
    </row>
    <row r="117" spans="1:11" hidden="1">
      <c r="A117" s="126"/>
      <c r="B117" s="79" t="s">
        <v>68</v>
      </c>
      <c r="C117" s="80">
        <v>1924</v>
      </c>
      <c r="D117" s="80">
        <v>4402</v>
      </c>
      <c r="E117" s="80">
        <v>40066</v>
      </c>
      <c r="F117" s="80">
        <v>46392</v>
      </c>
      <c r="H117" s="139"/>
      <c r="I117" s="256"/>
      <c r="J117" s="256"/>
      <c r="K117" s="256"/>
    </row>
    <row r="118" spans="1:11" hidden="1">
      <c r="A118" s="126"/>
      <c r="B118" s="79" t="s">
        <v>69</v>
      </c>
      <c r="C118" s="80">
        <v>1857</v>
      </c>
      <c r="D118" s="80">
        <v>4138</v>
      </c>
      <c r="E118" s="80">
        <v>35439</v>
      </c>
      <c r="F118" s="80">
        <v>41434</v>
      </c>
      <c r="H118" s="139"/>
      <c r="I118" s="256"/>
      <c r="J118" s="256"/>
      <c r="K118" s="256"/>
    </row>
    <row r="119" spans="1:11" hidden="1">
      <c r="A119" s="126"/>
      <c r="B119" s="79" t="s">
        <v>70</v>
      </c>
      <c r="C119" s="80">
        <v>1803</v>
      </c>
      <c r="D119" s="80">
        <v>3710</v>
      </c>
      <c r="E119" s="80">
        <v>32391</v>
      </c>
      <c r="F119" s="80">
        <v>37904</v>
      </c>
      <c r="H119" s="139"/>
      <c r="I119" s="256"/>
      <c r="J119" s="256"/>
      <c r="K119" s="256"/>
    </row>
    <row r="120" spans="1:11" hidden="1">
      <c r="A120" s="255"/>
      <c r="B120" s="81" t="s">
        <v>40</v>
      </c>
      <c r="C120" s="82">
        <v>23952</v>
      </c>
      <c r="D120" s="82">
        <v>50144</v>
      </c>
      <c r="E120" s="82">
        <v>466065</v>
      </c>
      <c r="F120" s="82">
        <v>540161</v>
      </c>
      <c r="H120" s="139"/>
      <c r="I120" s="139"/>
      <c r="J120" s="139"/>
      <c r="K120" s="139"/>
    </row>
    <row r="121" spans="1:11" hidden="1">
      <c r="A121" s="257">
        <v>2557</v>
      </c>
      <c r="B121" s="77" t="s">
        <v>59</v>
      </c>
      <c r="C121" s="78">
        <v>1893</v>
      </c>
      <c r="D121" s="78">
        <v>3808</v>
      </c>
      <c r="E121" s="78">
        <v>27790</v>
      </c>
      <c r="F121" s="80">
        <v>33491</v>
      </c>
      <c r="G121" s="258"/>
      <c r="H121" s="139"/>
      <c r="I121" s="256"/>
      <c r="J121" s="256"/>
      <c r="K121" s="256"/>
    </row>
    <row r="122" spans="1:11" hidden="1">
      <c r="A122" s="2"/>
      <c r="B122" s="79" t="s">
        <v>60</v>
      </c>
      <c r="C122" s="80">
        <v>1821</v>
      </c>
      <c r="D122" s="80">
        <v>3639</v>
      </c>
      <c r="E122" s="80">
        <v>28676</v>
      </c>
      <c r="F122" s="80">
        <v>34136</v>
      </c>
      <c r="H122" s="139"/>
      <c r="I122" s="256"/>
      <c r="J122" s="256"/>
      <c r="K122" s="256"/>
    </row>
    <row r="123" spans="1:11" hidden="1">
      <c r="A123" s="2"/>
      <c r="B123" s="79" t="s">
        <v>61</v>
      </c>
      <c r="C123" s="80">
        <v>2170</v>
      </c>
      <c r="D123" s="80">
        <v>4259</v>
      </c>
      <c r="E123" s="80">
        <v>34072</v>
      </c>
      <c r="F123" s="80">
        <v>40501</v>
      </c>
      <c r="H123" s="139"/>
      <c r="I123" s="256"/>
      <c r="J123" s="256"/>
      <c r="K123" s="256"/>
    </row>
    <row r="124" spans="1:11" hidden="1">
      <c r="A124" s="2"/>
      <c r="B124" s="79" t="s">
        <v>62</v>
      </c>
      <c r="C124" s="80">
        <v>2111</v>
      </c>
      <c r="D124" s="80">
        <v>3735</v>
      </c>
      <c r="E124" s="80">
        <v>27950</v>
      </c>
      <c r="F124" s="80">
        <v>33796</v>
      </c>
      <c r="H124" s="139"/>
      <c r="I124" s="256"/>
      <c r="J124" s="256"/>
      <c r="K124" s="256"/>
    </row>
    <row r="125" spans="1:11" hidden="1">
      <c r="A125" s="2"/>
      <c r="B125" s="79" t="s">
        <v>63</v>
      </c>
      <c r="C125" s="80">
        <v>1915</v>
      </c>
      <c r="D125" s="80">
        <v>3972</v>
      </c>
      <c r="E125" s="80">
        <v>33314</v>
      </c>
      <c r="F125" s="80">
        <v>39201</v>
      </c>
      <c r="H125" s="139"/>
      <c r="I125" s="256"/>
      <c r="J125" s="256"/>
      <c r="K125" s="256"/>
    </row>
    <row r="126" spans="1:11" hidden="1">
      <c r="A126" s="2"/>
      <c r="B126" s="79" t="s">
        <v>64</v>
      </c>
      <c r="C126" s="80">
        <v>1998</v>
      </c>
      <c r="D126" s="80">
        <v>4146</v>
      </c>
      <c r="E126" s="80">
        <v>35914</v>
      </c>
      <c r="F126" s="80">
        <v>42058</v>
      </c>
      <c r="H126" s="139"/>
      <c r="I126" s="256"/>
      <c r="J126" s="256"/>
      <c r="K126" s="256"/>
    </row>
    <row r="127" spans="1:11" hidden="1">
      <c r="A127" s="2"/>
      <c r="B127" s="79" t="s">
        <v>65</v>
      </c>
      <c r="C127" s="80">
        <v>2077</v>
      </c>
      <c r="D127" s="80">
        <v>4181</v>
      </c>
      <c r="E127" s="80">
        <v>35195</v>
      </c>
      <c r="F127" s="80">
        <v>41453</v>
      </c>
      <c r="H127" s="139"/>
      <c r="I127" s="256"/>
      <c r="J127" s="256"/>
      <c r="K127" s="256"/>
    </row>
    <row r="128" spans="1:11" hidden="1">
      <c r="A128" s="2"/>
      <c r="B128" s="79" t="s">
        <v>66</v>
      </c>
      <c r="C128" s="80">
        <v>1889</v>
      </c>
      <c r="D128" s="80">
        <v>3991</v>
      </c>
      <c r="E128" s="80">
        <v>31080</v>
      </c>
      <c r="F128" s="80">
        <v>36960</v>
      </c>
      <c r="H128" s="139"/>
      <c r="I128" s="256"/>
      <c r="J128" s="256"/>
      <c r="K128" s="256"/>
    </row>
    <row r="129" spans="1:11" hidden="1">
      <c r="A129" s="2"/>
      <c r="B129" s="79" t="s">
        <v>67</v>
      </c>
      <c r="C129" s="80">
        <v>1980</v>
      </c>
      <c r="D129" s="80">
        <v>3761</v>
      </c>
      <c r="E129" s="80">
        <v>25600</v>
      </c>
      <c r="F129" s="80">
        <v>31341</v>
      </c>
      <c r="H129" s="139"/>
      <c r="I129" s="256"/>
      <c r="J129" s="256"/>
      <c r="K129" s="256"/>
    </row>
    <row r="130" spans="1:11" hidden="1">
      <c r="A130" s="2"/>
      <c r="B130" s="79" t="s">
        <v>68</v>
      </c>
      <c r="C130" s="80">
        <v>1994</v>
      </c>
      <c r="D130" s="80">
        <v>4059</v>
      </c>
      <c r="E130" s="80">
        <v>27871</v>
      </c>
      <c r="F130" s="80">
        <v>33924</v>
      </c>
      <c r="H130" s="139"/>
      <c r="I130" s="256"/>
      <c r="J130" s="256"/>
      <c r="K130" s="256"/>
    </row>
    <row r="131" spans="1:11" hidden="1">
      <c r="A131" s="2"/>
      <c r="B131" s="79" t="s">
        <v>69</v>
      </c>
      <c r="C131" s="80">
        <v>2282</v>
      </c>
      <c r="D131" s="80">
        <v>3967</v>
      </c>
      <c r="E131" s="80">
        <v>29398</v>
      </c>
      <c r="F131" s="80">
        <v>35647</v>
      </c>
      <c r="H131" s="139"/>
      <c r="I131" s="256"/>
      <c r="J131" s="256"/>
      <c r="K131" s="256"/>
    </row>
    <row r="132" spans="1:11" hidden="1">
      <c r="A132" s="2"/>
      <c r="B132" s="79" t="s">
        <v>70</v>
      </c>
      <c r="C132" s="80">
        <v>2134</v>
      </c>
      <c r="D132" s="80">
        <v>3827</v>
      </c>
      <c r="E132" s="80">
        <v>26960</v>
      </c>
      <c r="F132" s="80">
        <v>32921</v>
      </c>
      <c r="H132" s="139"/>
      <c r="I132" s="256"/>
      <c r="J132" s="256"/>
      <c r="K132" s="256"/>
    </row>
    <row r="133" spans="1:11" hidden="1">
      <c r="A133" s="2"/>
      <c r="B133" s="81" t="s">
        <v>40</v>
      </c>
      <c r="C133" s="82">
        <v>24264</v>
      </c>
      <c r="D133" s="82">
        <v>47345</v>
      </c>
      <c r="E133" s="82">
        <v>363820</v>
      </c>
      <c r="F133" s="82">
        <v>435429</v>
      </c>
      <c r="H133" s="139"/>
      <c r="I133" s="139"/>
      <c r="J133" s="139"/>
      <c r="K133" s="139"/>
    </row>
    <row r="134" spans="1:11" hidden="1">
      <c r="A134" s="254">
        <v>2558</v>
      </c>
      <c r="B134" s="77" t="s">
        <v>59</v>
      </c>
      <c r="C134" s="78">
        <v>1173</v>
      </c>
      <c r="D134" s="78">
        <v>3266</v>
      </c>
      <c r="E134" s="78">
        <v>14653</v>
      </c>
      <c r="F134" s="80">
        <v>19092</v>
      </c>
      <c r="H134" s="139"/>
      <c r="I134" s="256"/>
      <c r="J134" s="256"/>
      <c r="K134" s="256"/>
    </row>
    <row r="135" spans="1:11" hidden="1">
      <c r="A135" s="126"/>
      <c r="B135" s="79" t="s">
        <v>60</v>
      </c>
      <c r="C135" s="80">
        <v>1093</v>
      </c>
      <c r="D135" s="80">
        <v>3243</v>
      </c>
      <c r="E135" s="80">
        <v>16207</v>
      </c>
      <c r="F135" s="80">
        <v>20543</v>
      </c>
      <c r="H135" s="139"/>
      <c r="I135" s="256"/>
      <c r="J135" s="256"/>
      <c r="K135" s="256"/>
    </row>
    <row r="136" spans="1:11" hidden="1">
      <c r="A136" s="126"/>
      <c r="B136" s="79" t="s">
        <v>61</v>
      </c>
      <c r="C136" s="80">
        <v>1331</v>
      </c>
      <c r="D136" s="80">
        <v>4280</v>
      </c>
      <c r="E136" s="80">
        <v>16487</v>
      </c>
      <c r="F136" s="80">
        <v>22098</v>
      </c>
      <c r="H136" s="139"/>
      <c r="I136" s="256"/>
      <c r="J136" s="256"/>
      <c r="K136" s="256"/>
    </row>
    <row r="137" spans="1:11" hidden="1">
      <c r="A137" s="126"/>
      <c r="B137" s="79" t="s">
        <v>62</v>
      </c>
      <c r="C137" s="80">
        <v>1300</v>
      </c>
      <c r="D137" s="80">
        <v>3258</v>
      </c>
      <c r="E137" s="80">
        <v>10840</v>
      </c>
      <c r="F137" s="80">
        <v>15398</v>
      </c>
      <c r="G137" s="259"/>
      <c r="H137" s="139"/>
      <c r="I137" s="256"/>
      <c r="J137" s="256"/>
      <c r="K137" s="256"/>
    </row>
    <row r="138" spans="1:11" hidden="1">
      <c r="A138" s="126"/>
      <c r="B138" s="79" t="s">
        <v>63</v>
      </c>
      <c r="C138" s="80">
        <v>1380</v>
      </c>
      <c r="D138" s="80">
        <v>3800</v>
      </c>
      <c r="E138" s="80">
        <v>11410</v>
      </c>
      <c r="F138" s="80">
        <v>16590</v>
      </c>
      <c r="H138" s="139"/>
      <c r="I138" s="256"/>
      <c r="J138" s="256"/>
      <c r="K138" s="256"/>
    </row>
    <row r="139" spans="1:11" hidden="1">
      <c r="A139" s="126"/>
      <c r="B139" s="79" t="s">
        <v>64</v>
      </c>
      <c r="C139" s="80">
        <v>1257</v>
      </c>
      <c r="D139" s="80">
        <v>4090</v>
      </c>
      <c r="E139" s="80">
        <v>11880</v>
      </c>
      <c r="F139" s="80">
        <v>17227</v>
      </c>
      <c r="H139" s="139"/>
      <c r="I139" s="256"/>
      <c r="J139" s="256"/>
      <c r="K139" s="256"/>
    </row>
    <row r="140" spans="1:11" hidden="1">
      <c r="A140" s="126"/>
      <c r="B140" s="79" t="s">
        <v>65</v>
      </c>
      <c r="C140" s="80">
        <v>1199</v>
      </c>
      <c r="D140" s="80">
        <v>3926</v>
      </c>
      <c r="E140" s="80">
        <v>11517</v>
      </c>
      <c r="F140" s="80">
        <v>16642</v>
      </c>
      <c r="H140" s="139"/>
      <c r="I140" s="256"/>
      <c r="J140" s="256"/>
      <c r="K140" s="256"/>
    </row>
    <row r="141" spans="1:11" hidden="1">
      <c r="A141" s="126"/>
      <c r="B141" s="79" t="s">
        <v>66</v>
      </c>
      <c r="C141" s="80">
        <v>971</v>
      </c>
      <c r="D141" s="80">
        <v>3351</v>
      </c>
      <c r="E141" s="80">
        <v>10074</v>
      </c>
      <c r="F141" s="80">
        <v>14396</v>
      </c>
      <c r="H141" s="139"/>
      <c r="I141" s="256"/>
      <c r="J141" s="256"/>
      <c r="K141" s="256"/>
    </row>
    <row r="142" spans="1:11" hidden="1">
      <c r="A142" s="126"/>
      <c r="B142" s="79" t="s">
        <v>67</v>
      </c>
      <c r="C142" s="80">
        <v>995</v>
      </c>
      <c r="D142" s="80">
        <v>3414</v>
      </c>
      <c r="E142" s="80">
        <v>8874</v>
      </c>
      <c r="F142" s="80">
        <v>13283</v>
      </c>
      <c r="H142" s="139"/>
      <c r="I142" s="256"/>
      <c r="J142" s="256"/>
      <c r="K142" s="256"/>
    </row>
    <row r="143" spans="1:11" hidden="1">
      <c r="A143" s="126"/>
      <c r="B143" s="79" t="s">
        <v>68</v>
      </c>
      <c r="C143" s="80">
        <v>1810</v>
      </c>
      <c r="D143" s="80">
        <v>5623</v>
      </c>
      <c r="E143" s="80">
        <v>15489</v>
      </c>
      <c r="F143" s="80">
        <v>22922</v>
      </c>
      <c r="H143" s="139"/>
      <c r="I143" s="256"/>
      <c r="J143" s="256"/>
      <c r="K143" s="256"/>
    </row>
    <row r="144" spans="1:11" hidden="1">
      <c r="A144" s="126"/>
      <c r="B144" s="79" t="s">
        <v>69</v>
      </c>
      <c r="C144" s="80">
        <v>2049</v>
      </c>
      <c r="D144" s="80">
        <v>5856</v>
      </c>
      <c r="E144" s="80">
        <v>18722</v>
      </c>
      <c r="F144" s="80">
        <v>26627</v>
      </c>
      <c r="H144" s="139"/>
      <c r="I144" s="256"/>
      <c r="J144" s="256"/>
      <c r="K144" s="256"/>
    </row>
    <row r="145" spans="1:11" hidden="1">
      <c r="A145" s="126"/>
      <c r="B145" s="79" t="s">
        <v>70</v>
      </c>
      <c r="C145" s="83">
        <v>2477</v>
      </c>
      <c r="D145" s="83">
        <v>5714</v>
      </c>
      <c r="E145" s="83">
        <v>17794</v>
      </c>
      <c r="F145" s="83">
        <v>25985</v>
      </c>
      <c r="H145" s="139"/>
      <c r="I145" s="256"/>
      <c r="J145" s="256"/>
      <c r="K145" s="256"/>
    </row>
    <row r="146" spans="1:11" hidden="1">
      <c r="A146" s="255"/>
      <c r="B146" s="81" t="s">
        <v>40</v>
      </c>
      <c r="C146" s="82">
        <v>17035</v>
      </c>
      <c r="D146" s="82">
        <v>49821</v>
      </c>
      <c r="E146" s="82">
        <v>163947</v>
      </c>
      <c r="F146" s="82">
        <v>230803</v>
      </c>
      <c r="H146" s="139"/>
      <c r="I146" s="139"/>
      <c r="J146" s="139"/>
      <c r="K146" s="139"/>
    </row>
    <row r="147" spans="1:11" hidden="1">
      <c r="A147" s="254">
        <v>2559</v>
      </c>
      <c r="B147" s="77" t="s">
        <v>59</v>
      </c>
      <c r="C147" s="78">
        <v>1868</v>
      </c>
      <c r="D147" s="78">
        <v>5395</v>
      </c>
      <c r="E147" s="78">
        <v>16711</v>
      </c>
      <c r="F147" s="80">
        <v>23974</v>
      </c>
      <c r="H147" s="139"/>
      <c r="I147" s="256"/>
      <c r="J147" s="256"/>
      <c r="K147" s="256"/>
    </row>
    <row r="148" spans="1:11" hidden="1">
      <c r="A148" s="126"/>
      <c r="B148" s="79" t="s">
        <v>60</v>
      </c>
      <c r="C148" s="80">
        <v>1741</v>
      </c>
      <c r="D148" s="80">
        <v>4964</v>
      </c>
      <c r="E148" s="80">
        <v>18558</v>
      </c>
      <c r="F148" s="80">
        <v>25263</v>
      </c>
      <c r="H148" s="139"/>
      <c r="I148" s="256"/>
      <c r="J148" s="256"/>
      <c r="K148" s="256"/>
    </row>
    <row r="149" spans="1:11" hidden="1">
      <c r="A149" s="126"/>
      <c r="B149" s="79" t="s">
        <v>61</v>
      </c>
      <c r="C149" s="80">
        <v>1955</v>
      </c>
      <c r="D149" s="80">
        <v>5569</v>
      </c>
      <c r="E149" s="80">
        <v>19037</v>
      </c>
      <c r="F149" s="80">
        <v>26561</v>
      </c>
      <c r="H149" s="139"/>
      <c r="I149" s="256"/>
      <c r="J149" s="256"/>
      <c r="K149" s="256"/>
    </row>
    <row r="150" spans="1:11" hidden="1">
      <c r="A150" s="126"/>
      <c r="B150" s="79" t="s">
        <v>62</v>
      </c>
      <c r="C150" s="80">
        <v>1910</v>
      </c>
      <c r="D150" s="80">
        <v>4430</v>
      </c>
      <c r="E150" s="80">
        <v>15173</v>
      </c>
      <c r="F150" s="80">
        <v>21513</v>
      </c>
      <c r="G150" s="259"/>
      <c r="H150" s="139"/>
      <c r="I150" s="256"/>
      <c r="J150" s="256"/>
      <c r="K150" s="256"/>
    </row>
    <row r="151" spans="1:11" hidden="1">
      <c r="A151" s="126"/>
      <c r="B151" s="79" t="s">
        <v>63</v>
      </c>
      <c r="C151" s="80">
        <v>1727</v>
      </c>
      <c r="D151" s="80">
        <v>4981</v>
      </c>
      <c r="E151" s="80">
        <v>15637</v>
      </c>
      <c r="F151" s="80">
        <v>22345</v>
      </c>
      <c r="H151" s="139"/>
      <c r="I151" s="256"/>
      <c r="J151" s="256"/>
      <c r="K151" s="256"/>
    </row>
    <row r="152" spans="1:11" hidden="1">
      <c r="A152" s="126"/>
      <c r="B152" s="79" t="s">
        <v>64</v>
      </c>
      <c r="C152" s="80">
        <v>1688</v>
      </c>
      <c r="D152" s="80">
        <v>5506</v>
      </c>
      <c r="E152" s="80">
        <v>19840</v>
      </c>
      <c r="F152" s="80">
        <v>27034</v>
      </c>
      <c r="H152" s="139"/>
      <c r="I152" s="256"/>
      <c r="J152" s="256"/>
      <c r="K152" s="256"/>
    </row>
    <row r="153" spans="1:11" hidden="1">
      <c r="A153" s="126"/>
      <c r="B153" s="79" t="s">
        <v>65</v>
      </c>
      <c r="C153" s="80">
        <v>1586</v>
      </c>
      <c r="D153" s="80">
        <v>5238</v>
      </c>
      <c r="E153" s="80">
        <v>20234</v>
      </c>
      <c r="F153" s="80">
        <v>27058</v>
      </c>
      <c r="H153" s="139"/>
      <c r="I153" s="256"/>
      <c r="J153" s="256"/>
      <c r="K153" s="256"/>
    </row>
    <row r="154" spans="1:11" hidden="1">
      <c r="A154" s="126"/>
      <c r="B154" s="79" t="s">
        <v>66</v>
      </c>
      <c r="C154" s="80">
        <v>1806</v>
      </c>
      <c r="D154" s="80">
        <v>6109</v>
      </c>
      <c r="E154" s="80">
        <v>19509</v>
      </c>
      <c r="F154" s="80">
        <v>27424</v>
      </c>
      <c r="H154" s="139"/>
      <c r="I154" s="256"/>
      <c r="J154" s="256"/>
      <c r="K154" s="256"/>
    </row>
    <row r="155" spans="1:11" hidden="1">
      <c r="A155" s="126"/>
      <c r="B155" s="79" t="s">
        <v>67</v>
      </c>
      <c r="C155" s="80">
        <v>1624</v>
      </c>
      <c r="D155" s="80">
        <v>5370</v>
      </c>
      <c r="E155" s="80">
        <v>19270</v>
      </c>
      <c r="F155" s="80">
        <v>26264</v>
      </c>
      <c r="H155" s="139"/>
      <c r="I155" s="256"/>
      <c r="J155" s="256"/>
      <c r="K155" s="256"/>
    </row>
    <row r="156" spans="1:11" hidden="1">
      <c r="A156" s="126"/>
      <c r="B156" s="79" t="s">
        <v>68</v>
      </c>
      <c r="C156" s="80">
        <v>1545</v>
      </c>
      <c r="D156" s="80">
        <v>5305</v>
      </c>
      <c r="E156" s="80">
        <v>21527</v>
      </c>
      <c r="F156" s="80">
        <v>28377</v>
      </c>
      <c r="H156" s="139"/>
      <c r="I156" s="256"/>
      <c r="J156" s="256"/>
      <c r="K156" s="256"/>
    </row>
    <row r="157" spans="1:11" hidden="1">
      <c r="A157" s="126"/>
      <c r="B157" s="79" t="s">
        <v>69</v>
      </c>
      <c r="C157" s="80">
        <v>1704</v>
      </c>
      <c r="D157" s="80">
        <v>5517</v>
      </c>
      <c r="E157" s="80">
        <v>23114</v>
      </c>
      <c r="F157" s="80">
        <v>30335</v>
      </c>
      <c r="H157" s="139"/>
      <c r="I157" s="256"/>
      <c r="J157" s="256"/>
      <c r="K157" s="256"/>
    </row>
    <row r="158" spans="1:11" hidden="1">
      <c r="A158" s="126"/>
      <c r="B158" s="79" t="s">
        <v>70</v>
      </c>
      <c r="C158" s="83">
        <v>1590</v>
      </c>
      <c r="D158" s="83">
        <v>5286</v>
      </c>
      <c r="E158" s="83">
        <v>22112</v>
      </c>
      <c r="F158" s="83">
        <v>28988</v>
      </c>
      <c r="H158" s="139"/>
      <c r="I158" s="256"/>
      <c r="J158" s="256"/>
      <c r="K158" s="256"/>
    </row>
    <row r="159" spans="1:11" hidden="1">
      <c r="A159" s="255"/>
      <c r="B159" s="81" t="s">
        <v>40</v>
      </c>
      <c r="C159" s="82">
        <v>20744</v>
      </c>
      <c r="D159" s="82">
        <v>63670</v>
      </c>
      <c r="E159" s="82">
        <v>230722</v>
      </c>
      <c r="F159" s="82">
        <v>315136</v>
      </c>
      <c r="H159" s="139"/>
      <c r="I159" s="139"/>
      <c r="J159" s="139"/>
      <c r="K159" s="139"/>
    </row>
    <row r="160" spans="1:11" hidden="1">
      <c r="A160" s="254">
        <v>2560</v>
      </c>
      <c r="B160" s="77" t="s">
        <v>59</v>
      </c>
      <c r="C160" s="53">
        <v>1363</v>
      </c>
      <c r="D160" s="53">
        <v>4010</v>
      </c>
      <c r="E160" s="53">
        <v>19379</v>
      </c>
      <c r="F160" s="80">
        <v>24752</v>
      </c>
      <c r="H160" s="139"/>
      <c r="I160" s="256"/>
      <c r="J160" s="256"/>
      <c r="K160" s="256"/>
    </row>
    <row r="161" spans="1:11" hidden="1">
      <c r="A161" s="126"/>
      <c r="B161" s="79" t="s">
        <v>60</v>
      </c>
      <c r="C161" s="70">
        <v>1457</v>
      </c>
      <c r="D161" s="70">
        <v>3919</v>
      </c>
      <c r="E161" s="70">
        <v>21402</v>
      </c>
      <c r="F161" s="80">
        <v>26778</v>
      </c>
      <c r="H161" s="139"/>
      <c r="I161" s="256"/>
      <c r="J161" s="256"/>
      <c r="K161" s="256"/>
    </row>
    <row r="162" spans="1:11" hidden="1">
      <c r="A162" s="126"/>
      <c r="B162" s="79" t="s">
        <v>61</v>
      </c>
      <c r="C162" s="70">
        <v>1785</v>
      </c>
      <c r="D162" s="70">
        <v>4875</v>
      </c>
      <c r="E162" s="70">
        <v>24321</v>
      </c>
      <c r="F162" s="80">
        <v>30981</v>
      </c>
      <c r="H162" s="139"/>
      <c r="I162" s="256"/>
      <c r="J162" s="256"/>
      <c r="K162" s="256"/>
    </row>
    <row r="163" spans="1:11" hidden="1">
      <c r="A163" s="126"/>
      <c r="B163" s="79" t="s">
        <v>62</v>
      </c>
      <c r="C163" s="70">
        <v>1692</v>
      </c>
      <c r="D163" s="70">
        <v>4274</v>
      </c>
      <c r="E163" s="70">
        <v>18491</v>
      </c>
      <c r="F163" s="80">
        <v>24457</v>
      </c>
      <c r="G163" s="259"/>
      <c r="H163" s="139"/>
      <c r="I163" s="256"/>
      <c r="J163" s="256"/>
      <c r="K163" s="256"/>
    </row>
    <row r="164" spans="1:11" hidden="1">
      <c r="A164" s="126"/>
      <c r="B164" s="79" t="s">
        <v>63</v>
      </c>
      <c r="C164" s="70">
        <v>1521</v>
      </c>
      <c r="D164" s="70">
        <v>5099</v>
      </c>
      <c r="E164" s="70">
        <v>21269</v>
      </c>
      <c r="F164" s="80">
        <v>27889</v>
      </c>
      <c r="H164" s="139"/>
      <c r="I164" s="256"/>
      <c r="J164" s="256"/>
      <c r="K164" s="256"/>
    </row>
    <row r="165" spans="1:11" hidden="1">
      <c r="A165" s="126"/>
      <c r="B165" s="79" t="s">
        <v>64</v>
      </c>
      <c r="C165" s="70">
        <v>1502</v>
      </c>
      <c r="D165" s="70">
        <v>5006</v>
      </c>
      <c r="E165" s="70">
        <v>23883</v>
      </c>
      <c r="F165" s="80">
        <v>30391</v>
      </c>
      <c r="H165" s="139"/>
      <c r="I165" s="256"/>
      <c r="J165" s="256"/>
      <c r="K165" s="256"/>
    </row>
    <row r="166" spans="1:11" hidden="1">
      <c r="A166" s="126"/>
      <c r="B166" s="79" t="s">
        <v>65</v>
      </c>
      <c r="C166" s="70">
        <v>1607</v>
      </c>
      <c r="D166" s="70">
        <v>4891</v>
      </c>
      <c r="E166" s="70">
        <v>24686</v>
      </c>
      <c r="F166" s="80">
        <v>31184</v>
      </c>
      <c r="H166" s="139"/>
      <c r="I166" s="256"/>
      <c r="J166" s="256"/>
      <c r="K166" s="256"/>
    </row>
    <row r="167" spans="1:11" hidden="1">
      <c r="A167" s="126"/>
      <c r="B167" s="79" t="s">
        <v>66</v>
      </c>
      <c r="C167" s="70">
        <v>1534</v>
      </c>
      <c r="D167" s="70">
        <v>5164</v>
      </c>
      <c r="E167" s="70">
        <v>26436</v>
      </c>
      <c r="F167" s="80">
        <v>33134</v>
      </c>
      <c r="H167" s="139"/>
      <c r="I167" s="256"/>
      <c r="J167" s="256"/>
      <c r="K167" s="256"/>
    </row>
    <row r="168" spans="1:11" hidden="1">
      <c r="A168" s="126"/>
      <c r="B168" s="79" t="s">
        <v>67</v>
      </c>
      <c r="C168" s="70">
        <v>1494</v>
      </c>
      <c r="D168" s="70">
        <v>4920</v>
      </c>
      <c r="E168" s="70">
        <v>24007</v>
      </c>
      <c r="F168" s="80">
        <v>30421</v>
      </c>
      <c r="H168" s="139"/>
      <c r="I168" s="256"/>
      <c r="J168" s="256"/>
      <c r="K168" s="256"/>
    </row>
    <row r="169" spans="1:11" hidden="1">
      <c r="A169" s="126"/>
      <c r="B169" s="79" t="s">
        <v>68</v>
      </c>
      <c r="C169" s="70">
        <v>1395</v>
      </c>
      <c r="D169" s="70">
        <v>4645</v>
      </c>
      <c r="E169" s="70">
        <v>24814</v>
      </c>
      <c r="F169" s="80">
        <v>30854</v>
      </c>
      <c r="H169" s="139"/>
      <c r="I169" s="256"/>
      <c r="J169" s="256"/>
      <c r="K169" s="256"/>
    </row>
    <row r="170" spans="1:11" hidden="1">
      <c r="A170" s="126"/>
      <c r="B170" s="79" t="s">
        <v>69</v>
      </c>
      <c r="C170" s="70">
        <v>1511</v>
      </c>
      <c r="D170" s="70">
        <v>4883</v>
      </c>
      <c r="E170" s="70">
        <v>26086</v>
      </c>
      <c r="F170" s="80">
        <v>32480</v>
      </c>
      <c r="H170" s="139"/>
      <c r="I170" s="256"/>
      <c r="J170" s="256"/>
      <c r="K170" s="256"/>
    </row>
    <row r="171" spans="1:11" hidden="1">
      <c r="A171" s="126"/>
      <c r="B171" s="79" t="s">
        <v>70</v>
      </c>
      <c r="C171" s="53">
        <v>1487</v>
      </c>
      <c r="D171" s="53">
        <v>4731</v>
      </c>
      <c r="E171" s="84">
        <v>26231</v>
      </c>
      <c r="F171" s="83">
        <v>32449</v>
      </c>
      <c r="H171" s="139"/>
      <c r="I171" s="256"/>
      <c r="J171" s="256"/>
      <c r="K171" s="256"/>
    </row>
    <row r="172" spans="1:11" hidden="1">
      <c r="A172" s="255"/>
      <c r="B172" s="81" t="s">
        <v>40</v>
      </c>
      <c r="C172" s="82">
        <v>18348</v>
      </c>
      <c r="D172" s="82">
        <v>56417</v>
      </c>
      <c r="E172" s="82">
        <v>281005</v>
      </c>
      <c r="F172" s="82">
        <v>355770</v>
      </c>
      <c r="H172" s="139"/>
      <c r="I172" s="139"/>
      <c r="J172" s="139"/>
      <c r="K172" s="139"/>
    </row>
    <row r="173" spans="1:11" hidden="1">
      <c r="A173" s="254">
        <v>2561</v>
      </c>
      <c r="B173" s="77" t="s">
        <v>59</v>
      </c>
      <c r="C173" s="53">
        <v>1575</v>
      </c>
      <c r="D173" s="53">
        <v>4011</v>
      </c>
      <c r="E173" s="53">
        <v>20839</v>
      </c>
      <c r="F173" s="80">
        <v>26425</v>
      </c>
      <c r="H173" s="139"/>
      <c r="I173" s="256"/>
      <c r="J173" s="256"/>
      <c r="K173" s="256"/>
    </row>
    <row r="174" spans="1:11" hidden="1">
      <c r="A174" s="126"/>
      <c r="B174" s="79" t="s">
        <v>60</v>
      </c>
      <c r="C174" s="70">
        <v>1333</v>
      </c>
      <c r="D174" s="70">
        <v>3460</v>
      </c>
      <c r="E174" s="70">
        <v>20503</v>
      </c>
      <c r="F174" s="80">
        <v>25296</v>
      </c>
      <c r="H174" s="139"/>
      <c r="I174" s="256"/>
      <c r="J174" s="256"/>
      <c r="K174" s="256"/>
    </row>
    <row r="175" spans="1:11" hidden="1">
      <c r="A175" s="126"/>
      <c r="B175" s="79" t="s">
        <v>61</v>
      </c>
      <c r="C175" s="70">
        <v>1539</v>
      </c>
      <c r="D175" s="70">
        <v>3796</v>
      </c>
      <c r="E175" s="70">
        <v>23362</v>
      </c>
      <c r="F175" s="80">
        <v>28697</v>
      </c>
      <c r="H175" s="139"/>
      <c r="I175" s="256"/>
      <c r="J175" s="256"/>
      <c r="K175" s="256"/>
    </row>
    <row r="176" spans="1:11" hidden="1">
      <c r="A176" s="126"/>
      <c r="B176" s="79" t="s">
        <v>62</v>
      </c>
      <c r="C176" s="70">
        <v>1464</v>
      </c>
      <c r="D176" s="70">
        <v>3150</v>
      </c>
      <c r="E176" s="70">
        <v>23668</v>
      </c>
      <c r="F176" s="80">
        <v>28282</v>
      </c>
      <c r="G176" s="259"/>
      <c r="H176" s="139"/>
      <c r="I176" s="256"/>
      <c r="J176" s="256"/>
      <c r="K176" s="256"/>
    </row>
    <row r="177" spans="1:11" hidden="1">
      <c r="A177" s="126"/>
      <c r="B177" s="79" t="s">
        <v>63</v>
      </c>
      <c r="C177" s="70">
        <v>1619</v>
      </c>
      <c r="D177" s="70">
        <v>4014</v>
      </c>
      <c r="E177" s="70">
        <v>26892</v>
      </c>
      <c r="F177" s="80">
        <v>32525</v>
      </c>
      <c r="H177" s="139"/>
      <c r="I177" s="256"/>
      <c r="J177" s="256"/>
      <c r="K177" s="256"/>
    </row>
    <row r="178" spans="1:11" hidden="1">
      <c r="A178" s="126"/>
      <c r="B178" s="79" t="s">
        <v>64</v>
      </c>
      <c r="C178" s="70">
        <v>1536</v>
      </c>
      <c r="D178" s="70">
        <v>4094</v>
      </c>
      <c r="E178" s="70">
        <v>26597</v>
      </c>
      <c r="F178" s="80">
        <v>32227</v>
      </c>
      <c r="H178" s="139"/>
      <c r="I178" s="256"/>
      <c r="J178" s="256"/>
      <c r="K178" s="256"/>
    </row>
    <row r="179" spans="1:11" hidden="1">
      <c r="A179" s="126"/>
      <c r="B179" s="79" t="s">
        <v>65</v>
      </c>
      <c r="C179" s="70">
        <v>1263</v>
      </c>
      <c r="D179" s="70">
        <v>3398</v>
      </c>
      <c r="E179" s="70">
        <v>24098</v>
      </c>
      <c r="F179" s="80">
        <v>28759</v>
      </c>
      <c r="H179" s="139"/>
      <c r="I179" s="256"/>
      <c r="J179" s="256"/>
      <c r="K179" s="256"/>
    </row>
    <row r="180" spans="1:11" hidden="1">
      <c r="A180" s="126"/>
      <c r="B180" s="79" t="s">
        <v>66</v>
      </c>
      <c r="C180" s="70">
        <v>1444</v>
      </c>
      <c r="D180" s="70">
        <v>4133</v>
      </c>
      <c r="E180" s="70">
        <v>26781</v>
      </c>
      <c r="F180" s="80">
        <v>32358</v>
      </c>
      <c r="H180" s="139"/>
      <c r="I180" s="256"/>
      <c r="J180" s="256"/>
      <c r="K180" s="256"/>
    </row>
    <row r="181" spans="1:11" hidden="1">
      <c r="A181" s="126"/>
      <c r="B181" s="79" t="s">
        <v>67</v>
      </c>
      <c r="C181" s="70">
        <v>1426</v>
      </c>
      <c r="D181" s="70">
        <v>4066</v>
      </c>
      <c r="E181" s="70">
        <v>21905</v>
      </c>
      <c r="F181" s="80">
        <v>27397</v>
      </c>
      <c r="H181" s="139"/>
      <c r="I181" s="256"/>
      <c r="J181" s="256"/>
      <c r="K181" s="256"/>
    </row>
    <row r="182" spans="1:11" hidden="1">
      <c r="A182" s="126"/>
      <c r="B182" s="79" t="s">
        <v>68</v>
      </c>
      <c r="C182" s="70">
        <v>1528</v>
      </c>
      <c r="D182" s="70">
        <v>4050</v>
      </c>
      <c r="E182" s="70">
        <v>26261</v>
      </c>
      <c r="F182" s="80">
        <v>31839</v>
      </c>
      <c r="H182" s="139"/>
      <c r="I182" s="256"/>
      <c r="J182" s="256"/>
      <c r="K182" s="256"/>
    </row>
    <row r="183" spans="1:11" hidden="1">
      <c r="A183" s="126"/>
      <c r="B183" s="79" t="s">
        <v>69</v>
      </c>
      <c r="C183" s="70">
        <v>1537</v>
      </c>
      <c r="D183" s="70">
        <v>3904</v>
      </c>
      <c r="E183" s="70">
        <v>26400</v>
      </c>
      <c r="F183" s="80">
        <v>31841</v>
      </c>
      <c r="H183" s="139"/>
      <c r="I183" s="256"/>
      <c r="J183" s="256"/>
      <c r="K183" s="256"/>
    </row>
    <row r="184" spans="1:11" hidden="1">
      <c r="A184" s="126"/>
      <c r="B184" s="79" t="s">
        <v>70</v>
      </c>
      <c r="C184" s="53">
        <v>1440</v>
      </c>
      <c r="D184" s="53">
        <v>3625</v>
      </c>
      <c r="E184" s="53">
        <v>22360</v>
      </c>
      <c r="F184" s="83">
        <v>27425</v>
      </c>
      <c r="H184" s="139"/>
      <c r="I184" s="256"/>
      <c r="J184" s="256"/>
      <c r="K184" s="256"/>
    </row>
    <row r="185" spans="1:11" hidden="1">
      <c r="A185" s="255"/>
      <c r="B185" s="81" t="s">
        <v>40</v>
      </c>
      <c r="C185" s="82">
        <v>17704</v>
      </c>
      <c r="D185" s="82">
        <v>45701</v>
      </c>
      <c r="E185" s="82">
        <v>289666</v>
      </c>
      <c r="F185" s="82">
        <v>353071</v>
      </c>
      <c r="H185" s="139"/>
      <c r="I185" s="139"/>
      <c r="J185" s="139"/>
      <c r="K185" s="139"/>
    </row>
    <row r="186" spans="1:11" hidden="1">
      <c r="A186" s="254">
        <v>2562</v>
      </c>
      <c r="B186" s="85" t="s">
        <v>59</v>
      </c>
      <c r="C186" s="53">
        <v>1493</v>
      </c>
      <c r="D186" s="53">
        <v>4008</v>
      </c>
      <c r="E186" s="53">
        <v>29837</v>
      </c>
      <c r="F186" s="70">
        <v>35338</v>
      </c>
      <c r="H186" s="139"/>
      <c r="I186" s="256"/>
      <c r="J186" s="256"/>
      <c r="K186" s="256"/>
    </row>
    <row r="187" spans="1:11" hidden="1">
      <c r="A187" s="126"/>
      <c r="B187" s="79" t="s">
        <v>60</v>
      </c>
      <c r="C187" s="70">
        <v>1369</v>
      </c>
      <c r="D187" s="70">
        <v>3680</v>
      </c>
      <c r="E187" s="70">
        <v>27690</v>
      </c>
      <c r="F187" s="70">
        <v>32739</v>
      </c>
      <c r="H187" s="139"/>
      <c r="I187" s="256"/>
      <c r="J187" s="256"/>
      <c r="K187" s="256"/>
    </row>
    <row r="188" spans="1:11" hidden="1">
      <c r="A188" s="126"/>
      <c r="B188" s="79" t="s">
        <v>61</v>
      </c>
      <c r="C188" s="70">
        <v>1491</v>
      </c>
      <c r="D188" s="70">
        <v>3996</v>
      </c>
      <c r="E188" s="70">
        <v>28764</v>
      </c>
      <c r="F188" s="70">
        <v>34251</v>
      </c>
      <c r="H188" s="139"/>
      <c r="I188" s="256"/>
      <c r="J188" s="256"/>
      <c r="K188" s="256"/>
    </row>
    <row r="189" spans="1:11" hidden="1">
      <c r="A189" s="126"/>
      <c r="B189" s="79" t="s">
        <v>62</v>
      </c>
      <c r="C189" s="70">
        <v>1521</v>
      </c>
      <c r="D189" s="70">
        <v>3192</v>
      </c>
      <c r="E189" s="70">
        <v>28311</v>
      </c>
      <c r="F189" s="70">
        <v>33024</v>
      </c>
      <c r="G189" s="259"/>
      <c r="H189" s="139"/>
      <c r="I189" s="256"/>
      <c r="J189" s="256"/>
      <c r="K189" s="256"/>
    </row>
    <row r="190" spans="1:11" hidden="1">
      <c r="A190" s="126"/>
      <c r="B190" s="79" t="s">
        <v>63</v>
      </c>
      <c r="C190" s="70">
        <v>1470</v>
      </c>
      <c r="D190" s="70">
        <v>3677</v>
      </c>
      <c r="E190" s="70">
        <v>32021</v>
      </c>
      <c r="F190" s="70">
        <v>37168</v>
      </c>
      <c r="H190" s="139"/>
      <c r="I190" s="256"/>
      <c r="J190" s="256"/>
      <c r="K190" s="256"/>
    </row>
    <row r="191" spans="1:11" hidden="1">
      <c r="A191" s="126"/>
      <c r="B191" s="79" t="s">
        <v>64</v>
      </c>
      <c r="C191" s="70">
        <v>1507</v>
      </c>
      <c r="D191" s="70">
        <v>3888</v>
      </c>
      <c r="E191" s="70">
        <v>33864</v>
      </c>
      <c r="F191" s="70">
        <v>39259</v>
      </c>
      <c r="H191" s="139"/>
      <c r="I191" s="256"/>
      <c r="J191" s="256"/>
      <c r="K191" s="256"/>
    </row>
    <row r="192" spans="1:11" hidden="1">
      <c r="A192" s="126"/>
      <c r="B192" s="79" t="s">
        <v>65</v>
      </c>
      <c r="C192" s="70">
        <v>1415</v>
      </c>
      <c r="D192" s="70">
        <v>4373</v>
      </c>
      <c r="E192" s="70">
        <v>33860</v>
      </c>
      <c r="F192" s="70">
        <v>39648</v>
      </c>
      <c r="H192" s="139"/>
      <c r="I192" s="256"/>
      <c r="J192" s="256"/>
      <c r="K192" s="256"/>
    </row>
    <row r="193" spans="1:11" hidden="1">
      <c r="A193" s="126"/>
      <c r="B193" s="79" t="s">
        <v>66</v>
      </c>
      <c r="C193" s="70">
        <v>1313</v>
      </c>
      <c r="D193" s="70">
        <v>3860</v>
      </c>
      <c r="E193" s="70">
        <v>35973</v>
      </c>
      <c r="F193" s="70">
        <v>41146</v>
      </c>
      <c r="H193" s="139"/>
      <c r="I193" s="256"/>
      <c r="J193" s="256"/>
      <c r="K193" s="256"/>
    </row>
    <row r="194" spans="1:11" hidden="1">
      <c r="A194" s="126"/>
      <c r="B194" s="79" t="s">
        <v>67</v>
      </c>
      <c r="C194" s="70">
        <v>1261</v>
      </c>
      <c r="D194" s="70">
        <v>4108</v>
      </c>
      <c r="E194" s="70">
        <v>27687</v>
      </c>
      <c r="F194" s="70">
        <v>33056</v>
      </c>
      <c r="H194" s="139"/>
      <c r="I194" s="256"/>
      <c r="J194" s="256"/>
      <c r="K194" s="256"/>
    </row>
    <row r="195" spans="1:11" hidden="1">
      <c r="A195" s="126"/>
      <c r="B195" s="79" t="s">
        <v>68</v>
      </c>
      <c r="C195" s="70">
        <v>1302</v>
      </c>
      <c r="D195" s="70">
        <v>3989</v>
      </c>
      <c r="E195" s="70">
        <v>30906</v>
      </c>
      <c r="F195" s="70">
        <v>36197</v>
      </c>
      <c r="H195" s="139"/>
      <c r="I195" s="256"/>
      <c r="J195" s="256"/>
      <c r="K195" s="256"/>
    </row>
    <row r="196" spans="1:11" hidden="1">
      <c r="A196" s="126"/>
      <c r="B196" s="79" t="s">
        <v>69</v>
      </c>
      <c r="C196" s="70">
        <v>1266</v>
      </c>
      <c r="D196" s="70">
        <v>3800</v>
      </c>
      <c r="E196" s="70">
        <v>31485</v>
      </c>
      <c r="F196" s="70">
        <v>36551</v>
      </c>
      <c r="H196" s="139"/>
      <c r="I196" s="256"/>
      <c r="J196" s="256"/>
      <c r="K196" s="256"/>
    </row>
    <row r="197" spans="1:11" hidden="1">
      <c r="A197" s="126"/>
      <c r="B197" s="86" t="s">
        <v>70</v>
      </c>
      <c r="C197" s="53">
        <v>1232</v>
      </c>
      <c r="D197" s="53">
        <v>3978</v>
      </c>
      <c r="E197" s="53">
        <v>28839</v>
      </c>
      <c r="F197" s="70">
        <v>34049</v>
      </c>
      <c r="H197" s="139"/>
      <c r="I197" s="256"/>
      <c r="J197" s="256"/>
      <c r="K197" s="256"/>
    </row>
    <row r="198" spans="1:11" hidden="1">
      <c r="A198" s="255"/>
      <c r="B198" s="87" t="s">
        <v>40</v>
      </c>
      <c r="C198" s="88">
        <v>16640</v>
      </c>
      <c r="D198" s="88">
        <v>46549</v>
      </c>
      <c r="E198" s="88">
        <v>369237</v>
      </c>
      <c r="F198" s="88">
        <v>432426</v>
      </c>
      <c r="H198" s="139"/>
      <c r="I198" s="139"/>
      <c r="J198" s="139"/>
      <c r="K198" s="139"/>
    </row>
    <row r="199" spans="1:11" ht="12.75">
      <c r="A199" s="254">
        <v>2563</v>
      </c>
      <c r="B199" s="85" t="s">
        <v>59</v>
      </c>
      <c r="C199" s="89">
        <v>1347</v>
      </c>
      <c r="D199" s="89">
        <v>3565</v>
      </c>
      <c r="E199" s="89">
        <v>32562</v>
      </c>
      <c r="F199" s="90">
        <v>37474</v>
      </c>
      <c r="H199" s="139"/>
      <c r="I199" s="256"/>
      <c r="J199" s="256"/>
      <c r="K199" s="256"/>
    </row>
    <row r="200" spans="1:11" ht="12.75">
      <c r="A200" s="126"/>
      <c r="B200" s="79" t="s">
        <v>60</v>
      </c>
      <c r="C200" s="91">
        <v>1162</v>
      </c>
      <c r="D200" s="91">
        <v>3623</v>
      </c>
      <c r="E200" s="91">
        <v>30085</v>
      </c>
      <c r="F200" s="90">
        <v>34870</v>
      </c>
      <c r="H200" s="139"/>
      <c r="I200" s="256"/>
      <c r="J200" s="256"/>
      <c r="K200" s="256"/>
    </row>
    <row r="201" spans="1:11" ht="12.75">
      <c r="A201" s="126"/>
      <c r="B201" s="79" t="s">
        <v>61</v>
      </c>
      <c r="C201" s="91">
        <v>1373</v>
      </c>
      <c r="D201" s="91">
        <v>3916</v>
      </c>
      <c r="E201" s="91">
        <v>29252</v>
      </c>
      <c r="F201" s="90">
        <v>34541</v>
      </c>
      <c r="H201" s="139"/>
      <c r="I201" s="256"/>
      <c r="J201" s="256"/>
      <c r="K201" s="256"/>
    </row>
    <row r="202" spans="1:11" ht="12.75">
      <c r="A202" s="126"/>
      <c r="B202" s="79" t="s">
        <v>62</v>
      </c>
      <c r="C202" s="91">
        <v>1082</v>
      </c>
      <c r="D202" s="91">
        <v>3376</v>
      </c>
      <c r="E202" s="91">
        <v>24769</v>
      </c>
      <c r="F202" s="90">
        <v>29227</v>
      </c>
      <c r="H202" s="139"/>
      <c r="I202" s="256"/>
      <c r="J202" s="256"/>
      <c r="K202" s="256"/>
    </row>
    <row r="203" spans="1:11" ht="12.75">
      <c r="A203" s="126"/>
      <c r="B203" s="79" t="s">
        <v>63</v>
      </c>
      <c r="C203" s="91">
        <v>1268</v>
      </c>
      <c r="D203" s="91">
        <v>3394</v>
      </c>
      <c r="E203" s="91">
        <v>28277</v>
      </c>
      <c r="F203" s="90">
        <v>32939</v>
      </c>
      <c r="H203" s="139"/>
      <c r="I203" s="256"/>
      <c r="J203" s="256"/>
      <c r="K203" s="256"/>
    </row>
    <row r="204" spans="1:11" ht="12.75">
      <c r="A204" s="126"/>
      <c r="B204" s="79" t="s">
        <v>64</v>
      </c>
      <c r="C204" s="91">
        <v>1242</v>
      </c>
      <c r="D204" s="91">
        <v>3610</v>
      </c>
      <c r="E204" s="91">
        <v>28476</v>
      </c>
      <c r="F204" s="90">
        <v>33328</v>
      </c>
      <c r="H204" s="139"/>
      <c r="I204" s="256"/>
      <c r="J204" s="256"/>
      <c r="K204" s="256"/>
    </row>
    <row r="205" spans="1:11" ht="12.75">
      <c r="A205" s="126"/>
      <c r="B205" s="79" t="s">
        <v>65</v>
      </c>
      <c r="C205" s="91">
        <v>1272</v>
      </c>
      <c r="D205" s="91">
        <v>3460</v>
      </c>
      <c r="E205" s="91">
        <v>26056</v>
      </c>
      <c r="F205" s="90">
        <v>30788</v>
      </c>
      <c r="H205" s="139"/>
      <c r="I205" s="256"/>
      <c r="J205" s="256"/>
      <c r="K205" s="256"/>
    </row>
    <row r="206" spans="1:11" ht="12.75">
      <c r="A206" s="126"/>
      <c r="B206" s="79" t="s">
        <v>66</v>
      </c>
      <c r="C206" s="91">
        <v>1199</v>
      </c>
      <c r="D206" s="91">
        <v>3483</v>
      </c>
      <c r="E206" s="91">
        <v>24137</v>
      </c>
      <c r="F206" s="90">
        <v>28819</v>
      </c>
      <c r="H206" s="139"/>
      <c r="I206" s="256"/>
      <c r="J206" s="256"/>
      <c r="K206" s="256"/>
    </row>
    <row r="207" spans="1:11" ht="12.75">
      <c r="A207" s="126"/>
      <c r="B207" s="79" t="s">
        <v>67</v>
      </c>
      <c r="C207" s="91">
        <v>1145</v>
      </c>
      <c r="D207" s="91">
        <v>3821</v>
      </c>
      <c r="E207" s="91">
        <v>20708</v>
      </c>
      <c r="F207" s="90">
        <v>25674</v>
      </c>
      <c r="H207" s="139"/>
      <c r="I207" s="256"/>
      <c r="J207" s="256"/>
      <c r="K207" s="256"/>
    </row>
    <row r="208" spans="1:11" ht="12.75">
      <c r="A208" s="126"/>
      <c r="B208" s="79" t="s">
        <v>68</v>
      </c>
      <c r="C208" s="91">
        <v>1187</v>
      </c>
      <c r="D208" s="91">
        <v>3759</v>
      </c>
      <c r="E208" s="91">
        <v>19856</v>
      </c>
      <c r="F208" s="90">
        <v>24802</v>
      </c>
      <c r="H208" s="139"/>
      <c r="I208" s="256"/>
      <c r="J208" s="256"/>
      <c r="K208" s="256"/>
    </row>
    <row r="209" spans="1:12" ht="12.75">
      <c r="A209" s="126"/>
      <c r="B209" s="79" t="s">
        <v>69</v>
      </c>
      <c r="C209" s="91">
        <v>1143</v>
      </c>
      <c r="D209" s="91">
        <v>3517</v>
      </c>
      <c r="E209" s="91">
        <v>23438</v>
      </c>
      <c r="F209" s="90">
        <v>28098</v>
      </c>
      <c r="H209" s="139"/>
      <c r="I209" s="256"/>
      <c r="J209" s="256"/>
      <c r="K209" s="256"/>
    </row>
    <row r="210" spans="1:12" ht="12.75">
      <c r="A210" s="126"/>
      <c r="B210" s="86" t="s">
        <v>70</v>
      </c>
      <c r="C210" s="89">
        <v>1184</v>
      </c>
      <c r="D210" s="89">
        <v>3788</v>
      </c>
      <c r="E210" s="89">
        <v>24200</v>
      </c>
      <c r="F210" s="90">
        <v>29172</v>
      </c>
      <c r="H210" s="139"/>
      <c r="I210" s="256"/>
      <c r="J210" s="256"/>
      <c r="K210" s="256"/>
    </row>
    <row r="211" spans="1:12" ht="12.75">
      <c r="A211" s="255"/>
      <c r="B211" s="87" t="s">
        <v>40</v>
      </c>
      <c r="C211" s="260">
        <v>14604</v>
      </c>
      <c r="D211" s="260">
        <v>43312</v>
      </c>
      <c r="E211" s="260">
        <v>311816</v>
      </c>
      <c r="F211" s="260">
        <v>369732</v>
      </c>
      <c r="G211" s="92"/>
      <c r="H211" s="139"/>
      <c r="I211" s="139"/>
      <c r="J211" s="139"/>
      <c r="K211" s="139"/>
    </row>
    <row r="212" spans="1:12" ht="12.75">
      <c r="A212" s="254">
        <v>2564</v>
      </c>
      <c r="B212" s="85" t="s">
        <v>59</v>
      </c>
      <c r="C212" s="89">
        <v>1410</v>
      </c>
      <c r="D212" s="89">
        <v>4154</v>
      </c>
      <c r="E212" s="89">
        <v>43723</v>
      </c>
      <c r="F212" s="90">
        <v>49287</v>
      </c>
      <c r="H212" s="139"/>
      <c r="I212" s="256"/>
      <c r="J212" s="256"/>
      <c r="K212" s="256"/>
    </row>
    <row r="213" spans="1:12" ht="12.75">
      <c r="A213" s="126"/>
      <c r="B213" s="79" t="s">
        <v>60</v>
      </c>
      <c r="C213" s="91">
        <v>1394</v>
      </c>
      <c r="D213" s="91">
        <v>3963</v>
      </c>
      <c r="E213" s="91">
        <v>40195</v>
      </c>
      <c r="F213" s="90">
        <v>45552</v>
      </c>
      <c r="H213" s="139"/>
      <c r="I213" s="256"/>
      <c r="J213" s="256"/>
      <c r="K213" s="256"/>
    </row>
    <row r="214" spans="1:12" ht="12.75">
      <c r="A214" s="126"/>
      <c r="B214" s="79" t="s">
        <v>61</v>
      </c>
      <c r="C214" s="91">
        <v>1571</v>
      </c>
      <c r="D214" s="91">
        <v>4043</v>
      </c>
      <c r="E214" s="91">
        <v>44000</v>
      </c>
      <c r="F214" s="90">
        <v>49614</v>
      </c>
      <c r="H214" s="139"/>
      <c r="I214" s="256"/>
      <c r="J214" s="256"/>
      <c r="K214" s="256"/>
    </row>
    <row r="215" spans="1:12" ht="12.75">
      <c r="A215" s="126"/>
      <c r="B215" s="79" t="s">
        <v>62</v>
      </c>
      <c r="C215" s="91">
        <v>1277</v>
      </c>
      <c r="D215" s="91">
        <v>3603</v>
      </c>
      <c r="E215" s="91">
        <v>37833</v>
      </c>
      <c r="F215" s="90">
        <v>42713</v>
      </c>
      <c r="H215" s="139"/>
      <c r="I215" s="256"/>
      <c r="J215" s="256"/>
      <c r="K215" s="256"/>
    </row>
    <row r="216" spans="1:12" ht="12.75">
      <c r="A216" s="126"/>
      <c r="B216" s="79" t="s">
        <v>63</v>
      </c>
      <c r="C216" s="91">
        <v>1331</v>
      </c>
      <c r="D216" s="91">
        <v>4161</v>
      </c>
      <c r="E216" s="91">
        <v>40894</v>
      </c>
      <c r="F216" s="90">
        <v>46386</v>
      </c>
      <c r="H216" s="139"/>
      <c r="I216" s="256"/>
      <c r="J216" s="256"/>
      <c r="K216" s="256"/>
    </row>
    <row r="217" spans="1:12" ht="12.75">
      <c r="A217" s="126"/>
      <c r="B217" s="79" t="s">
        <v>64</v>
      </c>
      <c r="C217" s="91">
        <v>1276</v>
      </c>
      <c r="D217" s="91">
        <v>4321</v>
      </c>
      <c r="E217" s="91">
        <v>44597</v>
      </c>
      <c r="F217" s="90">
        <v>50194</v>
      </c>
      <c r="H217" s="139"/>
      <c r="I217" s="256"/>
      <c r="J217" s="256"/>
      <c r="K217" s="256"/>
    </row>
    <row r="218" spans="1:12" ht="12.75">
      <c r="A218" s="126"/>
      <c r="B218" s="79" t="s">
        <v>65</v>
      </c>
      <c r="C218" s="91">
        <v>1113</v>
      </c>
      <c r="D218" s="91">
        <v>4390</v>
      </c>
      <c r="E218" s="91">
        <v>37786</v>
      </c>
      <c r="F218" s="90">
        <v>43289</v>
      </c>
      <c r="H218" s="139"/>
      <c r="I218" s="256"/>
      <c r="J218" s="256"/>
      <c r="K218" s="256"/>
    </row>
    <row r="219" spans="1:12" ht="12.75">
      <c r="A219" s="126"/>
      <c r="B219" s="79" t="s">
        <v>66</v>
      </c>
      <c r="C219" s="91">
        <v>1198</v>
      </c>
      <c r="D219" s="91">
        <v>4356</v>
      </c>
      <c r="E219" s="91">
        <v>36707</v>
      </c>
      <c r="F219" s="90">
        <v>42261</v>
      </c>
      <c r="H219" s="139"/>
      <c r="I219" s="256"/>
      <c r="J219" s="256"/>
      <c r="K219" s="256"/>
    </row>
    <row r="220" spans="1:12" ht="12.75">
      <c r="A220" s="126"/>
      <c r="B220" s="79" t="s">
        <v>67</v>
      </c>
      <c r="C220" s="91">
        <v>1267</v>
      </c>
      <c r="D220" s="91">
        <v>5222</v>
      </c>
      <c r="E220" s="91">
        <v>33037</v>
      </c>
      <c r="F220" s="90">
        <v>39526</v>
      </c>
      <c r="H220" s="139"/>
      <c r="I220" s="256"/>
      <c r="J220" s="256"/>
      <c r="K220" s="256"/>
    </row>
    <row r="221" spans="1:12" ht="12.75">
      <c r="A221" s="126"/>
      <c r="B221" s="79" t="s">
        <v>68</v>
      </c>
      <c r="C221" s="91">
        <v>1273</v>
      </c>
      <c r="D221" s="91">
        <v>4460</v>
      </c>
      <c r="E221" s="91">
        <v>44569</v>
      </c>
      <c r="F221" s="90">
        <v>50302</v>
      </c>
      <c r="H221" s="139"/>
      <c r="I221" s="256"/>
      <c r="J221" s="256"/>
      <c r="K221" s="256"/>
    </row>
    <row r="222" spans="1:12" ht="12.75">
      <c r="A222" s="126"/>
      <c r="B222" s="79" t="s">
        <v>69</v>
      </c>
      <c r="C222" s="91">
        <v>1370</v>
      </c>
      <c r="D222" s="91">
        <v>4462</v>
      </c>
      <c r="E222" s="91">
        <v>31593</v>
      </c>
      <c r="F222" s="90">
        <v>37425</v>
      </c>
      <c r="H222" s="139"/>
      <c r="I222" s="256"/>
      <c r="J222" s="256"/>
      <c r="K222" s="256"/>
    </row>
    <row r="223" spans="1:12" ht="12.75">
      <c r="A223" s="126"/>
      <c r="B223" s="86" t="s">
        <v>70</v>
      </c>
      <c r="C223" s="89">
        <v>1303</v>
      </c>
      <c r="D223" s="89">
        <v>4048</v>
      </c>
      <c r="E223" s="89">
        <v>26786</v>
      </c>
      <c r="F223" s="90">
        <v>32137</v>
      </c>
      <c r="H223" s="139"/>
      <c r="I223" s="256"/>
      <c r="J223" s="256"/>
      <c r="K223" s="256"/>
      <c r="L223" s="139"/>
    </row>
    <row r="224" spans="1:12" ht="12.75">
      <c r="A224" s="255"/>
      <c r="B224" s="87" t="s">
        <v>40</v>
      </c>
      <c r="C224" s="260">
        <v>15783</v>
      </c>
      <c r="D224" s="260">
        <v>51183</v>
      </c>
      <c r="E224" s="260">
        <v>461720</v>
      </c>
      <c r="F224" s="260">
        <v>528686</v>
      </c>
      <c r="H224" s="139"/>
      <c r="I224" s="139"/>
      <c r="J224" s="139"/>
      <c r="K224" s="139"/>
      <c r="L224" s="256"/>
    </row>
    <row r="225" spans="1:12" ht="12.75">
      <c r="A225" s="254">
        <v>2565</v>
      </c>
      <c r="B225" s="85" t="s">
        <v>59</v>
      </c>
      <c r="C225" s="261">
        <v>1388</v>
      </c>
      <c r="D225" s="261">
        <v>4053</v>
      </c>
      <c r="E225" s="261">
        <v>25687</v>
      </c>
      <c r="F225" s="101">
        <v>31128</v>
      </c>
      <c r="H225" s="139"/>
      <c r="I225" s="256"/>
      <c r="J225" s="256"/>
      <c r="K225" s="256"/>
      <c r="L225" s="256"/>
    </row>
    <row r="226" spans="1:12" ht="12.75">
      <c r="A226" s="126"/>
      <c r="B226" s="93" t="s">
        <v>60</v>
      </c>
      <c r="C226" s="262">
        <v>1146</v>
      </c>
      <c r="D226" s="262">
        <v>3732</v>
      </c>
      <c r="E226" s="262">
        <v>28806</v>
      </c>
      <c r="F226" s="101">
        <v>33684</v>
      </c>
      <c r="H226" s="139"/>
      <c r="I226" s="256"/>
      <c r="J226" s="256"/>
      <c r="K226" s="256"/>
      <c r="L226" s="256"/>
    </row>
    <row r="227" spans="1:12" ht="12.75">
      <c r="A227" s="126"/>
      <c r="B227" s="79" t="s">
        <v>61</v>
      </c>
      <c r="C227" s="262">
        <v>1163</v>
      </c>
      <c r="D227" s="262">
        <v>3764</v>
      </c>
      <c r="E227" s="262">
        <v>32000</v>
      </c>
      <c r="F227" s="101">
        <v>36927</v>
      </c>
      <c r="G227" s="37"/>
      <c r="H227" s="139"/>
      <c r="I227" s="256"/>
      <c r="J227" s="256"/>
      <c r="K227" s="256"/>
      <c r="L227" s="256"/>
    </row>
    <row r="228" spans="1:12" ht="12.75">
      <c r="A228" s="126"/>
      <c r="B228" s="79" t="s">
        <v>62</v>
      </c>
      <c r="C228" s="262">
        <v>1096</v>
      </c>
      <c r="D228" s="262">
        <v>3533</v>
      </c>
      <c r="E228" s="262">
        <v>28035</v>
      </c>
      <c r="F228" s="101">
        <v>32664</v>
      </c>
      <c r="H228" s="139"/>
      <c r="I228" s="256"/>
      <c r="J228" s="256"/>
      <c r="K228" s="256"/>
      <c r="L228" s="256"/>
    </row>
    <row r="229" spans="1:12" ht="12.75">
      <c r="A229" s="126"/>
      <c r="B229" s="79" t="s">
        <v>63</v>
      </c>
      <c r="C229" s="262">
        <v>1246</v>
      </c>
      <c r="D229" s="262">
        <v>4070</v>
      </c>
      <c r="E229" s="262">
        <v>31067</v>
      </c>
      <c r="F229" s="101">
        <v>36383</v>
      </c>
      <c r="G229" s="263"/>
      <c r="H229" s="139"/>
      <c r="I229" s="256"/>
      <c r="J229" s="256"/>
      <c r="K229" s="256"/>
      <c r="L229" s="256"/>
    </row>
    <row r="230" spans="1:12" ht="12.75">
      <c r="A230" s="126"/>
      <c r="B230" s="79" t="s">
        <v>64</v>
      </c>
      <c r="C230" s="262">
        <v>1353</v>
      </c>
      <c r="D230" s="261">
        <v>4411</v>
      </c>
      <c r="E230" s="261">
        <v>33122</v>
      </c>
      <c r="F230" s="101">
        <v>38886</v>
      </c>
      <c r="G230" s="37"/>
      <c r="H230" s="139"/>
      <c r="I230" s="256"/>
      <c r="J230" s="256"/>
      <c r="K230" s="256"/>
      <c r="L230" s="256"/>
    </row>
    <row r="231" spans="1:12" ht="12.75">
      <c r="A231" s="126"/>
      <c r="B231" s="79" t="s">
        <v>65</v>
      </c>
      <c r="C231" s="262">
        <v>1212</v>
      </c>
      <c r="D231" s="262">
        <v>4158</v>
      </c>
      <c r="E231" s="262">
        <v>30165</v>
      </c>
      <c r="F231" s="101">
        <v>35535</v>
      </c>
      <c r="G231" s="263"/>
      <c r="H231" s="139"/>
      <c r="I231" s="256"/>
      <c r="J231" s="256"/>
      <c r="K231" s="256"/>
      <c r="L231" s="256"/>
    </row>
    <row r="232" spans="1:12" ht="12.75">
      <c r="A232" s="126"/>
      <c r="B232" s="79" t="s">
        <v>66</v>
      </c>
      <c r="C232" s="262">
        <v>1368</v>
      </c>
      <c r="D232" s="262">
        <v>4499</v>
      </c>
      <c r="E232" s="262">
        <v>31866</v>
      </c>
      <c r="F232" s="101">
        <v>37733</v>
      </c>
      <c r="G232" s="263"/>
      <c r="H232" s="139"/>
      <c r="I232" s="256"/>
      <c r="J232" s="256"/>
      <c r="K232" s="256"/>
      <c r="L232" s="256"/>
    </row>
    <row r="233" spans="1:12" ht="12.75">
      <c r="A233" s="126"/>
      <c r="B233" s="79" t="s">
        <v>67</v>
      </c>
      <c r="C233" s="262">
        <v>1240</v>
      </c>
      <c r="D233" s="262">
        <v>4747</v>
      </c>
      <c r="E233" s="262">
        <v>25158</v>
      </c>
      <c r="F233" s="101">
        <v>31145</v>
      </c>
      <c r="G233" s="37"/>
      <c r="H233" s="139"/>
      <c r="I233" s="256"/>
      <c r="J233" s="256"/>
      <c r="K233" s="256"/>
      <c r="L233" s="256"/>
    </row>
    <row r="234" spans="1:12" ht="12.75">
      <c r="A234" s="126"/>
      <c r="B234" s="79" t="s">
        <v>68</v>
      </c>
      <c r="C234" s="262">
        <v>1227</v>
      </c>
      <c r="D234" s="262">
        <v>4300</v>
      </c>
      <c r="E234" s="262">
        <v>39434</v>
      </c>
      <c r="F234" s="101">
        <v>44961</v>
      </c>
      <c r="G234" s="263"/>
      <c r="H234" s="139"/>
      <c r="I234" s="256"/>
      <c r="J234" s="256"/>
      <c r="K234" s="256"/>
      <c r="L234" s="256"/>
    </row>
    <row r="235" spans="1:12" ht="12.75">
      <c r="A235" s="126"/>
      <c r="B235" s="79" t="s">
        <v>69</v>
      </c>
      <c r="C235" s="262">
        <v>1350</v>
      </c>
      <c r="D235" s="262">
        <v>4513</v>
      </c>
      <c r="E235" s="262">
        <v>27883</v>
      </c>
      <c r="F235" s="101">
        <v>33746</v>
      </c>
      <c r="G235" s="263"/>
      <c r="H235" s="139"/>
      <c r="I235" s="256"/>
      <c r="J235" s="256"/>
      <c r="K235" s="256"/>
      <c r="L235" s="256"/>
    </row>
    <row r="236" spans="1:12" ht="12.75">
      <c r="A236" s="126"/>
      <c r="B236" s="86" t="s">
        <v>70</v>
      </c>
      <c r="C236" s="261">
        <v>1377</v>
      </c>
      <c r="D236" s="261">
        <v>4658</v>
      </c>
      <c r="E236" s="261">
        <v>28067</v>
      </c>
      <c r="F236" s="101">
        <v>34102</v>
      </c>
      <c r="G236" s="37"/>
      <c r="H236" s="139"/>
      <c r="I236" s="256"/>
      <c r="J236" s="256"/>
      <c r="K236" s="256"/>
      <c r="L236" s="256"/>
    </row>
    <row r="237" spans="1:12" ht="12.75">
      <c r="A237" s="126"/>
      <c r="B237" s="87" t="s">
        <v>40</v>
      </c>
      <c r="C237" s="260">
        <f>SUM(C225:C236)</f>
        <v>15166</v>
      </c>
      <c r="D237" s="260">
        <f>SUM(D225:D236)</f>
        <v>50438</v>
      </c>
      <c r="E237" s="260">
        <f>SUM(E225:E236)</f>
        <v>361290</v>
      </c>
      <c r="F237" s="260">
        <f>SUM(F225:F236)</f>
        <v>426894</v>
      </c>
      <c r="G237" s="139"/>
      <c r="H237" s="139"/>
      <c r="I237" s="139"/>
      <c r="J237" s="139"/>
      <c r="K237" s="139"/>
      <c r="L237" s="256"/>
    </row>
    <row r="238" spans="1:12" ht="12.75">
      <c r="A238" s="94">
        <v>2566</v>
      </c>
      <c r="B238" s="95" t="s">
        <v>59</v>
      </c>
      <c r="C238" s="261">
        <v>1482</v>
      </c>
      <c r="D238" s="261">
        <v>4860</v>
      </c>
      <c r="E238" s="262">
        <v>24705</v>
      </c>
      <c r="F238" s="101">
        <f>C238+D238+E238</f>
        <v>31047</v>
      </c>
      <c r="G238" s="139"/>
      <c r="H238" s="139"/>
      <c r="I238" s="256"/>
      <c r="J238" s="256"/>
      <c r="K238" s="256"/>
      <c r="L238" s="256"/>
    </row>
    <row r="239" spans="1:12" ht="12.75">
      <c r="A239" s="116"/>
      <c r="B239" s="93" t="s">
        <v>60</v>
      </c>
      <c r="C239" s="262">
        <v>1500</v>
      </c>
      <c r="D239" s="262">
        <v>4735</v>
      </c>
      <c r="E239" s="262">
        <v>26093</v>
      </c>
      <c r="F239" s="101">
        <f t="shared" ref="F239:F253" si="0">C239+D239+E239</f>
        <v>32328</v>
      </c>
      <c r="G239" s="139"/>
      <c r="H239" s="139"/>
      <c r="I239" s="256"/>
      <c r="J239" s="256"/>
      <c r="K239" s="256"/>
      <c r="L239" s="256"/>
    </row>
    <row r="240" spans="1:12" ht="12.75">
      <c r="A240" s="116"/>
      <c r="B240" s="93" t="s">
        <v>61</v>
      </c>
      <c r="C240" s="262">
        <v>1648</v>
      </c>
      <c r="D240" s="262">
        <v>5167</v>
      </c>
      <c r="E240" s="262">
        <v>33745</v>
      </c>
      <c r="F240" s="101">
        <f t="shared" si="0"/>
        <v>40560</v>
      </c>
      <c r="H240" s="139"/>
      <c r="I240" s="256"/>
      <c r="J240" s="256"/>
      <c r="K240" s="256"/>
      <c r="L240" s="256"/>
    </row>
    <row r="241" spans="1:12" ht="12.75">
      <c r="A241" s="126"/>
      <c r="B241" s="79" t="s">
        <v>62</v>
      </c>
      <c r="C241" s="262">
        <v>1584</v>
      </c>
      <c r="D241" s="262">
        <v>4298</v>
      </c>
      <c r="E241" s="262">
        <v>27053</v>
      </c>
      <c r="F241" s="101">
        <f t="shared" si="0"/>
        <v>32935</v>
      </c>
      <c r="G241" s="139"/>
      <c r="H241" s="139"/>
      <c r="I241" s="256"/>
      <c r="J241" s="256"/>
      <c r="K241" s="256"/>
      <c r="L241" s="256"/>
    </row>
    <row r="242" spans="1:12" ht="12.75">
      <c r="A242" s="126"/>
      <c r="B242" s="79" t="s">
        <v>63</v>
      </c>
      <c r="C242" s="264">
        <v>1599</v>
      </c>
      <c r="D242" s="262">
        <v>4831</v>
      </c>
      <c r="E242" s="262">
        <v>24173</v>
      </c>
      <c r="F242" s="101">
        <f t="shared" si="0"/>
        <v>30603</v>
      </c>
      <c r="G242" s="139"/>
      <c r="H242" s="139"/>
      <c r="I242" s="256"/>
      <c r="J242" s="256"/>
      <c r="K242" s="256"/>
      <c r="L242" s="256"/>
    </row>
    <row r="243" spans="1:12" ht="12.75">
      <c r="A243" s="126"/>
      <c r="B243" s="79" t="s">
        <v>64</v>
      </c>
      <c r="C243" s="262">
        <v>1594</v>
      </c>
      <c r="D243" s="261">
        <v>5089</v>
      </c>
      <c r="E243" s="261">
        <v>18928</v>
      </c>
      <c r="F243" s="101">
        <f t="shared" si="0"/>
        <v>25611</v>
      </c>
      <c r="G243" s="139"/>
      <c r="H243" s="139"/>
      <c r="I243" s="256"/>
      <c r="J243" s="256"/>
      <c r="K243" s="256"/>
      <c r="L243" s="256"/>
    </row>
    <row r="244" spans="1:12" ht="12.75">
      <c r="A244" s="126"/>
      <c r="B244" s="79" t="s">
        <v>65</v>
      </c>
      <c r="C244" s="262">
        <v>1483</v>
      </c>
      <c r="D244" s="262">
        <v>5028</v>
      </c>
      <c r="E244" s="262">
        <v>22991</v>
      </c>
      <c r="F244" s="101">
        <f t="shared" si="0"/>
        <v>29502</v>
      </c>
      <c r="G244" s="256"/>
      <c r="H244" s="139"/>
      <c r="I244" s="256"/>
      <c r="J244" s="256"/>
      <c r="K244" s="256"/>
      <c r="L244" s="256"/>
    </row>
    <row r="245" spans="1:12" ht="12.75">
      <c r="A245" s="126"/>
      <c r="B245" s="79" t="s">
        <v>66</v>
      </c>
      <c r="C245" s="262">
        <v>1590</v>
      </c>
      <c r="D245" s="262">
        <v>5452</v>
      </c>
      <c r="E245" s="262">
        <v>24339</v>
      </c>
      <c r="F245" s="101">
        <f t="shared" si="0"/>
        <v>31381</v>
      </c>
      <c r="G245" s="256"/>
      <c r="H245" s="139"/>
      <c r="I245" s="256"/>
      <c r="J245" s="256"/>
      <c r="K245" s="256"/>
      <c r="L245" s="256"/>
    </row>
    <row r="246" spans="1:12" ht="12.75">
      <c r="A246" s="126"/>
      <c r="B246" s="79" t="s">
        <v>67</v>
      </c>
      <c r="C246" s="262">
        <v>1511</v>
      </c>
      <c r="D246" s="262">
        <v>6278</v>
      </c>
      <c r="E246" s="262">
        <v>22061</v>
      </c>
      <c r="F246" s="101">
        <f t="shared" si="0"/>
        <v>29850</v>
      </c>
      <c r="G246" s="256"/>
      <c r="H246" s="139"/>
      <c r="I246" s="256"/>
      <c r="J246" s="256"/>
      <c r="K246" s="256"/>
      <c r="L246" s="256"/>
    </row>
    <row r="247" spans="1:12" ht="12.75">
      <c r="A247" s="126"/>
      <c r="B247" s="79" t="s">
        <v>68</v>
      </c>
      <c r="C247" s="262">
        <v>1533</v>
      </c>
      <c r="D247" s="262">
        <v>5763</v>
      </c>
      <c r="E247" s="262">
        <v>23912</v>
      </c>
      <c r="F247" s="101">
        <f t="shared" si="0"/>
        <v>31208</v>
      </c>
      <c r="G247" s="256"/>
      <c r="H247" s="139"/>
      <c r="I247" s="256"/>
      <c r="J247" s="256"/>
      <c r="K247" s="256"/>
      <c r="L247" s="256"/>
    </row>
    <row r="248" spans="1:12" ht="12.75">
      <c r="A248" s="126"/>
      <c r="B248" s="79" t="s">
        <v>69</v>
      </c>
      <c r="C248" s="262">
        <v>1617</v>
      </c>
      <c r="D248" s="262">
        <v>6026</v>
      </c>
      <c r="E248" s="262">
        <v>26749</v>
      </c>
      <c r="F248" s="101">
        <f t="shared" si="0"/>
        <v>34392</v>
      </c>
      <c r="G248" s="256"/>
      <c r="H248" s="139"/>
      <c r="I248" s="256"/>
      <c r="J248" s="256"/>
      <c r="K248" s="256"/>
      <c r="L248" s="256"/>
    </row>
    <row r="249" spans="1:12" ht="12.75">
      <c r="A249" s="126"/>
      <c r="B249" s="86" t="s">
        <v>70</v>
      </c>
      <c r="C249" s="261">
        <v>1532</v>
      </c>
      <c r="D249" s="261">
        <v>5460</v>
      </c>
      <c r="E249" s="261">
        <v>29244</v>
      </c>
      <c r="F249" s="101">
        <f t="shared" si="0"/>
        <v>36236</v>
      </c>
      <c r="G249" s="263"/>
      <c r="H249" s="139"/>
      <c r="I249" s="256"/>
      <c r="J249" s="256"/>
      <c r="K249" s="256"/>
      <c r="L249" s="256"/>
    </row>
    <row r="250" spans="1:12" ht="12.75">
      <c r="A250" s="255"/>
      <c r="B250" s="87" t="s">
        <v>40</v>
      </c>
      <c r="C250" s="260">
        <f>SUM(C238:C249)</f>
        <v>18673</v>
      </c>
      <c r="D250" s="260">
        <f t="shared" ref="D250:F250" si="1">SUM(D238:D249)</f>
        <v>62987</v>
      </c>
      <c r="E250" s="260">
        <f t="shared" si="1"/>
        <v>303993</v>
      </c>
      <c r="F250" s="260">
        <f t="shared" si="1"/>
        <v>385653</v>
      </c>
      <c r="H250" s="139"/>
      <c r="I250" s="139"/>
      <c r="J250" s="139"/>
      <c r="K250" s="139"/>
    </row>
    <row r="251" spans="1:12" ht="12.75">
      <c r="A251" s="94">
        <v>2567</v>
      </c>
      <c r="B251" s="95" t="s">
        <v>59</v>
      </c>
      <c r="C251" s="261">
        <v>1686</v>
      </c>
      <c r="D251" s="261">
        <v>5883</v>
      </c>
      <c r="E251" s="262">
        <v>28865</v>
      </c>
      <c r="F251" s="101">
        <f t="shared" si="0"/>
        <v>36434</v>
      </c>
      <c r="G251" s="139"/>
      <c r="H251" s="139"/>
      <c r="I251" s="256"/>
      <c r="J251" s="256"/>
      <c r="K251" s="256"/>
      <c r="L251" s="256"/>
    </row>
    <row r="252" spans="1:12" ht="12.75">
      <c r="A252" s="116"/>
      <c r="B252" s="93" t="s">
        <v>60</v>
      </c>
      <c r="C252" s="262">
        <v>1675</v>
      </c>
      <c r="D252" s="262">
        <v>5376</v>
      </c>
      <c r="E252" s="262">
        <v>29922</v>
      </c>
      <c r="F252" s="101">
        <f t="shared" si="0"/>
        <v>36973</v>
      </c>
      <c r="G252" s="139"/>
      <c r="H252" s="139"/>
      <c r="I252" s="256"/>
      <c r="J252" s="256"/>
      <c r="K252" s="256"/>
      <c r="L252" s="256"/>
    </row>
    <row r="253" spans="1:12" ht="12.75">
      <c r="A253" s="116"/>
      <c r="B253" s="93" t="s">
        <v>61</v>
      </c>
      <c r="C253" s="262">
        <v>1725</v>
      </c>
      <c r="D253" s="262">
        <v>5938</v>
      </c>
      <c r="E253" s="262">
        <v>31024</v>
      </c>
      <c r="F253" s="101">
        <f t="shared" si="0"/>
        <v>38687</v>
      </c>
      <c r="H253" s="139"/>
      <c r="I253" s="256"/>
      <c r="J253" s="256"/>
      <c r="K253" s="256"/>
      <c r="L253" s="256"/>
    </row>
    <row r="254" spans="1:12" ht="12.75">
      <c r="A254" s="126"/>
      <c r="B254" s="79"/>
      <c r="C254" s="262"/>
      <c r="D254" s="262"/>
      <c r="E254" s="262"/>
      <c r="F254" s="101"/>
      <c r="G254" s="139"/>
      <c r="H254" s="139"/>
      <c r="I254" s="256"/>
      <c r="J254" s="256"/>
      <c r="K254" s="256"/>
      <c r="L254" s="256"/>
    </row>
    <row r="255" spans="1:12" ht="12.75">
      <c r="A255" s="126"/>
      <c r="B255" s="79"/>
      <c r="C255" s="264"/>
      <c r="D255" s="262"/>
      <c r="E255" s="262"/>
      <c r="F255" s="101"/>
      <c r="G255" s="139"/>
      <c r="H255" s="139"/>
      <c r="I255" s="256"/>
      <c r="J255" s="256"/>
      <c r="K255" s="256"/>
      <c r="L255" s="256"/>
    </row>
    <row r="256" spans="1:12" ht="12.75">
      <c r="A256" s="126"/>
      <c r="B256" s="79"/>
      <c r="C256" s="262"/>
      <c r="D256" s="261"/>
      <c r="E256" s="261"/>
      <c r="F256" s="101"/>
      <c r="G256" s="139"/>
      <c r="H256" s="139"/>
      <c r="I256" s="256"/>
      <c r="J256" s="256"/>
      <c r="K256" s="256"/>
      <c r="L256" s="256"/>
    </row>
    <row r="257" spans="1:12" ht="12.75">
      <c r="A257" s="126"/>
      <c r="B257" s="79"/>
      <c r="C257" s="262"/>
      <c r="D257" s="262"/>
      <c r="E257" s="262"/>
      <c r="F257" s="101"/>
      <c r="G257" s="256"/>
      <c r="H257" s="139"/>
      <c r="I257" s="256"/>
      <c r="J257" s="256"/>
      <c r="K257" s="256"/>
      <c r="L257" s="256"/>
    </row>
    <row r="258" spans="1:12" ht="12.75">
      <c r="A258" s="126"/>
      <c r="B258" s="79"/>
      <c r="C258" s="262"/>
      <c r="D258" s="262"/>
      <c r="E258" s="262"/>
      <c r="F258" s="101"/>
      <c r="G258" s="256"/>
      <c r="H258" s="139"/>
      <c r="I258" s="256"/>
      <c r="J258" s="256"/>
      <c r="K258" s="256"/>
      <c r="L258" s="256"/>
    </row>
    <row r="259" spans="1:12" ht="12.75">
      <c r="A259" s="126"/>
      <c r="B259" s="79"/>
      <c r="C259" s="262"/>
      <c r="D259" s="262"/>
      <c r="E259" s="262"/>
      <c r="F259" s="101"/>
      <c r="G259" s="256"/>
      <c r="H259" s="139"/>
      <c r="I259" s="256"/>
      <c r="J259" s="256"/>
      <c r="K259" s="256"/>
      <c r="L259" s="256"/>
    </row>
    <row r="260" spans="1:12" ht="12.75">
      <c r="A260" s="126"/>
      <c r="B260" s="79"/>
      <c r="C260" s="262"/>
      <c r="D260" s="262"/>
      <c r="E260" s="262"/>
      <c r="F260" s="101"/>
      <c r="G260" s="256"/>
      <c r="H260" s="139"/>
      <c r="I260" s="256"/>
      <c r="J260" s="256"/>
      <c r="K260" s="256"/>
      <c r="L260" s="256"/>
    </row>
    <row r="261" spans="1:12" ht="12.75">
      <c r="A261" s="126"/>
      <c r="B261" s="79"/>
      <c r="C261" s="262"/>
      <c r="D261" s="262"/>
      <c r="E261" s="262"/>
      <c r="F261" s="101"/>
      <c r="G261" s="256"/>
      <c r="H261" s="139"/>
      <c r="I261" s="256"/>
      <c r="J261" s="256"/>
      <c r="K261" s="256"/>
      <c r="L261" s="256"/>
    </row>
    <row r="262" spans="1:12" ht="12.75">
      <c r="A262" s="126"/>
      <c r="B262" s="86"/>
      <c r="C262" s="261"/>
      <c r="D262" s="261"/>
      <c r="E262" s="261"/>
      <c r="F262" s="101"/>
      <c r="G262" s="263"/>
      <c r="H262" s="139"/>
      <c r="I262" s="256"/>
      <c r="J262" s="256"/>
      <c r="K262" s="256"/>
      <c r="L262" s="256"/>
    </row>
    <row r="263" spans="1:12" ht="12.75">
      <c r="A263" s="255"/>
      <c r="B263" s="87" t="s">
        <v>40</v>
      </c>
      <c r="C263" s="260">
        <f>SUM(C251:C262)</f>
        <v>5086</v>
      </c>
      <c r="D263" s="260">
        <f t="shared" ref="D263" si="2">SUM(D251:D262)</f>
        <v>17197</v>
      </c>
      <c r="E263" s="260">
        <f t="shared" ref="E263" si="3">SUM(E251:E262)</f>
        <v>89811</v>
      </c>
      <c r="F263" s="260">
        <f t="shared" ref="F263" si="4">SUM(F251:F262)</f>
        <v>112094</v>
      </c>
      <c r="H263" s="139"/>
      <c r="I263" s="139"/>
      <c r="J263" s="139"/>
      <c r="K263" s="139"/>
    </row>
    <row r="264" spans="1:12" ht="12.75" hidden="1">
      <c r="A264" s="318"/>
      <c r="B264" s="320"/>
      <c r="C264" s="317"/>
      <c r="D264" s="317"/>
      <c r="E264" s="317"/>
      <c r="F264" s="319"/>
      <c r="H264" s="139"/>
      <c r="I264" s="139"/>
      <c r="J264" s="139"/>
      <c r="K264" s="139"/>
    </row>
    <row r="265" spans="1:12" ht="12.75" hidden="1">
      <c r="A265" s="318"/>
      <c r="B265" s="320"/>
      <c r="C265" s="317"/>
      <c r="D265" s="317"/>
      <c r="E265" s="317"/>
      <c r="F265" s="319"/>
      <c r="H265" s="139"/>
      <c r="I265" s="139"/>
      <c r="J265" s="139"/>
      <c r="K265" s="139"/>
    </row>
    <row r="266" spans="1:12" ht="12.75" hidden="1">
      <c r="A266" s="318"/>
      <c r="B266" s="320"/>
      <c r="C266" s="317"/>
      <c r="D266" s="317"/>
      <c r="E266" s="317"/>
      <c r="F266" s="319"/>
      <c r="H266" s="139"/>
      <c r="I266" s="139"/>
      <c r="J266" s="139"/>
      <c r="K266" s="139"/>
    </row>
    <row r="267" spans="1:12" ht="12.75" hidden="1">
      <c r="A267" s="318"/>
      <c r="B267" s="320"/>
      <c r="C267" s="317"/>
      <c r="D267" s="317"/>
      <c r="E267" s="317"/>
      <c r="F267" s="319"/>
      <c r="H267" s="139"/>
      <c r="I267" s="139"/>
      <c r="J267" s="139"/>
      <c r="K267" s="139"/>
    </row>
    <row r="268" spans="1:12" ht="12.75" hidden="1">
      <c r="A268" s="318"/>
      <c r="B268" s="320"/>
      <c r="C268" s="317"/>
      <c r="D268" s="317"/>
      <c r="E268" s="317"/>
      <c r="F268" s="319"/>
      <c r="H268" s="139"/>
      <c r="I268" s="139"/>
      <c r="J268" s="139"/>
      <c r="K268" s="139"/>
    </row>
    <row r="269" spans="1:12" ht="12.75" hidden="1">
      <c r="A269" s="71"/>
      <c r="B269" s="71"/>
      <c r="C269" s="265"/>
      <c r="D269" s="265"/>
      <c r="E269" s="265"/>
      <c r="F269" s="265"/>
      <c r="H269" s="139"/>
      <c r="I269" s="139"/>
      <c r="J269" s="139"/>
      <c r="K269" s="139"/>
    </row>
    <row r="270" spans="1:12" ht="12.75">
      <c r="A270" s="71" t="s">
        <v>318</v>
      </c>
      <c r="B270" s="266"/>
    </row>
    <row r="271" spans="1:12" ht="12.75">
      <c r="A271" s="266" t="s">
        <v>341</v>
      </c>
      <c r="B271" s="266"/>
    </row>
    <row r="272" spans="1:12" ht="12.75">
      <c r="A272" s="266" t="s">
        <v>319</v>
      </c>
      <c r="B272" s="266"/>
    </row>
    <row r="273" spans="1:2" ht="12.75">
      <c r="A273" s="266" t="s">
        <v>320</v>
      </c>
      <c r="B273" s="266"/>
    </row>
    <row r="274" spans="1:2" ht="12.75">
      <c r="A274" s="266" t="s">
        <v>321</v>
      </c>
      <c r="B274" s="266"/>
    </row>
    <row r="275" spans="1:2" ht="12.75">
      <c r="A275" s="266" t="s">
        <v>404</v>
      </c>
      <c r="B275" s="266"/>
    </row>
    <row r="276" spans="1:2" ht="12.75">
      <c r="A276" s="266" t="s">
        <v>342</v>
      </c>
      <c r="B276" s="266"/>
    </row>
    <row r="277" spans="1:2" ht="12.75">
      <c r="A277" s="266" t="s">
        <v>322</v>
      </c>
      <c r="B277" s="266"/>
    </row>
    <row r="278" spans="1:2" ht="12.75">
      <c r="B278" s="26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15"/>
  <sheetViews>
    <sheetView zoomScaleNormal="100" workbookViewId="0">
      <pane xSplit="2" ySplit="4" topLeftCell="C89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10.75" style="1" customWidth="1"/>
    <col min="2" max="2" width="10.875" style="1" customWidth="1"/>
    <col min="3" max="4" width="9.75" style="1" customWidth="1"/>
    <col min="5" max="6" width="11" style="1" bestFit="1" customWidth="1"/>
    <col min="7" max="9" width="9.125" style="1" bestFit="1" customWidth="1"/>
    <col min="10" max="10" width="9.375" style="1" bestFit="1" customWidth="1"/>
    <col min="11" max="11" width="10.625" style="1" bestFit="1" customWidth="1"/>
    <col min="12" max="14" width="10.75" style="1" bestFit="1" customWidth="1"/>
    <col min="15" max="15" width="10.625" style="1" bestFit="1" customWidth="1"/>
    <col min="16" max="16384" width="9" style="1"/>
  </cols>
  <sheetData>
    <row r="1" spans="1:15">
      <c r="A1" s="32" t="s">
        <v>415</v>
      </c>
    </row>
    <row r="3" spans="1:15" ht="11.25" customHeight="1">
      <c r="A3" s="56" t="s">
        <v>37</v>
      </c>
      <c r="B3" s="56" t="s">
        <v>72</v>
      </c>
      <c r="C3" s="331" t="s">
        <v>73</v>
      </c>
      <c r="D3" s="332"/>
      <c r="E3" s="332"/>
      <c r="F3" s="333"/>
      <c r="G3" s="334" t="s">
        <v>74</v>
      </c>
      <c r="H3" s="335"/>
      <c r="I3" s="335"/>
      <c r="J3" s="336"/>
    </row>
    <row r="4" spans="1:15" ht="45">
      <c r="A4" s="245"/>
      <c r="B4" s="245"/>
      <c r="C4" s="189" t="s">
        <v>75</v>
      </c>
      <c r="D4" s="189" t="s">
        <v>76</v>
      </c>
      <c r="E4" s="189" t="s">
        <v>77</v>
      </c>
      <c r="F4" s="189" t="s">
        <v>58</v>
      </c>
      <c r="G4" s="189" t="s">
        <v>75</v>
      </c>
      <c r="H4" s="189" t="s">
        <v>76</v>
      </c>
      <c r="I4" s="189" t="s">
        <v>77</v>
      </c>
      <c r="J4" s="189" t="s">
        <v>58</v>
      </c>
    </row>
    <row r="5" spans="1:15" hidden="1">
      <c r="A5" s="2"/>
      <c r="B5" s="246" t="s">
        <v>78</v>
      </c>
      <c r="C5" s="9">
        <v>11844</v>
      </c>
      <c r="D5" s="9">
        <v>18430</v>
      </c>
      <c r="E5" s="9">
        <v>20158</v>
      </c>
      <c r="F5" s="9">
        <v>50432</v>
      </c>
      <c r="G5" s="247"/>
      <c r="H5" s="247"/>
      <c r="I5" s="247"/>
      <c r="J5" s="248"/>
    </row>
    <row r="6" spans="1:15" hidden="1">
      <c r="A6" s="2">
        <v>2548</v>
      </c>
      <c r="B6" s="79" t="s">
        <v>79</v>
      </c>
      <c r="C6" s="9">
        <v>12117</v>
      </c>
      <c r="D6" s="9">
        <v>19277</v>
      </c>
      <c r="E6" s="9">
        <v>28534</v>
      </c>
      <c r="F6" s="9">
        <v>59928</v>
      </c>
      <c r="G6" s="323"/>
      <c r="H6" s="323"/>
      <c r="I6" s="323"/>
      <c r="J6" s="324"/>
    </row>
    <row r="7" spans="1:15" hidden="1">
      <c r="A7" s="2"/>
      <c r="B7" s="79" t="s">
        <v>80</v>
      </c>
      <c r="C7" s="9">
        <v>10443</v>
      </c>
      <c r="D7" s="9">
        <v>19137</v>
      </c>
      <c r="E7" s="9">
        <v>24773</v>
      </c>
      <c r="F7" s="9">
        <v>54353</v>
      </c>
      <c r="G7" s="323"/>
      <c r="H7" s="323"/>
      <c r="I7" s="323"/>
      <c r="J7" s="324"/>
    </row>
    <row r="8" spans="1:15" hidden="1">
      <c r="A8" s="2"/>
      <c r="B8" s="246" t="s">
        <v>81</v>
      </c>
      <c r="C8" s="6">
        <v>11452</v>
      </c>
      <c r="D8" s="6">
        <v>19338</v>
      </c>
      <c r="E8" s="6">
        <v>26634</v>
      </c>
      <c r="F8" s="9">
        <v>57424</v>
      </c>
      <c r="G8" s="247"/>
      <c r="H8" s="247"/>
      <c r="I8" s="247"/>
      <c r="J8" s="248"/>
      <c r="K8" s="249"/>
      <c r="L8" s="249"/>
      <c r="M8" s="249"/>
      <c r="N8" s="249"/>
      <c r="O8" s="249"/>
    </row>
    <row r="9" spans="1:15" hidden="1">
      <c r="A9" s="2"/>
      <c r="B9" s="250" t="s">
        <v>40</v>
      </c>
      <c r="C9" s="54">
        <v>45856</v>
      </c>
      <c r="D9" s="54">
        <v>76182</v>
      </c>
      <c r="E9" s="54">
        <v>100099</v>
      </c>
      <c r="F9" s="54">
        <v>222137</v>
      </c>
      <c r="G9" s="55"/>
      <c r="H9" s="55"/>
      <c r="I9" s="55"/>
      <c r="J9" s="55"/>
      <c r="K9" s="249"/>
      <c r="L9" s="249"/>
      <c r="M9" s="249"/>
      <c r="N9" s="249"/>
      <c r="O9" s="249"/>
    </row>
    <row r="10" spans="1:15" hidden="1">
      <c r="A10" s="51">
        <v>2549</v>
      </c>
      <c r="B10" s="246" t="s">
        <v>78</v>
      </c>
      <c r="C10" s="9">
        <v>11269</v>
      </c>
      <c r="D10" s="9">
        <v>17985</v>
      </c>
      <c r="E10" s="9">
        <v>26089</v>
      </c>
      <c r="F10" s="9">
        <v>55343</v>
      </c>
      <c r="G10" s="49">
        <v>-4.8547787909489983</v>
      </c>
      <c r="H10" s="49">
        <v>-2.4145415084102098</v>
      </c>
      <c r="I10" s="49">
        <v>29.422561762079567</v>
      </c>
      <c r="J10" s="49">
        <v>9.737864847715727</v>
      </c>
      <c r="K10" s="249"/>
      <c r="L10" s="249"/>
      <c r="M10" s="249"/>
      <c r="N10" s="249"/>
      <c r="O10" s="249"/>
    </row>
    <row r="11" spans="1:15" hidden="1">
      <c r="A11" s="251"/>
      <c r="B11" s="79" t="s">
        <v>79</v>
      </c>
      <c r="C11" s="9">
        <v>10948</v>
      </c>
      <c r="D11" s="9">
        <v>18434</v>
      </c>
      <c r="E11" s="9">
        <v>28592</v>
      </c>
      <c r="F11" s="9">
        <v>57974</v>
      </c>
      <c r="G11" s="322">
        <v>-9.6476025418833018</v>
      </c>
      <c r="H11" s="322">
        <v>-4.3730870986149313</v>
      </c>
      <c r="I11" s="322">
        <v>0.20326627882525372</v>
      </c>
      <c r="J11" s="322">
        <v>-3.2605793619009518</v>
      </c>
      <c r="K11" s="249"/>
      <c r="L11" s="249"/>
      <c r="M11" s="249"/>
      <c r="N11" s="249"/>
      <c r="O11" s="249"/>
    </row>
    <row r="12" spans="1:15" hidden="1">
      <c r="A12" s="251"/>
      <c r="B12" s="79" t="s">
        <v>80</v>
      </c>
      <c r="C12" s="9">
        <v>10162</v>
      </c>
      <c r="D12" s="9">
        <v>20664</v>
      </c>
      <c r="E12" s="9">
        <v>29207</v>
      </c>
      <c r="F12" s="9">
        <v>60033</v>
      </c>
      <c r="G12" s="322">
        <v>-2.6907976635066433</v>
      </c>
      <c r="H12" s="322">
        <v>7.9793071014265564</v>
      </c>
      <c r="I12" s="322">
        <v>17.898518548419645</v>
      </c>
      <c r="J12" s="322">
        <v>10.450205140470644</v>
      </c>
      <c r="K12" s="249"/>
      <c r="L12" s="249"/>
      <c r="M12" s="249"/>
      <c r="N12" s="249"/>
      <c r="O12" s="249"/>
    </row>
    <row r="13" spans="1:15" hidden="1">
      <c r="A13" s="251"/>
      <c r="B13" s="246" t="s">
        <v>81</v>
      </c>
      <c r="C13" s="6">
        <v>11152</v>
      </c>
      <c r="D13" s="6">
        <v>19798</v>
      </c>
      <c r="E13" s="6">
        <v>26790</v>
      </c>
      <c r="F13" s="9">
        <v>57740</v>
      </c>
      <c r="G13" s="49">
        <v>-2.6196297589940514</v>
      </c>
      <c r="H13" s="49">
        <v>2.378736167132061</v>
      </c>
      <c r="I13" s="49">
        <v>0.58571750394233391</v>
      </c>
      <c r="J13" s="49">
        <v>0.55029256060183229</v>
      </c>
      <c r="K13" s="249"/>
      <c r="L13" s="249"/>
      <c r="M13" s="249"/>
      <c r="N13" s="249"/>
      <c r="O13" s="249"/>
    </row>
    <row r="14" spans="1:15" hidden="1">
      <c r="A14" s="251"/>
      <c r="B14" s="250" t="s">
        <v>40</v>
      </c>
      <c r="C14" s="54">
        <v>43531</v>
      </c>
      <c r="D14" s="54">
        <v>76881</v>
      </c>
      <c r="E14" s="54">
        <v>110678</v>
      </c>
      <c r="F14" s="54">
        <v>231090</v>
      </c>
      <c r="G14" s="55">
        <v>-5.0702198185624638</v>
      </c>
      <c r="H14" s="55">
        <v>0.91753957627787486</v>
      </c>
      <c r="I14" s="55">
        <v>10.568537148223257</v>
      </c>
      <c r="J14" s="55">
        <v>4.0303956567343562</v>
      </c>
      <c r="K14" s="249"/>
      <c r="L14" s="249"/>
      <c r="M14" s="249"/>
      <c r="N14" s="249"/>
      <c r="O14" s="249"/>
    </row>
    <row r="15" spans="1:15" hidden="1">
      <c r="A15" s="51">
        <v>2550</v>
      </c>
      <c r="B15" s="246" t="s">
        <v>78</v>
      </c>
      <c r="C15" s="9">
        <v>10649</v>
      </c>
      <c r="D15" s="9">
        <v>17787</v>
      </c>
      <c r="E15" s="9">
        <v>30944</v>
      </c>
      <c r="F15" s="9">
        <v>59380</v>
      </c>
      <c r="G15" s="49">
        <v>-5.5018191498802027</v>
      </c>
      <c r="H15" s="49">
        <v>-1.1009174311926606</v>
      </c>
      <c r="I15" s="49">
        <v>18.60937559891142</v>
      </c>
      <c r="J15" s="49">
        <v>7.2945087906329613</v>
      </c>
      <c r="K15" s="249"/>
      <c r="L15" s="249"/>
      <c r="M15" s="249"/>
      <c r="N15" s="249"/>
      <c r="O15" s="249"/>
    </row>
    <row r="16" spans="1:15" hidden="1">
      <c r="A16" s="251"/>
      <c r="B16" s="79" t="s">
        <v>79</v>
      </c>
      <c r="C16" s="9">
        <v>10293</v>
      </c>
      <c r="D16" s="9">
        <v>18705</v>
      </c>
      <c r="E16" s="9">
        <v>33250</v>
      </c>
      <c r="F16" s="9">
        <v>62248</v>
      </c>
      <c r="G16" s="322">
        <v>-5.9828279137742051</v>
      </c>
      <c r="H16" s="322">
        <v>1.4701095801236845</v>
      </c>
      <c r="I16" s="322">
        <v>16.291270285394518</v>
      </c>
      <c r="J16" s="322">
        <v>7.3722703280781037</v>
      </c>
      <c r="K16" s="249"/>
      <c r="L16" s="249"/>
      <c r="M16" s="249"/>
      <c r="N16" s="249"/>
      <c r="O16" s="249"/>
    </row>
    <row r="17" spans="1:15" hidden="1">
      <c r="A17" s="251"/>
      <c r="B17" s="79" t="s">
        <v>80</v>
      </c>
      <c r="C17" s="9">
        <v>9390</v>
      </c>
      <c r="D17" s="9">
        <v>20604</v>
      </c>
      <c r="E17" s="9">
        <v>38537</v>
      </c>
      <c r="F17" s="9">
        <v>68531</v>
      </c>
      <c r="G17" s="322">
        <v>-7.5969297382405037</v>
      </c>
      <c r="H17" s="322">
        <v>-0.29036004645760743</v>
      </c>
      <c r="I17" s="322">
        <v>31.944396891156231</v>
      </c>
      <c r="J17" s="322">
        <v>14.155547782053205</v>
      </c>
      <c r="K17" s="249"/>
      <c r="L17" s="249"/>
      <c r="M17" s="249"/>
      <c r="N17" s="249"/>
      <c r="O17" s="249"/>
    </row>
    <row r="18" spans="1:15" hidden="1">
      <c r="A18" s="251"/>
      <c r="B18" s="246" t="s">
        <v>81</v>
      </c>
      <c r="C18" s="6">
        <v>9116</v>
      </c>
      <c r="D18" s="6">
        <v>15926</v>
      </c>
      <c r="E18" s="6">
        <v>39089</v>
      </c>
      <c r="F18" s="9">
        <v>64131</v>
      </c>
      <c r="G18" s="49">
        <v>-18.256814921090388</v>
      </c>
      <c r="H18" s="49">
        <v>-19.557531063743813</v>
      </c>
      <c r="I18" s="49">
        <v>45.908921239268381</v>
      </c>
      <c r="J18" s="49">
        <v>11.068583304468307</v>
      </c>
      <c r="K18" s="249"/>
      <c r="L18" s="249"/>
      <c r="M18" s="249"/>
      <c r="N18" s="249"/>
      <c r="O18" s="249"/>
    </row>
    <row r="19" spans="1:15" hidden="1">
      <c r="A19" s="251"/>
      <c r="B19" s="250" t="s">
        <v>40</v>
      </c>
      <c r="C19" s="54">
        <v>39448</v>
      </c>
      <c r="D19" s="54">
        <v>73022</v>
      </c>
      <c r="E19" s="54">
        <v>141820</v>
      </c>
      <c r="F19" s="54">
        <v>254290</v>
      </c>
      <c r="G19" s="55">
        <v>-9.3795226390388464</v>
      </c>
      <c r="H19" s="55">
        <v>-5.0194456367633098</v>
      </c>
      <c r="I19" s="55">
        <v>28.137479896637092</v>
      </c>
      <c r="J19" s="55">
        <v>10.039378597083388</v>
      </c>
      <c r="K19" s="249"/>
      <c r="L19" s="249"/>
      <c r="M19" s="249"/>
      <c r="N19" s="249"/>
      <c r="O19" s="249"/>
    </row>
    <row r="20" spans="1:15" hidden="1">
      <c r="A20" s="252">
        <v>2551</v>
      </c>
      <c r="B20" s="246" t="s">
        <v>78</v>
      </c>
      <c r="C20" s="9">
        <v>8876</v>
      </c>
      <c r="D20" s="9">
        <v>16648</v>
      </c>
      <c r="E20" s="9">
        <v>46240</v>
      </c>
      <c r="F20" s="9">
        <v>71764</v>
      </c>
      <c r="G20" s="49">
        <v>-16.649450652643441</v>
      </c>
      <c r="H20" s="49">
        <v>-6.4035531567999104</v>
      </c>
      <c r="I20" s="49">
        <v>49.431230610134435</v>
      </c>
      <c r="J20" s="49">
        <v>20.855506904681711</v>
      </c>
      <c r="K20" s="249"/>
      <c r="L20" s="249"/>
      <c r="M20" s="249"/>
      <c r="N20" s="249"/>
      <c r="O20" s="249"/>
    </row>
    <row r="21" spans="1:15" hidden="1">
      <c r="A21" s="251"/>
      <c r="B21" s="79" t="s">
        <v>79</v>
      </c>
      <c r="C21" s="9">
        <v>8598</v>
      </c>
      <c r="D21" s="9">
        <v>16179</v>
      </c>
      <c r="E21" s="9">
        <v>52334</v>
      </c>
      <c r="F21" s="9">
        <v>77111</v>
      </c>
      <c r="G21" s="322">
        <v>-16.467502185951616</v>
      </c>
      <c r="H21" s="322">
        <v>-13.504410585404973</v>
      </c>
      <c r="I21" s="322">
        <v>57.395488721804512</v>
      </c>
      <c r="J21" s="322">
        <v>23.877072355738338</v>
      </c>
      <c r="K21" s="249"/>
      <c r="L21" s="249"/>
      <c r="M21" s="249"/>
      <c r="N21" s="249"/>
      <c r="O21" s="249"/>
    </row>
    <row r="22" spans="1:15" hidden="1">
      <c r="A22" s="251"/>
      <c r="B22" s="79" t="s">
        <v>80</v>
      </c>
      <c r="C22" s="9">
        <v>7690</v>
      </c>
      <c r="D22" s="9">
        <v>17837</v>
      </c>
      <c r="E22" s="9">
        <v>55099</v>
      </c>
      <c r="F22" s="9">
        <v>80626</v>
      </c>
      <c r="G22" s="322">
        <v>-18.104366347177848</v>
      </c>
      <c r="H22" s="322">
        <v>-13.429431178411958</v>
      </c>
      <c r="I22" s="322">
        <v>42.976879362690404</v>
      </c>
      <c r="J22" s="322">
        <v>17.648947191781822</v>
      </c>
      <c r="K22" s="249"/>
      <c r="L22" s="249"/>
      <c r="M22" s="249"/>
      <c r="N22" s="249"/>
      <c r="O22" s="249"/>
    </row>
    <row r="23" spans="1:15" hidden="1">
      <c r="A23" s="251"/>
      <c r="B23" s="246" t="s">
        <v>81</v>
      </c>
      <c r="C23" s="6">
        <v>8319</v>
      </c>
      <c r="D23" s="6">
        <v>16524</v>
      </c>
      <c r="E23" s="6">
        <v>49179</v>
      </c>
      <c r="F23" s="9">
        <v>74022</v>
      </c>
      <c r="G23" s="49">
        <v>-8.7428696796840715</v>
      </c>
      <c r="H23" s="49">
        <v>3.7548662564360167</v>
      </c>
      <c r="I23" s="49">
        <v>25.812888536416896</v>
      </c>
      <c r="J23" s="49">
        <v>15.423118304720026</v>
      </c>
      <c r="L23" s="249"/>
      <c r="M23" s="249"/>
      <c r="N23" s="249"/>
      <c r="O23" s="249"/>
    </row>
    <row r="24" spans="1:15" hidden="1">
      <c r="A24" s="251"/>
      <c r="B24" s="250" t="s">
        <v>40</v>
      </c>
      <c r="C24" s="54">
        <v>33483</v>
      </c>
      <c r="D24" s="54">
        <v>67188</v>
      </c>
      <c r="E24" s="54">
        <v>202852</v>
      </c>
      <c r="F24" s="54">
        <v>303523</v>
      </c>
      <c r="G24" s="55">
        <v>-15.121172176029203</v>
      </c>
      <c r="H24" s="55">
        <v>-7.9893730656514474</v>
      </c>
      <c r="I24" s="55">
        <v>43.034832886757862</v>
      </c>
      <c r="J24" s="55">
        <v>19.360965826418656</v>
      </c>
      <c r="L24" s="249"/>
      <c r="M24" s="249"/>
      <c r="N24" s="249"/>
      <c r="O24" s="249"/>
    </row>
    <row r="25" spans="1:15" hidden="1">
      <c r="A25" s="252">
        <v>2552</v>
      </c>
      <c r="B25" s="246" t="s">
        <v>78</v>
      </c>
      <c r="C25" s="9">
        <v>8416</v>
      </c>
      <c r="D25" s="9">
        <v>15046</v>
      </c>
      <c r="E25" s="9">
        <v>58025</v>
      </c>
      <c r="F25" s="9">
        <v>81487</v>
      </c>
      <c r="G25" s="49">
        <v>-5.1825146462370437</v>
      </c>
      <c r="H25" s="49">
        <v>-9.6227775108121101</v>
      </c>
      <c r="I25" s="49">
        <v>25.48659169550173</v>
      </c>
      <c r="J25" s="49">
        <v>13.548575887631682</v>
      </c>
      <c r="L25" s="249"/>
      <c r="M25" s="249"/>
      <c r="N25" s="249"/>
      <c r="O25" s="249"/>
    </row>
    <row r="26" spans="1:15" hidden="1">
      <c r="A26" s="251"/>
      <c r="B26" s="79" t="s">
        <v>79</v>
      </c>
      <c r="C26" s="9">
        <v>8109</v>
      </c>
      <c r="D26" s="9">
        <v>13736</v>
      </c>
      <c r="E26" s="9">
        <v>57156</v>
      </c>
      <c r="F26" s="9">
        <v>79001</v>
      </c>
      <c r="G26" s="322">
        <v>-5.6873691556175858</v>
      </c>
      <c r="H26" s="322">
        <v>-15.09982075530008</v>
      </c>
      <c r="I26" s="322">
        <v>9.2138953643902628</v>
      </c>
      <c r="J26" s="322">
        <v>2.4510121772509761</v>
      </c>
      <c r="L26" s="249"/>
      <c r="M26" s="249"/>
      <c r="N26" s="249"/>
      <c r="O26" s="249"/>
    </row>
    <row r="27" spans="1:15" hidden="1">
      <c r="A27" s="251"/>
      <c r="B27" s="79" t="s">
        <v>80</v>
      </c>
      <c r="C27" s="9">
        <v>7869</v>
      </c>
      <c r="D27" s="9">
        <v>15741</v>
      </c>
      <c r="E27" s="9">
        <v>56851</v>
      </c>
      <c r="F27" s="9">
        <v>80461</v>
      </c>
      <c r="G27" s="322">
        <v>2.3276983094928481</v>
      </c>
      <c r="H27" s="322">
        <v>-11.750854964399844</v>
      </c>
      <c r="I27" s="322">
        <v>3.1797310296012631</v>
      </c>
      <c r="J27" s="322">
        <v>-0.20464862451318433</v>
      </c>
      <c r="L27" s="249"/>
      <c r="M27" s="249"/>
      <c r="N27" s="249"/>
      <c r="O27" s="249"/>
    </row>
    <row r="28" spans="1:15" hidden="1">
      <c r="A28" s="251"/>
      <c r="B28" s="246" t="s">
        <v>81</v>
      </c>
      <c r="C28" s="6">
        <v>8276</v>
      </c>
      <c r="D28" s="6">
        <v>14986</v>
      </c>
      <c r="E28" s="6">
        <v>64010</v>
      </c>
      <c r="F28" s="9">
        <v>87272</v>
      </c>
      <c r="G28" s="49">
        <v>-0.51688904916456302</v>
      </c>
      <c r="H28" s="49">
        <v>-9.3076736867586547</v>
      </c>
      <c r="I28" s="49">
        <v>30.157180910551251</v>
      </c>
      <c r="J28" s="49">
        <v>17.900083758882495</v>
      </c>
      <c r="L28" s="249"/>
      <c r="M28" s="249"/>
      <c r="N28" s="249"/>
      <c r="O28" s="249"/>
    </row>
    <row r="29" spans="1:15" hidden="1">
      <c r="A29" s="253"/>
      <c r="B29" s="250" t="s">
        <v>40</v>
      </c>
      <c r="C29" s="54">
        <v>32670</v>
      </c>
      <c r="D29" s="54">
        <v>59509</v>
      </c>
      <c r="E29" s="54">
        <v>236042</v>
      </c>
      <c r="F29" s="54">
        <v>328221</v>
      </c>
      <c r="G29" s="55">
        <v>-2.428097840695278</v>
      </c>
      <c r="H29" s="55">
        <v>-11.429124248377686</v>
      </c>
      <c r="I29" s="55">
        <v>16.361682408849802</v>
      </c>
      <c r="J29" s="55">
        <v>8.1371098730573959</v>
      </c>
      <c r="L29" s="249"/>
      <c r="M29" s="249"/>
      <c r="N29" s="249"/>
      <c r="O29" s="249"/>
    </row>
    <row r="30" spans="1:15" hidden="1">
      <c r="A30" s="51">
        <v>2553</v>
      </c>
      <c r="B30" s="246" t="s">
        <v>78</v>
      </c>
      <c r="C30" s="9">
        <v>7898</v>
      </c>
      <c r="D30" s="9">
        <v>13181</v>
      </c>
      <c r="E30" s="9">
        <v>56889</v>
      </c>
      <c r="F30" s="9">
        <v>77968</v>
      </c>
      <c r="G30" s="49">
        <v>-6.1549429657794681</v>
      </c>
      <c r="H30" s="49">
        <v>-12.395321015552307</v>
      </c>
      <c r="I30" s="49">
        <v>-1.9577768203360622</v>
      </c>
      <c r="J30" s="49">
        <v>-4.3184802483831781</v>
      </c>
      <c r="L30" s="249"/>
      <c r="M30" s="249"/>
      <c r="N30" s="249"/>
      <c r="O30" s="249"/>
    </row>
    <row r="31" spans="1:15" hidden="1">
      <c r="A31" s="251"/>
      <c r="B31" s="79" t="s">
        <v>79</v>
      </c>
      <c r="C31" s="9">
        <v>7331</v>
      </c>
      <c r="D31" s="9">
        <v>13867</v>
      </c>
      <c r="E31" s="9">
        <v>59092</v>
      </c>
      <c r="F31" s="9">
        <v>80290</v>
      </c>
      <c r="G31" s="322">
        <v>-9.5942779627574293</v>
      </c>
      <c r="H31" s="322">
        <v>0.9536983110075713</v>
      </c>
      <c r="I31" s="322">
        <v>3.3872209391839876</v>
      </c>
      <c r="J31" s="322">
        <v>1.631624916140302</v>
      </c>
      <c r="L31" s="249"/>
      <c r="M31" s="249"/>
      <c r="N31" s="249"/>
      <c r="O31" s="249"/>
    </row>
    <row r="32" spans="1:15" hidden="1">
      <c r="A32" s="251"/>
      <c r="B32" s="79" t="s">
        <v>80</v>
      </c>
      <c r="C32" s="9">
        <v>6853</v>
      </c>
      <c r="D32" s="9">
        <v>15380</v>
      </c>
      <c r="E32" s="9">
        <v>72190</v>
      </c>
      <c r="F32" s="9">
        <v>94423</v>
      </c>
      <c r="G32" s="322">
        <v>-12.91142457745584</v>
      </c>
      <c r="H32" s="322">
        <v>-2.2933739914871989</v>
      </c>
      <c r="I32" s="322">
        <v>26.981055742203303</v>
      </c>
      <c r="J32" s="322">
        <v>17.352506183119772</v>
      </c>
      <c r="L32" s="249"/>
      <c r="M32" s="249"/>
      <c r="N32" s="249"/>
      <c r="O32" s="249"/>
    </row>
    <row r="33" spans="1:15" hidden="1">
      <c r="A33" s="251"/>
      <c r="B33" s="246" t="s">
        <v>81</v>
      </c>
      <c r="C33" s="6">
        <v>7171</v>
      </c>
      <c r="D33" s="6">
        <v>14370</v>
      </c>
      <c r="E33" s="6">
        <v>77839</v>
      </c>
      <c r="F33" s="9">
        <v>99380</v>
      </c>
      <c r="G33" s="49">
        <v>-13.351860802319962</v>
      </c>
      <c r="H33" s="49">
        <v>-4.11050313626051</v>
      </c>
      <c r="I33" s="49">
        <v>21.604436806748947</v>
      </c>
      <c r="J33" s="49">
        <v>13.873865615546796</v>
      </c>
      <c r="L33" s="249"/>
      <c r="M33" s="249"/>
      <c r="N33" s="249"/>
      <c r="O33" s="249"/>
    </row>
    <row r="34" spans="1:15" hidden="1">
      <c r="A34" s="251"/>
      <c r="B34" s="250" t="s">
        <v>40</v>
      </c>
      <c r="C34" s="54">
        <v>29253</v>
      </c>
      <c r="D34" s="54">
        <v>56798</v>
      </c>
      <c r="E34" s="54">
        <v>266010</v>
      </c>
      <c r="F34" s="54">
        <v>352061</v>
      </c>
      <c r="G34" s="55">
        <v>-10.459136822773186</v>
      </c>
      <c r="H34" s="55">
        <v>-4.5556134366230321</v>
      </c>
      <c r="I34" s="55">
        <v>12.696045619000008</v>
      </c>
      <c r="J34" s="55">
        <v>7.2633987465762395</v>
      </c>
      <c r="L34" s="249"/>
      <c r="M34" s="249"/>
      <c r="N34" s="249"/>
      <c r="O34" s="249"/>
    </row>
    <row r="35" spans="1:15" hidden="1">
      <c r="A35" s="252">
        <v>2554</v>
      </c>
      <c r="B35" s="246" t="s">
        <v>78</v>
      </c>
      <c r="C35" s="9">
        <v>6491</v>
      </c>
      <c r="D35" s="9">
        <v>12128</v>
      </c>
      <c r="E35" s="9">
        <v>83479</v>
      </c>
      <c r="F35" s="9">
        <v>102098</v>
      </c>
      <c r="G35" s="49">
        <v>-17.81463661686503</v>
      </c>
      <c r="H35" s="49">
        <v>-7.9887717168651848</v>
      </c>
      <c r="I35" s="49">
        <v>46.740143085658033</v>
      </c>
      <c r="J35" s="49">
        <v>30.948594295095425</v>
      </c>
      <c r="L35" s="249"/>
      <c r="M35" s="249"/>
      <c r="N35" s="249"/>
      <c r="O35" s="249"/>
    </row>
    <row r="36" spans="1:15" hidden="1">
      <c r="A36" s="251"/>
      <c r="B36" s="79" t="s">
        <v>79</v>
      </c>
      <c r="C36" s="9">
        <v>5617</v>
      </c>
      <c r="D36" s="9">
        <v>10609</v>
      </c>
      <c r="E36" s="9">
        <v>70359</v>
      </c>
      <c r="F36" s="9">
        <v>86585</v>
      </c>
      <c r="G36" s="322">
        <v>-23.380166416587095</v>
      </c>
      <c r="H36" s="322">
        <v>-23.494627532991995</v>
      </c>
      <c r="I36" s="322">
        <v>19.066878765315103</v>
      </c>
      <c r="J36" s="322">
        <v>7.8403288080707432</v>
      </c>
      <c r="L36" s="249"/>
      <c r="M36" s="249"/>
      <c r="N36" s="249"/>
      <c r="O36" s="249"/>
    </row>
    <row r="37" spans="1:15" hidden="1">
      <c r="A37" s="251"/>
      <c r="B37" s="79" t="s">
        <v>80</v>
      </c>
      <c r="C37" s="9">
        <v>5678</v>
      </c>
      <c r="D37" s="9">
        <v>12894</v>
      </c>
      <c r="E37" s="9">
        <v>81457</v>
      </c>
      <c r="F37" s="9">
        <v>100029</v>
      </c>
      <c r="G37" s="322">
        <v>-17.145775572741865</v>
      </c>
      <c r="H37" s="322">
        <v>-16.163849154746423</v>
      </c>
      <c r="I37" s="322">
        <v>12.836958027427622</v>
      </c>
      <c r="J37" s="322">
        <v>5.937112779725279</v>
      </c>
      <c r="L37" s="249"/>
      <c r="M37" s="249"/>
      <c r="N37" s="249"/>
      <c r="O37" s="249"/>
    </row>
    <row r="38" spans="1:15" hidden="1">
      <c r="A38" s="251"/>
      <c r="B38" s="246" t="s">
        <v>81</v>
      </c>
      <c r="C38" s="6">
        <v>7692</v>
      </c>
      <c r="D38" s="6">
        <v>14914</v>
      </c>
      <c r="E38" s="6">
        <v>110655</v>
      </c>
      <c r="F38" s="9">
        <v>133261</v>
      </c>
      <c r="G38" s="49">
        <v>7.2653744247664207</v>
      </c>
      <c r="H38" s="49">
        <v>3.7856645789839942</v>
      </c>
      <c r="I38" s="49">
        <v>42.158814989915079</v>
      </c>
      <c r="J38" s="49">
        <v>34.092372710807005</v>
      </c>
      <c r="L38" s="249"/>
      <c r="M38" s="249"/>
      <c r="N38" s="249"/>
      <c r="O38" s="249"/>
    </row>
    <row r="39" spans="1:15" hidden="1">
      <c r="A39" s="251"/>
      <c r="B39" s="250" t="s">
        <v>40</v>
      </c>
      <c r="C39" s="54">
        <v>25478</v>
      </c>
      <c r="D39" s="54">
        <v>50545</v>
      </c>
      <c r="E39" s="54">
        <v>345950</v>
      </c>
      <c r="F39" s="54">
        <v>421973</v>
      </c>
      <c r="G39" s="55">
        <v>-12.904659351177656</v>
      </c>
      <c r="H39" s="55">
        <v>-11.009190464452974</v>
      </c>
      <c r="I39" s="55">
        <v>30.051501823239729</v>
      </c>
      <c r="J39" s="55">
        <v>19.857922348683893</v>
      </c>
      <c r="L39" s="249"/>
      <c r="M39" s="249"/>
      <c r="N39" s="249"/>
      <c r="O39" s="249"/>
    </row>
    <row r="40" spans="1:15" hidden="1">
      <c r="A40" s="252">
        <v>2555</v>
      </c>
      <c r="B40" s="246" t="s">
        <v>78</v>
      </c>
      <c r="C40" s="9">
        <v>6725</v>
      </c>
      <c r="D40" s="9">
        <v>12573</v>
      </c>
      <c r="E40" s="9">
        <v>87188</v>
      </c>
      <c r="F40" s="9">
        <v>106486</v>
      </c>
      <c r="G40" s="49">
        <v>3.6049915267293176</v>
      </c>
      <c r="H40" s="49">
        <v>3.6691952506596306</v>
      </c>
      <c r="I40" s="49">
        <v>4.4430335773068679</v>
      </c>
      <c r="J40" s="49">
        <v>4.2978314952300734</v>
      </c>
      <c r="L40" s="249"/>
      <c r="M40" s="249"/>
      <c r="N40" s="249"/>
      <c r="O40" s="249"/>
    </row>
    <row r="41" spans="1:15" hidden="1">
      <c r="A41" s="251"/>
      <c r="B41" s="79" t="s">
        <v>79</v>
      </c>
      <c r="C41" s="9">
        <v>6660</v>
      </c>
      <c r="D41" s="9">
        <v>12650</v>
      </c>
      <c r="E41" s="9">
        <v>96158</v>
      </c>
      <c r="F41" s="9">
        <v>115468</v>
      </c>
      <c r="G41" s="322">
        <v>18.568630941783869</v>
      </c>
      <c r="H41" s="322">
        <v>19.238382505419928</v>
      </c>
      <c r="I41" s="322">
        <v>36.667661564263277</v>
      </c>
      <c r="J41" s="322">
        <v>33.357971935092685</v>
      </c>
      <c r="L41" s="249"/>
      <c r="M41" s="249"/>
      <c r="N41" s="249"/>
      <c r="O41" s="249"/>
    </row>
    <row r="42" spans="1:15" hidden="1">
      <c r="A42" s="251"/>
      <c r="B42" s="79" t="s">
        <v>80</v>
      </c>
      <c r="C42" s="9">
        <v>5776</v>
      </c>
      <c r="D42" s="9">
        <v>12934</v>
      </c>
      <c r="E42" s="9">
        <v>93735</v>
      </c>
      <c r="F42" s="9">
        <v>112445</v>
      </c>
      <c r="G42" s="322">
        <v>1.7259598450158506</v>
      </c>
      <c r="H42" s="322">
        <v>0.31022180859314408</v>
      </c>
      <c r="I42" s="322">
        <v>15.072983291798126</v>
      </c>
      <c r="J42" s="322">
        <v>12.412400403882874</v>
      </c>
      <c r="L42" s="249"/>
      <c r="M42" s="249"/>
      <c r="N42" s="249"/>
      <c r="O42" s="249"/>
    </row>
    <row r="43" spans="1:15" hidden="1">
      <c r="A43" s="251"/>
      <c r="B43" s="246" t="s">
        <v>81</v>
      </c>
      <c r="C43" s="6">
        <v>6640</v>
      </c>
      <c r="D43" s="6">
        <v>13226</v>
      </c>
      <c r="E43" s="6">
        <v>107204</v>
      </c>
      <c r="F43" s="9">
        <v>127070</v>
      </c>
      <c r="G43" s="49">
        <v>-13.676547061882475</v>
      </c>
      <c r="H43" s="49">
        <v>-11.318224487059139</v>
      </c>
      <c r="I43" s="49">
        <v>-3.1187022728299669</v>
      </c>
      <c r="J43" s="49">
        <v>-4.6457703304042441</v>
      </c>
      <c r="L43" s="249"/>
      <c r="M43" s="249"/>
      <c r="N43" s="249"/>
      <c r="O43" s="249"/>
    </row>
    <row r="44" spans="1:15" hidden="1">
      <c r="A44" s="253"/>
      <c r="B44" s="250" t="s">
        <v>40</v>
      </c>
      <c r="C44" s="54">
        <v>25801</v>
      </c>
      <c r="D44" s="54">
        <v>51383</v>
      </c>
      <c r="E44" s="54">
        <v>384285</v>
      </c>
      <c r="F44" s="54">
        <v>461469</v>
      </c>
      <c r="G44" s="55">
        <v>1.2677604207551614</v>
      </c>
      <c r="H44" s="55">
        <v>1.6579285784944109</v>
      </c>
      <c r="I44" s="55">
        <v>11.081081081081081</v>
      </c>
      <c r="J44" s="55">
        <v>9.3598405585191475</v>
      </c>
      <c r="L44" s="249"/>
      <c r="M44" s="249"/>
      <c r="N44" s="249"/>
      <c r="O44" s="249"/>
    </row>
    <row r="45" spans="1:15" hidden="1">
      <c r="A45" s="51">
        <v>2556</v>
      </c>
      <c r="B45" s="246" t="s">
        <v>78</v>
      </c>
      <c r="C45" s="9">
        <v>6192</v>
      </c>
      <c r="D45" s="9">
        <v>12622</v>
      </c>
      <c r="E45" s="9">
        <v>117649</v>
      </c>
      <c r="F45" s="9">
        <v>136463</v>
      </c>
      <c r="G45" s="49">
        <v>-7.925650557620818</v>
      </c>
      <c r="H45" s="49">
        <v>0.38972401177125587</v>
      </c>
      <c r="I45" s="49">
        <v>34.937147313850531</v>
      </c>
      <c r="J45" s="49">
        <v>28.151118456886351</v>
      </c>
      <c r="L45" s="249"/>
      <c r="M45" s="249"/>
      <c r="N45" s="249"/>
      <c r="O45" s="249"/>
    </row>
    <row r="46" spans="1:15" hidden="1">
      <c r="A46" s="251"/>
      <c r="B46" s="79" t="s">
        <v>79</v>
      </c>
      <c r="C46" s="9">
        <v>6314</v>
      </c>
      <c r="D46" s="9">
        <v>12349</v>
      </c>
      <c r="E46" s="9">
        <v>117706</v>
      </c>
      <c r="F46" s="9">
        <v>136369</v>
      </c>
      <c r="G46" s="322">
        <v>-5.1951951951951951</v>
      </c>
      <c r="H46" s="322">
        <v>-2.3794466403162056</v>
      </c>
      <c r="I46" s="322">
        <v>22.408951933276484</v>
      </c>
      <c r="J46" s="322">
        <v>18.101118924723732</v>
      </c>
      <c r="L46" s="249"/>
      <c r="M46" s="249"/>
      <c r="N46" s="249"/>
      <c r="O46" s="249"/>
    </row>
    <row r="47" spans="1:15" hidden="1">
      <c r="A47" s="251"/>
      <c r="B47" s="79" t="s">
        <v>80</v>
      </c>
      <c r="C47" s="9">
        <v>5862</v>
      </c>
      <c r="D47" s="9">
        <v>12923</v>
      </c>
      <c r="E47" s="9">
        <v>122814</v>
      </c>
      <c r="F47" s="9">
        <v>141599</v>
      </c>
      <c r="G47" s="322">
        <v>1.4889196675900278</v>
      </c>
      <c r="H47" s="322">
        <v>-8.5047162517396011E-2</v>
      </c>
      <c r="I47" s="322">
        <v>31.022563610177627</v>
      </c>
      <c r="J47" s="322">
        <v>25.92734225621415</v>
      </c>
      <c r="L47" s="249"/>
      <c r="M47" s="249"/>
      <c r="N47" s="249"/>
      <c r="O47" s="249"/>
    </row>
    <row r="48" spans="1:15" hidden="1">
      <c r="A48" s="251"/>
      <c r="B48" s="246" t="s">
        <v>81</v>
      </c>
      <c r="C48" s="6">
        <v>5584</v>
      </c>
      <c r="D48" s="6">
        <v>12250</v>
      </c>
      <c r="E48" s="6">
        <v>107896</v>
      </c>
      <c r="F48" s="9">
        <v>125730</v>
      </c>
      <c r="G48" s="49">
        <v>-15.903614457831326</v>
      </c>
      <c r="H48" s="49">
        <v>-7.3794042038409193</v>
      </c>
      <c r="I48" s="49">
        <v>0.64549830230215288</v>
      </c>
      <c r="J48" s="49">
        <v>-1.0545368694420398</v>
      </c>
      <c r="L48" s="249"/>
      <c r="M48" s="249"/>
      <c r="N48" s="249"/>
      <c r="O48" s="249"/>
    </row>
    <row r="49" spans="1:15" hidden="1">
      <c r="A49" s="251"/>
      <c r="B49" s="250" t="s">
        <v>40</v>
      </c>
      <c r="C49" s="54">
        <v>23952</v>
      </c>
      <c r="D49" s="54">
        <v>50144</v>
      </c>
      <c r="E49" s="54">
        <v>466065</v>
      </c>
      <c r="F49" s="54">
        <v>540161</v>
      </c>
      <c r="G49" s="55">
        <v>-7.1663888996550522</v>
      </c>
      <c r="H49" s="55">
        <v>-2.4113033493567912</v>
      </c>
      <c r="I49" s="55">
        <v>21.281080448104923</v>
      </c>
      <c r="J49" s="55">
        <v>17.052499734543382</v>
      </c>
      <c r="L49" s="249"/>
      <c r="M49" s="249"/>
      <c r="N49" s="249"/>
      <c r="O49" s="249"/>
    </row>
    <row r="50" spans="1:15" hidden="1">
      <c r="A50" s="252">
        <v>2557</v>
      </c>
      <c r="B50" s="246" t="s">
        <v>78</v>
      </c>
      <c r="C50" s="9">
        <v>5884</v>
      </c>
      <c r="D50" s="9">
        <v>11706</v>
      </c>
      <c r="E50" s="9">
        <v>90538</v>
      </c>
      <c r="F50" s="9">
        <v>108128</v>
      </c>
      <c r="G50" s="49">
        <v>-4.9741602067183459</v>
      </c>
      <c r="H50" s="49">
        <v>-7.257170020598954</v>
      </c>
      <c r="I50" s="49">
        <v>-23.04396977449872</v>
      </c>
      <c r="J50" s="49">
        <v>-20.763870060016266</v>
      </c>
      <c r="L50" s="249"/>
      <c r="M50" s="249"/>
      <c r="N50" s="249"/>
      <c r="O50" s="249"/>
    </row>
    <row r="51" spans="1:15" hidden="1">
      <c r="A51" s="251"/>
      <c r="B51" s="79" t="s">
        <v>79</v>
      </c>
      <c r="C51" s="9">
        <v>6024</v>
      </c>
      <c r="D51" s="9">
        <v>11853</v>
      </c>
      <c r="E51" s="9">
        <v>97178</v>
      </c>
      <c r="F51" s="9">
        <v>115055</v>
      </c>
      <c r="G51" s="322">
        <v>-4.5929680076021535</v>
      </c>
      <c r="H51" s="322">
        <v>-4.0165195562393716</v>
      </c>
      <c r="I51" s="322">
        <v>-17.440062528673135</v>
      </c>
      <c r="J51" s="322">
        <v>-15.629651900358587</v>
      </c>
      <c r="L51" s="249"/>
      <c r="M51" s="249"/>
      <c r="N51" s="249"/>
      <c r="O51" s="249"/>
    </row>
    <row r="52" spans="1:15" hidden="1">
      <c r="A52" s="251"/>
      <c r="B52" s="79" t="s">
        <v>80</v>
      </c>
      <c r="C52" s="9">
        <v>5946</v>
      </c>
      <c r="D52" s="9">
        <v>11933</v>
      </c>
      <c r="E52" s="9">
        <v>91875</v>
      </c>
      <c r="F52" s="9">
        <v>109754</v>
      </c>
      <c r="G52" s="322">
        <v>1.4329580348004094</v>
      </c>
      <c r="H52" s="322">
        <v>-7.6607598854755086</v>
      </c>
      <c r="I52" s="322">
        <v>-25.191753383164787</v>
      </c>
      <c r="J52" s="322">
        <v>-22.489565604276866</v>
      </c>
      <c r="L52" s="249"/>
      <c r="M52" s="249"/>
      <c r="N52" s="249"/>
      <c r="O52" s="249"/>
    </row>
    <row r="53" spans="1:15" hidden="1">
      <c r="A53" s="251"/>
      <c r="B53" s="246" t="s">
        <v>81</v>
      </c>
      <c r="C53" s="6">
        <v>6410</v>
      </c>
      <c r="D53" s="6">
        <v>11853</v>
      </c>
      <c r="E53" s="6">
        <v>84229</v>
      </c>
      <c r="F53" s="9">
        <v>102492</v>
      </c>
      <c r="G53" s="49">
        <v>14.792263610315187</v>
      </c>
      <c r="H53" s="49">
        <v>-3.240816326530612</v>
      </c>
      <c r="I53" s="49">
        <v>-21.93501149254838</v>
      </c>
      <c r="J53" s="49">
        <v>-18.482462419470295</v>
      </c>
      <c r="L53" s="249"/>
      <c r="M53" s="249"/>
      <c r="N53" s="249"/>
      <c r="O53" s="249"/>
    </row>
    <row r="54" spans="1:15" hidden="1">
      <c r="A54" s="251"/>
      <c r="B54" s="250" t="s">
        <v>40</v>
      </c>
      <c r="C54" s="54">
        <v>24264</v>
      </c>
      <c r="D54" s="54">
        <v>47345</v>
      </c>
      <c r="E54" s="54">
        <v>363820</v>
      </c>
      <c r="F54" s="54">
        <v>435429</v>
      </c>
      <c r="G54" s="55">
        <v>1.3026052104208417</v>
      </c>
      <c r="H54" s="55">
        <v>-5.5819240587109125</v>
      </c>
      <c r="I54" s="55">
        <v>-21.937927113170911</v>
      </c>
      <c r="J54" s="55">
        <v>-19.389034010230283</v>
      </c>
      <c r="L54" s="249"/>
      <c r="M54" s="249"/>
      <c r="N54" s="249"/>
      <c r="O54" s="249"/>
    </row>
    <row r="55" spans="1:15" hidden="1">
      <c r="A55" s="252">
        <v>2558</v>
      </c>
      <c r="B55" s="246" t="s">
        <v>78</v>
      </c>
      <c r="C55" s="9">
        <v>3597</v>
      </c>
      <c r="D55" s="9">
        <v>10789</v>
      </c>
      <c r="E55" s="9">
        <v>47347</v>
      </c>
      <c r="F55" s="9">
        <v>61733</v>
      </c>
      <c r="G55" s="49">
        <v>-38.868116927260367</v>
      </c>
      <c r="H55" s="49">
        <v>-7.833589612164702</v>
      </c>
      <c r="I55" s="49">
        <v>-47.704831120634431</v>
      </c>
      <c r="J55" s="49">
        <v>-42.907480023675646</v>
      </c>
      <c r="L55" s="249"/>
      <c r="M55" s="249"/>
      <c r="N55" s="249"/>
      <c r="O55" s="249"/>
    </row>
    <row r="56" spans="1:15" hidden="1">
      <c r="A56" s="251"/>
      <c r="B56" s="79" t="s">
        <v>79</v>
      </c>
      <c r="C56" s="9">
        <v>3937</v>
      </c>
      <c r="D56" s="9">
        <v>11148</v>
      </c>
      <c r="E56" s="9">
        <v>34130</v>
      </c>
      <c r="F56" s="9">
        <v>49215</v>
      </c>
      <c r="G56" s="322">
        <v>-34.644754316069054</v>
      </c>
      <c r="H56" s="322">
        <v>-5.9478613009364718</v>
      </c>
      <c r="I56" s="322">
        <v>-64.878882051493136</v>
      </c>
      <c r="J56" s="322">
        <v>-57.224805527791055</v>
      </c>
      <c r="L56" s="249"/>
      <c r="M56" s="249"/>
      <c r="N56" s="249"/>
      <c r="O56" s="249"/>
    </row>
    <row r="57" spans="1:15" hidden="1">
      <c r="A57" s="251"/>
      <c r="B57" s="79" t="s">
        <v>80</v>
      </c>
      <c r="C57" s="9">
        <v>3165</v>
      </c>
      <c r="D57" s="9">
        <v>10691</v>
      </c>
      <c r="E57" s="9">
        <v>30465</v>
      </c>
      <c r="F57" s="9">
        <v>44321</v>
      </c>
      <c r="G57" s="322">
        <v>-46.770938446014128</v>
      </c>
      <c r="H57" s="322">
        <v>-10.408111958434594</v>
      </c>
      <c r="I57" s="322">
        <v>-66.840816326530614</v>
      </c>
      <c r="J57" s="322">
        <v>-59.617872697122657</v>
      </c>
      <c r="L57" s="249"/>
      <c r="M57" s="249"/>
      <c r="N57" s="249"/>
      <c r="O57" s="249"/>
    </row>
    <row r="58" spans="1:15" hidden="1">
      <c r="A58" s="251"/>
      <c r="B58" s="246" t="s">
        <v>81</v>
      </c>
      <c r="C58" s="6">
        <v>6336</v>
      </c>
      <c r="D58" s="6">
        <v>17193</v>
      </c>
      <c r="E58" s="6">
        <v>52005</v>
      </c>
      <c r="F58" s="9">
        <v>75534</v>
      </c>
      <c r="G58" s="49">
        <v>-1.1544461778471138</v>
      </c>
      <c r="H58" s="49">
        <v>45.051885598582636</v>
      </c>
      <c r="I58" s="49">
        <v>-38.257607237412294</v>
      </c>
      <c r="J58" s="49">
        <v>-26.302540686102329</v>
      </c>
      <c r="L58" s="249"/>
      <c r="M58" s="249"/>
      <c r="N58" s="249"/>
      <c r="O58" s="249"/>
    </row>
    <row r="59" spans="1:15" hidden="1">
      <c r="A59" s="253"/>
      <c r="B59" s="250" t="s">
        <v>40</v>
      </c>
      <c r="C59" s="54">
        <v>17035</v>
      </c>
      <c r="D59" s="54">
        <v>49821</v>
      </c>
      <c r="E59" s="54">
        <v>163947</v>
      </c>
      <c r="F59" s="54">
        <v>230803</v>
      </c>
      <c r="G59" s="55">
        <v>-29.793109132871745</v>
      </c>
      <c r="H59" s="55">
        <v>5.2296969056922586</v>
      </c>
      <c r="I59" s="55">
        <v>-54.937331647518</v>
      </c>
      <c r="J59" s="55">
        <v>-46.994113850937808</v>
      </c>
      <c r="L59" s="249"/>
      <c r="M59" s="249"/>
      <c r="N59" s="249"/>
      <c r="O59" s="249"/>
    </row>
    <row r="60" spans="1:15" hidden="1">
      <c r="A60" s="51">
        <v>2559</v>
      </c>
      <c r="B60" s="246" t="s">
        <v>78</v>
      </c>
      <c r="C60" s="9">
        <v>5564</v>
      </c>
      <c r="D60" s="9">
        <v>15928</v>
      </c>
      <c r="E60" s="9">
        <v>54306</v>
      </c>
      <c r="F60" s="9">
        <v>75798</v>
      </c>
      <c r="G60" s="49">
        <v>54.684459271615232</v>
      </c>
      <c r="H60" s="49">
        <v>47.631847251830571</v>
      </c>
      <c r="I60" s="49">
        <v>14.697868925169493</v>
      </c>
      <c r="J60" s="49">
        <v>22.783600343414381</v>
      </c>
      <c r="L60" s="249"/>
      <c r="M60" s="249"/>
      <c r="N60" s="249"/>
      <c r="O60" s="249"/>
    </row>
    <row r="61" spans="1:15" hidden="1">
      <c r="A61" s="251"/>
      <c r="B61" s="79" t="s">
        <v>79</v>
      </c>
      <c r="C61" s="9">
        <v>5325</v>
      </c>
      <c r="D61" s="9">
        <v>14917</v>
      </c>
      <c r="E61" s="9">
        <v>50650</v>
      </c>
      <c r="F61" s="9">
        <v>70892</v>
      </c>
      <c r="G61" s="322">
        <v>35.255270510541024</v>
      </c>
      <c r="H61" s="322">
        <v>33.808754933620378</v>
      </c>
      <c r="I61" s="322">
        <v>48.403164371520653</v>
      </c>
      <c r="J61" s="322">
        <v>44.04551457888855</v>
      </c>
      <c r="L61" s="249"/>
      <c r="M61" s="249"/>
      <c r="N61" s="249"/>
      <c r="O61" s="249"/>
    </row>
    <row r="62" spans="1:15" hidden="1">
      <c r="A62" s="251"/>
      <c r="B62" s="79" t="s">
        <v>80</v>
      </c>
      <c r="C62" s="9">
        <v>5016</v>
      </c>
      <c r="D62" s="9">
        <v>16717</v>
      </c>
      <c r="E62" s="9">
        <v>59013</v>
      </c>
      <c r="F62" s="9">
        <v>80746</v>
      </c>
      <c r="G62" s="322">
        <v>58.48341232227488</v>
      </c>
      <c r="H62" s="322">
        <v>56.365166962865963</v>
      </c>
      <c r="I62" s="322">
        <v>93.707533234859682</v>
      </c>
      <c r="J62" s="322">
        <v>82.184517497348892</v>
      </c>
      <c r="L62" s="249"/>
      <c r="M62" s="249"/>
      <c r="N62" s="249"/>
      <c r="O62" s="249"/>
    </row>
    <row r="63" spans="1:15" hidden="1">
      <c r="A63" s="251"/>
      <c r="B63" s="246" t="s">
        <v>81</v>
      </c>
      <c r="C63" s="6">
        <v>4839</v>
      </c>
      <c r="D63" s="6">
        <v>16108</v>
      </c>
      <c r="E63" s="6">
        <v>66753</v>
      </c>
      <c r="F63" s="9">
        <v>87700</v>
      </c>
      <c r="G63" s="49">
        <v>-23.626893939393938</v>
      </c>
      <c r="H63" s="49">
        <v>-6.3107078462164834</v>
      </c>
      <c r="I63" s="49">
        <v>28.358811652725699</v>
      </c>
      <c r="J63" s="49">
        <v>16.106653957158365</v>
      </c>
      <c r="L63" s="249"/>
      <c r="M63" s="249"/>
      <c r="N63" s="249"/>
      <c r="O63" s="249"/>
    </row>
    <row r="64" spans="1:15" hidden="1">
      <c r="A64" s="253"/>
      <c r="B64" s="250" t="s">
        <v>40</v>
      </c>
      <c r="C64" s="54">
        <v>20744</v>
      </c>
      <c r="D64" s="54">
        <v>63670</v>
      </c>
      <c r="E64" s="54">
        <v>230722</v>
      </c>
      <c r="F64" s="54">
        <v>315136</v>
      </c>
      <c r="G64" s="55">
        <v>21.77282066334018</v>
      </c>
      <c r="H64" s="55">
        <v>27.797515104072581</v>
      </c>
      <c r="I64" s="55">
        <v>40.729626037682912</v>
      </c>
      <c r="J64" s="55">
        <v>36.538953133191512</v>
      </c>
      <c r="L64" s="249"/>
      <c r="M64" s="249"/>
      <c r="N64" s="249"/>
      <c r="O64" s="249"/>
    </row>
    <row r="65" spans="1:15">
      <c r="A65" s="51">
        <v>2560</v>
      </c>
      <c r="B65" s="246" t="s">
        <v>78</v>
      </c>
      <c r="C65" s="9">
        <v>4605</v>
      </c>
      <c r="D65" s="9">
        <v>12804</v>
      </c>
      <c r="E65" s="9">
        <v>65102</v>
      </c>
      <c r="F65" s="9">
        <v>82511</v>
      </c>
      <c r="G65" s="49">
        <v>-17.235801581595975</v>
      </c>
      <c r="H65" s="49">
        <v>-19.613259668508288</v>
      </c>
      <c r="I65" s="49">
        <v>19.879939601517329</v>
      </c>
      <c r="J65" s="49">
        <v>8.8564342067073003</v>
      </c>
      <c r="L65" s="249"/>
      <c r="M65" s="249"/>
      <c r="N65" s="249"/>
      <c r="O65" s="249"/>
    </row>
    <row r="66" spans="1:15">
      <c r="A66" s="251"/>
      <c r="B66" s="79" t="s">
        <v>79</v>
      </c>
      <c r="C66" s="9">
        <v>4715</v>
      </c>
      <c r="D66" s="9">
        <v>14379</v>
      </c>
      <c r="E66" s="9">
        <v>63643</v>
      </c>
      <c r="F66" s="9">
        <v>82737</v>
      </c>
      <c r="G66" s="322">
        <v>-11.455399061032864</v>
      </c>
      <c r="H66" s="322">
        <v>-3.6066233156800966</v>
      </c>
      <c r="I66" s="322">
        <v>25.652517275419545</v>
      </c>
      <c r="J66" s="322">
        <v>16.708514359871355</v>
      </c>
      <c r="L66" s="249"/>
      <c r="M66" s="249"/>
      <c r="N66" s="249"/>
      <c r="O66" s="249"/>
    </row>
    <row r="67" spans="1:15">
      <c r="A67" s="251"/>
      <c r="B67" s="79" t="s">
        <v>80</v>
      </c>
      <c r="C67" s="9">
        <v>4635</v>
      </c>
      <c r="D67" s="9">
        <v>14975</v>
      </c>
      <c r="E67" s="9">
        <v>75129</v>
      </c>
      <c r="F67" s="9">
        <v>94739</v>
      </c>
      <c r="G67" s="322">
        <v>-7.5956937799043063</v>
      </c>
      <c r="H67" s="322">
        <v>-10.420529999401806</v>
      </c>
      <c r="I67" s="322">
        <v>27.309236947791163</v>
      </c>
      <c r="J67" s="322">
        <v>17.329651004384118</v>
      </c>
      <c r="L67" s="249"/>
      <c r="M67" s="249"/>
      <c r="N67" s="249"/>
      <c r="O67" s="249"/>
    </row>
    <row r="68" spans="1:15">
      <c r="A68" s="251"/>
      <c r="B68" s="246" t="s">
        <v>81</v>
      </c>
      <c r="C68" s="6">
        <v>4393</v>
      </c>
      <c r="D68" s="6">
        <v>14259</v>
      </c>
      <c r="E68" s="6">
        <v>77131</v>
      </c>
      <c r="F68" s="9">
        <v>95783</v>
      </c>
      <c r="G68" s="49">
        <v>-9.2167803265137422</v>
      </c>
      <c r="H68" s="49">
        <v>-11.478768313881302</v>
      </c>
      <c r="I68" s="49">
        <v>15.546866807484308</v>
      </c>
      <c r="J68" s="49">
        <v>9.2166476624857463</v>
      </c>
      <c r="L68" s="249"/>
      <c r="M68" s="249"/>
      <c r="N68" s="249"/>
      <c r="O68" s="249"/>
    </row>
    <row r="69" spans="1:15">
      <c r="A69" s="251"/>
      <c r="B69" s="250" t="s">
        <v>40</v>
      </c>
      <c r="C69" s="54">
        <v>18348</v>
      </c>
      <c r="D69" s="54">
        <v>56417</v>
      </c>
      <c r="E69" s="54">
        <v>281005</v>
      </c>
      <c r="F69" s="54">
        <v>355770</v>
      </c>
      <c r="G69" s="55">
        <v>-11.550327805630543</v>
      </c>
      <c r="H69" s="55">
        <v>-11.391550180618816</v>
      </c>
      <c r="I69" s="55">
        <v>21.793760456306725</v>
      </c>
      <c r="J69" s="55">
        <v>12.894115556458164</v>
      </c>
      <c r="L69" s="249"/>
      <c r="M69" s="249"/>
      <c r="N69" s="249"/>
      <c r="O69" s="249"/>
    </row>
    <row r="70" spans="1:15">
      <c r="A70" s="252">
        <v>2561</v>
      </c>
      <c r="B70" s="246" t="s">
        <v>78</v>
      </c>
      <c r="C70" s="9">
        <v>4447</v>
      </c>
      <c r="D70" s="9">
        <v>11267</v>
      </c>
      <c r="E70" s="9">
        <v>64704</v>
      </c>
      <c r="F70" s="9">
        <v>80418</v>
      </c>
      <c r="G70" s="49">
        <v>-3.4310532030401739</v>
      </c>
      <c r="H70" s="49">
        <v>-12.004061230865355</v>
      </c>
      <c r="I70" s="49">
        <v>-0.61134834567294405</v>
      </c>
      <c r="J70" s="49">
        <v>-2.5366314794391052</v>
      </c>
      <c r="L70" s="249"/>
      <c r="M70" s="249"/>
      <c r="N70" s="249"/>
      <c r="O70" s="249"/>
    </row>
    <row r="71" spans="1:15">
      <c r="A71" s="251"/>
      <c r="B71" s="79" t="s">
        <v>79</v>
      </c>
      <c r="C71" s="9">
        <v>4619</v>
      </c>
      <c r="D71" s="9">
        <v>11258</v>
      </c>
      <c r="E71" s="9">
        <v>77157</v>
      </c>
      <c r="F71" s="9">
        <v>93034</v>
      </c>
      <c r="G71" s="322">
        <v>-2.036055143160127</v>
      </c>
      <c r="H71" s="322">
        <v>-21.70526462201822</v>
      </c>
      <c r="I71" s="322">
        <v>21.234071303992582</v>
      </c>
      <c r="J71" s="322">
        <v>12.445459709682488</v>
      </c>
      <c r="L71" s="249"/>
      <c r="M71" s="249"/>
      <c r="N71" s="249"/>
      <c r="O71" s="249"/>
    </row>
    <row r="72" spans="1:15">
      <c r="A72" s="251"/>
      <c r="B72" s="79" t="s">
        <v>80</v>
      </c>
      <c r="C72" s="9">
        <v>4133</v>
      </c>
      <c r="D72" s="9">
        <v>11597</v>
      </c>
      <c r="E72" s="9">
        <v>72784</v>
      </c>
      <c r="F72" s="9">
        <v>88514</v>
      </c>
      <c r="G72" s="322">
        <v>-10.830636461704422</v>
      </c>
      <c r="H72" s="322">
        <v>-22.557595993322202</v>
      </c>
      <c r="I72" s="322">
        <v>-3.1212980340481038</v>
      </c>
      <c r="J72" s="322">
        <v>-6.5706836677609006</v>
      </c>
      <c r="L72" s="249"/>
      <c r="M72" s="249"/>
      <c r="N72" s="249"/>
      <c r="O72" s="249"/>
    </row>
    <row r="73" spans="1:15">
      <c r="A73" s="251"/>
      <c r="B73" s="246" t="s">
        <v>81</v>
      </c>
      <c r="C73" s="6">
        <v>4505</v>
      </c>
      <c r="D73" s="6">
        <v>11579</v>
      </c>
      <c r="E73" s="6">
        <v>75021</v>
      </c>
      <c r="F73" s="9">
        <v>91105</v>
      </c>
      <c r="G73" s="49">
        <v>2.5495105850216255</v>
      </c>
      <c r="H73" s="49">
        <v>-18.795146924749282</v>
      </c>
      <c r="I73" s="49">
        <v>-2.7356056579066781</v>
      </c>
      <c r="J73" s="49">
        <v>-4.883956443210173</v>
      </c>
      <c r="L73" s="249"/>
      <c r="M73" s="249"/>
      <c r="N73" s="249"/>
      <c r="O73" s="249"/>
    </row>
    <row r="74" spans="1:15">
      <c r="A74" s="251"/>
      <c r="B74" s="250" t="s">
        <v>40</v>
      </c>
      <c r="C74" s="54">
        <v>17704</v>
      </c>
      <c r="D74" s="54">
        <v>45701</v>
      </c>
      <c r="E74" s="54">
        <v>289666</v>
      </c>
      <c r="F74" s="54">
        <v>353071</v>
      </c>
      <c r="G74" s="55">
        <v>-3.5099193372574669</v>
      </c>
      <c r="H74" s="55">
        <v>-18.994274775333675</v>
      </c>
      <c r="I74" s="55">
        <v>3.0821515631394458</v>
      </c>
      <c r="J74" s="55">
        <v>-0.75863619754335665</v>
      </c>
      <c r="L74" s="249"/>
      <c r="M74" s="249"/>
      <c r="N74" s="249"/>
      <c r="O74" s="249"/>
    </row>
    <row r="75" spans="1:15">
      <c r="A75" s="252">
        <v>2562</v>
      </c>
      <c r="B75" s="246" t="s">
        <v>78</v>
      </c>
      <c r="C75" s="9">
        <v>4353</v>
      </c>
      <c r="D75" s="9">
        <v>11684</v>
      </c>
      <c r="E75" s="9">
        <v>86291</v>
      </c>
      <c r="F75" s="9">
        <v>102328</v>
      </c>
      <c r="G75" s="49">
        <v>-2.1137845738700247</v>
      </c>
      <c r="H75" s="49">
        <v>3.701073932723884</v>
      </c>
      <c r="I75" s="49">
        <v>33.362697823936699</v>
      </c>
      <c r="J75" s="49">
        <v>27.245144121962745</v>
      </c>
      <c r="L75" s="249"/>
      <c r="M75" s="249"/>
      <c r="N75" s="249"/>
      <c r="O75" s="249"/>
    </row>
    <row r="76" spans="1:15">
      <c r="A76" s="251"/>
      <c r="B76" s="79" t="s">
        <v>79</v>
      </c>
      <c r="C76" s="9">
        <v>4498</v>
      </c>
      <c r="D76" s="9">
        <v>10757</v>
      </c>
      <c r="E76" s="9">
        <v>94196</v>
      </c>
      <c r="F76" s="9">
        <v>109451</v>
      </c>
      <c r="G76" s="322">
        <v>-2.6196146352024248</v>
      </c>
      <c r="H76" s="322">
        <v>-4.4501687688754661</v>
      </c>
      <c r="I76" s="322">
        <v>22.083543942869735</v>
      </c>
      <c r="J76" s="322">
        <v>17.646236859642713</v>
      </c>
      <c r="L76" s="249"/>
      <c r="M76" s="249"/>
      <c r="N76" s="249"/>
      <c r="O76" s="249"/>
    </row>
    <row r="77" spans="1:15">
      <c r="A77" s="251"/>
      <c r="B77" s="79" t="s">
        <v>80</v>
      </c>
      <c r="C77" s="9">
        <v>3989</v>
      </c>
      <c r="D77" s="9">
        <v>12341</v>
      </c>
      <c r="E77" s="9">
        <v>97520</v>
      </c>
      <c r="F77" s="9">
        <v>113850</v>
      </c>
      <c r="G77" s="322">
        <v>-3.484151947737721</v>
      </c>
      <c r="H77" s="322">
        <v>6.4154522721393468</v>
      </c>
      <c r="I77" s="322">
        <v>33.985491316772915</v>
      </c>
      <c r="J77" s="322">
        <v>28.623720541383285</v>
      </c>
      <c r="L77" s="249"/>
      <c r="M77" s="249"/>
      <c r="N77" s="249"/>
      <c r="O77" s="249"/>
    </row>
    <row r="78" spans="1:15">
      <c r="A78" s="251"/>
      <c r="B78" s="246" t="s">
        <v>81</v>
      </c>
      <c r="C78" s="6">
        <v>3800</v>
      </c>
      <c r="D78" s="6">
        <v>11767</v>
      </c>
      <c r="E78" s="6">
        <v>91230</v>
      </c>
      <c r="F78" s="9">
        <v>106797</v>
      </c>
      <c r="G78" s="49">
        <v>-15.64927857935627</v>
      </c>
      <c r="H78" s="49">
        <v>1.6236289835046205</v>
      </c>
      <c r="I78" s="49">
        <v>21.605950333906506</v>
      </c>
      <c r="J78" s="49">
        <v>17.224082103067889</v>
      </c>
      <c r="L78" s="249"/>
      <c r="M78" s="249"/>
      <c r="N78" s="249"/>
      <c r="O78" s="249"/>
    </row>
    <row r="79" spans="1:15">
      <c r="A79" s="253"/>
      <c r="B79" s="250" t="s">
        <v>40</v>
      </c>
      <c r="C79" s="54">
        <v>16640</v>
      </c>
      <c r="D79" s="54">
        <v>46549</v>
      </c>
      <c r="E79" s="54">
        <v>369237</v>
      </c>
      <c r="F79" s="54">
        <v>432426</v>
      </c>
      <c r="G79" s="55">
        <v>-6.0099412562132848</v>
      </c>
      <c r="H79" s="55">
        <v>1.85553926609921</v>
      </c>
      <c r="I79" s="55">
        <v>27.469913624657362</v>
      </c>
      <c r="J79" s="55">
        <v>22.475649373638731</v>
      </c>
      <c r="L79" s="249"/>
      <c r="M79" s="249"/>
      <c r="N79" s="249"/>
      <c r="O79" s="249"/>
    </row>
    <row r="80" spans="1:15">
      <c r="A80" s="252">
        <v>2563</v>
      </c>
      <c r="B80" s="246" t="s">
        <v>78</v>
      </c>
      <c r="C80" s="9">
        <v>3882</v>
      </c>
      <c r="D80" s="9">
        <v>11104</v>
      </c>
      <c r="E80" s="9">
        <v>91899</v>
      </c>
      <c r="F80" s="9">
        <v>106885</v>
      </c>
      <c r="G80" s="49">
        <v>-10.82012405237767</v>
      </c>
      <c r="H80" s="49">
        <v>-4.9640534063676824</v>
      </c>
      <c r="I80" s="49">
        <v>6.4989396344925892</v>
      </c>
      <c r="J80" s="49">
        <v>4.4533265577359078</v>
      </c>
      <c r="L80" s="249"/>
      <c r="M80" s="249"/>
      <c r="N80" s="249"/>
      <c r="O80" s="249"/>
    </row>
    <row r="81" spans="1:15">
      <c r="A81" s="251"/>
      <c r="B81" s="79" t="s">
        <v>79</v>
      </c>
      <c r="C81" s="9">
        <v>3592</v>
      </c>
      <c r="D81" s="9">
        <v>10380</v>
      </c>
      <c r="E81" s="9">
        <v>81522</v>
      </c>
      <c r="F81" s="9">
        <v>95494</v>
      </c>
      <c r="G81" s="322">
        <v>-20.142285460204537</v>
      </c>
      <c r="H81" s="322">
        <v>-3.5046946174583993</v>
      </c>
      <c r="I81" s="322">
        <v>-13.454923775956516</v>
      </c>
      <c r="J81" s="322">
        <v>-12.751825017587779</v>
      </c>
      <c r="L81" s="249"/>
      <c r="M81" s="249"/>
      <c r="N81" s="249"/>
      <c r="O81" s="249"/>
    </row>
    <row r="82" spans="1:15">
      <c r="A82" s="251"/>
      <c r="B82" s="79" t="s">
        <v>80</v>
      </c>
      <c r="C82" s="9">
        <v>3616</v>
      </c>
      <c r="D82" s="9">
        <v>10764</v>
      </c>
      <c r="E82" s="9">
        <v>70901</v>
      </c>
      <c r="F82" s="9">
        <v>85281</v>
      </c>
      <c r="G82" s="322">
        <v>-9.3507144647781395</v>
      </c>
      <c r="H82" s="322">
        <v>-12.778543067822705</v>
      </c>
      <c r="I82" s="322">
        <v>-27.295939294503693</v>
      </c>
      <c r="J82" s="322">
        <v>-25.093544137022398</v>
      </c>
      <c r="L82" s="249"/>
      <c r="M82" s="249"/>
      <c r="N82" s="249"/>
      <c r="O82" s="249"/>
    </row>
    <row r="83" spans="1:15">
      <c r="A83" s="251"/>
      <c r="B83" s="246" t="s">
        <v>81</v>
      </c>
      <c r="C83" s="6">
        <v>3514</v>
      </c>
      <c r="D83" s="6">
        <v>11064</v>
      </c>
      <c r="E83" s="6">
        <v>67494</v>
      </c>
      <c r="F83" s="9">
        <v>82072</v>
      </c>
      <c r="G83" s="49">
        <v>-7.5263157894736841</v>
      </c>
      <c r="H83" s="49">
        <v>-5.9743350046740886</v>
      </c>
      <c r="I83" s="49">
        <v>-26.017757316672146</v>
      </c>
      <c r="J83" s="49">
        <v>-23.151399383877823</v>
      </c>
      <c r="L83" s="249"/>
      <c r="M83" s="249"/>
      <c r="N83" s="249"/>
      <c r="O83" s="249"/>
    </row>
    <row r="84" spans="1:15">
      <c r="A84" s="253"/>
      <c r="B84" s="250" t="s">
        <v>40</v>
      </c>
      <c r="C84" s="54">
        <v>14604</v>
      </c>
      <c r="D84" s="54">
        <v>43312</v>
      </c>
      <c r="E84" s="54">
        <v>311816</v>
      </c>
      <c r="F84" s="54">
        <v>369732</v>
      </c>
      <c r="G84" s="55">
        <v>-12.235576923076923</v>
      </c>
      <c r="H84" s="55">
        <v>-6.9539624911383706</v>
      </c>
      <c r="I84" s="55">
        <v>-15.551258405847735</v>
      </c>
      <c r="J84" s="55">
        <v>-14.498203160772016</v>
      </c>
      <c r="L84" s="249"/>
      <c r="M84" s="249"/>
      <c r="N84" s="249"/>
      <c r="O84" s="249"/>
    </row>
    <row r="85" spans="1:15">
      <c r="A85" s="252">
        <v>2564</v>
      </c>
      <c r="B85" s="246" t="s">
        <v>78</v>
      </c>
      <c r="C85" s="9">
        <v>4375</v>
      </c>
      <c r="D85" s="9">
        <v>12160</v>
      </c>
      <c r="E85" s="9">
        <v>127918</v>
      </c>
      <c r="F85" s="9">
        <v>144453</v>
      </c>
      <c r="G85" s="49">
        <v>12.699639361154045</v>
      </c>
      <c r="H85" s="49">
        <v>9.5100864553314128</v>
      </c>
      <c r="I85" s="49">
        <v>39.19411527872991</v>
      </c>
      <c r="J85" s="49">
        <v>35.148056322215467</v>
      </c>
      <c r="L85" s="249"/>
      <c r="M85" s="249"/>
      <c r="N85" s="249"/>
      <c r="O85" s="249"/>
    </row>
    <row r="86" spans="1:15">
      <c r="A86" s="251"/>
      <c r="B86" s="79" t="s">
        <v>79</v>
      </c>
      <c r="C86" s="9">
        <v>3884</v>
      </c>
      <c r="D86" s="9">
        <v>12085</v>
      </c>
      <c r="E86" s="9">
        <v>123324</v>
      </c>
      <c r="F86" s="9">
        <v>139293</v>
      </c>
      <c r="G86" s="322">
        <v>8.1291759465478837</v>
      </c>
      <c r="H86" s="322">
        <v>16.425818882466281</v>
      </c>
      <c r="I86" s="322">
        <v>51.276955913741077</v>
      </c>
      <c r="J86" s="322">
        <v>45.865708840345988</v>
      </c>
      <c r="L86" s="249"/>
      <c r="M86" s="249"/>
      <c r="N86" s="249"/>
      <c r="O86" s="249"/>
    </row>
    <row r="87" spans="1:15">
      <c r="A87" s="251"/>
      <c r="B87" s="79" t="s">
        <v>80</v>
      </c>
      <c r="C87" s="9">
        <v>3578</v>
      </c>
      <c r="D87" s="9">
        <v>13968</v>
      </c>
      <c r="E87" s="9">
        <v>107530</v>
      </c>
      <c r="F87" s="9">
        <v>125076</v>
      </c>
      <c r="G87" s="322">
        <v>-1.0508849557522124</v>
      </c>
      <c r="H87" s="322">
        <v>29.765886287625417</v>
      </c>
      <c r="I87" s="322">
        <v>51.662176838126399</v>
      </c>
      <c r="J87" s="322">
        <v>46.663383403102685</v>
      </c>
      <c r="L87" s="249"/>
      <c r="M87" s="249"/>
      <c r="N87" s="249"/>
      <c r="O87" s="249"/>
    </row>
    <row r="88" spans="1:15">
      <c r="A88" s="251"/>
      <c r="B88" s="246" t="s">
        <v>81</v>
      </c>
      <c r="C88" s="6">
        <v>3946</v>
      </c>
      <c r="D88" s="6">
        <v>12970</v>
      </c>
      <c r="E88" s="6">
        <v>102948</v>
      </c>
      <c r="F88" s="9">
        <v>119864</v>
      </c>
      <c r="G88" s="49">
        <v>12.293682413204326</v>
      </c>
      <c r="H88" s="49">
        <v>17.227042660882141</v>
      </c>
      <c r="I88" s="49">
        <v>52.529113698995467</v>
      </c>
      <c r="J88" s="49">
        <v>46.047373038307825</v>
      </c>
      <c r="L88" s="249"/>
      <c r="M88" s="249"/>
      <c r="N88" s="249"/>
      <c r="O88" s="249"/>
    </row>
    <row r="89" spans="1:15">
      <c r="A89" s="253"/>
      <c r="B89" s="250" t="s">
        <v>40</v>
      </c>
      <c r="C89" s="54">
        <v>15783</v>
      </c>
      <c r="D89" s="54">
        <v>51183</v>
      </c>
      <c r="E89" s="54">
        <v>461720</v>
      </c>
      <c r="F89" s="54">
        <v>528686</v>
      </c>
      <c r="G89" s="55">
        <v>8.073130649137223</v>
      </c>
      <c r="H89" s="55">
        <v>18.172792759512376</v>
      </c>
      <c r="I89" s="55">
        <v>48.074505477589348</v>
      </c>
      <c r="J89" s="55">
        <v>42.991680460441614</v>
      </c>
      <c r="L89" s="249"/>
      <c r="M89" s="249"/>
      <c r="N89" s="249"/>
      <c r="O89" s="249"/>
    </row>
    <row r="90" spans="1:15">
      <c r="A90" s="252">
        <v>2565</v>
      </c>
      <c r="B90" s="246" t="s">
        <v>78</v>
      </c>
      <c r="C90" s="9">
        <v>3697</v>
      </c>
      <c r="D90" s="9">
        <v>11549</v>
      </c>
      <c r="E90" s="9">
        <v>86493</v>
      </c>
      <c r="F90" s="9">
        <v>101739</v>
      </c>
      <c r="G90" s="49">
        <v>-15.497142857142856</v>
      </c>
      <c r="H90" s="49">
        <v>-5.0246710526315788</v>
      </c>
      <c r="I90" s="49">
        <v>-32.38402726746822</v>
      </c>
      <c r="J90" s="49">
        <v>-29.569479346223339</v>
      </c>
      <c r="L90" s="249"/>
      <c r="M90" s="249"/>
      <c r="N90" s="249"/>
      <c r="O90" s="249"/>
    </row>
    <row r="91" spans="1:15">
      <c r="A91" s="251"/>
      <c r="B91" s="79" t="s">
        <v>79</v>
      </c>
      <c r="C91" s="9">
        <v>3695</v>
      </c>
      <c r="D91" s="9">
        <v>12014</v>
      </c>
      <c r="E91" s="9">
        <v>92224</v>
      </c>
      <c r="F91" s="9">
        <v>107933</v>
      </c>
      <c r="G91" s="322">
        <v>-4.8661174047373841</v>
      </c>
      <c r="H91" s="322">
        <v>-0.58750517170045513</v>
      </c>
      <c r="I91" s="322">
        <v>-25.218124614835716</v>
      </c>
      <c r="J91" s="322">
        <v>-22.513694155485201</v>
      </c>
      <c r="L91" s="249"/>
      <c r="M91" s="249"/>
      <c r="N91" s="249"/>
      <c r="O91" s="249"/>
    </row>
    <row r="92" spans="1:15">
      <c r="A92" s="251"/>
      <c r="B92" s="79" t="s">
        <v>80</v>
      </c>
      <c r="C92" s="9">
        <v>3820</v>
      </c>
      <c r="D92" s="9">
        <v>13404</v>
      </c>
      <c r="E92" s="9">
        <v>87189</v>
      </c>
      <c r="F92" s="9">
        <v>104413</v>
      </c>
      <c r="G92" s="322">
        <v>6.763555058692007</v>
      </c>
      <c r="H92" s="322">
        <v>-4.0378006872852232</v>
      </c>
      <c r="I92" s="322">
        <v>-18.916581419138844</v>
      </c>
      <c r="J92" s="322">
        <v>-16.520355623780741</v>
      </c>
      <c r="K92" s="96"/>
      <c r="L92" s="249"/>
      <c r="M92" s="249"/>
      <c r="N92" s="249"/>
      <c r="O92" s="249"/>
    </row>
    <row r="93" spans="1:15">
      <c r="A93" s="251"/>
      <c r="B93" s="246" t="s">
        <v>81</v>
      </c>
      <c r="C93" s="6">
        <v>3954</v>
      </c>
      <c r="D93" s="6">
        <v>13471</v>
      </c>
      <c r="E93" s="6">
        <v>95384</v>
      </c>
      <c r="F93" s="9">
        <v>112809</v>
      </c>
      <c r="G93" s="49">
        <v>0.20273694880892043</v>
      </c>
      <c r="H93" s="49">
        <v>3.8627602158828065</v>
      </c>
      <c r="I93" s="49">
        <v>-7.3473986867156231</v>
      </c>
      <c r="J93" s="49">
        <v>-5.8858372822532203</v>
      </c>
      <c r="K93" s="96"/>
      <c r="L93" s="249"/>
      <c r="M93" s="249"/>
      <c r="N93" s="249"/>
      <c r="O93" s="249"/>
    </row>
    <row r="94" spans="1:15">
      <c r="A94" s="253"/>
      <c r="B94" s="250" t="s">
        <v>40</v>
      </c>
      <c r="C94" s="54">
        <v>15166</v>
      </c>
      <c r="D94" s="54">
        <v>50438</v>
      </c>
      <c r="E94" s="54">
        <v>361290</v>
      </c>
      <c r="F94" s="54">
        <v>426894</v>
      </c>
      <c r="G94" s="55">
        <v>-3.9092694671481976</v>
      </c>
      <c r="H94" s="55">
        <v>-1.4555614168766973</v>
      </c>
      <c r="I94" s="55">
        <v>-21.751277830719918</v>
      </c>
      <c r="J94" s="55">
        <v>-19.253772560650368</v>
      </c>
      <c r="L94" s="249"/>
      <c r="M94" s="249"/>
      <c r="N94" s="249"/>
      <c r="O94" s="249"/>
    </row>
    <row r="95" spans="1:15">
      <c r="A95" s="252">
        <v>2566</v>
      </c>
      <c r="B95" s="246" t="s">
        <v>78</v>
      </c>
      <c r="C95" s="9">
        <v>4630</v>
      </c>
      <c r="D95" s="9">
        <v>14762</v>
      </c>
      <c r="E95" s="9">
        <v>84543</v>
      </c>
      <c r="F95" s="9">
        <f>SUM(C95:E95)</f>
        <v>103935</v>
      </c>
      <c r="G95" s="49">
        <f>(C95-C90)*100/C90</f>
        <v>25.236678387882066</v>
      </c>
      <c r="H95" s="49">
        <f t="shared" ref="H95:J98" si="0">(D95-D90)*100/D90</f>
        <v>27.820590527318384</v>
      </c>
      <c r="I95" s="49">
        <f t="shared" si="0"/>
        <v>-2.2545177066352191</v>
      </c>
      <c r="J95" s="49">
        <f t="shared" si="0"/>
        <v>2.1584643057234687</v>
      </c>
      <c r="L95" s="249"/>
      <c r="M95" s="249"/>
      <c r="N95" s="249"/>
      <c r="O95" s="249"/>
    </row>
    <row r="96" spans="1:15">
      <c r="A96" s="251"/>
      <c r="B96" s="79" t="s">
        <v>79</v>
      </c>
      <c r="C96" s="9">
        <v>4777</v>
      </c>
      <c r="D96" s="9">
        <v>14218</v>
      </c>
      <c r="E96" s="9">
        <v>70154</v>
      </c>
      <c r="F96" s="9">
        <f t="shared" ref="F96:F98" si="1">SUM(C96:E96)</f>
        <v>89149</v>
      </c>
      <c r="G96" s="322">
        <f t="shared" ref="G96:G98" si="2">(C96-C91)*100/C91</f>
        <v>29.282814614343707</v>
      </c>
      <c r="H96" s="322">
        <f t="shared" si="0"/>
        <v>18.345263858831363</v>
      </c>
      <c r="I96" s="322">
        <f t="shared" si="0"/>
        <v>-23.930863983344899</v>
      </c>
      <c r="J96" s="322">
        <f t="shared" si="0"/>
        <v>-17.403389139558801</v>
      </c>
      <c r="L96" s="249"/>
      <c r="M96" s="249"/>
      <c r="N96" s="249"/>
      <c r="O96" s="249"/>
    </row>
    <row r="97" spans="1:15">
      <c r="A97" s="251"/>
      <c r="B97" s="79" t="s">
        <v>80</v>
      </c>
      <c r="C97" s="9">
        <v>4584</v>
      </c>
      <c r="D97" s="9">
        <v>16758</v>
      </c>
      <c r="E97" s="9">
        <v>69391</v>
      </c>
      <c r="F97" s="9">
        <f t="shared" si="1"/>
        <v>90733</v>
      </c>
      <c r="G97" s="322">
        <f t="shared" si="2"/>
        <v>20</v>
      </c>
      <c r="H97" s="322">
        <f t="shared" si="0"/>
        <v>25.022381378692927</v>
      </c>
      <c r="I97" s="322">
        <f t="shared" si="0"/>
        <v>-20.413125508951818</v>
      </c>
      <c r="J97" s="322">
        <f t="shared" si="0"/>
        <v>-13.101816823575609</v>
      </c>
      <c r="L97" s="249"/>
      <c r="M97" s="249"/>
      <c r="N97" s="249"/>
      <c r="O97" s="249"/>
    </row>
    <row r="98" spans="1:15">
      <c r="A98" s="251"/>
      <c r="B98" s="246" t="s">
        <v>81</v>
      </c>
      <c r="C98" s="6">
        <v>4682</v>
      </c>
      <c r="D98" s="6">
        <v>17249</v>
      </c>
      <c r="E98" s="6">
        <v>79905</v>
      </c>
      <c r="F98" s="9">
        <f t="shared" si="1"/>
        <v>101836</v>
      </c>
      <c r="G98" s="49">
        <f t="shared" si="2"/>
        <v>18.411734951947395</v>
      </c>
      <c r="H98" s="49">
        <f t="shared" si="0"/>
        <v>28.045430925692227</v>
      </c>
      <c r="I98" s="49">
        <f t="shared" si="0"/>
        <v>-16.228088568313343</v>
      </c>
      <c r="J98" s="49">
        <f t="shared" si="0"/>
        <v>-9.7270607841572918</v>
      </c>
      <c r="L98" s="249"/>
      <c r="M98" s="249"/>
      <c r="N98" s="249"/>
      <c r="O98" s="249"/>
    </row>
    <row r="99" spans="1:15">
      <c r="A99" s="253"/>
      <c r="B99" s="250" t="s">
        <v>40</v>
      </c>
      <c r="C99" s="54">
        <f>SUM(C95:C98)</f>
        <v>18673</v>
      </c>
      <c r="D99" s="54">
        <f t="shared" ref="D99:F99" si="3">SUM(D95:D98)</f>
        <v>62987</v>
      </c>
      <c r="E99" s="54">
        <f t="shared" si="3"/>
        <v>303993</v>
      </c>
      <c r="F99" s="54">
        <f t="shared" si="3"/>
        <v>385653</v>
      </c>
      <c r="G99" s="55">
        <f>(C99-C94)*100/C94</f>
        <v>23.124093366741395</v>
      </c>
      <c r="H99" s="55">
        <f t="shared" ref="H99:J100" si="4">(D99-D94)*100/D94</f>
        <v>24.880050755382847</v>
      </c>
      <c r="I99" s="55">
        <f t="shared" si="4"/>
        <v>-15.85900523125467</v>
      </c>
      <c r="J99" s="55">
        <f t="shared" si="4"/>
        <v>-9.6607120268731812</v>
      </c>
      <c r="L99" s="249"/>
      <c r="M99" s="249"/>
      <c r="N99" s="249"/>
      <c r="O99" s="249"/>
    </row>
    <row r="100" spans="1:15">
      <c r="A100" s="252">
        <v>2567</v>
      </c>
      <c r="B100" s="246" t="s">
        <v>78</v>
      </c>
      <c r="C100" s="9">
        <v>5086</v>
      </c>
      <c r="D100" s="9">
        <v>17197</v>
      </c>
      <c r="E100" s="9">
        <v>89811</v>
      </c>
      <c r="F100" s="9">
        <f>SUM(C100:E100)</f>
        <v>112094</v>
      </c>
      <c r="G100" s="49">
        <f>(C100-C95)*100/C95</f>
        <v>9.8488120950323967</v>
      </c>
      <c r="H100" s="49">
        <f t="shared" si="4"/>
        <v>16.495054870613739</v>
      </c>
      <c r="I100" s="49">
        <f t="shared" si="4"/>
        <v>6.2311486462510199</v>
      </c>
      <c r="J100" s="49">
        <f t="shared" si="4"/>
        <v>7.8500986193293887</v>
      </c>
      <c r="L100" s="249"/>
      <c r="M100" s="249"/>
      <c r="N100" s="249"/>
      <c r="O100" s="249"/>
    </row>
    <row r="101" spans="1:15">
      <c r="A101" s="251"/>
      <c r="B101" s="79" t="s">
        <v>79</v>
      </c>
      <c r="C101" s="9"/>
      <c r="D101" s="9"/>
      <c r="E101" s="9"/>
      <c r="F101" s="9"/>
      <c r="G101" s="322"/>
      <c r="H101" s="322"/>
      <c r="I101" s="322"/>
      <c r="J101" s="322"/>
      <c r="L101" s="249"/>
      <c r="M101" s="249"/>
      <c r="N101" s="249"/>
      <c r="O101" s="249"/>
    </row>
    <row r="102" spans="1:15">
      <c r="A102" s="251"/>
      <c r="B102" s="79" t="s">
        <v>80</v>
      </c>
      <c r="C102" s="9"/>
      <c r="D102" s="9"/>
      <c r="E102" s="9"/>
      <c r="F102" s="9"/>
      <c r="G102" s="322"/>
      <c r="H102" s="322"/>
      <c r="I102" s="322"/>
      <c r="J102" s="322"/>
      <c r="L102" s="249"/>
      <c r="M102" s="249"/>
      <c r="N102" s="249"/>
      <c r="O102" s="249"/>
    </row>
    <row r="103" spans="1:15">
      <c r="A103" s="251"/>
      <c r="B103" s="246" t="s">
        <v>81</v>
      </c>
      <c r="C103" s="6"/>
      <c r="D103" s="6"/>
      <c r="E103" s="6"/>
      <c r="F103" s="9"/>
      <c r="G103" s="49"/>
      <c r="H103" s="49"/>
      <c r="I103" s="49"/>
      <c r="J103" s="49"/>
      <c r="L103" s="249"/>
      <c r="M103" s="249"/>
      <c r="N103" s="249"/>
      <c r="O103" s="249"/>
    </row>
    <row r="104" spans="1:15">
      <c r="A104" s="253"/>
      <c r="B104" s="250" t="s">
        <v>40</v>
      </c>
      <c r="C104" s="54">
        <f>SUM(C100:C103)</f>
        <v>5086</v>
      </c>
      <c r="D104" s="54">
        <f t="shared" ref="D104" si="5">SUM(D100:D103)</f>
        <v>17197</v>
      </c>
      <c r="E104" s="54">
        <f t="shared" ref="E104" si="6">SUM(E100:E103)</f>
        <v>89811</v>
      </c>
      <c r="F104" s="54">
        <f>SUM(C104:E104)</f>
        <v>112094</v>
      </c>
      <c r="G104" s="55"/>
      <c r="H104" s="55"/>
      <c r="I104" s="55"/>
      <c r="J104" s="55"/>
      <c r="L104" s="249"/>
      <c r="M104" s="249"/>
      <c r="N104" s="249"/>
      <c r="O104" s="249"/>
    </row>
    <row r="105" spans="1:15" ht="12.75">
      <c r="B105" s="72"/>
      <c r="K105" s="76"/>
      <c r="L105" s="76"/>
      <c r="M105" s="76"/>
      <c r="N105" s="76"/>
    </row>
    <row r="106" spans="1:15">
      <c r="A106" s="14" t="s">
        <v>71</v>
      </c>
      <c r="B106" s="1" t="s">
        <v>308</v>
      </c>
    </row>
    <row r="107" spans="1:15">
      <c r="B107" s="1" t="s">
        <v>307</v>
      </c>
    </row>
    <row r="109" spans="1:15" ht="12.75">
      <c r="B109" s="71"/>
    </row>
    <row r="110" spans="1:15" ht="12.75">
      <c r="B110" s="72"/>
      <c r="K110" s="76"/>
      <c r="L110" s="76"/>
      <c r="M110" s="76"/>
      <c r="N110" s="76"/>
    </row>
    <row r="111" spans="1:15" ht="12.75">
      <c r="B111" s="72"/>
    </row>
    <row r="112" spans="1:15" ht="12.75">
      <c r="B112" s="72"/>
    </row>
    <row r="113" spans="2:2" ht="12.75">
      <c r="B113" s="72"/>
    </row>
    <row r="114" spans="2:2" ht="12.75">
      <c r="B114" s="72"/>
    </row>
    <row r="115" spans="2:2" ht="12.75">
      <c r="B115" s="72"/>
    </row>
  </sheetData>
  <mergeCells count="2">
    <mergeCell ref="C3:F3"/>
    <mergeCell ref="G3:J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9.375" style="1" customWidth="1"/>
    <col min="2" max="4" width="15.625" style="1" customWidth="1"/>
    <col min="5" max="5" width="10.375" style="1" customWidth="1"/>
    <col min="6" max="8" width="12.625" style="1" customWidth="1"/>
    <col min="9" max="16384" width="9" style="1"/>
  </cols>
  <sheetData>
    <row r="1" spans="1:19">
      <c r="A1" s="32" t="s">
        <v>416</v>
      </c>
    </row>
    <row r="2" spans="1:19">
      <c r="I2" s="230"/>
    </row>
    <row r="3" spans="1:19" ht="11.25" customHeight="1">
      <c r="A3" s="337" t="s">
        <v>37</v>
      </c>
      <c r="B3" s="231"/>
      <c r="C3" s="232" t="s">
        <v>82</v>
      </c>
      <c r="D3" s="233"/>
      <c r="E3" s="339" t="s">
        <v>95</v>
      </c>
      <c r="F3" s="331" t="s">
        <v>83</v>
      </c>
      <c r="G3" s="341"/>
      <c r="H3" s="341"/>
      <c r="I3" s="342"/>
    </row>
    <row r="4" spans="1:19" ht="33.75">
      <c r="A4" s="338"/>
      <c r="B4" s="234" t="s">
        <v>98</v>
      </c>
      <c r="C4" s="234" t="s">
        <v>97</v>
      </c>
      <c r="D4" s="234" t="s">
        <v>96</v>
      </c>
      <c r="E4" s="340"/>
      <c r="F4" s="114" t="s">
        <v>84</v>
      </c>
      <c r="G4" s="114" t="s">
        <v>85</v>
      </c>
      <c r="H4" s="114" t="s">
        <v>86</v>
      </c>
      <c r="I4" s="235" t="s">
        <v>40</v>
      </c>
      <c r="M4" s="104"/>
      <c r="N4" s="104"/>
      <c r="O4" s="104"/>
    </row>
    <row r="5" spans="1:19">
      <c r="A5" s="8">
        <v>2548</v>
      </c>
      <c r="B5" s="80">
        <v>45856</v>
      </c>
      <c r="C5" s="80">
        <v>76182</v>
      </c>
      <c r="D5" s="80">
        <v>100099</v>
      </c>
      <c r="E5" s="80">
        <v>222137</v>
      </c>
      <c r="F5" s="236"/>
      <c r="G5" s="236"/>
      <c r="H5" s="236"/>
      <c r="I5" s="236"/>
      <c r="M5" s="104"/>
      <c r="N5" s="104"/>
      <c r="O5" s="104"/>
      <c r="P5" s="4"/>
      <c r="Q5" s="4"/>
      <c r="R5" s="4"/>
      <c r="S5" s="4"/>
    </row>
    <row r="6" spans="1:19">
      <c r="A6" s="8">
        <v>2549</v>
      </c>
      <c r="B6" s="80">
        <v>43531</v>
      </c>
      <c r="C6" s="80">
        <v>76881</v>
      </c>
      <c r="D6" s="80">
        <v>110678</v>
      </c>
      <c r="E6" s="80">
        <v>231090</v>
      </c>
      <c r="F6" s="236">
        <v>-5.0702198185624638</v>
      </c>
      <c r="G6" s="236">
        <v>-2.348532960751939</v>
      </c>
      <c r="H6" s="236">
        <v>10.568537148223257</v>
      </c>
      <c r="I6" s="236">
        <v>2.8506575872888646</v>
      </c>
      <c r="M6" s="104"/>
      <c r="N6" s="104"/>
      <c r="O6" s="104"/>
      <c r="P6" s="4"/>
      <c r="Q6" s="4"/>
      <c r="R6" s="4"/>
      <c r="S6" s="4"/>
    </row>
    <row r="7" spans="1:19">
      <c r="A7" s="51">
        <v>2550</v>
      </c>
      <c r="B7" s="237">
        <v>39448</v>
      </c>
      <c r="C7" s="237">
        <v>73022</v>
      </c>
      <c r="D7" s="237">
        <v>141820</v>
      </c>
      <c r="E7" s="237">
        <v>254290</v>
      </c>
      <c r="F7" s="236">
        <v>-9.3795226390388464</v>
      </c>
      <c r="G7" s="236">
        <v>-5.0194456367633098</v>
      </c>
      <c r="H7" s="236">
        <v>28.137479896637092</v>
      </c>
      <c r="I7" s="236">
        <v>10.039378597083388</v>
      </c>
      <c r="J7" s="76"/>
      <c r="K7" s="238"/>
      <c r="L7" s="238"/>
      <c r="M7" s="104"/>
      <c r="N7" s="104"/>
      <c r="O7" s="104"/>
      <c r="P7" s="4"/>
      <c r="Q7" s="4"/>
      <c r="R7" s="4"/>
      <c r="S7" s="4"/>
    </row>
    <row r="8" spans="1:19">
      <c r="A8" s="8">
        <v>2551</v>
      </c>
      <c r="B8" s="80">
        <v>33483</v>
      </c>
      <c r="C8" s="80">
        <v>67188</v>
      </c>
      <c r="D8" s="80">
        <v>202852</v>
      </c>
      <c r="E8" s="80">
        <v>303523</v>
      </c>
      <c r="F8" s="236">
        <v>-15.121172176029203</v>
      </c>
      <c r="G8" s="236">
        <v>-7.9893730656514474</v>
      </c>
      <c r="H8" s="236">
        <v>43.034832886757862</v>
      </c>
      <c r="I8" s="236">
        <v>19.360965826418656</v>
      </c>
      <c r="J8" s="238"/>
      <c r="K8" s="238"/>
      <c r="L8" s="238"/>
      <c r="M8" s="104"/>
      <c r="N8" s="104"/>
      <c r="O8" s="104"/>
      <c r="P8" s="4"/>
      <c r="Q8" s="4"/>
      <c r="R8" s="4"/>
      <c r="S8" s="4"/>
    </row>
    <row r="9" spans="1:19">
      <c r="A9" s="8">
        <v>2552</v>
      </c>
      <c r="B9" s="80">
        <v>32670</v>
      </c>
      <c r="C9" s="80">
        <v>59509</v>
      </c>
      <c r="D9" s="80">
        <v>236042</v>
      </c>
      <c r="E9" s="9">
        <v>328221</v>
      </c>
      <c r="F9" s="236">
        <v>-2.428097840695278</v>
      </c>
      <c r="G9" s="236">
        <v>-11.429124248377686</v>
      </c>
      <c r="H9" s="236">
        <v>16.361682408849802</v>
      </c>
      <c r="I9" s="236">
        <v>8.1371098730573959</v>
      </c>
      <c r="J9" s="238"/>
      <c r="K9" s="238"/>
      <c r="L9" s="238"/>
      <c r="M9" s="104"/>
      <c r="N9" s="104"/>
      <c r="O9" s="104"/>
      <c r="P9" s="4"/>
      <c r="Q9" s="4"/>
      <c r="R9" s="4"/>
      <c r="S9" s="4"/>
    </row>
    <row r="10" spans="1:19">
      <c r="A10" s="8">
        <v>2553</v>
      </c>
      <c r="B10" s="80">
        <v>29253</v>
      </c>
      <c r="C10" s="80">
        <v>56798</v>
      </c>
      <c r="D10" s="80">
        <v>266010</v>
      </c>
      <c r="E10" s="9">
        <v>352061</v>
      </c>
      <c r="F10" s="236">
        <v>-10.459136822773186</v>
      </c>
      <c r="G10" s="236">
        <v>-4.5556134366230321</v>
      </c>
      <c r="H10" s="236">
        <v>12.696045619000008</v>
      </c>
      <c r="I10" s="236">
        <v>7.2633987465762395</v>
      </c>
      <c r="J10" s="238"/>
      <c r="K10" s="238"/>
      <c r="L10" s="238"/>
      <c r="M10" s="104"/>
      <c r="N10" s="104"/>
      <c r="O10" s="104"/>
      <c r="P10" s="4"/>
      <c r="Q10" s="4"/>
      <c r="R10" s="4"/>
      <c r="S10" s="4"/>
    </row>
    <row r="11" spans="1:19">
      <c r="A11" s="8">
        <v>2554</v>
      </c>
      <c r="B11" s="80">
        <v>25478</v>
      </c>
      <c r="C11" s="80">
        <v>50545</v>
      </c>
      <c r="D11" s="80">
        <v>345950</v>
      </c>
      <c r="E11" s="9">
        <v>421973</v>
      </c>
      <c r="F11" s="236">
        <v>-12.904659351177656</v>
      </c>
      <c r="G11" s="236">
        <v>-11.009190464452974</v>
      </c>
      <c r="H11" s="236">
        <v>30.051501823239729</v>
      </c>
      <c r="I11" s="236">
        <v>19.857922348683893</v>
      </c>
      <c r="J11" s="238"/>
      <c r="K11" s="238"/>
      <c r="L11" s="238"/>
      <c r="M11" s="104"/>
      <c r="N11" s="104"/>
      <c r="O11" s="104"/>
      <c r="P11" s="4"/>
      <c r="Q11" s="4"/>
      <c r="R11" s="4"/>
      <c r="S11" s="4"/>
    </row>
    <row r="12" spans="1:19">
      <c r="A12" s="8">
        <v>2555</v>
      </c>
      <c r="B12" s="80">
        <v>25801</v>
      </c>
      <c r="C12" s="80">
        <v>51383</v>
      </c>
      <c r="D12" s="80">
        <v>384285</v>
      </c>
      <c r="E12" s="9">
        <v>461469</v>
      </c>
      <c r="F12" s="236">
        <v>1.2677604207551614</v>
      </c>
      <c r="G12" s="236">
        <v>1.6579285784944109</v>
      </c>
      <c r="H12" s="236">
        <v>11.081081081081081</v>
      </c>
      <c r="I12" s="236">
        <v>9.3598405585191475</v>
      </c>
      <c r="J12" s="238"/>
      <c r="K12" s="238"/>
      <c r="L12" s="238"/>
      <c r="M12" s="104"/>
      <c r="N12" s="104"/>
      <c r="O12" s="104"/>
      <c r="P12" s="4"/>
      <c r="Q12" s="4"/>
      <c r="R12" s="4"/>
      <c r="S12" s="4"/>
    </row>
    <row r="13" spans="1:19">
      <c r="A13" s="8">
        <v>2556</v>
      </c>
      <c r="B13" s="80">
        <v>23952</v>
      </c>
      <c r="C13" s="80">
        <v>50144</v>
      </c>
      <c r="D13" s="80">
        <v>466065</v>
      </c>
      <c r="E13" s="9">
        <v>540161</v>
      </c>
      <c r="F13" s="236">
        <v>-7.1663888996550522</v>
      </c>
      <c r="G13" s="236">
        <v>-2.4113033493567912</v>
      </c>
      <c r="H13" s="236">
        <v>21.281080448104923</v>
      </c>
      <c r="I13" s="236">
        <v>17.052499734543382</v>
      </c>
      <c r="J13" s="238"/>
      <c r="K13" s="238"/>
      <c r="L13" s="238"/>
      <c r="M13" s="104"/>
      <c r="N13" s="104"/>
      <c r="O13" s="104"/>
      <c r="P13" s="4"/>
      <c r="Q13" s="4"/>
      <c r="R13" s="4"/>
      <c r="S13" s="4"/>
    </row>
    <row r="14" spans="1:19">
      <c r="A14" s="8">
        <v>2557</v>
      </c>
      <c r="B14" s="80">
        <v>24264</v>
      </c>
      <c r="C14" s="80">
        <v>47345</v>
      </c>
      <c r="D14" s="80">
        <v>363820</v>
      </c>
      <c r="E14" s="9">
        <v>435429</v>
      </c>
      <c r="F14" s="236">
        <v>1.3026052104208417</v>
      </c>
      <c r="G14" s="236">
        <v>-5.5819240587109125</v>
      </c>
      <c r="H14" s="236">
        <v>-21.937927113170911</v>
      </c>
      <c r="I14" s="236">
        <v>-19.389034010230283</v>
      </c>
      <c r="J14" s="238"/>
      <c r="K14" s="238"/>
      <c r="L14" s="238"/>
      <c r="M14" s="104"/>
      <c r="N14" s="104"/>
      <c r="O14" s="104"/>
      <c r="P14" s="4"/>
      <c r="Q14" s="4"/>
      <c r="R14" s="4"/>
      <c r="S14" s="4"/>
    </row>
    <row r="15" spans="1:19">
      <c r="A15" s="8">
        <v>2558</v>
      </c>
      <c r="B15" s="80">
        <v>17035</v>
      </c>
      <c r="C15" s="80">
        <v>49821</v>
      </c>
      <c r="D15" s="80">
        <v>163947</v>
      </c>
      <c r="E15" s="9">
        <v>230803</v>
      </c>
      <c r="F15" s="236">
        <v>-29.793109132871745</v>
      </c>
      <c r="G15" s="236">
        <v>5.2296969056922586</v>
      </c>
      <c r="H15" s="236">
        <v>-54.937331647518</v>
      </c>
      <c r="I15" s="236">
        <v>-46.994113850937808</v>
      </c>
      <c r="J15" s="238"/>
      <c r="K15" s="238"/>
      <c r="L15" s="238"/>
      <c r="M15" s="104"/>
      <c r="N15" s="104"/>
      <c r="O15" s="104"/>
      <c r="P15" s="4"/>
      <c r="Q15" s="4"/>
      <c r="R15" s="4"/>
      <c r="S15" s="4"/>
    </row>
    <row r="16" spans="1:19">
      <c r="A16" s="8">
        <v>2559</v>
      </c>
      <c r="B16" s="80">
        <v>20744</v>
      </c>
      <c r="C16" s="80">
        <v>63670</v>
      </c>
      <c r="D16" s="80">
        <v>230722</v>
      </c>
      <c r="E16" s="9">
        <v>315136</v>
      </c>
      <c r="F16" s="236">
        <v>21.77282066334018</v>
      </c>
      <c r="G16" s="236">
        <v>27.797515104072581</v>
      </c>
      <c r="H16" s="236">
        <v>40.729626037682912</v>
      </c>
      <c r="I16" s="236">
        <v>36.538953133191512</v>
      </c>
      <c r="J16" s="238"/>
      <c r="K16" s="238"/>
      <c r="L16" s="238"/>
      <c r="M16" s="104"/>
      <c r="N16" s="104"/>
      <c r="O16" s="104"/>
      <c r="P16" s="4"/>
      <c r="Q16" s="4"/>
      <c r="R16" s="4"/>
      <c r="S16" s="4"/>
    </row>
    <row r="17" spans="1:19">
      <c r="A17" s="8">
        <v>2560</v>
      </c>
      <c r="B17" s="80">
        <v>18348</v>
      </c>
      <c r="C17" s="80">
        <v>56417</v>
      </c>
      <c r="D17" s="80">
        <v>281005</v>
      </c>
      <c r="E17" s="9">
        <v>355770</v>
      </c>
      <c r="F17" s="236">
        <v>-11.550327805630543</v>
      </c>
      <c r="G17" s="236">
        <v>-11.391550180618816</v>
      </c>
      <c r="H17" s="236">
        <v>21.793760456306725</v>
      </c>
      <c r="I17" s="236">
        <v>12.894115556458164</v>
      </c>
      <c r="J17" s="238"/>
      <c r="K17" s="238"/>
      <c r="L17" s="238"/>
      <c r="M17" s="104"/>
      <c r="N17" s="104"/>
      <c r="O17" s="104"/>
      <c r="P17" s="4"/>
      <c r="Q17" s="4"/>
      <c r="R17" s="4"/>
      <c r="S17" s="4"/>
    </row>
    <row r="18" spans="1:19">
      <c r="A18" s="193">
        <v>2561</v>
      </c>
      <c r="B18" s="83">
        <v>17704</v>
      </c>
      <c r="C18" s="83">
        <v>45701</v>
      </c>
      <c r="D18" s="83">
        <v>289666</v>
      </c>
      <c r="E18" s="239">
        <v>353071</v>
      </c>
      <c r="F18" s="236">
        <v>-3.5099193372574669</v>
      </c>
      <c r="G18" s="236">
        <v>-18.994274775333675</v>
      </c>
      <c r="H18" s="236">
        <v>3.0821515631394458</v>
      </c>
      <c r="I18" s="236">
        <v>-0.75863619754335665</v>
      </c>
      <c r="J18" s="238"/>
      <c r="K18" s="238"/>
      <c r="L18" s="238"/>
      <c r="M18" s="240"/>
      <c r="N18" s="240"/>
      <c r="O18" s="240"/>
      <c r="P18" s="4"/>
      <c r="Q18" s="4"/>
      <c r="R18" s="4"/>
      <c r="S18" s="4"/>
    </row>
    <row r="19" spans="1:19">
      <c r="A19" s="193">
        <v>2562</v>
      </c>
      <c r="B19" s="83">
        <v>16640</v>
      </c>
      <c r="C19" s="83">
        <v>46549</v>
      </c>
      <c r="D19" s="83">
        <v>369237</v>
      </c>
      <c r="E19" s="239">
        <v>432426</v>
      </c>
      <c r="F19" s="236">
        <v>-6.0099412562132848</v>
      </c>
      <c r="G19" s="236">
        <v>1.85553926609921</v>
      </c>
      <c r="H19" s="236">
        <v>27.469913624657362</v>
      </c>
      <c r="I19" s="236">
        <v>22.475649373638731</v>
      </c>
      <c r="J19" s="238"/>
      <c r="K19" s="238"/>
      <c r="L19" s="238"/>
      <c r="M19" s="238"/>
      <c r="N19" s="238"/>
      <c r="P19" s="4"/>
      <c r="Q19" s="4"/>
      <c r="R19" s="4"/>
      <c r="S19" s="4"/>
    </row>
    <row r="20" spans="1:19">
      <c r="A20" s="193">
        <v>2563</v>
      </c>
      <c r="B20" s="83">
        <v>14604</v>
      </c>
      <c r="C20" s="83">
        <v>43312</v>
      </c>
      <c r="D20" s="83">
        <v>311816</v>
      </c>
      <c r="E20" s="239">
        <v>369732</v>
      </c>
      <c r="F20" s="236">
        <v>-12.235576923076923</v>
      </c>
      <c r="G20" s="236">
        <v>-6.9539624911383706</v>
      </c>
      <c r="H20" s="236">
        <v>-15.551258405847735</v>
      </c>
      <c r="I20" s="236">
        <v>-14.498203160772016</v>
      </c>
      <c r="J20" s="238"/>
      <c r="K20" s="238"/>
      <c r="L20" s="238"/>
      <c r="M20" s="238"/>
      <c r="N20" s="238"/>
      <c r="P20" s="4"/>
      <c r="Q20" s="4"/>
      <c r="R20" s="4"/>
      <c r="S20" s="4"/>
    </row>
    <row r="21" spans="1:19">
      <c r="A21" s="193">
        <v>2564</v>
      </c>
      <c r="B21" s="83">
        <v>15783</v>
      </c>
      <c r="C21" s="83">
        <v>51183</v>
      </c>
      <c r="D21" s="83">
        <v>461720</v>
      </c>
      <c r="E21" s="239">
        <v>528686</v>
      </c>
      <c r="F21" s="236">
        <v>8.073130649137223</v>
      </c>
      <c r="G21" s="236">
        <v>18.172792759512376</v>
      </c>
      <c r="H21" s="236">
        <v>48.074505477589348</v>
      </c>
      <c r="I21" s="236">
        <v>42.991680460441614</v>
      </c>
      <c r="J21" s="238"/>
      <c r="K21" s="238"/>
      <c r="L21" s="238"/>
      <c r="M21" s="238"/>
      <c r="N21" s="238"/>
      <c r="P21" s="4"/>
      <c r="Q21" s="4"/>
      <c r="R21" s="4"/>
      <c r="S21" s="4"/>
    </row>
    <row r="22" spans="1:19">
      <c r="A22" s="193">
        <v>2565</v>
      </c>
      <c r="B22" s="83">
        <v>15166</v>
      </c>
      <c r="C22" s="83">
        <v>50438</v>
      </c>
      <c r="D22" s="83">
        <v>361290</v>
      </c>
      <c r="E22" s="239">
        <v>426894</v>
      </c>
      <c r="F22" s="241">
        <v>-3.9092694671482064</v>
      </c>
      <c r="G22" s="241">
        <v>-1.4555614168766908</v>
      </c>
      <c r="H22" s="241">
        <v>-21.751277830719914</v>
      </c>
      <c r="I22" s="241">
        <v>-19.253772560650361</v>
      </c>
      <c r="J22" s="238"/>
      <c r="K22" s="238"/>
      <c r="L22" s="238"/>
      <c r="M22" s="238"/>
      <c r="N22" s="238"/>
      <c r="P22" s="4"/>
      <c r="Q22" s="4"/>
      <c r="R22" s="4"/>
      <c r="S22" s="4"/>
    </row>
    <row r="23" spans="1:19">
      <c r="A23" s="136">
        <v>2566</v>
      </c>
      <c r="B23" s="242">
        <v>18673</v>
      </c>
      <c r="C23" s="242">
        <v>62987</v>
      </c>
      <c r="D23" s="242">
        <v>303993</v>
      </c>
      <c r="E23" s="375">
        <v>385653</v>
      </c>
      <c r="F23" s="384">
        <f>(B23-B22)*100/B22</f>
        <v>23.124093366741395</v>
      </c>
      <c r="G23" s="384">
        <f t="shared" ref="G23:I23" si="0">(C23-C22)*100/C22</f>
        <v>24.880050755382847</v>
      </c>
      <c r="H23" s="384">
        <f t="shared" si="0"/>
        <v>-15.85900523125467</v>
      </c>
      <c r="I23" s="384">
        <f t="shared" si="0"/>
        <v>-9.6607120268731812</v>
      </c>
      <c r="J23" s="238"/>
      <c r="K23" s="238"/>
      <c r="L23" s="238"/>
      <c r="M23" s="238"/>
      <c r="N23" s="238"/>
      <c r="P23" s="4"/>
      <c r="Q23" s="4"/>
      <c r="R23" s="4"/>
      <c r="S23" s="4"/>
    </row>
    <row r="24" spans="1:19">
      <c r="A24" s="137"/>
      <c r="B24" s="243"/>
      <c r="C24" s="243"/>
      <c r="D24" s="243"/>
      <c r="E24" s="4"/>
      <c r="F24" s="244"/>
      <c r="G24" s="244"/>
      <c r="H24" s="244"/>
      <c r="I24" s="244"/>
      <c r="J24" s="238"/>
      <c r="K24" s="238"/>
      <c r="L24" s="238"/>
      <c r="M24" s="238"/>
    </row>
    <row r="25" spans="1:19">
      <c r="A25" s="14" t="s">
        <v>71</v>
      </c>
      <c r="B25" s="1" t="s">
        <v>308</v>
      </c>
      <c r="I25" s="230"/>
      <c r="L25" s="96"/>
    </row>
    <row r="26" spans="1:19">
      <c r="B26" s="1" t="s">
        <v>307</v>
      </c>
    </row>
    <row r="27" spans="1:19">
      <c r="F27" s="244"/>
      <c r="G27" s="244"/>
      <c r="H27" s="244"/>
      <c r="I27" s="244"/>
      <c r="J27" s="244"/>
      <c r="K27" s="244"/>
    </row>
    <row r="28" spans="1:19" ht="12.75">
      <c r="B28" s="71"/>
      <c r="F28" s="244"/>
      <c r="G28" s="244"/>
      <c r="H28" s="244"/>
      <c r="I28" s="244"/>
      <c r="J28" s="244"/>
      <c r="K28" s="244"/>
    </row>
    <row r="29" spans="1:19" ht="12.75">
      <c r="B29" s="72"/>
      <c r="F29" s="244"/>
      <c r="G29" s="244"/>
      <c r="H29" s="244"/>
      <c r="I29" s="244"/>
      <c r="J29" s="244"/>
      <c r="K29" s="244"/>
    </row>
    <row r="30" spans="1:19" ht="12.75">
      <c r="B30" s="72"/>
      <c r="F30" s="244"/>
      <c r="G30" s="244"/>
      <c r="H30" s="244"/>
      <c r="I30" s="244"/>
      <c r="J30" s="244"/>
      <c r="K30" s="244"/>
    </row>
    <row r="31" spans="1:19" ht="12.75">
      <c r="B31" s="72"/>
      <c r="E31" s="139"/>
      <c r="F31" s="244"/>
      <c r="G31" s="244"/>
      <c r="H31" s="244"/>
      <c r="I31" s="244"/>
    </row>
    <row r="32" spans="1:19" ht="12.75">
      <c r="B32" s="72"/>
      <c r="E32" s="139"/>
      <c r="F32" s="244"/>
      <c r="G32" s="244"/>
      <c r="H32" s="244"/>
      <c r="I32" s="244"/>
    </row>
    <row r="33" spans="2:9" ht="12.75">
      <c r="B33" s="72"/>
      <c r="E33" s="139"/>
      <c r="F33" s="244"/>
      <c r="G33" s="244"/>
      <c r="H33" s="244"/>
      <c r="I33" s="244"/>
    </row>
    <row r="34" spans="2:9">
      <c r="E34" s="139"/>
      <c r="F34" s="244"/>
      <c r="G34" s="244"/>
      <c r="H34" s="244"/>
      <c r="I34" s="244"/>
    </row>
    <row r="35" spans="2:9">
      <c r="E35" s="139"/>
      <c r="F35" s="244"/>
      <c r="G35" s="244"/>
      <c r="H35" s="244"/>
      <c r="I35" s="244"/>
    </row>
    <row r="36" spans="2:9">
      <c r="E36" s="139"/>
      <c r="F36" s="244"/>
      <c r="G36" s="244"/>
      <c r="H36" s="244"/>
      <c r="I36" s="244"/>
    </row>
    <row r="37" spans="2:9">
      <c r="E37" s="139"/>
      <c r="F37" s="244"/>
      <c r="G37" s="244"/>
      <c r="H37" s="244"/>
      <c r="I37" s="244"/>
    </row>
    <row r="38" spans="2:9">
      <c r="E38" s="139"/>
      <c r="F38" s="244"/>
      <c r="G38" s="244"/>
      <c r="H38" s="244"/>
      <c r="I38" s="244"/>
    </row>
    <row r="39" spans="2:9">
      <c r="E39" s="139"/>
      <c r="F39" s="244"/>
      <c r="G39" s="244"/>
      <c r="H39" s="244"/>
      <c r="I39" s="244"/>
    </row>
    <row r="40" spans="2:9">
      <c r="E40" s="139"/>
      <c r="F40" s="244"/>
      <c r="G40" s="244"/>
      <c r="H40" s="244"/>
      <c r="I40" s="244"/>
    </row>
    <row r="41" spans="2:9">
      <c r="E41" s="139"/>
      <c r="F41" s="244"/>
      <c r="G41" s="244"/>
      <c r="H41" s="244"/>
      <c r="I41" s="244"/>
    </row>
    <row r="42" spans="2:9">
      <c r="E42" s="139"/>
      <c r="F42" s="244"/>
      <c r="G42" s="244"/>
      <c r="H42" s="244"/>
      <c r="I42" s="244"/>
    </row>
  </sheetData>
  <mergeCells count="3">
    <mergeCell ref="A3:A4"/>
    <mergeCell ref="E3:E4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6"/>
  <sheetViews>
    <sheetView zoomScaleNormal="100" workbookViewId="0">
      <pane xSplit="1" ySplit="4" topLeftCell="G58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14.25" style="1" customWidth="1"/>
    <col min="2" max="19" width="9" style="1" hidden="1" customWidth="1"/>
    <col min="20" max="25" width="9" style="1" customWidth="1"/>
    <col min="26" max="16384" width="9" style="1"/>
  </cols>
  <sheetData>
    <row r="1" spans="1:27">
      <c r="A1" s="32" t="s">
        <v>423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7">
      <c r="A2" s="3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7">
      <c r="A3" s="212"/>
      <c r="B3" s="345">
        <v>2554</v>
      </c>
      <c r="C3" s="345"/>
      <c r="D3" s="345">
        <v>2555</v>
      </c>
      <c r="E3" s="345"/>
      <c r="F3" s="345">
        <v>2556</v>
      </c>
      <c r="G3" s="345"/>
      <c r="H3" s="345">
        <v>2557</v>
      </c>
      <c r="I3" s="345"/>
      <c r="J3" s="345">
        <v>2558</v>
      </c>
      <c r="K3" s="345"/>
      <c r="L3" s="345">
        <v>2559</v>
      </c>
      <c r="M3" s="345"/>
      <c r="N3" s="345">
        <v>2560</v>
      </c>
      <c r="O3" s="345"/>
      <c r="P3" s="345">
        <v>2561</v>
      </c>
      <c r="Q3" s="345"/>
      <c r="R3" s="345">
        <v>2562</v>
      </c>
      <c r="S3" s="345"/>
      <c r="T3" s="345">
        <v>2563</v>
      </c>
      <c r="U3" s="345"/>
      <c r="V3" s="343">
        <v>2564</v>
      </c>
      <c r="W3" s="344"/>
      <c r="X3" s="343">
        <v>2565</v>
      </c>
      <c r="Y3" s="344"/>
      <c r="Z3" s="343">
        <v>2566</v>
      </c>
      <c r="AA3" s="344"/>
    </row>
    <row r="4" spans="1:27" ht="33.75">
      <c r="A4" s="212"/>
      <c r="B4" s="189" t="s">
        <v>288</v>
      </c>
      <c r="C4" s="189" t="s">
        <v>289</v>
      </c>
      <c r="D4" s="189" t="s">
        <v>288</v>
      </c>
      <c r="E4" s="189" t="s">
        <v>289</v>
      </c>
      <c r="F4" s="189" t="s">
        <v>288</v>
      </c>
      <c r="G4" s="189" t="s">
        <v>289</v>
      </c>
      <c r="H4" s="189" t="s">
        <v>288</v>
      </c>
      <c r="I4" s="189" t="s">
        <v>289</v>
      </c>
      <c r="J4" s="189" t="s">
        <v>288</v>
      </c>
      <c r="K4" s="189" t="s">
        <v>289</v>
      </c>
      <c r="L4" s="189" t="s">
        <v>288</v>
      </c>
      <c r="M4" s="189" t="s">
        <v>289</v>
      </c>
      <c r="N4" s="189" t="s">
        <v>288</v>
      </c>
      <c r="O4" s="189" t="s">
        <v>289</v>
      </c>
      <c r="P4" s="189" t="s">
        <v>288</v>
      </c>
      <c r="Q4" s="189" t="s">
        <v>289</v>
      </c>
      <c r="R4" s="189" t="s">
        <v>288</v>
      </c>
      <c r="S4" s="189" t="s">
        <v>289</v>
      </c>
      <c r="T4" s="189" t="s">
        <v>288</v>
      </c>
      <c r="U4" s="189" t="s">
        <v>289</v>
      </c>
      <c r="V4" s="189" t="s">
        <v>288</v>
      </c>
      <c r="W4" s="189" t="s">
        <v>289</v>
      </c>
      <c r="X4" s="189" t="s">
        <v>288</v>
      </c>
      <c r="Y4" s="189" t="s">
        <v>289</v>
      </c>
      <c r="Z4" s="189" t="s">
        <v>288</v>
      </c>
      <c r="AA4" s="189" t="s">
        <v>289</v>
      </c>
    </row>
    <row r="5" spans="1:27">
      <c r="A5" s="213" t="s">
        <v>425</v>
      </c>
      <c r="B5" s="214">
        <v>21996</v>
      </c>
      <c r="C5" s="215">
        <v>34.271824460949119</v>
      </c>
      <c r="D5" s="214">
        <v>21603</v>
      </c>
      <c r="E5" s="215">
        <v>33.614784343256382</v>
      </c>
      <c r="F5" s="216">
        <v>21221</v>
      </c>
      <c r="G5" s="215">
        <v>32.839016459309349</v>
      </c>
      <c r="H5" s="214">
        <v>20787</v>
      </c>
      <c r="I5" s="215">
        <v>32.002001129607365</v>
      </c>
      <c r="J5" s="214">
        <v>19959</v>
      </c>
      <c r="K5" s="215">
        <v>30.693215003318372</v>
      </c>
      <c r="L5" s="214">
        <v>21745</v>
      </c>
      <c r="M5" s="215">
        <v>33.446902062410274</v>
      </c>
      <c r="N5" s="214">
        <v>21607</v>
      </c>
      <c r="O5" s="215">
        <v>33.137132533362539</v>
      </c>
      <c r="P5" s="216">
        <v>19930</v>
      </c>
      <c r="Q5" s="215">
        <v>30.471061512098526</v>
      </c>
      <c r="R5" s="214">
        <v>19904</v>
      </c>
      <c r="S5" s="215">
        <v>30.361339910118598</v>
      </c>
      <c r="T5" s="214">
        <v>17831</v>
      </c>
      <c r="U5" s="215">
        <v>27.255716229581388</v>
      </c>
      <c r="V5" s="216">
        <v>16957</v>
      </c>
      <c r="W5" s="215">
        <v>26.002503705130597</v>
      </c>
      <c r="X5" s="216">
        <v>17379</v>
      </c>
      <c r="Y5" s="215">
        <v>26.674491634441065</v>
      </c>
      <c r="Z5" s="216">
        <f>SUM(Z6:Z82)</f>
        <v>17497</v>
      </c>
      <c r="AA5" s="215">
        <v>26.883787243271893</v>
      </c>
    </row>
    <row r="6" spans="1:27">
      <c r="A6" s="217" t="s">
        <v>264</v>
      </c>
      <c r="B6" s="220">
        <v>627</v>
      </c>
      <c r="C6" s="218">
        <v>35.487204796828678</v>
      </c>
      <c r="D6" s="220">
        <v>611</v>
      </c>
      <c r="E6" s="218">
        <v>34.511175464192256</v>
      </c>
      <c r="F6" s="220">
        <v>647</v>
      </c>
      <c r="G6" s="218">
        <v>36.384371928135522</v>
      </c>
      <c r="H6" s="220">
        <v>565</v>
      </c>
      <c r="I6" s="218">
        <v>31.637560111364213</v>
      </c>
      <c r="J6" s="220">
        <v>577</v>
      </c>
      <c r="K6" s="218">
        <v>32.185782808998852</v>
      </c>
      <c r="L6" s="220">
        <v>558</v>
      </c>
      <c r="M6" s="218">
        <v>31.04767543049438</v>
      </c>
      <c r="N6" s="220">
        <v>529</v>
      </c>
      <c r="O6" s="218">
        <v>29.371967372130612</v>
      </c>
      <c r="P6" s="220">
        <v>449</v>
      </c>
      <c r="Q6" s="218">
        <v>24.90459708910188</v>
      </c>
      <c r="R6" s="220">
        <v>499</v>
      </c>
      <c r="S6" s="218">
        <v>27.704614400625381</v>
      </c>
      <c r="T6" s="220">
        <v>444</v>
      </c>
      <c r="U6" s="218">
        <v>24.73158708275891</v>
      </c>
      <c r="V6" s="220">
        <v>378</v>
      </c>
      <c r="W6" s="218">
        <v>21.127575342442782</v>
      </c>
      <c r="X6" s="219">
        <v>424</v>
      </c>
      <c r="Y6" s="218">
        <v>23.766203337806314</v>
      </c>
      <c r="Z6" s="219">
        <v>451</v>
      </c>
      <c r="AA6" s="218">
        <v>25.36</v>
      </c>
    </row>
    <row r="7" spans="1:27">
      <c r="A7" s="217" t="s">
        <v>265</v>
      </c>
      <c r="B7" s="220">
        <v>447</v>
      </c>
      <c r="C7" s="218">
        <v>28.904967321867481</v>
      </c>
      <c r="D7" s="220">
        <v>374</v>
      </c>
      <c r="E7" s="218">
        <v>24.087027589951202</v>
      </c>
      <c r="F7" s="220">
        <v>501</v>
      </c>
      <c r="G7" s="218">
        <v>32.102399606313085</v>
      </c>
      <c r="H7" s="220">
        <v>482</v>
      </c>
      <c r="I7" s="218">
        <v>30.756822016269211</v>
      </c>
      <c r="J7" s="220">
        <v>347</v>
      </c>
      <c r="K7" s="218">
        <v>22.096956605907465</v>
      </c>
      <c r="L7" s="220">
        <v>419</v>
      </c>
      <c r="M7" s="218">
        <v>26.655944911895421</v>
      </c>
      <c r="N7" s="220">
        <v>479</v>
      </c>
      <c r="O7" s="218">
        <v>30.409358210177547</v>
      </c>
      <c r="P7" s="220">
        <v>382</v>
      </c>
      <c r="Q7" s="218">
        <v>24.201677264931707</v>
      </c>
      <c r="R7" s="220">
        <v>344</v>
      </c>
      <c r="S7" s="218">
        <v>21.779581768717303</v>
      </c>
      <c r="T7" s="220">
        <v>303</v>
      </c>
      <c r="U7" s="218">
        <v>19.301047288839854</v>
      </c>
      <c r="V7" s="220">
        <v>292</v>
      </c>
      <c r="W7" s="218">
        <v>18.719628684625544</v>
      </c>
      <c r="X7" s="219">
        <v>306</v>
      </c>
      <c r="Y7" s="218">
        <v>19.649620299984203</v>
      </c>
      <c r="Z7" s="219">
        <v>285</v>
      </c>
      <c r="AA7" s="218">
        <v>18.350000000000001</v>
      </c>
    </row>
    <row r="8" spans="1:27">
      <c r="A8" s="221" t="s">
        <v>266</v>
      </c>
      <c r="B8" s="220">
        <v>157</v>
      </c>
      <c r="C8" s="218">
        <v>25.140393887521558</v>
      </c>
      <c r="D8" s="220">
        <v>191</v>
      </c>
      <c r="E8" s="218">
        <v>30.445330706427313</v>
      </c>
      <c r="F8" s="220">
        <v>168</v>
      </c>
      <c r="G8" s="218">
        <v>26.624532287792178</v>
      </c>
      <c r="H8" s="220">
        <v>197</v>
      </c>
      <c r="I8" s="218">
        <v>31.104002627261949</v>
      </c>
      <c r="J8" s="220">
        <v>184</v>
      </c>
      <c r="K8" s="218">
        <v>28.99121597668098</v>
      </c>
      <c r="L8" s="220">
        <v>223</v>
      </c>
      <c r="M8" s="218">
        <v>35.099261656338882</v>
      </c>
      <c r="N8" s="220">
        <v>265</v>
      </c>
      <c r="O8" s="218">
        <v>41.616151463946281</v>
      </c>
      <c r="P8" s="220">
        <v>232</v>
      </c>
      <c r="Q8" s="218">
        <v>36.349392871132004</v>
      </c>
      <c r="R8" s="220">
        <v>205</v>
      </c>
      <c r="S8" s="218">
        <v>32.087453179710089</v>
      </c>
      <c r="T8" s="220">
        <v>204</v>
      </c>
      <c r="U8" s="218">
        <v>32.033717057483251</v>
      </c>
      <c r="V8" s="220">
        <v>188</v>
      </c>
      <c r="W8" s="218">
        <v>29.620573063555035</v>
      </c>
      <c r="X8" s="219">
        <v>178</v>
      </c>
      <c r="Y8" s="218">
        <v>28.076152620703798</v>
      </c>
      <c r="Z8" s="219">
        <v>163</v>
      </c>
      <c r="AA8" s="218">
        <v>25.78</v>
      </c>
    </row>
    <row r="9" spans="1:27">
      <c r="A9" s="221" t="s">
        <v>267</v>
      </c>
      <c r="B9" s="220">
        <v>162</v>
      </c>
      <c r="C9" s="218">
        <v>22.771870835699545</v>
      </c>
      <c r="D9" s="220">
        <v>129</v>
      </c>
      <c r="E9" s="218">
        <v>25.236963347712532</v>
      </c>
      <c r="F9" s="220">
        <v>117</v>
      </c>
      <c r="G9" s="218">
        <v>22.77633830454495</v>
      </c>
      <c r="H9" s="220">
        <v>147</v>
      </c>
      <c r="I9" s="218">
        <v>28.482741783600915</v>
      </c>
      <c r="J9" s="220">
        <v>122</v>
      </c>
      <c r="K9" s="218">
        <v>23.626286373829821</v>
      </c>
      <c r="L9" s="220">
        <v>156</v>
      </c>
      <c r="M9" s="218">
        <v>30.24164235380783</v>
      </c>
      <c r="N9" s="220">
        <v>167</v>
      </c>
      <c r="O9" s="218">
        <v>32.317618326992374</v>
      </c>
      <c r="P9" s="220">
        <v>101</v>
      </c>
      <c r="Q9" s="218">
        <v>19.522831081120263</v>
      </c>
      <c r="R9" s="220">
        <v>123</v>
      </c>
      <c r="S9" s="218">
        <v>23.76986136180048</v>
      </c>
      <c r="T9" s="220">
        <v>128</v>
      </c>
      <c r="U9" s="218">
        <v>24.850460413022418</v>
      </c>
      <c r="V9" s="220">
        <v>131</v>
      </c>
      <c r="W9" s="218">
        <v>25.568658679876489</v>
      </c>
      <c r="X9" s="219">
        <v>128</v>
      </c>
      <c r="Y9" s="218">
        <v>25.023997622720227</v>
      </c>
      <c r="Z9" s="219">
        <v>135</v>
      </c>
      <c r="AA9" s="218">
        <v>26.47</v>
      </c>
    </row>
    <row r="10" spans="1:27">
      <c r="A10" s="217" t="s">
        <v>273</v>
      </c>
      <c r="B10" s="220">
        <v>84</v>
      </c>
      <c r="C10" s="218">
        <v>24.700143202020708</v>
      </c>
      <c r="D10" s="220">
        <v>86</v>
      </c>
      <c r="E10" s="218">
        <v>25.166434998902627</v>
      </c>
      <c r="F10" s="220">
        <v>89</v>
      </c>
      <c r="G10" s="218">
        <v>25.903267304255703</v>
      </c>
      <c r="H10" s="220">
        <v>80</v>
      </c>
      <c r="I10" s="218">
        <v>23.177723889569734</v>
      </c>
      <c r="J10" s="220">
        <v>76</v>
      </c>
      <c r="K10" s="218">
        <v>21.947620271515166</v>
      </c>
      <c r="L10" s="220">
        <v>108</v>
      </c>
      <c r="M10" s="218">
        <v>31.113338979828185</v>
      </c>
      <c r="N10" s="220">
        <v>111</v>
      </c>
      <c r="O10" s="218">
        <v>31.877864700003446</v>
      </c>
      <c r="P10" s="220">
        <v>100</v>
      </c>
      <c r="Q10" s="218">
        <v>28.631554836585401</v>
      </c>
      <c r="R10" s="220">
        <v>101</v>
      </c>
      <c r="S10" s="218">
        <v>28.849394733985729</v>
      </c>
      <c r="T10" s="220">
        <v>98</v>
      </c>
      <c r="U10" s="218">
        <v>28.063342974141634</v>
      </c>
      <c r="V10" s="220">
        <v>100</v>
      </c>
      <c r="W10" s="218">
        <v>28.708903205061954</v>
      </c>
      <c r="X10" s="219">
        <v>111</v>
      </c>
      <c r="Y10" s="218">
        <v>31.843844670889563</v>
      </c>
      <c r="Z10" s="219">
        <v>98</v>
      </c>
      <c r="AA10" s="218">
        <v>28.13</v>
      </c>
    </row>
    <row r="11" spans="1:27">
      <c r="A11" s="217" t="s">
        <v>272</v>
      </c>
      <c r="B11" s="220">
        <v>200</v>
      </c>
      <c r="C11" s="218">
        <v>28.405862970117031</v>
      </c>
      <c r="D11" s="220">
        <v>181</v>
      </c>
      <c r="E11" s="218">
        <v>25.617110531463048</v>
      </c>
      <c r="F11" s="220">
        <v>176</v>
      </c>
      <c r="G11" s="218">
        <v>24.802530985548298</v>
      </c>
      <c r="H11" s="220">
        <v>319</v>
      </c>
      <c r="I11" s="218">
        <v>44.797079061929502</v>
      </c>
      <c r="J11" s="220">
        <v>152</v>
      </c>
      <c r="K11" s="218">
        <v>21.302060413764494</v>
      </c>
      <c r="L11" s="220">
        <v>172</v>
      </c>
      <c r="M11" s="218">
        <v>24.072643400176904</v>
      </c>
      <c r="N11" s="220">
        <v>153</v>
      </c>
      <c r="O11" s="218">
        <v>21.373700290430868</v>
      </c>
      <c r="P11" s="220">
        <v>139</v>
      </c>
      <c r="Q11" s="218">
        <v>19.392228041440774</v>
      </c>
      <c r="R11" s="220">
        <v>179</v>
      </c>
      <c r="S11" s="218">
        <v>24.953786702280414</v>
      </c>
      <c r="T11" s="220">
        <v>183</v>
      </c>
      <c r="U11" s="218">
        <v>25.539789736354006</v>
      </c>
      <c r="V11" s="220">
        <v>169</v>
      </c>
      <c r="W11" s="218">
        <v>23.620440486273591</v>
      </c>
      <c r="X11" s="219">
        <v>155</v>
      </c>
      <c r="Y11" s="218">
        <v>21.673198922212791</v>
      </c>
      <c r="Z11" s="219">
        <v>130</v>
      </c>
      <c r="AA11" s="218">
        <v>18.21</v>
      </c>
    </row>
    <row r="12" spans="1:27">
      <c r="A12" s="221" t="s">
        <v>271</v>
      </c>
      <c r="B12" s="220">
        <v>329</v>
      </c>
      <c r="C12" s="218">
        <v>29.293162228025455</v>
      </c>
      <c r="D12" s="220">
        <v>318</v>
      </c>
      <c r="E12" s="218">
        <v>28.234968209024004</v>
      </c>
      <c r="F12" s="220">
        <v>305</v>
      </c>
      <c r="G12" s="218">
        <v>26.949438435554175</v>
      </c>
      <c r="H12" s="220">
        <v>227</v>
      </c>
      <c r="I12" s="218">
        <v>19.974200723998781</v>
      </c>
      <c r="J12" s="220">
        <v>338</v>
      </c>
      <c r="K12" s="218">
        <v>29.642050317818907</v>
      </c>
      <c r="L12" s="220">
        <v>342</v>
      </c>
      <c r="M12" s="218">
        <v>29.907810485923214</v>
      </c>
      <c r="N12" s="220">
        <v>359</v>
      </c>
      <c r="O12" s="218">
        <v>31.303653284572878</v>
      </c>
      <c r="P12" s="220">
        <v>319</v>
      </c>
      <c r="Q12" s="218">
        <v>27.740505398963254</v>
      </c>
      <c r="R12" s="220">
        <v>317</v>
      </c>
      <c r="S12" s="218">
        <v>27.521016246081295</v>
      </c>
      <c r="T12" s="220">
        <v>273</v>
      </c>
      <c r="U12" s="218">
        <v>23.757041178001153</v>
      </c>
      <c r="V12" s="220">
        <v>274</v>
      </c>
      <c r="W12" s="218">
        <v>23.918662580125336</v>
      </c>
      <c r="X12" s="219">
        <v>262</v>
      </c>
      <c r="Y12" s="218">
        <v>22.889412685627022</v>
      </c>
      <c r="Z12" s="219">
        <v>279</v>
      </c>
      <c r="AA12" s="218">
        <v>24.42</v>
      </c>
    </row>
    <row r="13" spans="1:27">
      <c r="A13" s="217" t="s">
        <v>270</v>
      </c>
      <c r="B13" s="220">
        <v>206</v>
      </c>
      <c r="C13" s="218">
        <v>20.975097671662336</v>
      </c>
      <c r="D13" s="220">
        <v>231</v>
      </c>
      <c r="E13" s="218">
        <v>23.490649501205041</v>
      </c>
      <c r="F13" s="220">
        <v>222</v>
      </c>
      <c r="G13" s="218">
        <v>22.548212038510719</v>
      </c>
      <c r="H13" s="220">
        <v>383</v>
      </c>
      <c r="I13" s="218">
        <v>38.9042214635504</v>
      </c>
      <c r="J13" s="220">
        <v>212</v>
      </c>
      <c r="K13" s="218">
        <v>21.528306676821529</v>
      </c>
      <c r="L13" s="220">
        <v>263</v>
      </c>
      <c r="M13" s="218">
        <v>26.71192458908833</v>
      </c>
      <c r="N13" s="220">
        <v>264</v>
      </c>
      <c r="O13" s="218">
        <v>26.80437073693744</v>
      </c>
      <c r="P13" s="220">
        <v>284</v>
      </c>
      <c r="Q13" s="218">
        <v>28.835385485444728</v>
      </c>
      <c r="R13" s="220">
        <v>228</v>
      </c>
      <c r="S13" s="218">
        <v>23.181332926643282</v>
      </c>
      <c r="T13" s="220">
        <v>229</v>
      </c>
      <c r="U13" s="218">
        <v>23.381065421037853</v>
      </c>
      <c r="V13" s="220">
        <v>260</v>
      </c>
      <c r="W13" s="218">
        <v>26.653708863588367</v>
      </c>
      <c r="X13" s="219">
        <v>235</v>
      </c>
      <c r="Y13" s="218">
        <v>24.15461419941844</v>
      </c>
      <c r="Z13" s="219">
        <v>214</v>
      </c>
      <c r="AA13" s="218">
        <v>22.08</v>
      </c>
    </row>
    <row r="14" spans="1:27">
      <c r="A14" s="217" t="s">
        <v>254</v>
      </c>
      <c r="B14" s="220">
        <v>1014</v>
      </c>
      <c r="C14" s="218">
        <v>39.245936168458734</v>
      </c>
      <c r="D14" s="220">
        <v>1000</v>
      </c>
      <c r="E14" s="218">
        <v>38.561709918765899</v>
      </c>
      <c r="F14" s="220">
        <v>972</v>
      </c>
      <c r="G14" s="218">
        <v>37.303322835697287</v>
      </c>
      <c r="H14" s="220">
        <v>907</v>
      </c>
      <c r="I14" s="218">
        <v>34.679990104540863</v>
      </c>
      <c r="J14" s="220">
        <v>929</v>
      </c>
      <c r="K14" s="218">
        <v>35.417352901706742</v>
      </c>
      <c r="L14" s="220">
        <v>961</v>
      </c>
      <c r="M14" s="218">
        <v>36.585969413977288</v>
      </c>
      <c r="N14" s="220">
        <v>945</v>
      </c>
      <c r="O14" s="218">
        <v>35.909794595974908</v>
      </c>
      <c r="P14" s="220">
        <v>976</v>
      </c>
      <c r="Q14" s="218">
        <v>36.98809294167895</v>
      </c>
      <c r="R14" s="220">
        <v>944</v>
      </c>
      <c r="S14" s="218">
        <v>35.71423166732496</v>
      </c>
      <c r="T14" s="220">
        <v>798</v>
      </c>
      <c r="U14" s="218">
        <v>30.267709929136387</v>
      </c>
      <c r="V14" s="220">
        <v>739</v>
      </c>
      <c r="W14" s="218">
        <v>28.109301440116727</v>
      </c>
      <c r="X14" s="219">
        <v>757</v>
      </c>
      <c r="Y14" s="218">
        <v>28.812937427587038</v>
      </c>
      <c r="Z14" s="219">
        <v>734</v>
      </c>
      <c r="AA14" s="218">
        <v>27.98</v>
      </c>
    </row>
    <row r="15" spans="1:27">
      <c r="A15" s="221" t="s">
        <v>260</v>
      </c>
      <c r="B15" s="220">
        <v>238</v>
      </c>
      <c r="C15" s="218">
        <v>21.110089114733334</v>
      </c>
      <c r="D15" s="220">
        <v>227</v>
      </c>
      <c r="E15" s="218">
        <v>20.084443138906487</v>
      </c>
      <c r="F15" s="220">
        <v>215</v>
      </c>
      <c r="G15" s="218">
        <v>18.953101212205091</v>
      </c>
      <c r="H15" s="220">
        <v>234</v>
      </c>
      <c r="I15" s="218">
        <v>20.591594757415173</v>
      </c>
      <c r="J15" s="220">
        <v>194</v>
      </c>
      <c r="K15" s="218">
        <v>17.0588742198203</v>
      </c>
      <c r="L15" s="220">
        <v>269</v>
      </c>
      <c r="M15" s="218">
        <v>23.650929859606673</v>
      </c>
      <c r="N15" s="220">
        <v>273</v>
      </c>
      <c r="O15" s="218">
        <v>23.992132689676264</v>
      </c>
      <c r="P15" s="220">
        <v>275</v>
      </c>
      <c r="Q15" s="218">
        <v>24.163269896695432</v>
      </c>
      <c r="R15" s="220">
        <v>300</v>
      </c>
      <c r="S15" s="218">
        <v>26.384969010853897</v>
      </c>
      <c r="T15" s="220">
        <v>273</v>
      </c>
      <c r="U15" s="218">
        <v>24.158607897829441</v>
      </c>
      <c r="V15" s="220">
        <v>260</v>
      </c>
      <c r="W15" s="218">
        <v>23.163574032564423</v>
      </c>
      <c r="X15" s="219">
        <v>261</v>
      </c>
      <c r="Y15" s="218">
        <v>23.326543908867393</v>
      </c>
      <c r="Z15" s="219">
        <v>258</v>
      </c>
      <c r="AA15" s="218">
        <v>23.15</v>
      </c>
    </row>
    <row r="16" spans="1:27">
      <c r="A16" s="221" t="s">
        <v>259</v>
      </c>
      <c r="B16" s="220">
        <v>119</v>
      </c>
      <c r="C16" s="218">
        <v>22.075669458589569</v>
      </c>
      <c r="D16" s="220">
        <v>117</v>
      </c>
      <c r="E16" s="218">
        <v>21.684335384387278</v>
      </c>
      <c r="F16" s="220">
        <v>121</v>
      </c>
      <c r="G16" s="218">
        <v>22.393888134200463</v>
      </c>
      <c r="H16" s="220">
        <v>113</v>
      </c>
      <c r="I16" s="218">
        <v>20.914422993279622</v>
      </c>
      <c r="J16" s="220">
        <v>118</v>
      </c>
      <c r="K16" s="218">
        <v>21.848979115708861</v>
      </c>
      <c r="L16" s="220">
        <v>164</v>
      </c>
      <c r="M16" s="218">
        <v>30.384887594443271</v>
      </c>
      <c r="N16" s="220">
        <v>159</v>
      </c>
      <c r="O16" s="218">
        <v>29.476869000344823</v>
      </c>
      <c r="P16" s="220">
        <v>148</v>
      </c>
      <c r="Q16" s="218">
        <v>27.466562244240837</v>
      </c>
      <c r="R16" s="220">
        <v>147</v>
      </c>
      <c r="S16" s="218">
        <v>27.339173129498409</v>
      </c>
      <c r="T16" s="220">
        <v>109</v>
      </c>
      <c r="U16" s="218">
        <v>20.352490192527089</v>
      </c>
      <c r="V16" s="220">
        <v>142</v>
      </c>
      <c r="W16" s="218">
        <v>26.611494666456775</v>
      </c>
      <c r="X16" s="219">
        <v>136</v>
      </c>
      <c r="Y16" s="218">
        <v>25.556992092365977</v>
      </c>
      <c r="Z16" s="219">
        <v>129</v>
      </c>
      <c r="AA16" s="218">
        <v>24.35</v>
      </c>
    </row>
    <row r="17" spans="1:27">
      <c r="A17" s="217" t="s">
        <v>258</v>
      </c>
      <c r="B17" s="220">
        <v>615</v>
      </c>
      <c r="C17" s="218">
        <v>33.892271074241705</v>
      </c>
      <c r="D17" s="220">
        <v>595</v>
      </c>
      <c r="E17" s="218">
        <v>32.665582937915076</v>
      </c>
      <c r="F17" s="220">
        <v>621</v>
      </c>
      <c r="G17" s="218">
        <v>33.902543018287176</v>
      </c>
      <c r="H17" s="220">
        <v>539</v>
      </c>
      <c r="I17" s="218">
        <v>29.283992793638582</v>
      </c>
      <c r="J17" s="220">
        <v>605</v>
      </c>
      <c r="K17" s="218">
        <v>32.750163886150688</v>
      </c>
      <c r="L17" s="220">
        <v>677</v>
      </c>
      <c r="M17" s="218">
        <v>36.540909086002294</v>
      </c>
      <c r="N17" s="220">
        <v>684</v>
      </c>
      <c r="O17" s="218">
        <v>36.798151915037153</v>
      </c>
      <c r="P17" s="220">
        <v>584</v>
      </c>
      <c r="Q17" s="218">
        <v>31.321331113666396</v>
      </c>
      <c r="R17" s="220">
        <v>552</v>
      </c>
      <c r="S17" s="218">
        <v>29.538240248634928</v>
      </c>
      <c r="T17" s="220">
        <v>560</v>
      </c>
      <c r="U17" s="218">
        <v>30.033251099431514</v>
      </c>
      <c r="V17" s="220">
        <v>570</v>
      </c>
      <c r="W17" s="218">
        <v>30.653500360850856</v>
      </c>
      <c r="X17" s="219">
        <v>452</v>
      </c>
      <c r="Y17" s="218">
        <v>24.293356250782683</v>
      </c>
      <c r="Z17" s="219">
        <v>430</v>
      </c>
      <c r="AA17" s="218">
        <v>23.11</v>
      </c>
    </row>
    <row r="18" spans="1:27">
      <c r="A18" s="221" t="s">
        <v>269</v>
      </c>
      <c r="B18" s="220">
        <v>364</v>
      </c>
      <c r="C18" s="218">
        <v>27.841858245167447</v>
      </c>
      <c r="D18" s="220">
        <v>352</v>
      </c>
      <c r="E18" s="218">
        <v>26.935738368275821</v>
      </c>
      <c r="F18" s="220">
        <v>351</v>
      </c>
      <c r="G18" s="218">
        <v>26.819176857571833</v>
      </c>
      <c r="H18" s="220">
        <v>247</v>
      </c>
      <c r="I18" s="218">
        <v>18.874585637892221</v>
      </c>
      <c r="J18" s="220">
        <v>337</v>
      </c>
      <c r="K18" s="218">
        <v>25.767953840954377</v>
      </c>
      <c r="L18" s="220">
        <v>337</v>
      </c>
      <c r="M18" s="218">
        <v>25.780333201244186</v>
      </c>
      <c r="N18" s="220">
        <v>396</v>
      </c>
      <c r="O18" s="218">
        <v>30.298555539318116</v>
      </c>
      <c r="P18" s="220">
        <v>295</v>
      </c>
      <c r="Q18" s="218">
        <v>22.578892180049444</v>
      </c>
      <c r="R18" s="220">
        <v>357</v>
      </c>
      <c r="S18" s="218">
        <v>27.354225729829132</v>
      </c>
      <c r="T18" s="220">
        <v>324</v>
      </c>
      <c r="U18" s="218">
        <v>24.908304382554654</v>
      </c>
      <c r="V18" s="220">
        <v>351</v>
      </c>
      <c r="W18" s="218">
        <v>27.080178158254711</v>
      </c>
      <c r="X18" s="219">
        <v>296</v>
      </c>
      <c r="Y18" s="218">
        <v>22.903781677438925</v>
      </c>
      <c r="Z18" s="219">
        <v>276</v>
      </c>
      <c r="AA18" s="218">
        <v>21.45</v>
      </c>
    </row>
    <row r="19" spans="1:27">
      <c r="A19" s="217" t="s">
        <v>255</v>
      </c>
      <c r="B19" s="220">
        <v>450</v>
      </c>
      <c r="C19" s="218">
        <v>28.912392879584381</v>
      </c>
      <c r="D19" s="220">
        <v>474</v>
      </c>
      <c r="E19" s="218">
        <v>30.328003112139392</v>
      </c>
      <c r="F19" s="220">
        <v>430</v>
      </c>
      <c r="G19" s="218">
        <v>27.386965078434994</v>
      </c>
      <c r="H19" s="220">
        <v>451</v>
      </c>
      <c r="I19" s="218">
        <v>28.610524486104865</v>
      </c>
      <c r="J19" s="220">
        <v>370</v>
      </c>
      <c r="K19" s="218">
        <v>23.399979003262082</v>
      </c>
      <c r="L19" s="220">
        <v>458</v>
      </c>
      <c r="M19" s="218">
        <v>28.900548668713263</v>
      </c>
      <c r="N19" s="220">
        <v>496</v>
      </c>
      <c r="O19" s="218">
        <v>31.228711274194382</v>
      </c>
      <c r="P19" s="220">
        <v>429</v>
      </c>
      <c r="Q19" s="218">
        <v>26.953466630477397</v>
      </c>
      <c r="R19" s="220">
        <v>453</v>
      </c>
      <c r="S19" s="218">
        <v>28.429166190755311</v>
      </c>
      <c r="T19" s="220">
        <v>361</v>
      </c>
      <c r="U19" s="218">
        <v>22.754347593144701</v>
      </c>
      <c r="V19" s="220">
        <v>347</v>
      </c>
      <c r="W19" s="218">
        <v>21.983480079926107</v>
      </c>
      <c r="X19" s="219">
        <v>340</v>
      </c>
      <c r="Y19" s="218">
        <v>21.570688733058287</v>
      </c>
      <c r="Z19" s="219">
        <v>394</v>
      </c>
      <c r="AA19" s="218">
        <v>25.05</v>
      </c>
    </row>
    <row r="20" spans="1:27">
      <c r="A20" s="221" t="s">
        <v>256</v>
      </c>
      <c r="B20" s="220">
        <v>380</v>
      </c>
      <c r="C20" s="218">
        <v>27.514678719061372</v>
      </c>
      <c r="D20" s="220">
        <v>357</v>
      </c>
      <c r="E20" s="218">
        <v>25.807141855425066</v>
      </c>
      <c r="F20" s="220">
        <v>331</v>
      </c>
      <c r="G20" s="218">
        <v>23.860412979776317</v>
      </c>
      <c r="H20" s="220">
        <v>373</v>
      </c>
      <c r="I20" s="218">
        <v>26.836173435066172</v>
      </c>
      <c r="J20" s="220">
        <v>385</v>
      </c>
      <c r="K20" s="218">
        <v>27.641484914928842</v>
      </c>
      <c r="L20" s="220">
        <v>416</v>
      </c>
      <c r="M20" s="218">
        <v>29.836551640544144</v>
      </c>
      <c r="N20" s="220">
        <v>383</v>
      </c>
      <c r="O20" s="218">
        <v>27.450277728005734</v>
      </c>
      <c r="P20" s="220">
        <v>337</v>
      </c>
      <c r="Q20" s="218">
        <v>24.135404633281507</v>
      </c>
      <c r="R20" s="220">
        <v>354</v>
      </c>
      <c r="S20" s="218">
        <v>25.358184354000255</v>
      </c>
      <c r="T20" s="220">
        <v>364</v>
      </c>
      <c r="U20" s="218">
        <v>26.26071260319414</v>
      </c>
      <c r="V20" s="220">
        <v>315</v>
      </c>
      <c r="W20" s="218">
        <v>22.896618496542612</v>
      </c>
      <c r="X20" s="219">
        <v>344</v>
      </c>
      <c r="Y20" s="218">
        <v>25.054150467653198</v>
      </c>
      <c r="Z20" s="219">
        <v>293</v>
      </c>
      <c r="AA20" s="218">
        <v>21.41</v>
      </c>
    </row>
    <row r="21" spans="1:27">
      <c r="A21" s="221" t="s">
        <v>268</v>
      </c>
      <c r="B21" s="220">
        <v>256</v>
      </c>
      <c r="C21" s="218">
        <v>27.224658734648909</v>
      </c>
      <c r="D21" s="220">
        <v>246</v>
      </c>
      <c r="E21" s="218">
        <v>26.102402057633256</v>
      </c>
      <c r="F21" s="220">
        <v>229</v>
      </c>
      <c r="G21" s="218">
        <v>24.095193903179407</v>
      </c>
      <c r="H21" s="220">
        <v>134</v>
      </c>
      <c r="I21" s="218">
        <v>13.985780427422149</v>
      </c>
      <c r="J21" s="220">
        <v>218</v>
      </c>
      <c r="K21" s="218">
        <v>22.652716195756877</v>
      </c>
      <c r="L21" s="220">
        <v>259</v>
      </c>
      <c r="M21" s="218">
        <v>26.879572251563737</v>
      </c>
      <c r="N21" s="220">
        <v>275</v>
      </c>
      <c r="O21" s="218">
        <v>28.564009348221241</v>
      </c>
      <c r="P21" s="220">
        <v>241</v>
      </c>
      <c r="Q21" s="218">
        <v>25.039663450299386</v>
      </c>
      <c r="R21" s="220">
        <v>256</v>
      </c>
      <c r="S21" s="218">
        <v>26.605418775527173</v>
      </c>
      <c r="T21" s="220">
        <v>243</v>
      </c>
      <c r="U21" s="218">
        <v>25.379597310389343</v>
      </c>
      <c r="V21" s="220">
        <v>236</v>
      </c>
      <c r="W21" s="218">
        <v>24.835778675326917</v>
      </c>
      <c r="X21" s="219">
        <v>225</v>
      </c>
      <c r="Y21" s="218">
        <v>23.79245366816189</v>
      </c>
      <c r="Z21" s="219">
        <v>223</v>
      </c>
      <c r="AA21" s="218">
        <v>23.71</v>
      </c>
    </row>
    <row r="22" spans="1:27">
      <c r="A22" s="221" t="s">
        <v>257</v>
      </c>
      <c r="B22" s="220">
        <v>249</v>
      </c>
      <c r="C22" s="218">
        <v>17.144769330555285</v>
      </c>
      <c r="D22" s="220">
        <v>281</v>
      </c>
      <c r="E22" s="218">
        <v>19.308906078319946</v>
      </c>
      <c r="F22" s="220">
        <v>258</v>
      </c>
      <c r="G22" s="218">
        <v>17.668824591716607</v>
      </c>
      <c r="H22" s="220">
        <v>257</v>
      </c>
      <c r="I22" s="218">
        <v>17.559202525245624</v>
      </c>
      <c r="J22" s="220">
        <v>262</v>
      </c>
      <c r="K22" s="218">
        <v>17.865715283232959</v>
      </c>
      <c r="L22" s="220">
        <v>311</v>
      </c>
      <c r="M22" s="218">
        <v>21.177409492109884</v>
      </c>
      <c r="N22" s="220">
        <v>317</v>
      </c>
      <c r="O22" s="218">
        <v>21.562616273177262</v>
      </c>
      <c r="P22" s="220">
        <v>340</v>
      </c>
      <c r="Q22" s="218">
        <v>23.10671086844534</v>
      </c>
      <c r="R22" s="220">
        <v>340</v>
      </c>
      <c r="S22" s="218">
        <v>23.101231635370159</v>
      </c>
      <c r="T22" s="220">
        <v>344</v>
      </c>
      <c r="U22" s="218">
        <v>23.489053008783813</v>
      </c>
      <c r="V22" s="220">
        <v>284</v>
      </c>
      <c r="W22" s="218">
        <v>19.494408399618898</v>
      </c>
      <c r="X22" s="219">
        <v>321</v>
      </c>
      <c r="Y22" s="218">
        <v>22.064494310659832</v>
      </c>
      <c r="Z22" s="219">
        <v>317</v>
      </c>
      <c r="AA22" s="218">
        <v>21.84</v>
      </c>
    </row>
    <row r="23" spans="1:27">
      <c r="A23" s="217" t="s">
        <v>263</v>
      </c>
      <c r="B23" s="220">
        <v>115</v>
      </c>
      <c r="C23" s="218">
        <v>22.876012014879354</v>
      </c>
      <c r="D23" s="220">
        <v>123</v>
      </c>
      <c r="E23" s="218">
        <v>24.413917123683287</v>
      </c>
      <c r="F23" s="220">
        <v>104</v>
      </c>
      <c r="G23" s="218">
        <v>20.549136145930479</v>
      </c>
      <c r="H23" s="220">
        <v>104</v>
      </c>
      <c r="I23" s="218">
        <v>20.472400644880619</v>
      </c>
      <c r="J23" s="220">
        <v>119</v>
      </c>
      <c r="K23" s="218">
        <v>23.366183438284803</v>
      </c>
      <c r="L23" s="220">
        <v>125</v>
      </c>
      <c r="M23" s="218">
        <v>24.509179177785665</v>
      </c>
      <c r="N23" s="220">
        <v>122</v>
      </c>
      <c r="O23" s="218">
        <v>23.885927077439352</v>
      </c>
      <c r="P23" s="220">
        <v>105</v>
      </c>
      <c r="Q23" s="218">
        <v>20.531592254310169</v>
      </c>
      <c r="R23" s="220">
        <v>109</v>
      </c>
      <c r="S23" s="218">
        <v>21.292015103656951</v>
      </c>
      <c r="T23" s="220">
        <v>102</v>
      </c>
      <c r="U23" s="218">
        <v>19.977711141882878</v>
      </c>
      <c r="V23" s="220">
        <v>83</v>
      </c>
      <c r="W23" s="218">
        <v>16.317928291552228</v>
      </c>
      <c r="X23" s="219">
        <v>114</v>
      </c>
      <c r="Y23" s="218">
        <v>22.44023810273692</v>
      </c>
      <c r="Z23" s="219">
        <v>102</v>
      </c>
      <c r="AA23" s="218">
        <v>20.12</v>
      </c>
    </row>
    <row r="24" spans="1:27">
      <c r="A24" s="217" t="s">
        <v>261</v>
      </c>
      <c r="B24" s="220">
        <v>61</v>
      </c>
      <c r="C24" s="218">
        <v>16.389478492167978</v>
      </c>
      <c r="D24" s="220">
        <v>69</v>
      </c>
      <c r="E24" s="218">
        <v>18.50520827746012</v>
      </c>
      <c r="F24" s="220">
        <v>66</v>
      </c>
      <c r="G24" s="218">
        <v>17.642530259612506</v>
      </c>
      <c r="H24" s="220">
        <v>66</v>
      </c>
      <c r="I24" s="218">
        <v>17.598169790341803</v>
      </c>
      <c r="J24" s="220">
        <v>70</v>
      </c>
      <c r="K24" s="218">
        <v>18.641810918774965</v>
      </c>
      <c r="L24" s="220">
        <v>72</v>
      </c>
      <c r="M24" s="218">
        <v>19.149598257386558</v>
      </c>
      <c r="N24" s="220">
        <v>70</v>
      </c>
      <c r="O24" s="218">
        <v>18.575572061278159</v>
      </c>
      <c r="P24" s="220">
        <v>89</v>
      </c>
      <c r="Q24" s="218">
        <v>23.571101300118386</v>
      </c>
      <c r="R24" s="220">
        <v>58</v>
      </c>
      <c r="S24" s="218">
        <v>15.354557921098751</v>
      </c>
      <c r="T24" s="220">
        <v>48</v>
      </c>
      <c r="U24" s="218">
        <v>12.748022064701523</v>
      </c>
      <c r="V24" s="220">
        <v>95</v>
      </c>
      <c r="W24" s="218">
        <v>25.299667908569663</v>
      </c>
      <c r="X24" s="219">
        <v>89</v>
      </c>
      <c r="Y24" s="218">
        <v>23.72706938701516</v>
      </c>
      <c r="Z24" s="219">
        <v>67</v>
      </c>
      <c r="AA24" s="218">
        <v>17.920000000000002</v>
      </c>
    </row>
    <row r="25" spans="1:27">
      <c r="A25" s="217" t="s">
        <v>262</v>
      </c>
      <c r="B25" s="220">
        <v>57</v>
      </c>
      <c r="C25" s="218">
        <v>13.983131927169961</v>
      </c>
      <c r="D25" s="220">
        <v>75</v>
      </c>
      <c r="E25" s="218">
        <v>18.287152178365567</v>
      </c>
      <c r="F25" s="220">
        <v>68</v>
      </c>
      <c r="G25" s="218">
        <v>16.408276527719128</v>
      </c>
      <c r="H25" s="220">
        <v>90</v>
      </c>
      <c r="I25" s="218">
        <v>21.561999132728481</v>
      </c>
      <c r="J25" s="220">
        <v>63</v>
      </c>
      <c r="K25" s="218">
        <v>15.024038461538462</v>
      </c>
      <c r="L25" s="220">
        <v>97</v>
      </c>
      <c r="M25" s="218">
        <v>23.063882198249523</v>
      </c>
      <c r="N25" s="220">
        <v>104</v>
      </c>
      <c r="O25" s="218">
        <v>24.659684498305833</v>
      </c>
      <c r="P25" s="220">
        <v>96</v>
      </c>
      <c r="Q25" s="218">
        <v>22.702602995324682</v>
      </c>
      <c r="R25" s="220">
        <v>112</v>
      </c>
      <c r="S25" s="218">
        <v>26.457151226241713</v>
      </c>
      <c r="T25" s="220">
        <v>118</v>
      </c>
      <c r="U25" s="218">
        <v>27.940831736996266</v>
      </c>
      <c r="V25" s="220">
        <v>122</v>
      </c>
      <c r="W25" s="218">
        <v>28.961630587280148</v>
      </c>
      <c r="X25" s="219">
        <v>101</v>
      </c>
      <c r="Y25" s="218">
        <v>23.988105699668917</v>
      </c>
      <c r="Z25" s="219">
        <v>90</v>
      </c>
      <c r="AA25" s="218">
        <v>21.42</v>
      </c>
    </row>
    <row r="26" spans="1:27">
      <c r="A26" s="217" t="s">
        <v>237</v>
      </c>
      <c r="B26" s="220">
        <v>619</v>
      </c>
      <c r="C26" s="218">
        <v>37.667831793353912</v>
      </c>
      <c r="D26" s="220">
        <v>626</v>
      </c>
      <c r="E26" s="218">
        <v>37.918871786360469</v>
      </c>
      <c r="F26" s="220">
        <v>628</v>
      </c>
      <c r="G26" s="218">
        <v>37.802517960710667</v>
      </c>
      <c r="H26" s="220">
        <v>629</v>
      </c>
      <c r="I26" s="218">
        <v>37.606436978427418</v>
      </c>
      <c r="J26" s="220">
        <v>547</v>
      </c>
      <c r="K26" s="218">
        <v>33.374395432283841</v>
      </c>
      <c r="L26" s="220">
        <v>663</v>
      </c>
      <c r="M26" s="218">
        <v>41.367717830983857</v>
      </c>
      <c r="N26" s="220">
        <v>653</v>
      </c>
      <c r="O26" s="218">
        <v>40.548453539110007</v>
      </c>
      <c r="P26" s="220">
        <v>569</v>
      </c>
      <c r="Q26" s="218">
        <v>35.121288809332761</v>
      </c>
      <c r="R26" s="220">
        <v>661</v>
      </c>
      <c r="S26" s="218">
        <v>40.597875889652393</v>
      </c>
      <c r="T26" s="220">
        <v>547</v>
      </c>
      <c r="U26" s="218">
        <v>33.569939009496551</v>
      </c>
      <c r="V26" s="220">
        <v>506</v>
      </c>
      <c r="W26" s="218">
        <v>31.068428520817381</v>
      </c>
      <c r="X26" s="219">
        <v>595</v>
      </c>
      <c r="Y26" s="218">
        <v>36.496193661684579</v>
      </c>
      <c r="Z26" s="219">
        <v>616</v>
      </c>
      <c r="AA26" s="218">
        <v>37.72</v>
      </c>
    </row>
    <row r="27" spans="1:27">
      <c r="A27" s="221" t="s">
        <v>239</v>
      </c>
      <c r="B27" s="220">
        <v>296</v>
      </c>
      <c r="C27" s="218">
        <v>38.960594517612556</v>
      </c>
      <c r="D27" s="220">
        <v>145</v>
      </c>
      <c r="E27" s="218">
        <v>19.150181002228024</v>
      </c>
      <c r="F27" s="220">
        <v>182</v>
      </c>
      <c r="G27" s="218">
        <v>24.079265767619209</v>
      </c>
      <c r="H27" s="220">
        <v>171</v>
      </c>
      <c r="I27" s="218">
        <v>22.680940184657338</v>
      </c>
      <c r="J27" s="220">
        <v>261</v>
      </c>
      <c r="K27" s="218">
        <v>34.736501674938211</v>
      </c>
      <c r="L27" s="220">
        <v>284</v>
      </c>
      <c r="M27" s="218">
        <v>37.967254579800084</v>
      </c>
      <c r="N27" s="220">
        <v>250</v>
      </c>
      <c r="O27" s="218">
        <v>33.551597659977375</v>
      </c>
      <c r="P27" s="220">
        <v>237</v>
      </c>
      <c r="Q27" s="218">
        <v>31.93734351375462</v>
      </c>
      <c r="R27" s="220">
        <v>261</v>
      </c>
      <c r="S27" s="218">
        <v>35.369448114645799</v>
      </c>
      <c r="T27" s="220">
        <v>213</v>
      </c>
      <c r="U27" s="218">
        <v>29.139681679759004</v>
      </c>
      <c r="V27" s="220">
        <v>187</v>
      </c>
      <c r="W27" s="218">
        <v>25.824413323187699</v>
      </c>
      <c r="X27" s="219">
        <v>235</v>
      </c>
      <c r="Y27" s="218">
        <v>32.68582937162536</v>
      </c>
      <c r="Z27" s="219">
        <v>220</v>
      </c>
      <c r="AA27" s="218">
        <v>30.89</v>
      </c>
    </row>
    <row r="28" spans="1:27">
      <c r="A28" s="221" t="s">
        <v>240</v>
      </c>
      <c r="B28" s="220">
        <v>164</v>
      </c>
      <c r="C28" s="218">
        <v>35.510979171944591</v>
      </c>
      <c r="D28" s="220">
        <v>150</v>
      </c>
      <c r="E28" s="218">
        <v>32.526178152382975</v>
      </c>
      <c r="F28" s="220">
        <v>155</v>
      </c>
      <c r="G28" s="218">
        <v>33.612060440990234</v>
      </c>
      <c r="H28" s="220">
        <v>164</v>
      </c>
      <c r="I28" s="218">
        <v>35.598157578283384</v>
      </c>
      <c r="J28" s="220">
        <v>183</v>
      </c>
      <c r="K28" s="218">
        <v>39.818791858688982</v>
      </c>
      <c r="L28" s="220">
        <v>172</v>
      </c>
      <c r="M28" s="218">
        <v>37.556553181826125</v>
      </c>
      <c r="N28" s="220">
        <v>136</v>
      </c>
      <c r="O28" s="218">
        <v>29.783413266758643</v>
      </c>
      <c r="P28" s="220">
        <v>171</v>
      </c>
      <c r="Q28" s="218">
        <v>37.564997330908085</v>
      </c>
      <c r="R28" s="220">
        <v>141</v>
      </c>
      <c r="S28" s="218">
        <v>31.112984264773704</v>
      </c>
      <c r="T28" s="220">
        <v>148</v>
      </c>
      <c r="U28" s="218">
        <v>32.90051373707599</v>
      </c>
      <c r="V28" s="220">
        <v>164</v>
      </c>
      <c r="W28" s="218">
        <v>36.742548991932324</v>
      </c>
      <c r="X28" s="219">
        <v>126</v>
      </c>
      <c r="Y28" s="218">
        <v>28.41498507085705</v>
      </c>
      <c r="Z28" s="219">
        <v>130</v>
      </c>
      <c r="AA28" s="218">
        <v>29.54</v>
      </c>
    </row>
    <row r="29" spans="1:27">
      <c r="A29" s="221" t="s">
        <v>245</v>
      </c>
      <c r="B29" s="220">
        <v>36</v>
      </c>
      <c r="C29" s="218">
        <v>14.790772201565357</v>
      </c>
      <c r="D29" s="220">
        <v>46</v>
      </c>
      <c r="E29" s="218">
        <v>18.836864562943791</v>
      </c>
      <c r="F29" s="220">
        <v>33</v>
      </c>
      <c r="G29" s="218">
        <v>13.444529095183192</v>
      </c>
      <c r="H29" s="220">
        <v>40</v>
      </c>
      <c r="I29" s="218">
        <v>16.170501770669944</v>
      </c>
      <c r="J29" s="220">
        <v>37</v>
      </c>
      <c r="K29" s="218">
        <v>15.461828089544879</v>
      </c>
      <c r="L29" s="220">
        <v>43</v>
      </c>
      <c r="M29" s="218">
        <v>18.599259489947748</v>
      </c>
      <c r="N29" s="220">
        <v>45</v>
      </c>
      <c r="O29" s="218">
        <v>19.261060128749488</v>
      </c>
      <c r="P29" s="220">
        <v>37</v>
      </c>
      <c r="Q29" s="218">
        <v>15.583146616351353</v>
      </c>
      <c r="R29" s="220">
        <v>45</v>
      </c>
      <c r="S29" s="218">
        <v>18.732828240779284</v>
      </c>
      <c r="T29" s="220">
        <v>44</v>
      </c>
      <c r="U29" s="218">
        <v>18.270983601792217</v>
      </c>
      <c r="V29" s="220">
        <v>41</v>
      </c>
      <c r="W29" s="218">
        <v>16.9967913374402</v>
      </c>
      <c r="X29" s="219">
        <v>55</v>
      </c>
      <c r="Y29" s="218">
        <v>22.739958241167592</v>
      </c>
      <c r="Z29" s="219">
        <v>52</v>
      </c>
      <c r="AA29" s="218">
        <v>21.46</v>
      </c>
    </row>
    <row r="30" spans="1:27">
      <c r="A30" s="221" t="s">
        <v>244</v>
      </c>
      <c r="B30" s="220">
        <v>521</v>
      </c>
      <c r="C30" s="218">
        <v>43.473254352749159</v>
      </c>
      <c r="D30" s="220">
        <v>493</v>
      </c>
      <c r="E30" s="218">
        <v>41.099122246129554</v>
      </c>
      <c r="F30" s="220">
        <v>521</v>
      </c>
      <c r="G30" s="218">
        <v>43.324890107788335</v>
      </c>
      <c r="H30" s="220">
        <v>576</v>
      </c>
      <c r="I30" s="218">
        <v>47.754106148424071</v>
      </c>
      <c r="J30" s="220">
        <v>496</v>
      </c>
      <c r="K30" s="218">
        <v>41.896208899903534</v>
      </c>
      <c r="L30" s="220">
        <v>495</v>
      </c>
      <c r="M30" s="218">
        <v>42.595411570634809</v>
      </c>
      <c r="N30" s="220">
        <v>513</v>
      </c>
      <c r="O30" s="218">
        <v>43.979181472848211</v>
      </c>
      <c r="P30" s="220">
        <v>443</v>
      </c>
      <c r="Q30" s="218">
        <v>37.855741425631841</v>
      </c>
      <c r="R30" s="220">
        <v>418</v>
      </c>
      <c r="S30" s="218">
        <v>35.627014140856261</v>
      </c>
      <c r="T30" s="220">
        <v>446</v>
      </c>
      <c r="U30" s="218">
        <v>38.061817170146561</v>
      </c>
      <c r="V30" s="220">
        <v>390</v>
      </c>
      <c r="W30" s="218">
        <v>33.374895061628024</v>
      </c>
      <c r="X30" s="219">
        <v>424</v>
      </c>
      <c r="Y30" s="218">
        <v>36.309079325062172</v>
      </c>
      <c r="Z30" s="219">
        <v>436</v>
      </c>
      <c r="AA30" s="218">
        <v>37.39</v>
      </c>
    </row>
    <row r="31" spans="1:27">
      <c r="A31" s="221" t="s">
        <v>241</v>
      </c>
      <c r="B31" s="220">
        <v>183</v>
      </c>
      <c r="C31" s="218">
        <v>39.803981703218902</v>
      </c>
      <c r="D31" s="220">
        <v>156</v>
      </c>
      <c r="E31" s="218">
        <v>34.047902780142216</v>
      </c>
      <c r="F31" s="220">
        <v>151</v>
      </c>
      <c r="G31" s="218">
        <v>33.053075358822873</v>
      </c>
      <c r="H31" s="220">
        <v>160</v>
      </c>
      <c r="I31" s="218">
        <v>35.158730681925555</v>
      </c>
      <c r="J31" s="220">
        <v>130</v>
      </c>
      <c r="K31" s="218">
        <v>28.700232692655831</v>
      </c>
      <c r="L31" s="220">
        <v>153</v>
      </c>
      <c r="M31" s="218">
        <v>33.957364642171498</v>
      </c>
      <c r="N31" s="220">
        <v>132</v>
      </c>
      <c r="O31" s="218">
        <v>29.453766511960016</v>
      </c>
      <c r="P31" s="220">
        <v>163</v>
      </c>
      <c r="Q31" s="218">
        <v>36.566270195573459</v>
      </c>
      <c r="R31" s="220">
        <v>138</v>
      </c>
      <c r="S31" s="218">
        <v>31.16439670922037</v>
      </c>
      <c r="T31" s="220">
        <v>110</v>
      </c>
      <c r="U31" s="218">
        <v>25.061343333568757</v>
      </c>
      <c r="V31" s="220">
        <v>104</v>
      </c>
      <c r="W31" s="218">
        <v>23.889483573682977</v>
      </c>
      <c r="X31" s="219">
        <v>117</v>
      </c>
      <c r="Y31" s="218">
        <v>27.084775346835595</v>
      </c>
      <c r="Z31" s="219">
        <v>125</v>
      </c>
      <c r="AA31" s="218">
        <v>29.22</v>
      </c>
    </row>
    <row r="32" spans="1:27">
      <c r="A32" s="221" t="s">
        <v>238</v>
      </c>
      <c r="B32" s="220">
        <v>143</v>
      </c>
      <c r="C32" s="218">
        <v>35.373537131082458</v>
      </c>
      <c r="D32" s="220">
        <v>236</v>
      </c>
      <c r="E32" s="218">
        <v>58.370618802759246</v>
      </c>
      <c r="F32" s="220">
        <v>295</v>
      </c>
      <c r="G32" s="218">
        <v>72.844722214677105</v>
      </c>
      <c r="H32" s="220">
        <v>242</v>
      </c>
      <c r="I32" s="218">
        <v>59.698841546446687</v>
      </c>
      <c r="J32" s="220">
        <v>169</v>
      </c>
      <c r="K32" s="218">
        <v>41.735299419904031</v>
      </c>
      <c r="L32" s="220">
        <v>178</v>
      </c>
      <c r="M32" s="218">
        <v>44.048938866012037</v>
      </c>
      <c r="N32" s="220">
        <v>164</v>
      </c>
      <c r="O32" s="218">
        <v>40.63288191192575</v>
      </c>
      <c r="P32" s="220">
        <v>154</v>
      </c>
      <c r="Q32" s="218">
        <v>38.182133736642449</v>
      </c>
      <c r="R32" s="220">
        <v>177</v>
      </c>
      <c r="S32" s="218">
        <v>43.946330853800241</v>
      </c>
      <c r="T32" s="220">
        <v>159</v>
      </c>
      <c r="U32" s="218">
        <v>39.679568765441338</v>
      </c>
      <c r="V32" s="220">
        <v>153</v>
      </c>
      <c r="W32" s="218">
        <v>38.381745340882581</v>
      </c>
      <c r="X32" s="219">
        <v>144</v>
      </c>
      <c r="Y32" s="218">
        <v>36.244377716755224</v>
      </c>
      <c r="Z32" s="219">
        <v>155</v>
      </c>
      <c r="AA32" s="218">
        <v>39.15</v>
      </c>
    </row>
    <row r="33" spans="1:27">
      <c r="A33" s="217" t="s">
        <v>242</v>
      </c>
      <c r="B33" s="220">
        <v>132</v>
      </c>
      <c r="C33" s="218">
        <v>27.702691358439246</v>
      </c>
      <c r="D33" s="220">
        <v>93</v>
      </c>
      <c r="E33" s="218">
        <v>19.491052977939482</v>
      </c>
      <c r="F33" s="220">
        <v>112</v>
      </c>
      <c r="G33" s="218">
        <v>23.441113620333493</v>
      </c>
      <c r="H33" s="220">
        <v>128</v>
      </c>
      <c r="I33" s="218">
        <v>26.773313699569954</v>
      </c>
      <c r="J33" s="220">
        <v>98</v>
      </c>
      <c r="K33" s="218">
        <v>20.501963376798891</v>
      </c>
      <c r="L33" s="220">
        <v>115</v>
      </c>
      <c r="M33" s="218">
        <v>24.061698379287691</v>
      </c>
      <c r="N33" s="220">
        <v>98</v>
      </c>
      <c r="O33" s="218">
        <v>20.4981039253869</v>
      </c>
      <c r="P33" s="220">
        <v>129</v>
      </c>
      <c r="Q33" s="218">
        <v>27.007335946136067</v>
      </c>
      <c r="R33" s="220">
        <v>135</v>
      </c>
      <c r="S33" s="218">
        <v>28.311264527872964</v>
      </c>
      <c r="T33" s="220">
        <v>109</v>
      </c>
      <c r="U33" s="218">
        <v>22.913745514476652</v>
      </c>
      <c r="V33" s="220">
        <v>93</v>
      </c>
      <c r="W33" s="218">
        <v>19.598917633968085</v>
      </c>
      <c r="X33" s="219">
        <v>111</v>
      </c>
      <c r="Y33" s="218">
        <v>23.446708377867996</v>
      </c>
      <c r="Z33" s="219">
        <v>127</v>
      </c>
      <c r="AA33" s="218">
        <v>26.92</v>
      </c>
    </row>
    <row r="34" spans="1:27">
      <c r="A34" s="221" t="s">
        <v>243</v>
      </c>
      <c r="B34" s="220">
        <v>185</v>
      </c>
      <c r="C34" s="218">
        <v>38.035477848960092</v>
      </c>
      <c r="D34" s="220">
        <v>160</v>
      </c>
      <c r="E34" s="218">
        <v>32.834252692408718</v>
      </c>
      <c r="F34" s="220">
        <v>140</v>
      </c>
      <c r="G34" s="218">
        <v>28.721896137520439</v>
      </c>
      <c r="H34" s="220">
        <v>133</v>
      </c>
      <c r="I34" s="218">
        <v>27.388853766173323</v>
      </c>
      <c r="J34" s="220">
        <v>129</v>
      </c>
      <c r="K34" s="218">
        <v>26.731651518730807</v>
      </c>
      <c r="L34" s="220">
        <v>162</v>
      </c>
      <c r="M34" s="218">
        <v>33.828722255749319</v>
      </c>
      <c r="N34" s="220">
        <v>150</v>
      </c>
      <c r="O34" s="218">
        <v>31.513200879848569</v>
      </c>
      <c r="P34" s="220">
        <v>114</v>
      </c>
      <c r="Q34" s="218">
        <v>24.055251113610417</v>
      </c>
      <c r="R34" s="220">
        <v>157</v>
      </c>
      <c r="S34" s="218">
        <v>33.3048368381194</v>
      </c>
      <c r="T34" s="220">
        <v>120</v>
      </c>
      <c r="U34" s="218">
        <v>25.673336742181935</v>
      </c>
      <c r="V34" s="220">
        <v>136</v>
      </c>
      <c r="W34" s="218">
        <v>29.341836712678695</v>
      </c>
      <c r="X34" s="219">
        <v>128</v>
      </c>
      <c r="Y34" s="218">
        <v>27.794666898288892</v>
      </c>
      <c r="Z34" s="219">
        <v>141</v>
      </c>
      <c r="AA34" s="218">
        <v>30.83</v>
      </c>
    </row>
    <row r="35" spans="1:27">
      <c r="A35" s="221" t="s">
        <v>246</v>
      </c>
      <c r="B35" s="220">
        <v>451</v>
      </c>
      <c r="C35" s="218">
        <v>42.047714366426717</v>
      </c>
      <c r="D35" s="220">
        <v>512</v>
      </c>
      <c r="E35" s="218">
        <v>47.738215560420542</v>
      </c>
      <c r="F35" s="220">
        <v>480</v>
      </c>
      <c r="G35" s="218">
        <v>44.724177610890337</v>
      </c>
      <c r="H35" s="220">
        <v>484</v>
      </c>
      <c r="I35" s="218">
        <v>45.109320200680557</v>
      </c>
      <c r="J35" s="220">
        <v>417</v>
      </c>
      <c r="K35" s="218">
        <v>38.918604119398914</v>
      </c>
      <c r="L35" s="220">
        <v>385</v>
      </c>
      <c r="M35" s="218">
        <v>36.067905091757687</v>
      </c>
      <c r="N35" s="220">
        <v>424</v>
      </c>
      <c r="O35" s="218">
        <v>39.847564270643907</v>
      </c>
      <c r="P35" s="220">
        <v>346</v>
      </c>
      <c r="Q35" s="218">
        <v>32.55860784662449</v>
      </c>
      <c r="R35" s="220">
        <v>393</v>
      </c>
      <c r="S35" s="218">
        <v>37.078025184753287</v>
      </c>
      <c r="T35" s="220">
        <v>305</v>
      </c>
      <c r="U35" s="218">
        <v>29.099943517486683</v>
      </c>
      <c r="V35" s="220">
        <v>332</v>
      </c>
      <c r="W35" s="218">
        <v>32.05561456020083</v>
      </c>
      <c r="X35" s="219">
        <v>311</v>
      </c>
      <c r="Y35" s="218">
        <v>30.195669882683511</v>
      </c>
      <c r="Z35" s="219">
        <v>284</v>
      </c>
      <c r="AA35" s="218">
        <v>27.75</v>
      </c>
    </row>
    <row r="36" spans="1:27">
      <c r="A36" s="221" t="s">
        <v>251</v>
      </c>
      <c r="B36" s="220">
        <v>425</v>
      </c>
      <c r="C36" s="218">
        <v>49.969136709679319</v>
      </c>
      <c r="D36" s="220">
        <v>400</v>
      </c>
      <c r="E36" s="218">
        <v>46.900795437490622</v>
      </c>
      <c r="F36" s="220">
        <v>463</v>
      </c>
      <c r="G36" s="218">
        <v>54.12836957868722</v>
      </c>
      <c r="H36" s="220">
        <v>398</v>
      </c>
      <c r="I36" s="218">
        <v>46.404145126049052</v>
      </c>
      <c r="J36" s="220">
        <v>359</v>
      </c>
      <c r="K36" s="218">
        <v>41.717069951043449</v>
      </c>
      <c r="L36" s="220">
        <v>360</v>
      </c>
      <c r="M36" s="218">
        <v>41.700500058496537</v>
      </c>
      <c r="N36" s="220">
        <v>362</v>
      </c>
      <c r="O36" s="218">
        <v>41.8880639845963</v>
      </c>
      <c r="P36" s="220">
        <v>362</v>
      </c>
      <c r="Q36" s="218">
        <v>41.866941770254577</v>
      </c>
      <c r="R36" s="220">
        <v>330</v>
      </c>
      <c r="S36" s="218">
        <v>38.172883834130722</v>
      </c>
      <c r="T36" s="220">
        <v>322</v>
      </c>
      <c r="U36" s="218">
        <v>37.627548039394405</v>
      </c>
      <c r="V36" s="220">
        <v>292</v>
      </c>
      <c r="W36" s="218">
        <v>34.482147812686357</v>
      </c>
      <c r="X36" s="219">
        <v>266</v>
      </c>
      <c r="Y36" s="218">
        <v>31.507366919870606</v>
      </c>
      <c r="Z36" s="219">
        <v>277</v>
      </c>
      <c r="AA36" s="218">
        <v>32.92</v>
      </c>
    </row>
    <row r="37" spans="1:27">
      <c r="A37" s="221" t="s">
        <v>248</v>
      </c>
      <c r="B37" s="220">
        <v>279</v>
      </c>
      <c r="C37" s="218">
        <v>38.400607803168668</v>
      </c>
      <c r="D37" s="220">
        <v>258</v>
      </c>
      <c r="E37" s="218">
        <v>35.498952918481748</v>
      </c>
      <c r="F37" s="220">
        <v>263</v>
      </c>
      <c r="G37" s="218">
        <v>36.121759170875151</v>
      </c>
      <c r="H37" s="220">
        <v>261</v>
      </c>
      <c r="I37" s="218">
        <v>35.798737031530322</v>
      </c>
      <c r="J37" s="220">
        <v>245</v>
      </c>
      <c r="K37" s="218">
        <v>33.594041376889493</v>
      </c>
      <c r="L37" s="220">
        <v>260</v>
      </c>
      <c r="M37" s="218">
        <v>35.679096715053014</v>
      </c>
      <c r="N37" s="220">
        <v>247</v>
      </c>
      <c r="O37" s="218">
        <v>33.925868543440224</v>
      </c>
      <c r="P37" s="220">
        <v>198</v>
      </c>
      <c r="Q37" s="218">
        <v>27.235437981606452</v>
      </c>
      <c r="R37" s="220">
        <v>235</v>
      </c>
      <c r="S37" s="218">
        <v>32.40248575324749</v>
      </c>
      <c r="T37" s="220">
        <v>214</v>
      </c>
      <c r="U37" s="218">
        <v>29.787299196717271</v>
      </c>
      <c r="V37" s="220">
        <v>210</v>
      </c>
      <c r="W37" s="218">
        <v>29.511458877890014</v>
      </c>
      <c r="X37" s="219">
        <v>215</v>
      </c>
      <c r="Y37" s="218">
        <v>30.329491127565841</v>
      </c>
      <c r="Z37" s="219">
        <v>224</v>
      </c>
      <c r="AA37" s="218">
        <v>31.76</v>
      </c>
    </row>
    <row r="38" spans="1:27">
      <c r="A38" s="217" t="s">
        <v>247</v>
      </c>
      <c r="B38" s="220">
        <v>126</v>
      </c>
      <c r="C38" s="218">
        <v>38.414985502916188</v>
      </c>
      <c r="D38" s="220">
        <v>124</v>
      </c>
      <c r="E38" s="218">
        <v>37.748255665282564</v>
      </c>
      <c r="F38" s="220">
        <v>112</v>
      </c>
      <c r="G38" s="218">
        <v>34.017531177674783</v>
      </c>
      <c r="H38" s="220">
        <v>102</v>
      </c>
      <c r="I38" s="218">
        <v>30.922396910185594</v>
      </c>
      <c r="J38" s="220">
        <v>98</v>
      </c>
      <c r="K38" s="218">
        <v>29.66900890373012</v>
      </c>
      <c r="L38" s="220">
        <v>109</v>
      </c>
      <c r="M38" s="218">
        <v>33.015496080545695</v>
      </c>
      <c r="N38" s="220">
        <v>105</v>
      </c>
      <c r="O38" s="218">
        <v>31.850418302160367</v>
      </c>
      <c r="P38" s="220">
        <v>111</v>
      </c>
      <c r="Q38" s="218">
        <v>33.717592381646696</v>
      </c>
      <c r="R38" s="220">
        <v>105</v>
      </c>
      <c r="S38" s="218">
        <v>31.960551547803853</v>
      </c>
      <c r="T38" s="220">
        <v>98</v>
      </c>
      <c r="U38" s="218">
        <v>29.991339235710505</v>
      </c>
      <c r="V38" s="220">
        <v>90</v>
      </c>
      <c r="W38" s="218">
        <v>27.690177678640104</v>
      </c>
      <c r="X38" s="219">
        <v>96</v>
      </c>
      <c r="Y38" s="218">
        <v>29.627892191507289</v>
      </c>
      <c r="Z38" s="219">
        <v>106</v>
      </c>
      <c r="AA38" s="218">
        <v>32.86</v>
      </c>
    </row>
    <row r="39" spans="1:27">
      <c r="A39" s="217" t="s">
        <v>250</v>
      </c>
      <c r="B39" s="220">
        <v>177</v>
      </c>
      <c r="C39" s="218">
        <v>29.419488666017333</v>
      </c>
      <c r="D39" s="220">
        <v>189</v>
      </c>
      <c r="E39" s="218">
        <v>31.392585038194312</v>
      </c>
      <c r="F39" s="220">
        <v>180</v>
      </c>
      <c r="G39" s="218">
        <v>29.867735710362609</v>
      </c>
      <c r="H39" s="220">
        <v>191</v>
      </c>
      <c r="I39" s="218">
        <v>31.696667867046585</v>
      </c>
      <c r="J39" s="220">
        <v>162</v>
      </c>
      <c r="K39" s="218">
        <v>26.919644860092625</v>
      </c>
      <c r="L39" s="220">
        <v>140</v>
      </c>
      <c r="M39" s="218">
        <v>23.31926404402677</v>
      </c>
      <c r="N39" s="220">
        <v>150</v>
      </c>
      <c r="O39" s="218">
        <v>25.035884768167708</v>
      </c>
      <c r="P39" s="220">
        <v>175</v>
      </c>
      <c r="Q39" s="218">
        <v>29.281890907387236</v>
      </c>
      <c r="R39" s="220">
        <v>148</v>
      </c>
      <c r="S39" s="218">
        <v>24.853315062788205</v>
      </c>
      <c r="T39" s="220">
        <v>159</v>
      </c>
      <c r="U39" s="218">
        <v>26.913161890285703</v>
      </c>
      <c r="V39" s="220">
        <v>139</v>
      </c>
      <c r="W39" s="218">
        <v>23.723658631912929</v>
      </c>
      <c r="X39" s="219">
        <v>137</v>
      </c>
      <c r="Y39" s="218">
        <v>23.508336021634534</v>
      </c>
      <c r="Z39" s="219">
        <v>164</v>
      </c>
      <c r="AA39" s="218">
        <v>28.32</v>
      </c>
    </row>
    <row r="40" spans="1:27">
      <c r="A40" s="221" t="s">
        <v>249</v>
      </c>
      <c r="B40" s="220">
        <v>144</v>
      </c>
      <c r="C40" s="218">
        <v>27.254609151870632</v>
      </c>
      <c r="D40" s="220">
        <v>199</v>
      </c>
      <c r="E40" s="218">
        <v>37.651528481773063</v>
      </c>
      <c r="F40" s="220">
        <v>169</v>
      </c>
      <c r="G40" s="218">
        <v>31.935056566622386</v>
      </c>
      <c r="H40" s="220">
        <v>233</v>
      </c>
      <c r="I40" s="218">
        <v>43.473961336161942</v>
      </c>
      <c r="J40" s="220">
        <v>158</v>
      </c>
      <c r="K40" s="218">
        <v>29.724446852500897</v>
      </c>
      <c r="L40" s="220">
        <v>178</v>
      </c>
      <c r="M40" s="218">
        <v>33.804443195241547</v>
      </c>
      <c r="N40" s="220">
        <v>178</v>
      </c>
      <c r="O40" s="218">
        <v>33.443747804079763</v>
      </c>
      <c r="P40" s="220">
        <v>142</v>
      </c>
      <c r="Q40" s="218">
        <v>26.408679900762877</v>
      </c>
      <c r="R40" s="220">
        <v>157</v>
      </c>
      <c r="S40" s="218">
        <v>28.959255986911153</v>
      </c>
      <c r="T40" s="220">
        <v>132</v>
      </c>
      <c r="U40" s="218">
        <v>24.292079125926826</v>
      </c>
      <c r="V40" s="220">
        <v>121</v>
      </c>
      <c r="W40" s="218">
        <v>22.231980612243024</v>
      </c>
      <c r="X40" s="219">
        <v>138</v>
      </c>
      <c r="Y40" s="218">
        <v>25.268755184214719</v>
      </c>
      <c r="Z40" s="219">
        <v>150</v>
      </c>
      <c r="AA40" s="218">
        <v>27.39</v>
      </c>
    </row>
    <row r="41" spans="1:27">
      <c r="A41" s="217" t="s">
        <v>252</v>
      </c>
      <c r="B41" s="220">
        <v>171</v>
      </c>
      <c r="C41" s="218">
        <v>31.023841186961278</v>
      </c>
      <c r="D41" s="220">
        <v>199</v>
      </c>
      <c r="E41" s="218">
        <v>36.212038774176996</v>
      </c>
      <c r="F41" s="220">
        <v>194</v>
      </c>
      <c r="G41" s="218">
        <v>35.32886805578319</v>
      </c>
      <c r="H41" s="220">
        <v>182</v>
      </c>
      <c r="I41" s="218">
        <v>33.199622764725945</v>
      </c>
      <c r="J41" s="220">
        <v>151</v>
      </c>
      <c r="K41" s="218">
        <v>27.631082955464549</v>
      </c>
      <c r="L41" s="220">
        <v>160</v>
      </c>
      <c r="M41" s="218">
        <v>29.401874001944201</v>
      </c>
      <c r="N41" s="220">
        <v>189</v>
      </c>
      <c r="O41" s="218">
        <v>34.863773034992896</v>
      </c>
      <c r="P41" s="220">
        <v>182</v>
      </c>
      <c r="Q41" s="218">
        <v>33.70251787437109</v>
      </c>
      <c r="R41" s="220">
        <v>193</v>
      </c>
      <c r="S41" s="218">
        <v>35.925624649818232</v>
      </c>
      <c r="T41" s="220">
        <v>170</v>
      </c>
      <c r="U41" s="218">
        <v>31.853817211554315</v>
      </c>
      <c r="V41" s="220">
        <v>168</v>
      </c>
      <c r="W41" s="218">
        <v>31.68418412282902</v>
      </c>
      <c r="X41" s="219">
        <v>170</v>
      </c>
      <c r="Y41" s="218">
        <v>32.254943070025483</v>
      </c>
      <c r="Z41" s="219">
        <v>122</v>
      </c>
      <c r="AA41" s="218">
        <v>23.31</v>
      </c>
    </row>
    <row r="42" spans="1:27">
      <c r="A42" s="217" t="s">
        <v>253</v>
      </c>
      <c r="B42" s="220">
        <v>412</v>
      </c>
      <c r="C42" s="218">
        <v>41.472891626905032</v>
      </c>
      <c r="D42" s="220">
        <v>352</v>
      </c>
      <c r="E42" s="218">
        <v>35.474751953882823</v>
      </c>
      <c r="F42" s="220">
        <v>390</v>
      </c>
      <c r="G42" s="218">
        <v>39.233438961822849</v>
      </c>
      <c r="H42" s="220">
        <v>341</v>
      </c>
      <c r="I42" s="218">
        <v>34.267843899419354</v>
      </c>
      <c r="J42" s="220">
        <v>349</v>
      </c>
      <c r="K42" s="218">
        <v>35.061880703206704</v>
      </c>
      <c r="L42" s="220">
        <v>381</v>
      </c>
      <c r="M42" s="218">
        <v>38.324504949997085</v>
      </c>
      <c r="N42" s="220">
        <v>327</v>
      </c>
      <c r="O42" s="218">
        <v>32.917518965322856</v>
      </c>
      <c r="P42" s="220">
        <v>350</v>
      </c>
      <c r="Q42" s="218">
        <v>35.245875225573599</v>
      </c>
      <c r="R42" s="220">
        <v>372</v>
      </c>
      <c r="S42" s="218">
        <v>37.51705664571292</v>
      </c>
      <c r="T42" s="220">
        <v>299</v>
      </c>
      <c r="U42" s="218">
        <v>30.347350290634239</v>
      </c>
      <c r="V42" s="220">
        <v>298</v>
      </c>
      <c r="W42" s="218">
        <v>30.463775197784528</v>
      </c>
      <c r="X42" s="219">
        <v>268</v>
      </c>
      <c r="Y42" s="218">
        <v>27.5182539462511</v>
      </c>
      <c r="Z42" s="219">
        <v>264</v>
      </c>
      <c r="AA42" s="218">
        <v>27.26</v>
      </c>
    </row>
    <row r="43" spans="1:27">
      <c r="A43" s="217" t="s">
        <v>277</v>
      </c>
      <c r="B43" s="220">
        <v>199</v>
      </c>
      <c r="C43" s="218">
        <v>56.945489716903651</v>
      </c>
      <c r="D43" s="220">
        <v>227</v>
      </c>
      <c r="E43" s="218">
        <v>63.518535100286535</v>
      </c>
      <c r="F43" s="220">
        <v>176</v>
      </c>
      <c r="G43" s="218">
        <v>48.190923677624625</v>
      </c>
      <c r="H43" s="220">
        <v>172</v>
      </c>
      <c r="I43" s="218">
        <v>45.996314946395572</v>
      </c>
      <c r="J43" s="220">
        <v>147</v>
      </c>
      <c r="K43" s="218">
        <v>38.852605899781423</v>
      </c>
      <c r="L43" s="220">
        <v>143</v>
      </c>
      <c r="M43" s="218">
        <v>37.47929465540016</v>
      </c>
      <c r="N43" s="220">
        <v>172</v>
      </c>
      <c r="O43" s="218">
        <v>44.302379192305807</v>
      </c>
      <c r="P43" s="220">
        <v>144</v>
      </c>
      <c r="Q43" s="218">
        <v>36.416605972323381</v>
      </c>
      <c r="R43" s="220">
        <v>177</v>
      </c>
      <c r="S43" s="218">
        <v>44.017696606160989</v>
      </c>
      <c r="T43" s="220">
        <v>132</v>
      </c>
      <c r="U43" s="218">
        <v>32.664535223257147</v>
      </c>
      <c r="V43" s="220">
        <v>96</v>
      </c>
      <c r="W43" s="218">
        <v>23.68995767887769</v>
      </c>
      <c r="X43" s="219">
        <v>123</v>
      </c>
      <c r="Y43" s="218">
        <v>30.208141462516117</v>
      </c>
      <c r="Z43" s="219">
        <v>161</v>
      </c>
      <c r="AA43" s="218">
        <v>39.26</v>
      </c>
    </row>
    <row r="44" spans="1:27">
      <c r="A44" s="217" t="s">
        <v>278</v>
      </c>
      <c r="B44" s="220">
        <v>519</v>
      </c>
      <c r="C44" s="218">
        <v>51.578972475313648</v>
      </c>
      <c r="D44" s="220">
        <v>410</v>
      </c>
      <c r="E44" s="218">
        <v>40.287871581918019</v>
      </c>
      <c r="F44" s="220">
        <v>413</v>
      </c>
      <c r="G44" s="218">
        <v>40.192691353218819</v>
      </c>
      <c r="H44" s="220">
        <v>446</v>
      </c>
      <c r="I44" s="218">
        <v>43.049320428833006</v>
      </c>
      <c r="J44" s="220">
        <v>429</v>
      </c>
      <c r="K44" s="218">
        <v>41.195020491881991</v>
      </c>
      <c r="L44" s="220">
        <v>409</v>
      </c>
      <c r="M44" s="218">
        <v>39.168629088405226</v>
      </c>
      <c r="N44" s="220">
        <v>428</v>
      </c>
      <c r="O44" s="218">
        <v>40.813018208518287</v>
      </c>
      <c r="P44" s="220">
        <v>337</v>
      </c>
      <c r="Q44" s="218">
        <v>31.975133403672302</v>
      </c>
      <c r="R44" s="220">
        <v>332</v>
      </c>
      <c r="S44" s="218">
        <v>31.366976620264957</v>
      </c>
      <c r="T44" s="220">
        <v>286</v>
      </c>
      <c r="U44" s="218">
        <v>26.97421039129582</v>
      </c>
      <c r="V44" s="220">
        <v>318</v>
      </c>
      <c r="W44" s="218">
        <v>29.93789299368574</v>
      </c>
      <c r="X44" s="219">
        <v>260</v>
      </c>
      <c r="Y44" s="218">
        <v>24.421056586405925</v>
      </c>
      <c r="Z44" s="219">
        <v>322</v>
      </c>
      <c r="AA44" s="218">
        <v>30.22</v>
      </c>
    </row>
    <row r="45" spans="1:27">
      <c r="A45" s="217" t="s">
        <v>279</v>
      </c>
      <c r="B45" s="220">
        <v>54</v>
      </c>
      <c r="C45" s="218">
        <v>29.433567348362622</v>
      </c>
      <c r="D45" s="220">
        <v>62</v>
      </c>
      <c r="E45" s="218">
        <v>33.833929974679123</v>
      </c>
      <c r="F45" s="220">
        <v>62</v>
      </c>
      <c r="G45" s="218">
        <v>34.692689914499304</v>
      </c>
      <c r="H45" s="220">
        <v>45</v>
      </c>
      <c r="I45" s="218">
        <v>25.578064252097402</v>
      </c>
      <c r="J45" s="220">
        <v>36</v>
      </c>
      <c r="K45" s="218">
        <v>20.487255219981904</v>
      </c>
      <c r="L45" s="220">
        <v>44</v>
      </c>
      <c r="M45" s="218">
        <v>25.125484664888848</v>
      </c>
      <c r="N45" s="220">
        <v>74</v>
      </c>
      <c r="O45" s="218">
        <v>41.979146575295843</v>
      </c>
      <c r="P45" s="220">
        <v>45</v>
      </c>
      <c r="Q45" s="218">
        <v>25.423585177484874</v>
      </c>
      <c r="R45" s="220">
        <v>40</v>
      </c>
      <c r="S45" s="218">
        <v>22.496428691945155</v>
      </c>
      <c r="T45" s="220">
        <v>36</v>
      </c>
      <c r="U45" s="218">
        <v>20.143804381277452</v>
      </c>
      <c r="V45" s="220">
        <v>51</v>
      </c>
      <c r="W45" s="218">
        <v>28.439348906200337</v>
      </c>
      <c r="X45" s="219">
        <v>45</v>
      </c>
      <c r="Y45" s="218">
        <v>25.062656641604011</v>
      </c>
      <c r="Z45" s="219">
        <v>28</v>
      </c>
      <c r="AA45" s="218">
        <v>15.59</v>
      </c>
    </row>
    <row r="46" spans="1:27">
      <c r="A46" s="217" t="s">
        <v>276</v>
      </c>
      <c r="B46" s="220">
        <v>78</v>
      </c>
      <c r="C46" s="218">
        <v>30.706001842360109</v>
      </c>
      <c r="D46" s="220">
        <v>114</v>
      </c>
      <c r="E46" s="218">
        <v>44.494403072455626</v>
      </c>
      <c r="F46" s="220">
        <v>112</v>
      </c>
      <c r="G46" s="218">
        <v>43.337447811265413</v>
      </c>
      <c r="H46" s="220">
        <v>98</v>
      </c>
      <c r="I46" s="218">
        <v>37.635131242919414</v>
      </c>
      <c r="J46" s="220">
        <v>96</v>
      </c>
      <c r="K46" s="218">
        <v>36.74402048479142</v>
      </c>
      <c r="L46" s="220">
        <v>83</v>
      </c>
      <c r="M46" s="218">
        <v>31.719462374220868</v>
      </c>
      <c r="N46" s="220">
        <v>95</v>
      </c>
      <c r="O46" s="218">
        <v>36.132663928191086</v>
      </c>
      <c r="P46" s="220">
        <v>83</v>
      </c>
      <c r="Q46" s="218">
        <v>31.449043077610934</v>
      </c>
      <c r="R46" s="220">
        <v>86</v>
      </c>
      <c r="S46" s="218">
        <v>32.522415886065659</v>
      </c>
      <c r="T46" s="220">
        <v>59</v>
      </c>
      <c r="U46" s="218">
        <v>22.313746402381142</v>
      </c>
      <c r="V46" s="220">
        <v>73</v>
      </c>
      <c r="W46" s="218">
        <v>27.651200933322727</v>
      </c>
      <c r="X46" s="219">
        <v>74</v>
      </c>
      <c r="Y46" s="218">
        <v>28.069217172291889</v>
      </c>
      <c r="Z46" s="219">
        <v>78</v>
      </c>
      <c r="AA46" s="218">
        <v>29.62</v>
      </c>
    </row>
    <row r="47" spans="1:27">
      <c r="A47" s="221" t="s">
        <v>275</v>
      </c>
      <c r="B47" s="220">
        <v>172</v>
      </c>
      <c r="C47" s="218">
        <v>39.506445063072498</v>
      </c>
      <c r="D47" s="220">
        <v>189</v>
      </c>
      <c r="E47" s="218">
        <v>42.808316138282187</v>
      </c>
      <c r="F47" s="220">
        <v>182</v>
      </c>
      <c r="G47" s="218">
        <v>40.63143935757676</v>
      </c>
      <c r="H47" s="220">
        <v>160</v>
      </c>
      <c r="I47" s="218">
        <v>35.253938525944697</v>
      </c>
      <c r="J47" s="220">
        <v>192</v>
      </c>
      <c r="K47" s="218">
        <v>41.851218916750952</v>
      </c>
      <c r="L47" s="220">
        <v>201</v>
      </c>
      <c r="M47" s="218">
        <v>43.456452742729155</v>
      </c>
      <c r="N47" s="220">
        <v>191</v>
      </c>
      <c r="O47" s="218">
        <v>40.972616991837654</v>
      </c>
      <c r="P47" s="220">
        <v>164</v>
      </c>
      <c r="Q47" s="218">
        <v>34.904979706159665</v>
      </c>
      <c r="R47" s="220">
        <v>163</v>
      </c>
      <c r="S47" s="218">
        <v>34.447269261412508</v>
      </c>
      <c r="T47" s="220">
        <v>122</v>
      </c>
      <c r="U47" s="218">
        <v>25.676642673738268</v>
      </c>
      <c r="V47" s="220">
        <v>94</v>
      </c>
      <c r="W47" s="218">
        <v>19.732726517005833</v>
      </c>
      <c r="X47" s="219">
        <v>133</v>
      </c>
      <c r="Y47" s="218">
        <v>27.855969974196576</v>
      </c>
      <c r="Z47" s="219">
        <v>111</v>
      </c>
      <c r="AA47" s="218">
        <v>23.18</v>
      </c>
    </row>
    <row r="48" spans="1:27">
      <c r="A48" s="217" t="s">
        <v>280</v>
      </c>
      <c r="B48" s="220">
        <v>283</v>
      </c>
      <c r="C48" s="218">
        <v>57.628906496590119</v>
      </c>
      <c r="D48" s="220">
        <v>252</v>
      </c>
      <c r="E48" s="218">
        <v>51.038388159093948</v>
      </c>
      <c r="F48" s="220">
        <v>269</v>
      </c>
      <c r="G48" s="218">
        <v>54.146319861836304</v>
      </c>
      <c r="H48" s="220">
        <v>255</v>
      </c>
      <c r="I48" s="218">
        <v>51.05779742668701</v>
      </c>
      <c r="J48" s="220">
        <v>215</v>
      </c>
      <c r="K48" s="218">
        <v>42.881988766913452</v>
      </c>
      <c r="L48" s="220">
        <v>199</v>
      </c>
      <c r="M48" s="218">
        <v>39.573166608997226</v>
      </c>
      <c r="N48" s="220">
        <v>201</v>
      </c>
      <c r="O48" s="218">
        <v>39.842611772401561</v>
      </c>
      <c r="P48" s="220">
        <v>190</v>
      </c>
      <c r="Q48" s="218">
        <v>37.549852369790948</v>
      </c>
      <c r="R48" s="220">
        <v>203</v>
      </c>
      <c r="S48" s="218">
        <v>40.054616343861973</v>
      </c>
      <c r="T48" s="220">
        <v>168</v>
      </c>
      <c r="U48" s="218">
        <v>33.196922961402649</v>
      </c>
      <c r="V48" s="220">
        <v>196</v>
      </c>
      <c r="W48" s="218">
        <v>38.793367917488879</v>
      </c>
      <c r="X48" s="219">
        <v>175</v>
      </c>
      <c r="Y48" s="218">
        <v>34.628368350858587</v>
      </c>
      <c r="Z48" s="219">
        <v>160</v>
      </c>
      <c r="AA48" s="218">
        <v>31.67</v>
      </c>
    </row>
    <row r="49" spans="1:27">
      <c r="A49" s="217" t="s">
        <v>274</v>
      </c>
      <c r="B49" s="220">
        <v>588</v>
      </c>
      <c r="C49" s="218">
        <v>38.574653434948246</v>
      </c>
      <c r="D49" s="220">
        <v>581</v>
      </c>
      <c r="E49" s="218">
        <v>37.961971382815449</v>
      </c>
      <c r="F49" s="220">
        <v>511</v>
      </c>
      <c r="G49" s="218">
        <v>33.217084372044347</v>
      </c>
      <c r="H49" s="220">
        <v>497</v>
      </c>
      <c r="I49" s="218">
        <v>32.169638204843572</v>
      </c>
      <c r="J49" s="220">
        <v>528</v>
      </c>
      <c r="K49" s="218">
        <v>34.082920906321675</v>
      </c>
      <c r="L49" s="220">
        <v>492</v>
      </c>
      <c r="M49" s="218">
        <v>31.718443372263639</v>
      </c>
      <c r="N49" s="220">
        <v>468</v>
      </c>
      <c r="O49" s="218">
        <v>30.128179955361368</v>
      </c>
      <c r="P49" s="220">
        <v>432</v>
      </c>
      <c r="Q49" s="218">
        <v>27.76215799366997</v>
      </c>
      <c r="R49" s="220">
        <v>395</v>
      </c>
      <c r="S49" s="218">
        <v>25.35042957746931</v>
      </c>
      <c r="T49" s="220">
        <v>323</v>
      </c>
      <c r="U49" s="218">
        <v>20.793754920813132</v>
      </c>
      <c r="V49" s="220">
        <v>303</v>
      </c>
      <c r="W49" s="218">
        <v>19.585030056234245</v>
      </c>
      <c r="X49" s="219">
        <v>317</v>
      </c>
      <c r="Y49" s="218">
        <v>20.52740538128846</v>
      </c>
      <c r="Z49" s="219">
        <v>293</v>
      </c>
      <c r="AA49" s="218">
        <v>19.03</v>
      </c>
    </row>
    <row r="50" spans="1:27">
      <c r="A50" s="217" t="s">
        <v>281</v>
      </c>
      <c r="B50" s="220">
        <v>582</v>
      </c>
      <c r="C50" s="218">
        <v>42.730744183075544</v>
      </c>
      <c r="D50" s="220">
        <v>539</v>
      </c>
      <c r="E50" s="218">
        <v>39.263049318469221</v>
      </c>
      <c r="F50" s="220">
        <v>471</v>
      </c>
      <c r="G50" s="218">
        <v>34.026063531211868</v>
      </c>
      <c r="H50" s="220">
        <v>462</v>
      </c>
      <c r="I50" s="218">
        <v>33.104112433603682</v>
      </c>
      <c r="J50" s="220">
        <v>440</v>
      </c>
      <c r="K50" s="218">
        <v>31.380201090034078</v>
      </c>
      <c r="L50" s="220">
        <v>462</v>
      </c>
      <c r="M50" s="218">
        <v>32.857141841152078</v>
      </c>
      <c r="N50" s="220">
        <v>410</v>
      </c>
      <c r="O50" s="218">
        <v>29.034441929699828</v>
      </c>
      <c r="P50" s="220">
        <v>385</v>
      </c>
      <c r="Q50" s="218">
        <v>27.135760562506697</v>
      </c>
      <c r="R50" s="220">
        <v>411</v>
      </c>
      <c r="S50" s="218">
        <v>28.859603296314397</v>
      </c>
      <c r="T50" s="220">
        <v>358</v>
      </c>
      <c r="U50" s="218">
        <v>25.172940916716943</v>
      </c>
      <c r="V50" s="220">
        <v>316</v>
      </c>
      <c r="W50" s="218">
        <v>22.252189129523938</v>
      </c>
      <c r="X50" s="219">
        <v>309</v>
      </c>
      <c r="Y50" s="218">
        <v>21.73818223772426</v>
      </c>
      <c r="Z50" s="219">
        <v>326</v>
      </c>
      <c r="AA50" s="218">
        <v>22.92</v>
      </c>
    </row>
    <row r="51" spans="1:27">
      <c r="A51" s="221" t="s">
        <v>282</v>
      </c>
      <c r="B51" s="220">
        <v>102</v>
      </c>
      <c r="C51" s="218">
        <v>34.077811001787417</v>
      </c>
      <c r="D51" s="220">
        <v>81</v>
      </c>
      <c r="E51" s="218">
        <v>26.673340490130865</v>
      </c>
      <c r="F51" s="220">
        <v>70</v>
      </c>
      <c r="G51" s="218">
        <v>22.739380709208799</v>
      </c>
      <c r="H51" s="220">
        <v>46</v>
      </c>
      <c r="I51" s="218">
        <v>14.779923722741483</v>
      </c>
      <c r="J51" s="220">
        <v>68</v>
      </c>
      <c r="K51" s="218">
        <v>21.64922524427012</v>
      </c>
      <c r="L51" s="220">
        <v>62</v>
      </c>
      <c r="M51" s="218">
        <v>19.599165454890308</v>
      </c>
      <c r="N51" s="220">
        <v>70</v>
      </c>
      <c r="O51" s="218">
        <v>21.999918286017795</v>
      </c>
      <c r="P51" s="220">
        <v>62</v>
      </c>
      <c r="Q51" s="218">
        <v>19.366708627868693</v>
      </c>
      <c r="R51" s="220">
        <v>53</v>
      </c>
      <c r="S51" s="218">
        <v>16.456152116944249</v>
      </c>
      <c r="T51" s="220">
        <v>49</v>
      </c>
      <c r="U51" s="218">
        <v>15.154842281391399</v>
      </c>
      <c r="V51" s="220">
        <v>47</v>
      </c>
      <c r="W51" s="218">
        <v>14.508635725200266</v>
      </c>
      <c r="X51" s="219">
        <v>64</v>
      </c>
      <c r="Y51" s="218">
        <v>19.720583975792984</v>
      </c>
      <c r="Z51" s="219">
        <v>52</v>
      </c>
      <c r="AA51" s="218">
        <v>16.010000000000002</v>
      </c>
    </row>
    <row r="52" spans="1:27">
      <c r="A52" s="217" t="s">
        <v>286</v>
      </c>
      <c r="B52" s="220">
        <v>135</v>
      </c>
      <c r="C52" s="218">
        <v>27.518784118196237</v>
      </c>
      <c r="D52" s="220">
        <v>121</v>
      </c>
      <c r="E52" s="218">
        <v>24.33187878300388</v>
      </c>
      <c r="F52" s="220">
        <v>91</v>
      </c>
      <c r="G52" s="218">
        <v>18.074347138691813</v>
      </c>
      <c r="H52" s="220">
        <v>68</v>
      </c>
      <c r="I52" s="218">
        <v>13.358898598101465</v>
      </c>
      <c r="J52" s="220">
        <v>70</v>
      </c>
      <c r="K52" s="218">
        <v>13.609462853943244</v>
      </c>
      <c r="L52" s="220">
        <v>84</v>
      </c>
      <c r="M52" s="218">
        <v>16.189369366244009</v>
      </c>
      <c r="N52" s="220">
        <v>87</v>
      </c>
      <c r="O52" s="218">
        <v>16.622022842862656</v>
      </c>
      <c r="P52" s="220">
        <v>81</v>
      </c>
      <c r="Q52" s="218">
        <v>15.330746664143087</v>
      </c>
      <c r="R52" s="220">
        <v>68</v>
      </c>
      <c r="S52" s="218">
        <v>12.762475319624933</v>
      </c>
      <c r="T52" s="220">
        <v>73</v>
      </c>
      <c r="U52" s="218">
        <v>13.620597328497089</v>
      </c>
      <c r="V52" s="220">
        <v>79</v>
      </c>
      <c r="W52" s="218">
        <v>14.65785958141606</v>
      </c>
      <c r="X52" s="219">
        <v>65</v>
      </c>
      <c r="Y52" s="218">
        <v>11.979535267751828</v>
      </c>
      <c r="Z52" s="219">
        <v>72</v>
      </c>
      <c r="AA52" s="218">
        <v>13.18</v>
      </c>
    </row>
    <row r="53" spans="1:27">
      <c r="A53" s="221" t="s">
        <v>283</v>
      </c>
      <c r="B53" s="220">
        <v>314</v>
      </c>
      <c r="C53" s="218">
        <v>50.265414193416191</v>
      </c>
      <c r="D53" s="220">
        <v>272</v>
      </c>
      <c r="E53" s="218">
        <v>43.221666767305351</v>
      </c>
      <c r="F53" s="220">
        <v>245</v>
      </c>
      <c r="G53" s="218">
        <v>38.644752200384872</v>
      </c>
      <c r="H53" s="220">
        <v>219</v>
      </c>
      <c r="I53" s="218">
        <v>34.358654144846042</v>
      </c>
      <c r="J53" s="220">
        <v>220</v>
      </c>
      <c r="K53" s="218">
        <v>34.416891810500594</v>
      </c>
      <c r="L53" s="220">
        <v>234</v>
      </c>
      <c r="M53" s="218">
        <v>36.556502448816993</v>
      </c>
      <c r="N53" s="220">
        <v>229</v>
      </c>
      <c r="O53" s="218">
        <v>35.716959472948695</v>
      </c>
      <c r="P53" s="220">
        <v>217</v>
      </c>
      <c r="Q53" s="218">
        <v>33.813526969014653</v>
      </c>
      <c r="R53" s="220">
        <v>203</v>
      </c>
      <c r="S53" s="218">
        <v>31.633487864739568</v>
      </c>
      <c r="T53" s="220">
        <v>162</v>
      </c>
      <c r="U53" s="218">
        <v>25.294675158599176</v>
      </c>
      <c r="V53" s="220">
        <v>177</v>
      </c>
      <c r="W53" s="218">
        <v>27.709374065591376</v>
      </c>
      <c r="X53" s="219">
        <v>148</v>
      </c>
      <c r="Y53" s="218">
        <v>23.212263603484349</v>
      </c>
      <c r="Z53" s="219">
        <v>188</v>
      </c>
      <c r="AA53" s="218">
        <v>29.55</v>
      </c>
    </row>
    <row r="54" spans="1:27">
      <c r="A54" s="217" t="s">
        <v>287</v>
      </c>
      <c r="B54" s="220">
        <v>156</v>
      </c>
      <c r="C54" s="218">
        <v>21.016667834259323</v>
      </c>
      <c r="D54" s="220">
        <v>154</v>
      </c>
      <c r="E54" s="218">
        <v>20.468271520925484</v>
      </c>
      <c r="F54" s="220">
        <v>130</v>
      </c>
      <c r="G54" s="218">
        <v>17.065496061152235</v>
      </c>
      <c r="H54" s="220">
        <v>166</v>
      </c>
      <c r="I54" s="218">
        <v>21.545234609434218</v>
      </c>
      <c r="J54" s="220">
        <v>139</v>
      </c>
      <c r="K54" s="218">
        <v>17.859001257839008</v>
      </c>
      <c r="L54" s="220">
        <v>163</v>
      </c>
      <c r="M54" s="218">
        <v>20.76033782036831</v>
      </c>
      <c r="N54" s="220">
        <v>166</v>
      </c>
      <c r="O54" s="218">
        <v>20.966664266867745</v>
      </c>
      <c r="P54" s="220">
        <v>127</v>
      </c>
      <c r="Q54" s="218">
        <v>15.91283275988663</v>
      </c>
      <c r="R54" s="220">
        <v>160</v>
      </c>
      <c r="S54" s="218">
        <v>19.90161140859874</v>
      </c>
      <c r="T54" s="220">
        <v>145</v>
      </c>
      <c r="U54" s="218">
        <v>18.013227920751735</v>
      </c>
      <c r="V54" s="220">
        <v>122</v>
      </c>
      <c r="W54" s="218">
        <v>15.139707232808986</v>
      </c>
      <c r="X54" s="219">
        <v>112</v>
      </c>
      <c r="Y54" s="218">
        <v>13.815477034853242</v>
      </c>
      <c r="Z54" s="219">
        <v>118</v>
      </c>
      <c r="AA54" s="218">
        <v>14.47</v>
      </c>
    </row>
    <row r="55" spans="1:27">
      <c r="A55" s="217" t="s">
        <v>284</v>
      </c>
      <c r="B55" s="220">
        <v>192</v>
      </c>
      <c r="C55" s="218">
        <v>37.625000244954428</v>
      </c>
      <c r="D55" s="220">
        <v>215</v>
      </c>
      <c r="E55" s="218">
        <v>41.928557638115592</v>
      </c>
      <c r="F55" s="220">
        <v>174</v>
      </c>
      <c r="G55" s="218">
        <v>33.704143478926191</v>
      </c>
      <c r="H55" s="220">
        <v>163</v>
      </c>
      <c r="I55" s="218">
        <v>31.393243711721428</v>
      </c>
      <c r="J55" s="220">
        <v>162</v>
      </c>
      <c r="K55" s="218">
        <v>31.069003874036287</v>
      </c>
      <c r="L55" s="220">
        <v>166</v>
      </c>
      <c r="M55" s="218">
        <v>31.74530322501683</v>
      </c>
      <c r="N55" s="220">
        <v>173</v>
      </c>
      <c r="O55" s="218">
        <v>33.017346512280355</v>
      </c>
      <c r="P55" s="220">
        <v>154</v>
      </c>
      <c r="Q55" s="218">
        <v>29.354692366636296</v>
      </c>
      <c r="R55" s="220">
        <v>165</v>
      </c>
      <c r="S55" s="218">
        <v>31.451695913566926</v>
      </c>
      <c r="T55" s="220">
        <v>132</v>
      </c>
      <c r="U55" s="218">
        <v>25.208447121462701</v>
      </c>
      <c r="V55" s="220">
        <v>105</v>
      </c>
      <c r="W55" s="218">
        <v>20.096770736039442</v>
      </c>
      <c r="X55" s="219">
        <v>122</v>
      </c>
      <c r="Y55" s="218">
        <v>23.383339179168129</v>
      </c>
      <c r="Z55" s="219">
        <v>129</v>
      </c>
      <c r="AA55" s="218">
        <v>24.77</v>
      </c>
    </row>
    <row r="56" spans="1:27">
      <c r="A56" s="221" t="s">
        <v>285</v>
      </c>
      <c r="B56" s="220">
        <v>96</v>
      </c>
      <c r="C56" s="218">
        <v>14.559285867028223</v>
      </c>
      <c r="D56" s="220">
        <v>100</v>
      </c>
      <c r="E56" s="218">
        <v>14.980151299528126</v>
      </c>
      <c r="F56" s="220">
        <v>97</v>
      </c>
      <c r="G56" s="218">
        <v>14.365539292711933</v>
      </c>
      <c r="H56" s="220">
        <v>89</v>
      </c>
      <c r="I56" s="218">
        <v>13.040063764446632</v>
      </c>
      <c r="J56" s="220">
        <v>90</v>
      </c>
      <c r="K56" s="218">
        <v>13.054565181443952</v>
      </c>
      <c r="L56" s="220">
        <v>129</v>
      </c>
      <c r="M56" s="218">
        <v>18.532672095255062</v>
      </c>
      <c r="N56" s="220">
        <v>128</v>
      </c>
      <c r="O56" s="218">
        <v>18.185770487051872</v>
      </c>
      <c r="P56" s="220">
        <v>112</v>
      </c>
      <c r="Q56" s="218">
        <v>15.723491176594461</v>
      </c>
      <c r="R56" s="220">
        <v>109</v>
      </c>
      <c r="S56" s="218">
        <v>15.140255717530055</v>
      </c>
      <c r="T56" s="220">
        <v>119</v>
      </c>
      <c r="U56" s="218">
        <v>16.437985283168469</v>
      </c>
      <c r="V56" s="220">
        <v>96</v>
      </c>
      <c r="W56" s="218">
        <v>13.219407742992681</v>
      </c>
      <c r="X56" s="219">
        <v>104</v>
      </c>
      <c r="Y56" s="218">
        <v>14.252412974629335</v>
      </c>
      <c r="Z56" s="219">
        <v>91</v>
      </c>
      <c r="AA56" s="218">
        <v>12.41</v>
      </c>
    </row>
    <row r="57" spans="1:27">
      <c r="A57" s="222" t="s">
        <v>229</v>
      </c>
      <c r="B57" s="220">
        <v>774</v>
      </c>
      <c r="C57" s="218">
        <v>58.306182790636356</v>
      </c>
      <c r="D57" s="220">
        <v>858</v>
      </c>
      <c r="E57" s="218">
        <v>63.493050175049895</v>
      </c>
      <c r="F57" s="220">
        <v>849</v>
      </c>
      <c r="G57" s="218">
        <v>61.647804423248118</v>
      </c>
      <c r="H57" s="220">
        <v>818</v>
      </c>
      <c r="I57" s="218">
        <v>58.183825323336336</v>
      </c>
      <c r="J57" s="220">
        <v>738</v>
      </c>
      <c r="K57" s="218">
        <v>51.568579222753904</v>
      </c>
      <c r="L57" s="220">
        <v>857</v>
      </c>
      <c r="M57" s="218">
        <v>58.938461231628153</v>
      </c>
      <c r="N57" s="220">
        <v>854</v>
      </c>
      <c r="O57" s="218">
        <v>57.726066157857133</v>
      </c>
      <c r="P57" s="220">
        <v>762</v>
      </c>
      <c r="Q57" s="218">
        <v>50.679619011641016</v>
      </c>
      <c r="R57" s="220">
        <v>775</v>
      </c>
      <c r="S57" s="218">
        <v>50.762851025114841</v>
      </c>
      <c r="T57" s="220">
        <v>631</v>
      </c>
      <c r="U57" s="218">
        <v>40.930915620041745</v>
      </c>
      <c r="V57" s="220">
        <v>635</v>
      </c>
      <c r="W57" s="218">
        <v>40.873837589898308</v>
      </c>
      <c r="X57" s="219">
        <v>702</v>
      </c>
      <c r="Y57" s="218">
        <v>44.8019809878773</v>
      </c>
      <c r="Z57" s="219">
        <v>695</v>
      </c>
      <c r="AA57" s="218">
        <v>43.89</v>
      </c>
    </row>
    <row r="58" spans="1:27">
      <c r="A58" s="221" t="s">
        <v>233</v>
      </c>
      <c r="B58" s="220">
        <v>370</v>
      </c>
      <c r="C58" s="218">
        <v>54.680988159349269</v>
      </c>
      <c r="D58" s="220">
        <v>385</v>
      </c>
      <c r="E58" s="218">
        <v>56.4065372979071</v>
      </c>
      <c r="F58" s="220">
        <v>356</v>
      </c>
      <c r="G58" s="218">
        <v>51.746216784670331</v>
      </c>
      <c r="H58" s="220">
        <v>326</v>
      </c>
      <c r="I58" s="218">
        <v>47.051895642936728</v>
      </c>
      <c r="J58" s="220">
        <v>331</v>
      </c>
      <c r="K58" s="218">
        <v>47.500348001038979</v>
      </c>
      <c r="L58" s="220">
        <v>335</v>
      </c>
      <c r="M58" s="218">
        <v>47.870683421882191</v>
      </c>
      <c r="N58" s="220">
        <v>371</v>
      </c>
      <c r="O58" s="218">
        <v>52.701259148143095</v>
      </c>
      <c r="P58" s="220">
        <v>340</v>
      </c>
      <c r="Q58" s="218">
        <v>47.9620366373534</v>
      </c>
      <c r="R58" s="220">
        <v>299</v>
      </c>
      <c r="S58" s="218">
        <v>41.891183797218652</v>
      </c>
      <c r="T58" s="220">
        <v>260</v>
      </c>
      <c r="U58" s="218">
        <v>36.287610014263819</v>
      </c>
      <c r="V58" s="220">
        <v>262</v>
      </c>
      <c r="W58" s="218">
        <v>36.467141296253764</v>
      </c>
      <c r="X58" s="219">
        <v>267</v>
      </c>
      <c r="Y58" s="218">
        <v>37.011931149490771</v>
      </c>
      <c r="Z58" s="219">
        <v>255</v>
      </c>
      <c r="AA58" s="218">
        <v>35.19</v>
      </c>
    </row>
    <row r="59" spans="1:27">
      <c r="A59" s="221" t="s">
        <v>230</v>
      </c>
      <c r="B59" s="220">
        <v>477</v>
      </c>
      <c r="C59" s="218">
        <v>75.466444328071773</v>
      </c>
      <c r="D59" s="220">
        <v>477</v>
      </c>
      <c r="E59" s="218">
        <v>74.125182981976863</v>
      </c>
      <c r="F59" s="220">
        <v>437</v>
      </c>
      <c r="G59" s="218">
        <v>66.692305813981875</v>
      </c>
      <c r="H59" s="220">
        <v>475</v>
      </c>
      <c r="I59" s="218">
        <v>71.128334983011555</v>
      </c>
      <c r="J59" s="220">
        <v>456</v>
      </c>
      <c r="K59" s="218">
        <v>67.118341705953952</v>
      </c>
      <c r="L59" s="220">
        <v>494</v>
      </c>
      <c r="M59" s="218">
        <v>71.628148412363544</v>
      </c>
      <c r="N59" s="220">
        <v>492</v>
      </c>
      <c r="O59" s="218">
        <v>70.278786805300626</v>
      </c>
      <c r="P59" s="220">
        <v>474</v>
      </c>
      <c r="Q59" s="218">
        <v>66.684392897690103</v>
      </c>
      <c r="R59" s="220">
        <v>461</v>
      </c>
      <c r="S59" s="218">
        <v>63.856695048959111</v>
      </c>
      <c r="T59" s="220">
        <v>379</v>
      </c>
      <c r="U59" s="218">
        <v>51.863671072113767</v>
      </c>
      <c r="V59" s="220">
        <v>394</v>
      </c>
      <c r="W59" s="218">
        <v>53.319547839408017</v>
      </c>
      <c r="X59" s="219">
        <v>483</v>
      </c>
      <c r="Y59" s="218">
        <v>64.595077132941483</v>
      </c>
      <c r="Z59" s="219">
        <v>486</v>
      </c>
      <c r="AA59" s="218">
        <v>64.150000000000006</v>
      </c>
    </row>
    <row r="60" spans="1:27">
      <c r="A60" s="217" t="s">
        <v>232</v>
      </c>
      <c r="B60" s="220">
        <v>123</v>
      </c>
      <c r="C60" s="218">
        <v>55.538748436561654</v>
      </c>
      <c r="D60" s="220">
        <v>76</v>
      </c>
      <c r="E60" s="218">
        <v>34.167438431175093</v>
      </c>
      <c r="F60" s="220">
        <v>72</v>
      </c>
      <c r="G60" s="218">
        <v>32.224425219193229</v>
      </c>
      <c r="H60" s="220">
        <v>81</v>
      </c>
      <c r="I60" s="218">
        <v>36.101083032490976</v>
      </c>
      <c r="J60" s="220">
        <v>73</v>
      </c>
      <c r="K60" s="218">
        <v>32.908972879399883</v>
      </c>
      <c r="L60" s="220">
        <v>105</v>
      </c>
      <c r="M60" s="218">
        <v>47.962068855259609</v>
      </c>
      <c r="N60" s="220">
        <v>95</v>
      </c>
      <c r="O60" s="218">
        <v>43.328939626823804</v>
      </c>
      <c r="P60" s="220">
        <v>89</v>
      </c>
      <c r="Q60" s="218">
        <v>40.487855917823303</v>
      </c>
      <c r="R60" s="220">
        <v>84</v>
      </c>
      <c r="S60" s="218">
        <v>38.122208909704824</v>
      </c>
      <c r="T60" s="220">
        <v>83</v>
      </c>
      <c r="U60" s="218">
        <v>37.758337541340829</v>
      </c>
      <c r="V60" s="220">
        <v>73</v>
      </c>
      <c r="W60" s="218">
        <v>33.349627443545479</v>
      </c>
      <c r="X60" s="219">
        <v>70</v>
      </c>
      <c r="Y60" s="218">
        <v>32.047760319378824</v>
      </c>
      <c r="Z60" s="219">
        <v>77</v>
      </c>
      <c r="AA60" s="218">
        <v>35.36</v>
      </c>
    </row>
    <row r="61" spans="1:27">
      <c r="A61" s="221" t="s">
        <v>231</v>
      </c>
      <c r="B61" s="220">
        <v>259</v>
      </c>
      <c r="C61" s="218">
        <v>50.219492143267097</v>
      </c>
      <c r="D61" s="220">
        <v>236</v>
      </c>
      <c r="E61" s="218">
        <v>45.442904648847659</v>
      </c>
      <c r="F61" s="220">
        <v>285</v>
      </c>
      <c r="G61" s="218">
        <v>54.489557124175008</v>
      </c>
      <c r="H61" s="220">
        <v>243</v>
      </c>
      <c r="I61" s="218">
        <v>46.214851513393747</v>
      </c>
      <c r="J61" s="220">
        <v>287</v>
      </c>
      <c r="K61" s="218">
        <v>54.352560630565456</v>
      </c>
      <c r="L61" s="220">
        <v>289</v>
      </c>
      <c r="M61" s="218">
        <v>54.597217997812336</v>
      </c>
      <c r="N61" s="220">
        <v>291</v>
      </c>
      <c r="O61" s="218">
        <v>54.821359607396175</v>
      </c>
      <c r="P61" s="220">
        <v>263</v>
      </c>
      <c r="Q61" s="218">
        <v>49.387259964771673</v>
      </c>
      <c r="R61" s="220">
        <v>265</v>
      </c>
      <c r="S61" s="218">
        <v>49.643503445071808</v>
      </c>
      <c r="T61" s="220">
        <v>229</v>
      </c>
      <c r="U61" s="218">
        <v>42.954359586137556</v>
      </c>
      <c r="V61" s="220">
        <v>228</v>
      </c>
      <c r="W61" s="218">
        <v>42.827759150207093</v>
      </c>
      <c r="X61" s="219">
        <v>239</v>
      </c>
      <c r="Y61" s="218">
        <v>44.893167410190188</v>
      </c>
      <c r="Z61" s="219">
        <v>228</v>
      </c>
      <c r="AA61" s="218">
        <v>42.86</v>
      </c>
    </row>
    <row r="62" spans="1:27">
      <c r="A62" s="217" t="s">
        <v>235</v>
      </c>
      <c r="B62" s="220">
        <v>122</v>
      </c>
      <c r="C62" s="218">
        <v>48.167464851569193</v>
      </c>
      <c r="D62" s="220">
        <v>132</v>
      </c>
      <c r="E62" s="218">
        <v>51.865997123794706</v>
      </c>
      <c r="F62" s="220">
        <v>117</v>
      </c>
      <c r="G62" s="218">
        <v>45.769454952294147</v>
      </c>
      <c r="H62" s="220">
        <v>109</v>
      </c>
      <c r="I62" s="218">
        <v>42.463341280600879</v>
      </c>
      <c r="J62" s="220">
        <v>99</v>
      </c>
      <c r="K62" s="218">
        <v>38.430035984488242</v>
      </c>
      <c r="L62" s="220">
        <v>141</v>
      </c>
      <c r="M62" s="218">
        <v>54.702685087116933</v>
      </c>
      <c r="N62" s="220">
        <v>106</v>
      </c>
      <c r="O62" s="218">
        <v>41.082245881117281</v>
      </c>
      <c r="P62" s="220">
        <v>112</v>
      </c>
      <c r="Q62" s="218">
        <v>43.297908942951139</v>
      </c>
      <c r="R62" s="220">
        <v>91</v>
      </c>
      <c r="S62" s="218">
        <v>35.116966511534571</v>
      </c>
      <c r="T62" s="220">
        <v>124</v>
      </c>
      <c r="U62" s="218">
        <v>47.870163762286033</v>
      </c>
      <c r="V62" s="220">
        <v>105</v>
      </c>
      <c r="W62" s="218">
        <v>40.562466197944836</v>
      </c>
      <c r="X62" s="219">
        <v>78</v>
      </c>
      <c r="Y62" s="218">
        <v>30.115713838942707</v>
      </c>
      <c r="Z62" s="219">
        <v>86</v>
      </c>
      <c r="AA62" s="218">
        <v>33.22</v>
      </c>
    </row>
    <row r="63" spans="1:27">
      <c r="A63" s="221" t="s">
        <v>234</v>
      </c>
      <c r="B63" s="220">
        <v>262</v>
      </c>
      <c r="C63" s="218">
        <v>55.969392005776385</v>
      </c>
      <c r="D63" s="220">
        <v>258</v>
      </c>
      <c r="E63" s="218">
        <v>54.694505746103019</v>
      </c>
      <c r="F63" s="220">
        <v>245</v>
      </c>
      <c r="G63" s="218">
        <v>51.582313793110707</v>
      </c>
      <c r="H63" s="220">
        <v>271</v>
      </c>
      <c r="I63" s="218">
        <v>56.725415497969607</v>
      </c>
      <c r="J63" s="220">
        <v>276</v>
      </c>
      <c r="K63" s="218">
        <v>57.445546409133009</v>
      </c>
      <c r="L63" s="220">
        <v>262</v>
      </c>
      <c r="M63" s="218">
        <v>54.257000084905989</v>
      </c>
      <c r="N63" s="220">
        <v>267</v>
      </c>
      <c r="O63" s="218">
        <v>54.995643603512306</v>
      </c>
      <c r="P63" s="220">
        <v>232</v>
      </c>
      <c r="Q63" s="218">
        <v>47.464146156836271</v>
      </c>
      <c r="R63" s="220">
        <v>238</v>
      </c>
      <c r="S63" s="218">
        <v>48.347648029122347</v>
      </c>
      <c r="T63" s="220">
        <v>198</v>
      </c>
      <c r="U63" s="218">
        <v>40.142648319989618</v>
      </c>
      <c r="V63" s="220">
        <v>207</v>
      </c>
      <c r="W63" s="218">
        <v>41.945968728976354</v>
      </c>
      <c r="X63" s="219">
        <v>177</v>
      </c>
      <c r="Y63" s="218">
        <v>35.724665762449135</v>
      </c>
      <c r="Z63" s="219">
        <v>162</v>
      </c>
      <c r="AA63" s="218">
        <v>32.56</v>
      </c>
    </row>
    <row r="64" spans="1:27">
      <c r="A64" s="217" t="s">
        <v>236</v>
      </c>
      <c r="B64" s="220">
        <v>194</v>
      </c>
      <c r="C64" s="218">
        <v>35.606260828708187</v>
      </c>
      <c r="D64" s="220">
        <v>199</v>
      </c>
      <c r="E64" s="218">
        <v>36.382317827884215</v>
      </c>
      <c r="F64" s="220">
        <v>199</v>
      </c>
      <c r="G64" s="218">
        <v>36.205516337966671</v>
      </c>
      <c r="H64" s="220">
        <v>194</v>
      </c>
      <c r="I64" s="218">
        <v>35.172836417302136</v>
      </c>
      <c r="J64" s="220">
        <v>184</v>
      </c>
      <c r="K64" s="218">
        <v>33.26547658218923</v>
      </c>
      <c r="L64" s="220">
        <v>274</v>
      </c>
      <c r="M64" s="218">
        <v>49.364655267154667</v>
      </c>
      <c r="N64" s="220">
        <v>230</v>
      </c>
      <c r="O64" s="218">
        <v>41.264931625802426</v>
      </c>
      <c r="P64" s="220">
        <v>259</v>
      </c>
      <c r="Q64" s="218">
        <v>46.279668573246063</v>
      </c>
      <c r="R64" s="220">
        <v>246</v>
      </c>
      <c r="S64" s="218">
        <v>43.809113364094692</v>
      </c>
      <c r="T64" s="220">
        <v>201</v>
      </c>
      <c r="U64" s="218">
        <v>35.912737408208116</v>
      </c>
      <c r="V64" s="220">
        <v>186</v>
      </c>
      <c r="W64" s="218">
        <v>33.378016807446528</v>
      </c>
      <c r="X64" s="219">
        <v>205</v>
      </c>
      <c r="Y64" s="218">
        <v>36.745660875192016</v>
      </c>
      <c r="Z64" s="219">
        <v>207</v>
      </c>
      <c r="AA64" s="218">
        <v>37.090000000000003</v>
      </c>
    </row>
    <row r="65" spans="1:27">
      <c r="A65" s="221" t="s">
        <v>223</v>
      </c>
      <c r="B65" s="220">
        <v>339</v>
      </c>
      <c r="C65" s="218">
        <v>40.314908191418517</v>
      </c>
      <c r="D65" s="220">
        <v>303</v>
      </c>
      <c r="E65" s="218">
        <v>35.872506979156064</v>
      </c>
      <c r="F65" s="220">
        <v>311</v>
      </c>
      <c r="G65" s="218">
        <v>36.657366775224332</v>
      </c>
      <c r="H65" s="220">
        <v>338</v>
      </c>
      <c r="I65" s="218">
        <v>39.685801171787858</v>
      </c>
      <c r="J65" s="220">
        <v>360</v>
      </c>
      <c r="K65" s="218">
        <v>42.414167274406701</v>
      </c>
      <c r="L65" s="220">
        <v>339</v>
      </c>
      <c r="M65" s="218">
        <v>40.113358695073394</v>
      </c>
      <c r="N65" s="220">
        <v>327</v>
      </c>
      <c r="O65" s="218">
        <v>38.637456591940015</v>
      </c>
      <c r="P65" s="220">
        <v>299</v>
      </c>
      <c r="Q65" s="218">
        <v>35.286481383135659</v>
      </c>
      <c r="R65" s="220">
        <v>308</v>
      </c>
      <c r="S65" s="218">
        <v>36.3379381051653</v>
      </c>
      <c r="T65" s="220">
        <v>262</v>
      </c>
      <c r="U65" s="218">
        <v>31.000524169168205</v>
      </c>
      <c r="V65" s="220">
        <v>235</v>
      </c>
      <c r="W65" s="218">
        <v>27.896718040154656</v>
      </c>
      <c r="X65" s="219">
        <v>268</v>
      </c>
      <c r="Y65" s="218">
        <v>31.888134520333445</v>
      </c>
      <c r="Z65" s="219">
        <v>265</v>
      </c>
      <c r="AA65" s="218">
        <v>31.61</v>
      </c>
    </row>
    <row r="66" spans="1:27">
      <c r="A66" s="221" t="s">
        <v>224</v>
      </c>
      <c r="B66" s="220">
        <v>308</v>
      </c>
      <c r="C66" s="218">
        <v>36.695280248288846</v>
      </c>
      <c r="D66" s="220">
        <v>342</v>
      </c>
      <c r="E66" s="218">
        <v>40.782693828099752</v>
      </c>
      <c r="F66" s="220">
        <v>332</v>
      </c>
      <c r="G66" s="218">
        <v>39.496773042262738</v>
      </c>
      <c r="H66" s="220">
        <v>334</v>
      </c>
      <c r="I66" s="218">
        <v>39.501383731106749</v>
      </c>
      <c r="J66" s="220">
        <v>312</v>
      </c>
      <c r="K66" s="218">
        <v>37.684254262427352</v>
      </c>
      <c r="L66" s="220">
        <v>340</v>
      </c>
      <c r="M66" s="218">
        <v>42.044396409408549</v>
      </c>
      <c r="N66" s="220">
        <v>349</v>
      </c>
      <c r="O66" s="218">
        <v>43.039872927549958</v>
      </c>
      <c r="P66" s="220">
        <v>307</v>
      </c>
      <c r="Q66" s="218">
        <v>37.66048642137055</v>
      </c>
      <c r="R66" s="220">
        <v>285</v>
      </c>
      <c r="S66" s="218">
        <v>34.768648194958182</v>
      </c>
      <c r="T66" s="220">
        <v>269</v>
      </c>
      <c r="U66" s="218">
        <v>32.88532678723805</v>
      </c>
      <c r="V66" s="220">
        <v>228</v>
      </c>
      <c r="W66" s="218">
        <v>27.951966751871126</v>
      </c>
      <c r="X66" s="219">
        <v>229</v>
      </c>
      <c r="Y66" s="218">
        <v>28.041113905698591</v>
      </c>
      <c r="Z66" s="219">
        <v>287</v>
      </c>
      <c r="AA66" s="218">
        <v>35.14</v>
      </c>
    </row>
    <row r="67" spans="1:27">
      <c r="A67" s="221" t="s">
        <v>228</v>
      </c>
      <c r="B67" s="220">
        <v>278</v>
      </c>
      <c r="C67" s="218">
        <v>54.418892360213917</v>
      </c>
      <c r="D67" s="220">
        <v>288</v>
      </c>
      <c r="E67" s="218">
        <v>55.943077918218215</v>
      </c>
      <c r="F67" s="220">
        <v>281</v>
      </c>
      <c r="G67" s="218">
        <v>54.17796981072415</v>
      </c>
      <c r="H67" s="220">
        <v>278</v>
      </c>
      <c r="I67" s="218">
        <v>53.186502872645107</v>
      </c>
      <c r="J67" s="220">
        <v>288</v>
      </c>
      <c r="K67" s="218">
        <v>54.89687774007853</v>
      </c>
      <c r="L67" s="220">
        <v>287</v>
      </c>
      <c r="M67" s="218">
        <v>54.535055399635546</v>
      </c>
      <c r="N67" s="220">
        <v>259</v>
      </c>
      <c r="O67" s="218">
        <v>48.836227052629994</v>
      </c>
      <c r="P67" s="220">
        <v>247</v>
      </c>
      <c r="Q67" s="218">
        <v>46.203719118799675</v>
      </c>
      <c r="R67" s="220">
        <v>227</v>
      </c>
      <c r="S67" s="218">
        <v>42.082080449073267</v>
      </c>
      <c r="T67" s="220">
        <v>213</v>
      </c>
      <c r="U67" s="218">
        <v>39.433344688161853</v>
      </c>
      <c r="V67" s="220">
        <v>187</v>
      </c>
      <c r="W67" s="218">
        <v>34.661723818350325</v>
      </c>
      <c r="X67" s="219">
        <v>211</v>
      </c>
      <c r="Y67" s="218">
        <v>39.031861838308203</v>
      </c>
      <c r="Z67" s="219">
        <v>204</v>
      </c>
      <c r="AA67" s="218">
        <v>37.83</v>
      </c>
    </row>
    <row r="68" spans="1:27">
      <c r="A68" s="217" t="s">
        <v>227</v>
      </c>
      <c r="B68" s="220">
        <v>187</v>
      </c>
      <c r="C68" s="218">
        <v>40.210211243377138</v>
      </c>
      <c r="D68" s="220">
        <v>235</v>
      </c>
      <c r="E68" s="218">
        <v>50.26996038299292</v>
      </c>
      <c r="F68" s="220">
        <v>229</v>
      </c>
      <c r="G68" s="218">
        <v>48.725374004481033</v>
      </c>
      <c r="H68" s="220">
        <v>214</v>
      </c>
      <c r="I68" s="218">
        <v>45.277685506274345</v>
      </c>
      <c r="J68" s="220">
        <v>224</v>
      </c>
      <c r="K68" s="218">
        <v>47.1900833410579</v>
      </c>
      <c r="L68" s="220">
        <v>217</v>
      </c>
      <c r="M68" s="218">
        <v>45.581532127628293</v>
      </c>
      <c r="N68" s="220">
        <v>220</v>
      </c>
      <c r="O68" s="218">
        <v>46.054876478727877</v>
      </c>
      <c r="P68" s="220">
        <v>199</v>
      </c>
      <c r="Q68" s="218">
        <v>41.520614254715404</v>
      </c>
      <c r="R68" s="220">
        <v>145</v>
      </c>
      <c r="S68" s="218">
        <v>30.170431728474437</v>
      </c>
      <c r="T68" s="220">
        <v>155</v>
      </c>
      <c r="U68" s="218">
        <v>32.321227122305608</v>
      </c>
      <c r="V68" s="220">
        <v>141</v>
      </c>
      <c r="W68" s="218">
        <v>29.472504870279174</v>
      </c>
      <c r="X68" s="219">
        <v>148</v>
      </c>
      <c r="Y68" s="218">
        <v>30.9169378862006</v>
      </c>
      <c r="Z68" s="219">
        <v>161</v>
      </c>
      <c r="AA68" s="218">
        <v>33.61</v>
      </c>
    </row>
    <row r="69" spans="1:27">
      <c r="A69" s="221" t="s">
        <v>225</v>
      </c>
      <c r="B69" s="220">
        <v>398</v>
      </c>
      <c r="C69" s="218">
        <v>47.075410549623157</v>
      </c>
      <c r="D69" s="220">
        <v>386</v>
      </c>
      <c r="E69" s="218">
        <v>45.616717936233499</v>
      </c>
      <c r="F69" s="220">
        <v>365</v>
      </c>
      <c r="G69" s="218">
        <v>43.058345828118163</v>
      </c>
      <c r="H69" s="220">
        <v>376</v>
      </c>
      <c r="I69" s="218">
        <v>44.310413300666191</v>
      </c>
      <c r="J69" s="220">
        <v>378</v>
      </c>
      <c r="K69" s="218">
        <v>44.554402929746665</v>
      </c>
      <c r="L69" s="220">
        <v>360</v>
      </c>
      <c r="M69" s="218">
        <v>42.496328789374026</v>
      </c>
      <c r="N69" s="220">
        <v>326</v>
      </c>
      <c r="O69" s="218">
        <v>38.437231764716977</v>
      </c>
      <c r="P69" s="220">
        <v>364</v>
      </c>
      <c r="Q69" s="218">
        <v>42.9249332540873</v>
      </c>
      <c r="R69" s="220">
        <v>320</v>
      </c>
      <c r="S69" s="218">
        <v>37.869284696548689</v>
      </c>
      <c r="T69" s="220">
        <v>328</v>
      </c>
      <c r="U69" s="218">
        <v>39.04980397712729</v>
      </c>
      <c r="V69" s="220">
        <v>282</v>
      </c>
      <c r="W69" s="218">
        <v>33.793500143802127</v>
      </c>
      <c r="X69" s="219">
        <v>297</v>
      </c>
      <c r="Y69" s="218">
        <v>35.762235320324869</v>
      </c>
      <c r="Z69" s="219">
        <v>311</v>
      </c>
      <c r="AA69" s="218">
        <v>37.65</v>
      </c>
    </row>
    <row r="70" spans="1:27">
      <c r="A70" s="221" t="s">
        <v>226</v>
      </c>
      <c r="B70" s="220">
        <v>51</v>
      </c>
      <c r="C70" s="218">
        <v>26.278906797477227</v>
      </c>
      <c r="D70" s="220">
        <v>50</v>
      </c>
      <c r="E70" s="218">
        <v>25.764696182702615</v>
      </c>
      <c r="F70" s="220">
        <v>50</v>
      </c>
      <c r="G70" s="218">
        <v>25.76270487791054</v>
      </c>
      <c r="H70" s="220">
        <v>38</v>
      </c>
      <c r="I70" s="218">
        <v>19.572193064232849</v>
      </c>
      <c r="J70" s="220">
        <v>49</v>
      </c>
      <c r="K70" s="218">
        <v>25.30808722509736</v>
      </c>
      <c r="L70" s="220">
        <v>53</v>
      </c>
      <c r="M70" s="218">
        <v>27.488771096335178</v>
      </c>
      <c r="N70" s="220">
        <v>49</v>
      </c>
      <c r="O70" s="218">
        <v>25.464731347084289</v>
      </c>
      <c r="P70" s="220">
        <v>52</v>
      </c>
      <c r="Q70" s="218">
        <v>27.063881168743301</v>
      </c>
      <c r="R70" s="220">
        <v>37</v>
      </c>
      <c r="S70" s="218">
        <v>19.296461446191557</v>
      </c>
      <c r="T70" s="220">
        <v>36</v>
      </c>
      <c r="U70" s="218">
        <v>18.85962155026089</v>
      </c>
      <c r="V70" s="220">
        <v>32</v>
      </c>
      <c r="W70" s="218">
        <v>16.871230334472141</v>
      </c>
      <c r="X70" s="219">
        <v>31</v>
      </c>
      <c r="Y70" s="218">
        <v>16.455924663715216</v>
      </c>
      <c r="Z70" s="219">
        <v>39</v>
      </c>
      <c r="AA70" s="218">
        <v>20.85</v>
      </c>
    </row>
    <row r="71" spans="1:27">
      <c r="A71" s="221" t="s">
        <v>222</v>
      </c>
      <c r="B71" s="220">
        <v>357</v>
      </c>
      <c r="C71" s="218">
        <v>57.681215150932516</v>
      </c>
      <c r="D71" s="220">
        <v>386</v>
      </c>
      <c r="E71" s="218">
        <v>61.951206202824395</v>
      </c>
      <c r="F71" s="220">
        <v>310</v>
      </c>
      <c r="G71" s="218">
        <v>49.406169714974212</v>
      </c>
      <c r="H71" s="220">
        <v>333</v>
      </c>
      <c r="I71" s="218">
        <v>52.74503871929344</v>
      </c>
      <c r="J71" s="220">
        <v>301</v>
      </c>
      <c r="K71" s="218">
        <v>47.584569320125588</v>
      </c>
      <c r="L71" s="220">
        <v>340</v>
      </c>
      <c r="M71" s="218">
        <v>53.729626199829958</v>
      </c>
      <c r="N71" s="220">
        <v>405</v>
      </c>
      <c r="O71" s="218">
        <v>63.792888904290187</v>
      </c>
      <c r="P71" s="220">
        <v>310</v>
      </c>
      <c r="Q71" s="218">
        <v>48.648589269376657</v>
      </c>
      <c r="R71" s="220">
        <v>303</v>
      </c>
      <c r="S71" s="218">
        <v>47.413165838109855</v>
      </c>
      <c r="T71" s="220">
        <v>255</v>
      </c>
      <c r="U71" s="218">
        <v>39.941106446964476</v>
      </c>
      <c r="V71" s="220">
        <v>229</v>
      </c>
      <c r="W71" s="218">
        <v>35.92359725411945</v>
      </c>
      <c r="X71" s="219">
        <v>240</v>
      </c>
      <c r="Y71" s="218">
        <v>37.677555480200446</v>
      </c>
      <c r="Z71" s="219">
        <v>264</v>
      </c>
      <c r="AA71" s="218">
        <v>41.47</v>
      </c>
    </row>
    <row r="72" spans="1:27">
      <c r="A72" s="217" t="s">
        <v>220</v>
      </c>
      <c r="B72" s="220">
        <v>124</v>
      </c>
      <c r="C72" s="218">
        <v>57.910369692327812</v>
      </c>
      <c r="D72" s="220">
        <v>120</v>
      </c>
      <c r="E72" s="218">
        <v>56.231900357072568</v>
      </c>
      <c r="F72" s="220">
        <v>80</v>
      </c>
      <c r="G72" s="218">
        <v>37.566974872389679</v>
      </c>
      <c r="H72" s="220">
        <v>74</v>
      </c>
      <c r="I72" s="218">
        <v>34.835988400557376</v>
      </c>
      <c r="J72" s="220">
        <v>86</v>
      </c>
      <c r="K72" s="218">
        <v>40.629857275815311</v>
      </c>
      <c r="L72" s="220">
        <v>109</v>
      </c>
      <c r="M72" s="218">
        <v>51.720538273198322</v>
      </c>
      <c r="N72" s="220">
        <v>93</v>
      </c>
      <c r="O72" s="218">
        <v>44.272432555947503</v>
      </c>
      <c r="P72" s="220">
        <v>83</v>
      </c>
      <c r="Q72" s="218">
        <v>39.628731307652643</v>
      </c>
      <c r="R72" s="220">
        <v>59</v>
      </c>
      <c r="S72" s="218">
        <v>28.28149192060091</v>
      </c>
      <c r="T72" s="220">
        <v>66</v>
      </c>
      <c r="U72" s="218">
        <v>31.903169048125449</v>
      </c>
      <c r="V72" s="220">
        <v>67</v>
      </c>
      <c r="W72" s="218">
        <v>32.696005231360836</v>
      </c>
      <c r="X72" s="219">
        <v>64</v>
      </c>
      <c r="Y72" s="218">
        <v>31.470044451437786</v>
      </c>
      <c r="Z72" s="219">
        <v>51</v>
      </c>
      <c r="AA72" s="218">
        <v>25.27</v>
      </c>
    </row>
    <row r="73" spans="1:27">
      <c r="A73" s="217" t="s">
        <v>221</v>
      </c>
      <c r="B73" s="220">
        <v>126</v>
      </c>
      <c r="C73" s="218">
        <v>37.713711029165268</v>
      </c>
      <c r="D73" s="220">
        <v>144</v>
      </c>
      <c r="E73" s="218">
        <v>43.215471138667645</v>
      </c>
      <c r="F73" s="220">
        <v>146</v>
      </c>
      <c r="G73" s="218">
        <v>43.847662409038627</v>
      </c>
      <c r="H73" s="220">
        <v>129</v>
      </c>
      <c r="I73" s="218">
        <v>38.793958968622</v>
      </c>
      <c r="J73" s="220">
        <v>135</v>
      </c>
      <c r="K73" s="218">
        <v>40.685199025966199</v>
      </c>
      <c r="L73" s="220">
        <v>130</v>
      </c>
      <c r="M73" s="218">
        <v>39.306749876032555</v>
      </c>
      <c r="N73" s="220">
        <v>119</v>
      </c>
      <c r="O73" s="218">
        <v>36.087945413191811</v>
      </c>
      <c r="P73" s="220">
        <v>122</v>
      </c>
      <c r="Q73" s="218">
        <v>37.121783792994329</v>
      </c>
      <c r="R73" s="220">
        <v>127</v>
      </c>
      <c r="S73" s="218">
        <v>38.827946337943771</v>
      </c>
      <c r="T73" s="220">
        <v>133</v>
      </c>
      <c r="U73" s="218">
        <v>41.02469192924012</v>
      </c>
      <c r="V73" s="220">
        <v>111</v>
      </c>
      <c r="W73" s="218">
        <v>34.567808961470909</v>
      </c>
      <c r="X73" s="219">
        <v>105</v>
      </c>
      <c r="Y73" s="218">
        <v>32.913812830117706</v>
      </c>
      <c r="Z73" s="219">
        <v>126</v>
      </c>
      <c r="AA73" s="218">
        <v>39.76</v>
      </c>
    </row>
    <row r="74" spans="1:27">
      <c r="A74" s="221" t="s">
        <v>218</v>
      </c>
      <c r="B74" s="220">
        <v>107</v>
      </c>
      <c r="C74" s="218">
        <v>37.607726806225308</v>
      </c>
      <c r="D74" s="220">
        <v>109</v>
      </c>
      <c r="E74" s="218">
        <v>38.384066034679478</v>
      </c>
      <c r="F74" s="220">
        <v>136</v>
      </c>
      <c r="G74" s="218">
        <v>47.919889220491392</v>
      </c>
      <c r="H74" s="220">
        <v>91</v>
      </c>
      <c r="I74" s="218">
        <v>32.081790939538166</v>
      </c>
      <c r="J74" s="220">
        <v>104</v>
      </c>
      <c r="K74" s="218">
        <v>36.722515492311224</v>
      </c>
      <c r="L74" s="220">
        <v>98</v>
      </c>
      <c r="M74" s="218">
        <v>34.696652127117204</v>
      </c>
      <c r="N74" s="220">
        <v>105</v>
      </c>
      <c r="O74" s="218">
        <v>37.309190141845988</v>
      </c>
      <c r="P74" s="220">
        <v>101</v>
      </c>
      <c r="Q74" s="218">
        <v>35.991604334672033</v>
      </c>
      <c r="R74" s="220">
        <v>91</v>
      </c>
      <c r="S74" s="218">
        <v>32.5188144569358</v>
      </c>
      <c r="T74" s="220">
        <v>81</v>
      </c>
      <c r="U74" s="218">
        <v>29.1672218041187</v>
      </c>
      <c r="V74" s="220">
        <v>76</v>
      </c>
      <c r="W74" s="218">
        <v>27.60985817251802</v>
      </c>
      <c r="X74" s="219">
        <v>70</v>
      </c>
      <c r="Y74" s="218">
        <v>25.616722596511003</v>
      </c>
      <c r="Z74" s="219">
        <v>83</v>
      </c>
      <c r="AA74" s="218">
        <v>30.6</v>
      </c>
    </row>
    <row r="75" spans="1:27">
      <c r="A75" s="221" t="s">
        <v>219</v>
      </c>
      <c r="B75" s="220">
        <v>340</v>
      </c>
      <c r="C75" s="218">
        <v>44.974080379263775</v>
      </c>
      <c r="D75" s="220">
        <v>338</v>
      </c>
      <c r="E75" s="218">
        <v>44.644449228826581</v>
      </c>
      <c r="F75" s="220">
        <v>310</v>
      </c>
      <c r="G75" s="218">
        <v>40.896288332025094</v>
      </c>
      <c r="H75" s="220">
        <v>271</v>
      </c>
      <c r="I75" s="218">
        <v>35.743113845114934</v>
      </c>
      <c r="J75" s="220">
        <v>312</v>
      </c>
      <c r="K75" s="218">
        <v>41.158452125596597</v>
      </c>
      <c r="L75" s="220">
        <v>372</v>
      </c>
      <c r="M75" s="218">
        <v>49.142645776638751</v>
      </c>
      <c r="N75" s="220">
        <v>365</v>
      </c>
      <c r="O75" s="218">
        <v>48.2698243507378</v>
      </c>
      <c r="P75" s="220">
        <v>316</v>
      </c>
      <c r="Q75" s="218">
        <v>41.759667825629599</v>
      </c>
      <c r="R75" s="220">
        <v>282</v>
      </c>
      <c r="S75" s="218">
        <v>37.313334091949585</v>
      </c>
      <c r="T75" s="220">
        <v>278</v>
      </c>
      <c r="U75" s="218">
        <v>37.173627584436282</v>
      </c>
      <c r="V75" s="220">
        <v>244</v>
      </c>
      <c r="W75" s="218">
        <v>32.982466574838433</v>
      </c>
      <c r="X75" s="219">
        <v>236</v>
      </c>
      <c r="Y75" s="218">
        <v>32.067221592653887</v>
      </c>
      <c r="Z75" s="219">
        <v>253</v>
      </c>
      <c r="AA75" s="218">
        <v>34.61</v>
      </c>
    </row>
    <row r="76" spans="1:27">
      <c r="A76" s="217" t="s">
        <v>217</v>
      </c>
      <c r="B76" s="220">
        <v>358</v>
      </c>
      <c r="C76" s="218">
        <v>45.612358655836914</v>
      </c>
      <c r="D76" s="220">
        <v>304</v>
      </c>
      <c r="E76" s="218">
        <v>38.452732863552249</v>
      </c>
      <c r="F76" s="220">
        <v>329</v>
      </c>
      <c r="G76" s="218">
        <v>41.345162992937389</v>
      </c>
      <c r="H76" s="220">
        <v>341</v>
      </c>
      <c r="I76" s="218">
        <v>42.583215220065313</v>
      </c>
      <c r="J76" s="220">
        <v>342</v>
      </c>
      <c r="K76" s="218">
        <v>42.477928865615731</v>
      </c>
      <c r="L76" s="220">
        <v>376</v>
      </c>
      <c r="M76" s="218">
        <v>46.557355938415512</v>
      </c>
      <c r="N76" s="220">
        <v>345</v>
      </c>
      <c r="O76" s="218">
        <v>42.580396725876042</v>
      </c>
      <c r="P76" s="220">
        <v>367</v>
      </c>
      <c r="Q76" s="218">
        <v>45.106941552711213</v>
      </c>
      <c r="R76" s="220">
        <v>354</v>
      </c>
      <c r="S76" s="218">
        <v>43.344691928214331</v>
      </c>
      <c r="T76" s="220">
        <v>298</v>
      </c>
      <c r="U76" s="218">
        <v>36.451395489078649</v>
      </c>
      <c r="V76" s="220">
        <v>234</v>
      </c>
      <c r="W76" s="218">
        <v>28.61727211356899</v>
      </c>
      <c r="X76" s="219">
        <v>315</v>
      </c>
      <c r="Y76" s="218">
        <v>38.493263678856202</v>
      </c>
      <c r="Z76" s="219">
        <v>281</v>
      </c>
      <c r="AA76" s="218">
        <v>34.31</v>
      </c>
    </row>
    <row r="77" spans="1:27">
      <c r="A77" s="217" t="s">
        <v>211</v>
      </c>
      <c r="B77" s="220">
        <v>888</v>
      </c>
      <c r="C77" s="218">
        <v>15.611487734345923</v>
      </c>
      <c r="D77" s="220">
        <v>833</v>
      </c>
      <c r="E77" s="218">
        <v>14.680478417934363</v>
      </c>
      <c r="F77" s="220">
        <v>861</v>
      </c>
      <c r="G77" s="218">
        <v>15.158701570061195</v>
      </c>
      <c r="H77" s="220">
        <v>805</v>
      </c>
      <c r="I77" s="218">
        <v>14.149447696962069</v>
      </c>
      <c r="J77" s="220">
        <v>722</v>
      </c>
      <c r="K77" s="218">
        <v>12.78107296576478</v>
      </c>
      <c r="L77" s="220">
        <v>852</v>
      </c>
      <c r="M77" s="218">
        <v>15.217348205612094</v>
      </c>
      <c r="N77" s="220">
        <v>875</v>
      </c>
      <c r="O77" s="218">
        <v>15.663263114178923</v>
      </c>
      <c r="P77" s="220">
        <v>837</v>
      </c>
      <c r="Q77" s="218">
        <v>15.013172848434756</v>
      </c>
      <c r="R77" s="220">
        <v>893</v>
      </c>
      <c r="S77" s="218">
        <v>16.052094348925795</v>
      </c>
      <c r="T77" s="220">
        <v>828</v>
      </c>
      <c r="U77" s="218">
        <v>14.993880215194777</v>
      </c>
      <c r="V77" s="220">
        <v>789</v>
      </c>
      <c r="W77" s="218">
        <v>14.455881711678996</v>
      </c>
      <c r="X77" s="219">
        <v>848</v>
      </c>
      <c r="Y77" s="218">
        <v>15.670323013772698</v>
      </c>
      <c r="Z77" s="219">
        <v>806</v>
      </c>
      <c r="AA77" s="218">
        <v>14.97</v>
      </c>
    </row>
    <row r="78" spans="1:27">
      <c r="A78" s="217" t="s">
        <v>212</v>
      </c>
      <c r="B78" s="220">
        <v>366</v>
      </c>
      <c r="C78" s="218">
        <v>30.648081312876716</v>
      </c>
      <c r="D78" s="220">
        <v>327</v>
      </c>
      <c r="E78" s="218">
        <v>26.952133999086758</v>
      </c>
      <c r="F78" s="220">
        <v>355</v>
      </c>
      <c r="G78" s="218">
        <v>28.804250371412554</v>
      </c>
      <c r="H78" s="220">
        <v>352</v>
      </c>
      <c r="I78" s="218">
        <v>28.124675407687945</v>
      </c>
      <c r="J78" s="220">
        <v>291</v>
      </c>
      <c r="K78" s="218">
        <v>23.023900549408815</v>
      </c>
      <c r="L78" s="220">
        <v>354</v>
      </c>
      <c r="M78" s="218">
        <v>27.820412166479233</v>
      </c>
      <c r="N78" s="220">
        <v>348</v>
      </c>
      <c r="O78" s="218">
        <v>27.057497181510712</v>
      </c>
      <c r="P78" s="220">
        <v>313</v>
      </c>
      <c r="Q78" s="218">
        <v>24.06156069586341</v>
      </c>
      <c r="R78" s="220">
        <v>288</v>
      </c>
      <c r="S78" s="218">
        <v>21.868811430098773</v>
      </c>
      <c r="T78" s="220">
        <v>271</v>
      </c>
      <c r="U78" s="218">
        <v>20.386700348605054</v>
      </c>
      <c r="V78" s="220">
        <v>247</v>
      </c>
      <c r="W78" s="218">
        <v>18.499087403319798</v>
      </c>
      <c r="X78" s="219">
        <v>291</v>
      </c>
      <c r="Y78" s="218">
        <v>21.719870397309425</v>
      </c>
      <c r="Z78" s="219">
        <v>286</v>
      </c>
      <c r="AA78" s="218">
        <v>21.21</v>
      </c>
    </row>
    <row r="79" spans="1:27">
      <c r="A79" s="217" t="s">
        <v>214</v>
      </c>
      <c r="B79" s="220">
        <v>297</v>
      </c>
      <c r="C79" s="218">
        <v>29.751440240175263</v>
      </c>
      <c r="D79" s="220">
        <v>307</v>
      </c>
      <c r="E79" s="218">
        <v>30.028355766569149</v>
      </c>
      <c r="F79" s="220">
        <v>313</v>
      </c>
      <c r="G79" s="218">
        <v>29.995265922886293</v>
      </c>
      <c r="H79" s="220">
        <v>268</v>
      </c>
      <c r="I79" s="218">
        <v>25.197253123331151</v>
      </c>
      <c r="J79" s="220">
        <v>276</v>
      </c>
      <c r="K79" s="218">
        <v>25.531300819776767</v>
      </c>
      <c r="L79" s="220">
        <v>366</v>
      </c>
      <c r="M79" s="218">
        <v>33.39263719720816</v>
      </c>
      <c r="N79" s="220">
        <v>343</v>
      </c>
      <c r="O79" s="218">
        <v>30.831100400624532</v>
      </c>
      <c r="P79" s="220">
        <v>346</v>
      </c>
      <c r="Q79" s="218">
        <v>30.646427034045878</v>
      </c>
      <c r="R79" s="220">
        <v>324</v>
      </c>
      <c r="S79" s="218">
        <v>28.280148034355143</v>
      </c>
      <c r="T79" s="220">
        <v>333</v>
      </c>
      <c r="U79" s="218">
        <v>28.691462523607989</v>
      </c>
      <c r="V79" s="220">
        <v>301</v>
      </c>
      <c r="W79" s="218">
        <v>25.647295999618272</v>
      </c>
      <c r="X79" s="219">
        <v>319</v>
      </c>
      <c r="Y79" s="218">
        <v>26.90130677946663</v>
      </c>
      <c r="Z79" s="219">
        <v>338</v>
      </c>
      <c r="AA79" s="218">
        <v>28.17</v>
      </c>
    </row>
    <row r="80" spans="1:27">
      <c r="A80" s="221" t="s">
        <v>216</v>
      </c>
      <c r="B80" s="220">
        <v>241</v>
      </c>
      <c r="C80" s="218">
        <v>48.638426778985774</v>
      </c>
      <c r="D80" s="220">
        <v>188</v>
      </c>
      <c r="E80" s="218">
        <v>37.304844073688976</v>
      </c>
      <c r="F80" s="220">
        <v>179</v>
      </c>
      <c r="G80" s="218">
        <v>34.815758507006912</v>
      </c>
      <c r="H80" s="220">
        <v>204</v>
      </c>
      <c r="I80" s="218">
        <v>38.807469296443408</v>
      </c>
      <c r="J80" s="220">
        <v>189</v>
      </c>
      <c r="K80" s="218">
        <v>35.814039861594843</v>
      </c>
      <c r="L80" s="220">
        <v>161</v>
      </c>
      <c r="M80" s="218">
        <v>30.569833081116389</v>
      </c>
      <c r="N80" s="220">
        <v>175</v>
      </c>
      <c r="O80" s="218">
        <v>32.81916639317361</v>
      </c>
      <c r="P80" s="220">
        <v>164</v>
      </c>
      <c r="Q80" s="218">
        <v>30.366883802230113</v>
      </c>
      <c r="R80" s="220">
        <v>150</v>
      </c>
      <c r="S80" s="218">
        <v>27.439559796288709</v>
      </c>
      <c r="T80" s="220">
        <v>139</v>
      </c>
      <c r="U80" s="218">
        <v>25.247204644032578</v>
      </c>
      <c r="V80" s="220">
        <v>157</v>
      </c>
      <c r="W80" s="218">
        <v>28.44888351722426</v>
      </c>
      <c r="X80" s="223">
        <v>137</v>
      </c>
      <c r="Y80" s="218">
        <v>24.6989255065984</v>
      </c>
      <c r="Z80" s="223">
        <v>184</v>
      </c>
      <c r="AA80" s="218">
        <v>32.86</v>
      </c>
    </row>
    <row r="81" spans="1:27">
      <c r="A81" s="217" t="s">
        <v>215</v>
      </c>
      <c r="B81" s="224">
        <v>420</v>
      </c>
      <c r="C81" s="218">
        <v>48.658699770029713</v>
      </c>
      <c r="D81" s="224">
        <v>440</v>
      </c>
      <c r="E81" s="218">
        <v>50.554955534618657</v>
      </c>
      <c r="F81" s="224">
        <v>436</v>
      </c>
      <c r="G81" s="218">
        <v>49.635701275045534</v>
      </c>
      <c r="H81" s="224">
        <v>386</v>
      </c>
      <c r="I81" s="218">
        <v>43.535733137234558</v>
      </c>
      <c r="J81" s="224">
        <v>397</v>
      </c>
      <c r="K81" s="218">
        <v>44.51111768874059</v>
      </c>
      <c r="L81" s="224">
        <v>448</v>
      </c>
      <c r="M81" s="218">
        <v>50.052063083475225</v>
      </c>
      <c r="N81" s="224">
        <v>373</v>
      </c>
      <c r="O81" s="218">
        <v>41.440300414403005</v>
      </c>
      <c r="P81" s="224">
        <v>376</v>
      </c>
      <c r="Q81" s="218">
        <v>41.541223587902223</v>
      </c>
      <c r="R81" s="224">
        <v>391</v>
      </c>
      <c r="S81" s="218">
        <v>43.029638727115056</v>
      </c>
      <c r="T81" s="224">
        <v>277</v>
      </c>
      <c r="U81" s="218">
        <v>30.432704720365191</v>
      </c>
      <c r="V81" s="224">
        <v>244</v>
      </c>
      <c r="W81" s="218">
        <v>26.788694292690639</v>
      </c>
      <c r="X81" s="219">
        <v>293</v>
      </c>
      <c r="Y81" s="218">
        <v>32.171605319185147</v>
      </c>
      <c r="Z81" s="219">
        <v>342</v>
      </c>
      <c r="AA81" s="218">
        <v>37.520000000000003</v>
      </c>
    </row>
    <row r="82" spans="1:27">
      <c r="A82" s="217" t="s">
        <v>213</v>
      </c>
      <c r="B82" s="220">
        <v>166</v>
      </c>
      <c r="C82" s="218">
        <v>14.925574432311171</v>
      </c>
      <c r="D82" s="220">
        <v>190</v>
      </c>
      <c r="E82" s="218">
        <v>16.782228503290199</v>
      </c>
      <c r="F82" s="220">
        <v>176</v>
      </c>
      <c r="G82" s="218">
        <v>15.318027490637292</v>
      </c>
      <c r="H82" s="220">
        <v>202</v>
      </c>
      <c r="I82" s="218">
        <v>17.338014024908375</v>
      </c>
      <c r="J82" s="220">
        <v>250</v>
      </c>
      <c r="K82" s="218">
        <v>21.183245239277465</v>
      </c>
      <c r="L82" s="220">
        <v>290</v>
      </c>
      <c r="M82" s="218">
        <v>24.263356140888106</v>
      </c>
      <c r="N82" s="220">
        <v>259</v>
      </c>
      <c r="O82" s="218">
        <v>21.363485267031194</v>
      </c>
      <c r="P82" s="220">
        <v>259</v>
      </c>
      <c r="Q82" s="218">
        <v>21.080064363377986</v>
      </c>
      <c r="R82" s="220">
        <v>252</v>
      </c>
      <c r="S82" s="218">
        <v>20.224589248223126</v>
      </c>
      <c r="T82" s="220">
        <v>239</v>
      </c>
      <c r="U82" s="218">
        <v>18.951723853559475</v>
      </c>
      <c r="V82" s="220">
        <v>230</v>
      </c>
      <c r="W82" s="218">
        <v>18.072625237399649</v>
      </c>
      <c r="X82" s="219">
        <v>234</v>
      </c>
      <c r="Y82" s="218">
        <v>18.251363392444873</v>
      </c>
      <c r="Z82" s="219">
        <v>230</v>
      </c>
      <c r="AA82" s="218">
        <v>17.8</v>
      </c>
    </row>
    <row r="83" spans="1:27">
      <c r="A83" s="225"/>
      <c r="B83" s="226"/>
      <c r="C83" s="227"/>
      <c r="D83" s="226"/>
      <c r="E83" s="227"/>
      <c r="F83" s="226"/>
      <c r="G83" s="227"/>
      <c r="H83" s="226"/>
      <c r="I83" s="227"/>
      <c r="J83" s="226"/>
      <c r="K83" s="227"/>
      <c r="L83" s="226"/>
      <c r="M83" s="227"/>
      <c r="N83" s="226"/>
      <c r="O83" s="227"/>
      <c r="P83" s="226"/>
      <c r="Q83" s="227"/>
      <c r="R83" s="226"/>
      <c r="S83" s="227"/>
      <c r="T83" s="226"/>
      <c r="U83" s="227"/>
      <c r="V83" s="226"/>
      <c r="W83" s="227"/>
      <c r="X83" s="228"/>
      <c r="Y83" s="227"/>
    </row>
    <row r="84" spans="1:27">
      <c r="A84" s="202" t="s">
        <v>290</v>
      </c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R84" s="202"/>
      <c r="S84" s="202"/>
      <c r="T84" s="202"/>
      <c r="U84" s="202"/>
      <c r="V84" s="202"/>
      <c r="X84" s="202"/>
    </row>
    <row r="85" spans="1:27">
      <c r="A85" s="229" t="s">
        <v>303</v>
      </c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R85" s="202"/>
      <c r="S85" s="202"/>
      <c r="T85" s="202"/>
      <c r="U85" s="202"/>
      <c r="V85" s="202"/>
      <c r="X85" s="202"/>
    </row>
    <row r="86" spans="1:27">
      <c r="A86" s="202" t="s">
        <v>291</v>
      </c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R86" s="202"/>
      <c r="S86" s="202"/>
      <c r="T86" s="202"/>
      <c r="U86" s="202"/>
      <c r="V86" s="202"/>
      <c r="X86" s="202"/>
    </row>
  </sheetData>
  <mergeCells count="13">
    <mergeCell ref="Z3:AA3"/>
    <mergeCell ref="L3:M3"/>
    <mergeCell ref="B3:C3"/>
    <mergeCell ref="D3:E3"/>
    <mergeCell ref="F3:G3"/>
    <mergeCell ref="H3:I3"/>
    <mergeCell ref="J3:K3"/>
    <mergeCell ref="X3:Y3"/>
    <mergeCell ref="V3:W3"/>
    <mergeCell ref="T3:U3"/>
    <mergeCell ref="N3:O3"/>
    <mergeCell ref="P3:Q3"/>
    <mergeCell ref="R3:S3"/>
  </mergeCells>
  <hyperlinks>
    <hyperlink ref="A85" r:id="rId1" location="!/vizhome/RTDDC1_ServerWorkshopEP1/DB_" display="https://public.tableau.com/profile/datacenter - !/vizhome/RTDDC1_ServerWorkshopEP1/DB_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1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/>
  <cols>
    <col min="1" max="1" width="12.75" style="1" customWidth="1"/>
    <col min="2" max="2" width="12" style="202" customWidth="1"/>
    <col min="3" max="3" width="13" style="202" customWidth="1"/>
    <col min="4" max="17" width="12" style="202" customWidth="1"/>
    <col min="18" max="16384" width="9" style="1"/>
  </cols>
  <sheetData>
    <row r="1" spans="1:7">
      <c r="A1" s="32" t="s">
        <v>420</v>
      </c>
    </row>
    <row r="3" spans="1:7" ht="11.25" customHeight="1">
      <c r="A3" s="345" t="s">
        <v>93</v>
      </c>
      <c r="B3" s="339" t="s">
        <v>87</v>
      </c>
      <c r="C3" s="339" t="s">
        <v>88</v>
      </c>
      <c r="D3" s="347" t="s">
        <v>89</v>
      </c>
      <c r="E3" s="348"/>
      <c r="F3" s="349"/>
    </row>
    <row r="4" spans="1:7" ht="22.5">
      <c r="A4" s="345"/>
      <c r="B4" s="346"/>
      <c r="C4" s="346"/>
      <c r="D4" s="33" t="s">
        <v>292</v>
      </c>
      <c r="E4" s="189" t="s">
        <v>91</v>
      </c>
      <c r="F4" s="189" t="s">
        <v>92</v>
      </c>
    </row>
    <row r="5" spans="1:7">
      <c r="A5" s="203">
        <v>2550</v>
      </c>
      <c r="B5" s="47">
        <v>101670</v>
      </c>
      <c r="C5" s="47">
        <v>4071053238</v>
      </c>
      <c r="D5" s="204">
        <v>74082</v>
      </c>
      <c r="E5" s="47">
        <v>14891</v>
      </c>
      <c r="F5" s="47">
        <v>59191</v>
      </c>
      <c r="G5" s="205"/>
    </row>
    <row r="6" spans="1:7">
      <c r="A6" s="206">
        <v>2551</v>
      </c>
      <c r="B6" s="207">
        <v>88721</v>
      </c>
      <c r="C6" s="207">
        <v>5420940002</v>
      </c>
      <c r="D6" s="208">
        <v>71013</v>
      </c>
      <c r="E6" s="207">
        <v>12888</v>
      </c>
      <c r="F6" s="207">
        <v>58125</v>
      </c>
      <c r="G6" s="205"/>
    </row>
    <row r="7" spans="1:7">
      <c r="A7" s="206">
        <v>2552</v>
      </c>
      <c r="B7" s="207">
        <v>84806</v>
      </c>
      <c r="C7" s="207">
        <v>3815520899</v>
      </c>
      <c r="D7" s="208">
        <v>61996</v>
      </c>
      <c r="E7" s="207">
        <v>10113</v>
      </c>
      <c r="F7" s="207">
        <v>51883</v>
      </c>
      <c r="G7" s="205"/>
    </row>
    <row r="8" spans="1:7">
      <c r="A8" s="206">
        <v>2553</v>
      </c>
      <c r="B8" s="207">
        <v>83220</v>
      </c>
      <c r="C8" s="207">
        <v>396220581</v>
      </c>
      <c r="D8" s="208">
        <v>18329</v>
      </c>
      <c r="E8" s="207">
        <v>3560</v>
      </c>
      <c r="F8" s="207">
        <v>14769</v>
      </c>
      <c r="G8" s="205"/>
    </row>
    <row r="9" spans="1:7">
      <c r="A9" s="206">
        <v>2554</v>
      </c>
      <c r="B9" s="207">
        <v>68294</v>
      </c>
      <c r="C9" s="207">
        <v>610650278</v>
      </c>
      <c r="D9" s="208">
        <v>21713</v>
      </c>
      <c r="E9" s="207">
        <v>4047</v>
      </c>
      <c r="F9" s="207">
        <v>17666</v>
      </c>
      <c r="G9" s="205"/>
    </row>
    <row r="10" spans="1:7">
      <c r="A10" s="206">
        <v>2555</v>
      </c>
      <c r="B10" s="207">
        <v>54341</v>
      </c>
      <c r="C10" s="207">
        <v>503564564</v>
      </c>
      <c r="D10" s="208">
        <v>21016</v>
      </c>
      <c r="E10" s="207">
        <v>3551</v>
      </c>
      <c r="F10" s="207">
        <v>17465</v>
      </c>
      <c r="G10" s="205"/>
    </row>
    <row r="11" spans="1:7">
      <c r="A11" s="206">
        <v>2556</v>
      </c>
      <c r="B11" s="207">
        <v>61170</v>
      </c>
      <c r="C11" s="207">
        <v>660314927</v>
      </c>
      <c r="D11" s="208">
        <v>20838</v>
      </c>
      <c r="E11" s="207">
        <v>3419</v>
      </c>
      <c r="F11" s="207">
        <v>17419</v>
      </c>
      <c r="G11" s="205"/>
    </row>
    <row r="12" spans="1:7">
      <c r="A12" s="206">
        <v>2557</v>
      </c>
      <c r="B12" s="207">
        <v>63490</v>
      </c>
      <c r="C12" s="207">
        <v>401240348</v>
      </c>
      <c r="D12" s="208">
        <v>20887</v>
      </c>
      <c r="E12" s="207">
        <v>2721</v>
      </c>
      <c r="F12" s="207">
        <v>18166</v>
      </c>
      <c r="G12" s="205"/>
    </row>
    <row r="13" spans="1:7">
      <c r="A13" s="206">
        <v>2558</v>
      </c>
      <c r="B13" s="207">
        <v>71274</v>
      </c>
      <c r="C13" s="207">
        <v>266690965</v>
      </c>
      <c r="D13" s="208">
        <v>17856</v>
      </c>
      <c r="E13" s="207">
        <v>2554</v>
      </c>
      <c r="F13" s="207">
        <v>15302</v>
      </c>
      <c r="G13" s="205"/>
    </row>
    <row r="14" spans="1:7">
      <c r="A14" s="206">
        <v>2559</v>
      </c>
      <c r="B14" s="207">
        <v>73930</v>
      </c>
      <c r="C14" s="207">
        <v>52967629</v>
      </c>
      <c r="D14" s="208">
        <v>37376</v>
      </c>
      <c r="E14" s="207">
        <v>4183</v>
      </c>
      <c r="F14" s="207">
        <v>33193</v>
      </c>
      <c r="G14" s="205"/>
    </row>
    <row r="15" spans="1:7">
      <c r="A15" s="206">
        <v>2560</v>
      </c>
      <c r="B15" s="207">
        <v>88218</v>
      </c>
      <c r="C15" s="207">
        <v>47386876</v>
      </c>
      <c r="D15" s="208">
        <v>50467</v>
      </c>
      <c r="E15" s="207">
        <v>5514</v>
      </c>
      <c r="F15" s="207">
        <v>44953</v>
      </c>
      <c r="G15" s="205"/>
    </row>
    <row r="16" spans="1:7">
      <c r="A16" s="206">
        <v>2561</v>
      </c>
      <c r="B16" s="207">
        <v>103515</v>
      </c>
      <c r="C16" s="207">
        <v>42855839</v>
      </c>
      <c r="D16" s="208">
        <v>61176</v>
      </c>
      <c r="E16" s="207">
        <v>5359</v>
      </c>
      <c r="F16" s="207">
        <v>55817</v>
      </c>
      <c r="G16" s="205"/>
    </row>
    <row r="17" spans="1:7">
      <c r="A17" s="206">
        <v>2562</v>
      </c>
      <c r="B17" s="207">
        <v>101020</v>
      </c>
      <c r="C17" s="207">
        <v>65096066</v>
      </c>
      <c r="D17" s="208">
        <v>61360</v>
      </c>
      <c r="E17" s="207">
        <v>5306</v>
      </c>
      <c r="F17" s="207">
        <v>56054</v>
      </c>
      <c r="G17" s="205"/>
    </row>
    <row r="18" spans="1:7">
      <c r="A18" s="206">
        <v>2563</v>
      </c>
      <c r="B18" s="207">
        <v>93608</v>
      </c>
      <c r="C18" s="207">
        <v>56418045</v>
      </c>
      <c r="D18" s="208">
        <v>55248</v>
      </c>
      <c r="E18" s="207">
        <v>4741</v>
      </c>
      <c r="F18" s="207">
        <v>50507</v>
      </c>
      <c r="G18" s="205"/>
    </row>
    <row r="19" spans="1:7">
      <c r="A19" s="206">
        <v>2564</v>
      </c>
      <c r="B19" s="207">
        <v>99590</v>
      </c>
      <c r="C19" s="207">
        <v>50342215</v>
      </c>
      <c r="D19" s="208">
        <v>56257</v>
      </c>
      <c r="E19" s="207">
        <v>4668</v>
      </c>
      <c r="F19" s="207">
        <v>51589</v>
      </c>
      <c r="G19" s="205"/>
    </row>
    <row r="20" spans="1:7">
      <c r="A20" s="209">
        <v>2565</v>
      </c>
      <c r="B20" s="210">
        <v>85112</v>
      </c>
      <c r="C20" s="210">
        <v>34719492</v>
      </c>
      <c r="D20" s="208">
        <v>40440</v>
      </c>
      <c r="E20" s="210">
        <v>3839</v>
      </c>
      <c r="F20" s="210">
        <v>37743</v>
      </c>
      <c r="G20" s="205"/>
    </row>
    <row r="21" spans="1:7">
      <c r="A21" s="381">
        <v>2566</v>
      </c>
      <c r="B21" s="382">
        <v>80719</v>
      </c>
      <c r="C21" s="382">
        <v>16142356</v>
      </c>
      <c r="D21" s="383">
        <v>40753</v>
      </c>
      <c r="E21" s="382">
        <v>3739</v>
      </c>
      <c r="F21" s="382">
        <v>37014</v>
      </c>
      <c r="G21" s="205"/>
    </row>
    <row r="22" spans="1:7">
      <c r="A22" s="97"/>
      <c r="B22" s="98"/>
      <c r="C22" s="98"/>
      <c r="D22" s="99"/>
      <c r="E22" s="98"/>
      <c r="F22" s="98"/>
      <c r="G22" s="205"/>
    </row>
    <row r="23" spans="1:7">
      <c r="A23" s="14" t="s">
        <v>71</v>
      </c>
      <c r="B23" s="1" t="s">
        <v>308</v>
      </c>
    </row>
    <row r="24" spans="1:7">
      <c r="B24" s="1" t="s">
        <v>307</v>
      </c>
    </row>
    <row r="25" spans="1:7">
      <c r="D25" s="211"/>
      <c r="E25" s="211"/>
      <c r="F25" s="211"/>
      <c r="G25" s="211"/>
    </row>
    <row r="115" spans="11:11">
      <c r="K115" s="202">
        <v>1</v>
      </c>
    </row>
  </sheetData>
  <mergeCells count="4">
    <mergeCell ref="A3:A4"/>
    <mergeCell ref="B3:B4"/>
    <mergeCell ref="C3:C4"/>
    <mergeCell ref="D3:F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สารบัญความมั่นคง</vt:lpstr>
      <vt:lpstr>1.1</vt:lpstr>
      <vt:lpstr>2.1</vt:lpstr>
      <vt:lpstr>2.2</vt:lpstr>
      <vt:lpstr>2.3</vt:lpstr>
      <vt:lpstr>2.4</vt:lpstr>
      <vt:lpstr>2.5</vt:lpstr>
      <vt:lpstr>2.6</vt:lpstr>
      <vt:lpstr>2.7</vt:lpstr>
      <vt:lpstr>3</vt:lpstr>
      <vt:lpstr>3.1</vt:lpstr>
      <vt:lpstr>3.2</vt:lpstr>
      <vt:lpstr>3.3</vt:lpstr>
      <vt:lpstr>3.4</vt:lpstr>
      <vt:lpstr>3.5</vt:lpstr>
      <vt:lpstr>3.6</vt:lpstr>
      <vt:lpstr>4.1</vt:lpstr>
      <vt:lpstr>4.2</vt:lpstr>
      <vt:lpstr>'3.6'!Print_Titles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Traithon Tantayavanart</dc:creator>
  <cp:lastModifiedBy>Traithon Tantayavanart</cp:lastModifiedBy>
  <cp:lastPrinted>2024-05-31T06:30:46Z</cp:lastPrinted>
  <dcterms:created xsi:type="dcterms:W3CDTF">2020-01-16T08:52:32Z</dcterms:created>
  <dcterms:modified xsi:type="dcterms:W3CDTF">2024-06-06T07:10:22Z</dcterms:modified>
</cp:coreProperties>
</file>