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center\กลุ่มงาน\ศทส\Share ITC\29. Data catalog\@ข้อมูล update C-KAN\QGDP\2568-Q4\"/>
    </mc:Choice>
  </mc:AlternateContent>
  <xr:revisionPtr revIDLastSave="0" documentId="8_{013C7B76-339B-4A7E-8DEC-CE86411ABF32}" xr6:coauthVersionLast="47" xr6:coauthVersionMax="47" xr10:uidLastSave="{00000000-0000-0000-0000-000000000000}"/>
  <bookViews>
    <workbookView xWindow="-120" yWindow="-120" windowWidth="29040" windowHeight="15720" xr2:uid="{7212B18D-F6AD-4DFE-A9C1-7639E53A541A}"/>
  </bookViews>
  <sheets>
    <sheet name="QGDP (CVM)" sheetId="1" r:id="rId1"/>
    <sheet name="Table 1" sheetId="2" r:id="rId2"/>
    <sheet name="Table 2" sheetId="3" r:id="rId3"/>
    <sheet name="Table 2.1" sheetId="4" r:id="rId4"/>
    <sheet name="Table 2.2" sheetId="5" r:id="rId5"/>
  </sheets>
  <externalReferences>
    <externalReference r:id="rId6"/>
  </externalReferences>
  <definedNames>
    <definedName name="_xlnm.Print_Area" localSheetId="0">'QGDP (CVM)'!$A$1:$N$57</definedName>
    <definedName name="_xlnm.Print_Area" localSheetId="1">'Table 1'!$A$1:$N$152</definedName>
    <definedName name="_xlnm.Print_Area" localSheetId="2">'Table 2'!$A$1:$Q$148</definedName>
    <definedName name="_xlnm.Print_Area" localSheetId="3">'Table 2.1'!$A$1:$N$148</definedName>
    <definedName name="_xlnm.Print_Area" localSheetId="4">'Table 2.2'!$A$1:$M$148</definedName>
    <definedName name="_xlnm.Print_Titles" localSheetId="1">'Table 1'!$1:$5</definedName>
    <definedName name="_xlnm.Print_Titles" localSheetId="2">'Table 2'!$1:$5</definedName>
    <definedName name="_xlnm.Print_Titles" localSheetId="3">'Table 2.1'!$1:$5</definedName>
    <definedName name="_xlnm.Print_Titles" localSheetId="4">'Table 2.2'!$1:$5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0" i="4" l="1"/>
  <c r="L170" i="4"/>
  <c r="K170" i="4"/>
  <c r="J170" i="4"/>
  <c r="I170" i="4"/>
  <c r="H170" i="4"/>
  <c r="G170" i="4"/>
  <c r="F170" i="4"/>
  <c r="N169" i="4"/>
  <c r="L169" i="4"/>
  <c r="K169" i="4"/>
  <c r="J169" i="4"/>
  <c r="I169" i="4"/>
  <c r="H169" i="4"/>
  <c r="G169" i="4"/>
  <c r="F169" i="4"/>
  <c r="N168" i="4"/>
  <c r="L168" i="4"/>
  <c r="K168" i="4"/>
  <c r="J168" i="4"/>
  <c r="I168" i="4"/>
  <c r="H168" i="4"/>
  <c r="G168" i="4"/>
  <c r="F168" i="4"/>
  <c r="N167" i="4"/>
  <c r="L167" i="4"/>
  <c r="K167" i="4"/>
  <c r="J167" i="4"/>
  <c r="I167" i="4"/>
  <c r="H167" i="4"/>
  <c r="G167" i="4"/>
  <c r="F167" i="4"/>
  <c r="N165" i="4"/>
  <c r="L165" i="4"/>
  <c r="K165" i="4"/>
  <c r="J165" i="4"/>
  <c r="I165" i="4"/>
  <c r="H165" i="4"/>
  <c r="G165" i="4"/>
  <c r="F165" i="4"/>
  <c r="N164" i="4"/>
  <c r="L164" i="4"/>
  <c r="K164" i="4"/>
  <c r="J164" i="4"/>
  <c r="I164" i="4"/>
  <c r="H164" i="4"/>
  <c r="G164" i="4"/>
  <c r="F164" i="4"/>
  <c r="N163" i="4"/>
  <c r="L163" i="4"/>
  <c r="K163" i="4"/>
  <c r="J163" i="4"/>
  <c r="I163" i="4"/>
  <c r="H163" i="4"/>
  <c r="G163" i="4"/>
  <c r="F163" i="4"/>
  <c r="N162" i="4"/>
  <c r="L162" i="4"/>
  <c r="K162" i="4"/>
  <c r="J162" i="4"/>
  <c r="I162" i="4"/>
  <c r="H162" i="4"/>
  <c r="G162" i="4"/>
  <c r="F162" i="4"/>
  <c r="N160" i="4"/>
  <c r="L160" i="4"/>
  <c r="K160" i="4"/>
  <c r="J160" i="4"/>
  <c r="I160" i="4"/>
  <c r="H160" i="4"/>
  <c r="G160" i="4"/>
  <c r="F160" i="4"/>
  <c r="N159" i="4"/>
  <c r="L159" i="4"/>
  <c r="K159" i="4"/>
  <c r="J159" i="4"/>
  <c r="I159" i="4"/>
  <c r="H159" i="4"/>
  <c r="G159" i="4"/>
  <c r="F159" i="4"/>
  <c r="N158" i="4"/>
  <c r="L158" i="4"/>
  <c r="K158" i="4"/>
  <c r="J158" i="4"/>
  <c r="I158" i="4"/>
  <c r="H158" i="4"/>
  <c r="G158" i="4"/>
  <c r="F158" i="4"/>
  <c r="N157" i="4"/>
  <c r="L157" i="4"/>
  <c r="K157" i="4"/>
  <c r="J157" i="4"/>
  <c r="I157" i="4"/>
  <c r="H157" i="4"/>
  <c r="G157" i="4"/>
  <c r="F157" i="4"/>
  <c r="G156" i="4"/>
  <c r="N155" i="4"/>
  <c r="L155" i="4"/>
  <c r="K155" i="4"/>
  <c r="J155" i="4"/>
  <c r="I155" i="4"/>
  <c r="H155" i="4"/>
  <c r="G155" i="4"/>
  <c r="F155" i="4"/>
  <c r="N154" i="4"/>
  <c r="L154" i="4"/>
  <c r="K154" i="4"/>
  <c r="J154" i="4"/>
  <c r="I154" i="4"/>
  <c r="H154" i="4"/>
  <c r="G154" i="4"/>
  <c r="F154" i="4"/>
  <c r="N153" i="4"/>
  <c r="L153" i="4"/>
  <c r="K153" i="4"/>
  <c r="J153" i="4"/>
  <c r="I153" i="4"/>
  <c r="H153" i="4"/>
  <c r="G153" i="4"/>
  <c r="F153" i="4"/>
  <c r="N152" i="4"/>
  <c r="L152" i="4"/>
  <c r="K152" i="4"/>
  <c r="J152" i="4"/>
  <c r="I152" i="4"/>
  <c r="H152" i="4"/>
  <c r="G152" i="4"/>
  <c r="F152" i="4"/>
  <c r="N150" i="4"/>
  <c r="L150" i="4"/>
  <c r="K150" i="4"/>
  <c r="J150" i="4"/>
  <c r="I150" i="4"/>
  <c r="H150" i="4"/>
  <c r="G150" i="4"/>
  <c r="F150" i="4"/>
  <c r="N149" i="4"/>
  <c r="L149" i="4"/>
  <c r="K149" i="4"/>
  <c r="J149" i="4"/>
  <c r="I149" i="4"/>
  <c r="H149" i="4"/>
  <c r="G149" i="4"/>
  <c r="F149" i="4"/>
  <c r="N148" i="4"/>
  <c r="L148" i="4"/>
  <c r="K148" i="4"/>
  <c r="J148" i="4"/>
  <c r="I148" i="4"/>
  <c r="H148" i="4"/>
  <c r="G148" i="4"/>
  <c r="F148" i="4"/>
  <c r="N147" i="4"/>
  <c r="L147" i="4"/>
  <c r="K147" i="4"/>
  <c r="J147" i="4"/>
  <c r="I147" i="4"/>
  <c r="H147" i="4"/>
  <c r="G147" i="4"/>
  <c r="F147" i="4"/>
  <c r="N145" i="4"/>
  <c r="L145" i="4"/>
  <c r="K145" i="4"/>
  <c r="J145" i="4"/>
  <c r="I145" i="4"/>
  <c r="H145" i="4"/>
  <c r="G145" i="4"/>
  <c r="F145" i="4"/>
  <c r="N144" i="4"/>
  <c r="L144" i="4"/>
  <c r="K144" i="4"/>
  <c r="J144" i="4"/>
  <c r="I144" i="4"/>
  <c r="H144" i="4"/>
  <c r="G144" i="4"/>
  <c r="F144" i="4"/>
  <c r="N143" i="4"/>
  <c r="L143" i="4"/>
  <c r="K143" i="4"/>
  <c r="J143" i="4"/>
  <c r="I143" i="4"/>
  <c r="H143" i="4"/>
  <c r="G143" i="4"/>
  <c r="F143" i="4"/>
  <c r="N142" i="4"/>
  <c r="L142" i="4"/>
  <c r="K142" i="4"/>
  <c r="J142" i="4"/>
  <c r="I142" i="4"/>
  <c r="H142" i="4"/>
  <c r="G142" i="4"/>
  <c r="F142" i="4"/>
  <c r="L140" i="4"/>
  <c r="K140" i="4"/>
  <c r="J140" i="4"/>
  <c r="I140" i="4"/>
  <c r="H140" i="4"/>
  <c r="G140" i="4"/>
  <c r="F140" i="4"/>
  <c r="L139" i="4"/>
  <c r="K139" i="4"/>
  <c r="J139" i="4"/>
  <c r="I139" i="4"/>
  <c r="H139" i="4"/>
  <c r="G139" i="4"/>
  <c r="F139" i="4"/>
  <c r="L138" i="4"/>
  <c r="K138" i="4"/>
  <c r="J138" i="4"/>
  <c r="I138" i="4"/>
  <c r="H138" i="4"/>
  <c r="G138" i="4"/>
  <c r="F138" i="4"/>
  <c r="L137" i="4"/>
  <c r="K137" i="4"/>
  <c r="J137" i="4"/>
  <c r="I137" i="4"/>
  <c r="H137" i="4"/>
  <c r="G137" i="4"/>
  <c r="F137" i="4"/>
  <c r="L135" i="4"/>
  <c r="K135" i="4"/>
  <c r="J135" i="4"/>
  <c r="I135" i="4"/>
  <c r="H135" i="4"/>
  <c r="G135" i="4"/>
  <c r="F135" i="4"/>
  <c r="L134" i="4"/>
  <c r="K134" i="4"/>
  <c r="J134" i="4"/>
  <c r="I134" i="4"/>
  <c r="H134" i="4"/>
  <c r="G134" i="4"/>
  <c r="F134" i="4"/>
  <c r="L133" i="4"/>
  <c r="K133" i="4"/>
  <c r="J133" i="4"/>
  <c r="I133" i="4"/>
  <c r="H133" i="4"/>
  <c r="G133" i="4"/>
  <c r="F133" i="4"/>
  <c r="L132" i="4"/>
  <c r="K132" i="4"/>
  <c r="J132" i="4"/>
  <c r="I132" i="4"/>
  <c r="H132" i="4"/>
  <c r="G132" i="4"/>
  <c r="F132" i="4"/>
  <c r="L130" i="4"/>
  <c r="K130" i="4"/>
  <c r="J130" i="4"/>
  <c r="I130" i="4"/>
  <c r="H130" i="4"/>
  <c r="G130" i="4"/>
  <c r="F130" i="4"/>
  <c r="L129" i="4"/>
  <c r="K129" i="4"/>
  <c r="J129" i="4"/>
  <c r="I129" i="4"/>
  <c r="H129" i="4"/>
  <c r="G129" i="4"/>
  <c r="F129" i="4"/>
  <c r="L128" i="4"/>
  <c r="K128" i="4"/>
  <c r="J128" i="4"/>
  <c r="I128" i="4"/>
  <c r="H128" i="4"/>
  <c r="G128" i="4"/>
  <c r="F128" i="4"/>
  <c r="L127" i="4"/>
  <c r="K127" i="4"/>
  <c r="J127" i="4"/>
  <c r="I127" i="4"/>
  <c r="H127" i="4"/>
  <c r="G127" i="4"/>
  <c r="F127" i="4"/>
  <c r="L125" i="4"/>
  <c r="K125" i="4"/>
  <c r="J125" i="4"/>
  <c r="I125" i="4"/>
  <c r="H125" i="4"/>
  <c r="G125" i="4"/>
  <c r="F125" i="4"/>
  <c r="L124" i="4"/>
  <c r="K124" i="4"/>
  <c r="J124" i="4"/>
  <c r="I124" i="4"/>
  <c r="H124" i="4"/>
  <c r="G124" i="4"/>
  <c r="F124" i="4"/>
  <c r="L123" i="4"/>
  <c r="K123" i="4"/>
  <c r="J123" i="4"/>
  <c r="I123" i="4"/>
  <c r="H123" i="4"/>
  <c r="G123" i="4"/>
  <c r="F123" i="4"/>
  <c r="L122" i="4"/>
  <c r="K122" i="4"/>
  <c r="J122" i="4"/>
  <c r="I122" i="4"/>
  <c r="H122" i="4"/>
  <c r="G122" i="4"/>
  <c r="F122" i="4"/>
  <c r="L120" i="4"/>
  <c r="K120" i="4"/>
  <c r="J120" i="4"/>
  <c r="I120" i="4"/>
  <c r="H120" i="4"/>
  <c r="G120" i="4"/>
  <c r="F120" i="4"/>
  <c r="L119" i="4"/>
  <c r="K119" i="4"/>
  <c r="J119" i="4"/>
  <c r="I119" i="4"/>
  <c r="H119" i="4"/>
  <c r="G119" i="4"/>
  <c r="F119" i="4"/>
  <c r="L118" i="4"/>
  <c r="K118" i="4"/>
  <c r="J118" i="4"/>
  <c r="I118" i="4"/>
  <c r="H118" i="4"/>
  <c r="G118" i="4"/>
  <c r="F118" i="4"/>
  <c r="L117" i="4"/>
  <c r="K117" i="4"/>
  <c r="J117" i="4"/>
  <c r="I117" i="4"/>
  <c r="H117" i="4"/>
  <c r="G117" i="4"/>
  <c r="F117" i="4"/>
  <c r="L115" i="4"/>
  <c r="K115" i="4"/>
  <c r="J115" i="4"/>
  <c r="I115" i="4"/>
  <c r="H115" i="4"/>
  <c r="G115" i="4"/>
  <c r="F115" i="4"/>
  <c r="L114" i="4"/>
  <c r="K114" i="4"/>
  <c r="J114" i="4"/>
  <c r="I114" i="4"/>
  <c r="H114" i="4"/>
  <c r="G114" i="4"/>
  <c r="F114" i="4"/>
  <c r="L113" i="4"/>
  <c r="K113" i="4"/>
  <c r="J113" i="4"/>
  <c r="I113" i="4"/>
  <c r="H113" i="4"/>
  <c r="G113" i="4"/>
  <c r="F113" i="4"/>
  <c r="L112" i="4"/>
  <c r="K112" i="4"/>
  <c r="J112" i="4"/>
  <c r="I112" i="4"/>
  <c r="H112" i="4"/>
  <c r="G112" i="4"/>
  <c r="F112" i="4"/>
  <c r="L110" i="4"/>
  <c r="K110" i="4"/>
  <c r="J110" i="4"/>
  <c r="I110" i="4"/>
  <c r="H110" i="4"/>
  <c r="G110" i="4"/>
  <c r="F110" i="4"/>
  <c r="L109" i="4"/>
  <c r="K109" i="4"/>
  <c r="J109" i="4"/>
  <c r="I109" i="4"/>
  <c r="H109" i="4"/>
  <c r="G109" i="4"/>
  <c r="F109" i="4"/>
  <c r="L108" i="4"/>
  <c r="K108" i="4"/>
  <c r="J108" i="4"/>
  <c r="I108" i="4"/>
  <c r="H108" i="4"/>
  <c r="G108" i="4"/>
  <c r="F108" i="4"/>
  <c r="L107" i="4"/>
  <c r="K107" i="4"/>
  <c r="J107" i="4"/>
  <c r="I107" i="4"/>
  <c r="H107" i="4"/>
  <c r="G107" i="4"/>
  <c r="F107" i="4"/>
  <c r="L105" i="4"/>
  <c r="K105" i="4"/>
  <c r="J105" i="4"/>
  <c r="I105" i="4"/>
  <c r="H105" i="4"/>
  <c r="G105" i="4"/>
  <c r="F105" i="4"/>
  <c r="L104" i="4"/>
  <c r="K104" i="4"/>
  <c r="J104" i="4"/>
  <c r="I104" i="4"/>
  <c r="H104" i="4"/>
  <c r="G104" i="4"/>
  <c r="F104" i="4"/>
  <c r="L103" i="4"/>
  <c r="K103" i="4"/>
  <c r="J103" i="4"/>
  <c r="I103" i="4"/>
  <c r="H103" i="4"/>
  <c r="G103" i="4"/>
  <c r="F103" i="4"/>
  <c r="L102" i="4"/>
  <c r="K102" i="4"/>
  <c r="J102" i="4"/>
  <c r="I102" i="4"/>
  <c r="H102" i="4"/>
  <c r="G102" i="4"/>
  <c r="F102" i="4"/>
  <c r="L100" i="4"/>
  <c r="K100" i="4"/>
  <c r="J100" i="4"/>
  <c r="I100" i="4"/>
  <c r="H100" i="4"/>
  <c r="G100" i="4"/>
  <c r="F100" i="4"/>
  <c r="C100" i="4"/>
  <c r="L99" i="4"/>
  <c r="K99" i="4"/>
  <c r="J99" i="4"/>
  <c r="I99" i="4"/>
  <c r="H99" i="4"/>
  <c r="G99" i="4"/>
  <c r="F99" i="4"/>
  <c r="B99" i="4"/>
  <c r="L98" i="4"/>
  <c r="K98" i="4"/>
  <c r="J98" i="4"/>
  <c r="I98" i="4"/>
  <c r="H98" i="4"/>
  <c r="G98" i="4"/>
  <c r="F98" i="4"/>
  <c r="N97" i="4"/>
  <c r="L97" i="4"/>
  <c r="K97" i="4"/>
  <c r="J97" i="4"/>
  <c r="I97" i="4"/>
  <c r="H97" i="4"/>
  <c r="G97" i="4"/>
  <c r="F97" i="4"/>
  <c r="D97" i="4"/>
  <c r="L95" i="4"/>
  <c r="K95" i="4"/>
  <c r="J95" i="4"/>
  <c r="I95" i="4"/>
  <c r="H95" i="4"/>
  <c r="G95" i="4"/>
  <c r="F95" i="4"/>
  <c r="L94" i="4"/>
  <c r="K94" i="4"/>
  <c r="J94" i="4"/>
  <c r="I94" i="4"/>
  <c r="H94" i="4"/>
  <c r="G94" i="4"/>
  <c r="F94" i="4"/>
  <c r="L93" i="4"/>
  <c r="K93" i="4"/>
  <c r="J93" i="4"/>
  <c r="I93" i="4"/>
  <c r="H93" i="4"/>
  <c r="G93" i="4"/>
  <c r="F93" i="4"/>
  <c r="L92" i="4"/>
  <c r="K92" i="4"/>
  <c r="J92" i="4"/>
  <c r="I92" i="4"/>
  <c r="H92" i="4"/>
  <c r="G92" i="4"/>
  <c r="F92" i="4"/>
  <c r="L90" i="4"/>
  <c r="K90" i="4"/>
  <c r="J90" i="4"/>
  <c r="I90" i="4"/>
  <c r="H90" i="4"/>
  <c r="G90" i="4"/>
  <c r="F90" i="4"/>
  <c r="L89" i="4"/>
  <c r="K89" i="4"/>
  <c r="J89" i="4"/>
  <c r="I89" i="4"/>
  <c r="H89" i="4"/>
  <c r="G89" i="4"/>
  <c r="F89" i="4"/>
  <c r="L88" i="4"/>
  <c r="K88" i="4"/>
  <c r="J88" i="4"/>
  <c r="I88" i="4"/>
  <c r="H88" i="4"/>
  <c r="G88" i="4"/>
  <c r="F88" i="4"/>
  <c r="L87" i="4"/>
  <c r="K87" i="4"/>
  <c r="J87" i="4"/>
  <c r="I87" i="4"/>
  <c r="H87" i="4"/>
  <c r="G87" i="4"/>
  <c r="F87" i="4"/>
  <c r="L85" i="4"/>
  <c r="K85" i="4"/>
  <c r="J85" i="4"/>
  <c r="I85" i="4"/>
  <c r="H85" i="4"/>
  <c r="G85" i="4"/>
  <c r="F85" i="4"/>
  <c r="L84" i="4"/>
  <c r="K84" i="4"/>
  <c r="J84" i="4"/>
  <c r="I84" i="4"/>
  <c r="H84" i="4"/>
  <c r="G84" i="4"/>
  <c r="F84" i="4"/>
  <c r="L83" i="4"/>
  <c r="K83" i="4"/>
  <c r="J83" i="4"/>
  <c r="I83" i="4"/>
  <c r="H83" i="4"/>
  <c r="G83" i="4"/>
  <c r="F83" i="4"/>
  <c r="L82" i="4"/>
  <c r="K82" i="4"/>
  <c r="J82" i="4"/>
  <c r="I82" i="4"/>
  <c r="H82" i="4"/>
  <c r="G82" i="4"/>
  <c r="F82" i="4"/>
  <c r="L80" i="4"/>
  <c r="K80" i="4"/>
  <c r="J80" i="4"/>
  <c r="I80" i="4"/>
  <c r="H80" i="4"/>
  <c r="G80" i="4"/>
  <c r="F80" i="4"/>
  <c r="L79" i="4"/>
  <c r="K79" i="4"/>
  <c r="J79" i="4"/>
  <c r="I79" i="4"/>
  <c r="H79" i="4"/>
  <c r="G79" i="4"/>
  <c r="F79" i="4"/>
  <c r="L78" i="4"/>
  <c r="K78" i="4"/>
  <c r="J78" i="4"/>
  <c r="I78" i="4"/>
  <c r="H78" i="4"/>
  <c r="G78" i="4"/>
  <c r="F78" i="4"/>
  <c r="L77" i="4"/>
  <c r="K77" i="4"/>
  <c r="J77" i="4"/>
  <c r="I77" i="4"/>
  <c r="H77" i="4"/>
  <c r="G77" i="4"/>
  <c r="F77" i="4"/>
  <c r="L75" i="4"/>
  <c r="K75" i="4"/>
  <c r="J75" i="4"/>
  <c r="I75" i="4"/>
  <c r="H75" i="4"/>
  <c r="G75" i="4"/>
  <c r="F75" i="4"/>
  <c r="L74" i="4"/>
  <c r="K74" i="4"/>
  <c r="J74" i="4"/>
  <c r="I74" i="4"/>
  <c r="H74" i="4"/>
  <c r="G74" i="4"/>
  <c r="F74" i="4"/>
  <c r="L73" i="4"/>
  <c r="K73" i="4"/>
  <c r="J73" i="4"/>
  <c r="I73" i="4"/>
  <c r="H73" i="4"/>
  <c r="G73" i="4"/>
  <c r="F73" i="4"/>
  <c r="L72" i="4"/>
  <c r="K72" i="4"/>
  <c r="J72" i="4"/>
  <c r="I72" i="4"/>
  <c r="H72" i="4"/>
  <c r="G72" i="4"/>
  <c r="F72" i="4"/>
  <c r="L70" i="4"/>
  <c r="K70" i="4"/>
  <c r="J70" i="4"/>
  <c r="I70" i="4"/>
  <c r="H70" i="4"/>
  <c r="G70" i="4"/>
  <c r="F70" i="4"/>
  <c r="L69" i="4"/>
  <c r="K69" i="4"/>
  <c r="J69" i="4"/>
  <c r="I69" i="4"/>
  <c r="H69" i="4"/>
  <c r="G69" i="4"/>
  <c r="F69" i="4"/>
  <c r="L68" i="4"/>
  <c r="K68" i="4"/>
  <c r="J68" i="4"/>
  <c r="I68" i="4"/>
  <c r="H68" i="4"/>
  <c r="G68" i="4"/>
  <c r="F68" i="4"/>
  <c r="L67" i="4"/>
  <c r="K67" i="4"/>
  <c r="J67" i="4"/>
  <c r="I67" i="4"/>
  <c r="H67" i="4"/>
  <c r="G67" i="4"/>
  <c r="F67" i="4"/>
  <c r="L65" i="4"/>
  <c r="K65" i="4"/>
  <c r="J65" i="4"/>
  <c r="I65" i="4"/>
  <c r="H65" i="4"/>
  <c r="G65" i="4"/>
  <c r="F65" i="4"/>
  <c r="L64" i="4"/>
  <c r="K64" i="4"/>
  <c r="J64" i="4"/>
  <c r="I64" i="4"/>
  <c r="H64" i="4"/>
  <c r="G64" i="4"/>
  <c r="F64" i="4"/>
  <c r="L63" i="4"/>
  <c r="K63" i="4"/>
  <c r="J63" i="4"/>
  <c r="I63" i="4"/>
  <c r="H63" i="4"/>
  <c r="G63" i="4"/>
  <c r="F63" i="4"/>
  <c r="L62" i="4"/>
  <c r="K62" i="4"/>
  <c r="J62" i="4"/>
  <c r="I62" i="4"/>
  <c r="H62" i="4"/>
  <c r="G62" i="4"/>
  <c r="F62" i="4"/>
  <c r="L60" i="4"/>
  <c r="K60" i="4"/>
  <c r="J60" i="4"/>
  <c r="I60" i="4"/>
  <c r="H60" i="4"/>
  <c r="G60" i="4"/>
  <c r="F60" i="4"/>
  <c r="L59" i="4"/>
  <c r="K59" i="4"/>
  <c r="J59" i="4"/>
  <c r="I59" i="4"/>
  <c r="H59" i="4"/>
  <c r="G59" i="4"/>
  <c r="F59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0" i="4"/>
  <c r="K50" i="4"/>
  <c r="J50" i="4"/>
  <c r="I50" i="4"/>
  <c r="H50" i="4"/>
  <c r="G50" i="4"/>
  <c r="F50" i="4"/>
  <c r="L49" i="4"/>
  <c r="K49" i="4"/>
  <c r="J49" i="4"/>
  <c r="I49" i="4"/>
  <c r="H49" i="4"/>
  <c r="G49" i="4"/>
  <c r="F49" i="4"/>
  <c r="L48" i="4"/>
  <c r="K48" i="4"/>
  <c r="J48" i="4"/>
  <c r="I48" i="4"/>
  <c r="H48" i="4"/>
  <c r="G48" i="4"/>
  <c r="F48" i="4"/>
  <c r="L47" i="4"/>
  <c r="K47" i="4"/>
  <c r="J47" i="4"/>
  <c r="I47" i="4"/>
  <c r="H47" i="4"/>
  <c r="G47" i="4"/>
  <c r="F47" i="4"/>
  <c r="L45" i="4"/>
  <c r="K45" i="4"/>
  <c r="J45" i="4"/>
  <c r="I45" i="4"/>
  <c r="H45" i="4"/>
  <c r="G45" i="4"/>
  <c r="F45" i="4"/>
  <c r="L44" i="4"/>
  <c r="K44" i="4"/>
  <c r="J44" i="4"/>
  <c r="I44" i="4"/>
  <c r="H44" i="4"/>
  <c r="G44" i="4"/>
  <c r="F44" i="4"/>
  <c r="L43" i="4"/>
  <c r="K43" i="4"/>
  <c r="J43" i="4"/>
  <c r="I43" i="4"/>
  <c r="H43" i="4"/>
  <c r="G43" i="4"/>
  <c r="F43" i="4"/>
  <c r="L42" i="4"/>
  <c r="K42" i="4"/>
  <c r="J42" i="4"/>
  <c r="I42" i="4"/>
  <c r="H42" i="4"/>
  <c r="G42" i="4"/>
  <c r="F42" i="4"/>
  <c r="L40" i="4"/>
  <c r="K40" i="4"/>
  <c r="J40" i="4"/>
  <c r="I40" i="4"/>
  <c r="H40" i="4"/>
  <c r="G40" i="4"/>
  <c r="F40" i="4"/>
  <c r="L39" i="4"/>
  <c r="K39" i="4"/>
  <c r="J39" i="4"/>
  <c r="I39" i="4"/>
  <c r="H39" i="4"/>
  <c r="G39" i="4"/>
  <c r="F39" i="4"/>
  <c r="L38" i="4"/>
  <c r="K38" i="4"/>
  <c r="J38" i="4"/>
  <c r="I38" i="4"/>
  <c r="H38" i="4"/>
  <c r="G38" i="4"/>
  <c r="F38" i="4"/>
  <c r="L37" i="4"/>
  <c r="K37" i="4"/>
  <c r="J37" i="4"/>
  <c r="I37" i="4"/>
  <c r="H37" i="4"/>
  <c r="G37" i="4"/>
  <c r="F37" i="4"/>
  <c r="L35" i="4"/>
  <c r="K35" i="4"/>
  <c r="J35" i="4"/>
  <c r="I35" i="4"/>
  <c r="H35" i="4"/>
  <c r="G35" i="4"/>
  <c r="F35" i="4"/>
  <c r="L34" i="4"/>
  <c r="K34" i="4"/>
  <c r="J34" i="4"/>
  <c r="I34" i="4"/>
  <c r="H34" i="4"/>
  <c r="G34" i="4"/>
  <c r="F34" i="4"/>
  <c r="L33" i="4"/>
  <c r="K33" i="4"/>
  <c r="J33" i="4"/>
  <c r="I33" i="4"/>
  <c r="H33" i="4"/>
  <c r="G33" i="4"/>
  <c r="F33" i="4"/>
  <c r="L32" i="4"/>
  <c r="K32" i="4"/>
  <c r="J32" i="4"/>
  <c r="I32" i="4"/>
  <c r="H32" i="4"/>
  <c r="G32" i="4"/>
  <c r="F32" i="4"/>
  <c r="L30" i="4"/>
  <c r="K30" i="4"/>
  <c r="J30" i="4"/>
  <c r="I30" i="4"/>
  <c r="H30" i="4"/>
  <c r="G30" i="4"/>
  <c r="F30" i="4"/>
  <c r="L29" i="4"/>
  <c r="K29" i="4"/>
  <c r="J29" i="4"/>
  <c r="I29" i="4"/>
  <c r="H29" i="4"/>
  <c r="G29" i="4"/>
  <c r="F29" i="4"/>
  <c r="L28" i="4"/>
  <c r="K28" i="4"/>
  <c r="J28" i="4"/>
  <c r="I28" i="4"/>
  <c r="H28" i="4"/>
  <c r="G28" i="4"/>
  <c r="F28" i="4"/>
  <c r="L27" i="4"/>
  <c r="K27" i="4"/>
  <c r="J27" i="4"/>
  <c r="I27" i="4"/>
  <c r="H27" i="4"/>
  <c r="G27" i="4"/>
  <c r="F27" i="4"/>
  <c r="L26" i="4"/>
  <c r="L25" i="4"/>
  <c r="K25" i="4"/>
  <c r="J25" i="4"/>
  <c r="I25" i="4"/>
  <c r="H25" i="4"/>
  <c r="G25" i="4"/>
  <c r="F25" i="4"/>
  <c r="L24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L22" i="4"/>
  <c r="K22" i="4"/>
  <c r="J22" i="4"/>
  <c r="I22" i="4"/>
  <c r="H22" i="4"/>
  <c r="G22" i="4"/>
  <c r="F22" i="4"/>
  <c r="L20" i="4"/>
  <c r="K20" i="4"/>
  <c r="J20" i="4"/>
  <c r="I20" i="4"/>
  <c r="H20" i="4"/>
  <c r="G20" i="4"/>
  <c r="F20" i="4"/>
  <c r="L19" i="4"/>
  <c r="K19" i="4"/>
  <c r="J19" i="4"/>
  <c r="I19" i="4"/>
  <c r="H19" i="4"/>
  <c r="G19" i="4"/>
  <c r="F19" i="4"/>
  <c r="L18" i="4"/>
  <c r="K18" i="4"/>
  <c r="J18" i="4"/>
  <c r="I18" i="4"/>
  <c r="H18" i="4"/>
  <c r="G18" i="4"/>
  <c r="F18" i="4"/>
  <c r="L17" i="4"/>
  <c r="K17" i="4"/>
  <c r="J17" i="4"/>
  <c r="I17" i="4"/>
  <c r="H17" i="4"/>
  <c r="G17" i="4"/>
  <c r="F17" i="4"/>
  <c r="L15" i="4"/>
  <c r="K15" i="4"/>
  <c r="J15" i="4"/>
  <c r="I15" i="4"/>
  <c r="H15" i="4"/>
  <c r="G15" i="4"/>
  <c r="F15" i="4"/>
  <c r="L14" i="4"/>
  <c r="K14" i="4"/>
  <c r="J14" i="4"/>
  <c r="I14" i="4"/>
  <c r="H14" i="4"/>
  <c r="G14" i="4"/>
  <c r="F14" i="4"/>
  <c r="L13" i="4"/>
  <c r="K13" i="4"/>
  <c r="J13" i="4"/>
  <c r="I13" i="4"/>
  <c r="H13" i="4"/>
  <c r="G13" i="4"/>
  <c r="F13" i="4"/>
  <c r="L12" i="4"/>
  <c r="K12" i="4"/>
  <c r="J12" i="4"/>
  <c r="I12" i="4"/>
  <c r="H12" i="4"/>
  <c r="G12" i="4"/>
  <c r="F12" i="4"/>
  <c r="D170" i="3"/>
  <c r="D170" i="4" s="1"/>
  <c r="C170" i="3"/>
  <c r="B170" i="3"/>
  <c r="D169" i="3"/>
  <c r="D169" i="4" s="1"/>
  <c r="C169" i="3"/>
  <c r="B169" i="3"/>
  <c r="B169" i="4" s="1"/>
  <c r="D168" i="3"/>
  <c r="D168" i="4" s="1"/>
  <c r="C168" i="3"/>
  <c r="B168" i="3"/>
  <c r="D167" i="3"/>
  <c r="C167" i="3"/>
  <c r="B167" i="3"/>
  <c r="B167" i="4" s="1"/>
  <c r="Q166" i="3"/>
  <c r="O166" i="3"/>
  <c r="L166" i="4" s="1"/>
  <c r="K166" i="3"/>
  <c r="K166" i="4" s="1"/>
  <c r="J166" i="3"/>
  <c r="I166" i="3"/>
  <c r="I166" i="4" s="1"/>
  <c r="H166" i="3"/>
  <c r="G166" i="3"/>
  <c r="G166" i="4" s="1"/>
  <c r="F166" i="3"/>
  <c r="E166" i="3"/>
  <c r="C166" i="3"/>
  <c r="L165" i="3"/>
  <c r="M165" i="3" s="1"/>
  <c r="N165" i="3" s="1"/>
  <c r="D165" i="3"/>
  <c r="C165" i="3"/>
  <c r="C165" i="4" s="1"/>
  <c r="B165" i="3"/>
  <c r="D164" i="3"/>
  <c r="C164" i="3"/>
  <c r="B164" i="3"/>
  <c r="L163" i="3"/>
  <c r="M163" i="3" s="1"/>
  <c r="N163" i="3" s="1"/>
  <c r="D163" i="3"/>
  <c r="C163" i="3"/>
  <c r="C163" i="4" s="1"/>
  <c r="B163" i="3"/>
  <c r="D162" i="3"/>
  <c r="D162" i="4" s="1"/>
  <c r="C162" i="3"/>
  <c r="B162" i="3"/>
  <c r="Q161" i="3"/>
  <c r="N161" i="4" s="1"/>
  <c r="O161" i="3"/>
  <c r="K161" i="3"/>
  <c r="J161" i="3"/>
  <c r="J161" i="4" s="1"/>
  <c r="I161" i="3"/>
  <c r="H161" i="3"/>
  <c r="H161" i="4" s="1"/>
  <c r="G161" i="3"/>
  <c r="F161" i="3"/>
  <c r="F161" i="4" s="1"/>
  <c r="E161" i="3"/>
  <c r="D161" i="3"/>
  <c r="B161" i="3"/>
  <c r="D160" i="3"/>
  <c r="D160" i="4" s="1"/>
  <c r="C160" i="3"/>
  <c r="B160" i="3"/>
  <c r="B160" i="4" s="1"/>
  <c r="D159" i="3"/>
  <c r="D159" i="4" s="1"/>
  <c r="C159" i="3"/>
  <c r="B159" i="3"/>
  <c r="D158" i="3"/>
  <c r="D158" i="4" s="1"/>
  <c r="C158" i="3"/>
  <c r="B158" i="3"/>
  <c r="B158" i="4" s="1"/>
  <c r="D157" i="3"/>
  <c r="D157" i="4" s="1"/>
  <c r="C157" i="3"/>
  <c r="B157" i="3"/>
  <c r="Q156" i="3"/>
  <c r="O156" i="3"/>
  <c r="L156" i="4" s="1"/>
  <c r="K156" i="3"/>
  <c r="K156" i="4" s="1"/>
  <c r="J156" i="3"/>
  <c r="I156" i="3"/>
  <c r="I156" i="4" s="1"/>
  <c r="H156" i="3"/>
  <c r="G156" i="3"/>
  <c r="F156" i="3"/>
  <c r="E156" i="3"/>
  <c r="C156" i="3"/>
  <c r="D155" i="3"/>
  <c r="C155" i="3"/>
  <c r="B155" i="3"/>
  <c r="L154" i="3"/>
  <c r="M154" i="3" s="1"/>
  <c r="N154" i="3" s="1"/>
  <c r="D154" i="3"/>
  <c r="C154" i="3"/>
  <c r="C154" i="4" s="1"/>
  <c r="B154" i="3"/>
  <c r="D153" i="3"/>
  <c r="C153" i="3"/>
  <c r="B153" i="3"/>
  <c r="L152" i="3"/>
  <c r="D152" i="3"/>
  <c r="C152" i="3"/>
  <c r="C152" i="4" s="1"/>
  <c r="B152" i="3"/>
  <c r="Q151" i="3"/>
  <c r="N151" i="4" s="1"/>
  <c r="O151" i="3"/>
  <c r="K151" i="3"/>
  <c r="J151" i="3"/>
  <c r="J151" i="4" s="1"/>
  <c r="I151" i="3"/>
  <c r="H151" i="3"/>
  <c r="H151" i="4" s="1"/>
  <c r="G151" i="3"/>
  <c r="F151" i="3"/>
  <c r="F151" i="4" s="1"/>
  <c r="E151" i="3"/>
  <c r="D151" i="3"/>
  <c r="B151" i="3"/>
  <c r="D150" i="3"/>
  <c r="D150" i="4" s="1"/>
  <c r="C150" i="3"/>
  <c r="B150" i="3"/>
  <c r="D149" i="3"/>
  <c r="D149" i="4" s="1"/>
  <c r="C149" i="3"/>
  <c r="B149" i="3"/>
  <c r="D148" i="3"/>
  <c r="D148" i="4" s="1"/>
  <c r="C148" i="3"/>
  <c r="B148" i="3"/>
  <c r="D147" i="3"/>
  <c r="C147" i="3"/>
  <c r="B147" i="3"/>
  <c r="Q146" i="3"/>
  <c r="O146" i="3"/>
  <c r="L146" i="4" s="1"/>
  <c r="K146" i="3"/>
  <c r="K146" i="4" s="1"/>
  <c r="J146" i="3"/>
  <c r="I146" i="3"/>
  <c r="I146" i="4" s="1"/>
  <c r="H146" i="3"/>
  <c r="G146" i="3"/>
  <c r="G146" i="4" s="1"/>
  <c r="F146" i="3"/>
  <c r="E146" i="3"/>
  <c r="C146" i="3"/>
  <c r="L145" i="3"/>
  <c r="M145" i="3" s="1"/>
  <c r="N145" i="3" s="1"/>
  <c r="D145" i="3"/>
  <c r="C145" i="3"/>
  <c r="B145" i="3"/>
  <c r="D144" i="3"/>
  <c r="C144" i="3"/>
  <c r="C144" i="4" s="1"/>
  <c r="B144" i="3"/>
  <c r="D143" i="3"/>
  <c r="C143" i="3"/>
  <c r="B143" i="3"/>
  <c r="L142" i="3"/>
  <c r="M142" i="3" s="1"/>
  <c r="D142" i="3"/>
  <c r="C142" i="3"/>
  <c r="B142" i="3"/>
  <c r="Q141" i="3"/>
  <c r="N141" i="4" s="1"/>
  <c r="O141" i="3"/>
  <c r="K141" i="3"/>
  <c r="J141" i="3"/>
  <c r="J141" i="4" s="1"/>
  <c r="I141" i="3"/>
  <c r="H141" i="3"/>
  <c r="H141" i="4" s="1"/>
  <c r="G141" i="3"/>
  <c r="F141" i="3"/>
  <c r="F141" i="4" s="1"/>
  <c r="E141" i="3"/>
  <c r="D141" i="3"/>
  <c r="B141" i="3"/>
  <c r="L140" i="3"/>
  <c r="M140" i="3" s="1"/>
  <c r="D140" i="3"/>
  <c r="C140" i="3"/>
  <c r="C140" i="4" s="1"/>
  <c r="B140" i="3"/>
  <c r="D139" i="3"/>
  <c r="D139" i="4" s="1"/>
  <c r="C139" i="3"/>
  <c r="B139" i="3"/>
  <c r="L138" i="3"/>
  <c r="M138" i="3" s="1"/>
  <c r="D138" i="3"/>
  <c r="C138" i="3"/>
  <c r="C138" i="4" s="1"/>
  <c r="B138" i="3"/>
  <c r="D137" i="3"/>
  <c r="C137" i="3"/>
  <c r="B137" i="3"/>
  <c r="Q136" i="3"/>
  <c r="O136" i="3"/>
  <c r="L136" i="4" s="1"/>
  <c r="K136" i="3"/>
  <c r="K136" i="4" s="1"/>
  <c r="J136" i="3"/>
  <c r="I136" i="3"/>
  <c r="I136" i="4" s="1"/>
  <c r="H136" i="3"/>
  <c r="G136" i="3"/>
  <c r="G136" i="4" s="1"/>
  <c r="F136" i="3"/>
  <c r="E136" i="3"/>
  <c r="C136" i="3"/>
  <c r="Q135" i="3"/>
  <c r="D135" i="3"/>
  <c r="D135" i="4" s="1"/>
  <c r="C135" i="3"/>
  <c r="B135" i="3"/>
  <c r="Q134" i="3"/>
  <c r="D134" i="3"/>
  <c r="C134" i="3"/>
  <c r="B134" i="3"/>
  <c r="Q133" i="3"/>
  <c r="D133" i="3"/>
  <c r="D133" i="4" s="1"/>
  <c r="C133" i="3"/>
  <c r="B133" i="3"/>
  <c r="Q132" i="3"/>
  <c r="D132" i="3"/>
  <c r="C132" i="3"/>
  <c r="B132" i="3"/>
  <c r="O131" i="3"/>
  <c r="K131" i="3"/>
  <c r="J131" i="3"/>
  <c r="J131" i="4" s="1"/>
  <c r="I131" i="3"/>
  <c r="H131" i="3"/>
  <c r="H131" i="4" s="1"/>
  <c r="G131" i="3"/>
  <c r="F131" i="3"/>
  <c r="F131" i="4" s="1"/>
  <c r="E131" i="3"/>
  <c r="D131" i="3"/>
  <c r="Q130" i="3"/>
  <c r="L130" i="3"/>
  <c r="M130" i="3" s="1"/>
  <c r="N130" i="3" s="1"/>
  <c r="D130" i="3"/>
  <c r="C130" i="3"/>
  <c r="B130" i="3"/>
  <c r="Q129" i="3"/>
  <c r="N129" i="4" s="1"/>
  <c r="D129" i="3"/>
  <c r="D129" i="4" s="1"/>
  <c r="C129" i="3"/>
  <c r="B129" i="3"/>
  <c r="Q128" i="3"/>
  <c r="N128" i="3"/>
  <c r="L128" i="3"/>
  <c r="M128" i="3" s="1"/>
  <c r="D128" i="3"/>
  <c r="C128" i="3"/>
  <c r="B128" i="3"/>
  <c r="Q127" i="3"/>
  <c r="D127" i="3"/>
  <c r="C127" i="3"/>
  <c r="B127" i="3"/>
  <c r="O126" i="3"/>
  <c r="L126" i="4" s="1"/>
  <c r="K126" i="3"/>
  <c r="J126" i="3"/>
  <c r="I126" i="3"/>
  <c r="I126" i="4" s="1"/>
  <c r="H126" i="3"/>
  <c r="G126" i="3"/>
  <c r="F126" i="3"/>
  <c r="E126" i="3"/>
  <c r="C126" i="3"/>
  <c r="Q125" i="3"/>
  <c r="N125" i="4" s="1"/>
  <c r="D125" i="3"/>
  <c r="D125" i="4" s="1"/>
  <c r="C125" i="3"/>
  <c r="B125" i="3"/>
  <c r="Q124" i="3"/>
  <c r="L124" i="3"/>
  <c r="M124" i="3" s="1"/>
  <c r="N124" i="3" s="1"/>
  <c r="D124" i="3"/>
  <c r="C124" i="3"/>
  <c r="C124" i="4" s="1"/>
  <c r="B124" i="3"/>
  <c r="Q123" i="3"/>
  <c r="D123" i="3"/>
  <c r="C123" i="3"/>
  <c r="B123" i="3"/>
  <c r="B123" i="4" s="1"/>
  <c r="Q122" i="3"/>
  <c r="D122" i="3"/>
  <c r="C122" i="3"/>
  <c r="B122" i="3"/>
  <c r="O121" i="3"/>
  <c r="K121" i="3"/>
  <c r="J121" i="3"/>
  <c r="J121" i="4" s="1"/>
  <c r="I121" i="3"/>
  <c r="H121" i="3"/>
  <c r="H121" i="4" s="1"/>
  <c r="G121" i="3"/>
  <c r="F121" i="3"/>
  <c r="F121" i="4" s="1"/>
  <c r="E121" i="3"/>
  <c r="B121" i="3"/>
  <c r="Q120" i="3"/>
  <c r="L120" i="3"/>
  <c r="M120" i="3" s="1"/>
  <c r="N120" i="3" s="1"/>
  <c r="D120" i="3"/>
  <c r="C120" i="3"/>
  <c r="C120" i="4" s="1"/>
  <c r="B120" i="3"/>
  <c r="Q119" i="3"/>
  <c r="N119" i="4" s="1"/>
  <c r="D119" i="3"/>
  <c r="D119" i="4" s="1"/>
  <c r="C119" i="3"/>
  <c r="B119" i="3"/>
  <c r="B119" i="4" s="1"/>
  <c r="Q118" i="3"/>
  <c r="D118" i="3"/>
  <c r="C118" i="3"/>
  <c r="B118" i="3"/>
  <c r="Q117" i="3"/>
  <c r="N117" i="4" s="1"/>
  <c r="D117" i="3"/>
  <c r="D117" i="4" s="1"/>
  <c r="C117" i="3"/>
  <c r="B117" i="3"/>
  <c r="O116" i="3"/>
  <c r="L116" i="4" s="1"/>
  <c r="K116" i="3"/>
  <c r="K116" i="4" s="1"/>
  <c r="J116" i="3"/>
  <c r="I116" i="3"/>
  <c r="I116" i="4" s="1"/>
  <c r="H116" i="3"/>
  <c r="G116" i="3"/>
  <c r="G116" i="4" s="1"/>
  <c r="F116" i="3"/>
  <c r="E116" i="3"/>
  <c r="Q115" i="3"/>
  <c r="N115" i="4" s="1"/>
  <c r="D115" i="3"/>
  <c r="D115" i="4" s="1"/>
  <c r="C115" i="3"/>
  <c r="B115" i="3"/>
  <c r="B115" i="4" s="1"/>
  <c r="Q114" i="3"/>
  <c r="N114" i="4" s="1"/>
  <c r="D114" i="3"/>
  <c r="D114" i="4" s="1"/>
  <c r="C114" i="3"/>
  <c r="B114" i="3"/>
  <c r="Q113" i="3"/>
  <c r="N113" i="4" s="1"/>
  <c r="D113" i="3"/>
  <c r="D113" i="4" s="1"/>
  <c r="C113" i="3"/>
  <c r="C113" i="4" s="1"/>
  <c r="B113" i="3"/>
  <c r="Q112" i="3"/>
  <c r="L112" i="3"/>
  <c r="M112" i="3" s="1"/>
  <c r="D112" i="3"/>
  <c r="C112" i="3"/>
  <c r="C112" i="4" s="1"/>
  <c r="B112" i="3"/>
  <c r="B112" i="4" s="1"/>
  <c r="Q111" i="3"/>
  <c r="O111" i="3"/>
  <c r="K111" i="3"/>
  <c r="J111" i="3"/>
  <c r="J111" i="4" s="1"/>
  <c r="I111" i="3"/>
  <c r="H111" i="3"/>
  <c r="H111" i="4" s="1"/>
  <c r="G111" i="3"/>
  <c r="F111" i="3"/>
  <c r="F111" i="4" s="1"/>
  <c r="E111" i="3"/>
  <c r="D111" i="3"/>
  <c r="Q110" i="3"/>
  <c r="D110" i="3"/>
  <c r="C110" i="3"/>
  <c r="B110" i="3"/>
  <c r="Q109" i="3"/>
  <c r="N109" i="4" s="1"/>
  <c r="D109" i="3"/>
  <c r="D109" i="4" s="1"/>
  <c r="C109" i="3"/>
  <c r="B109" i="3"/>
  <c r="Q108" i="3"/>
  <c r="L108" i="3"/>
  <c r="M108" i="3" s="1"/>
  <c r="N108" i="3" s="1"/>
  <c r="D108" i="3"/>
  <c r="C108" i="3"/>
  <c r="C108" i="4" s="1"/>
  <c r="B108" i="3"/>
  <c r="Q107" i="3"/>
  <c r="D107" i="3"/>
  <c r="C107" i="3"/>
  <c r="B107" i="3"/>
  <c r="B107" i="4" s="1"/>
  <c r="O106" i="3"/>
  <c r="L106" i="4" s="1"/>
  <c r="K106" i="3"/>
  <c r="K106" i="4" s="1"/>
  <c r="J106" i="3"/>
  <c r="I106" i="3"/>
  <c r="I106" i="4" s="1"/>
  <c r="H106" i="3"/>
  <c r="G106" i="3"/>
  <c r="G106" i="4" s="1"/>
  <c r="F106" i="3"/>
  <c r="E106" i="3"/>
  <c r="C106" i="3"/>
  <c r="Q105" i="3"/>
  <c r="N105" i="4" s="1"/>
  <c r="D105" i="3"/>
  <c r="D105" i="4" s="1"/>
  <c r="C105" i="3"/>
  <c r="B105" i="3"/>
  <c r="Q104" i="3"/>
  <c r="L104" i="3"/>
  <c r="M104" i="3" s="1"/>
  <c r="N104" i="3" s="1"/>
  <c r="D104" i="3"/>
  <c r="C104" i="3"/>
  <c r="C104" i="4" s="1"/>
  <c r="B104" i="3"/>
  <c r="Q103" i="3"/>
  <c r="D103" i="3"/>
  <c r="C103" i="3"/>
  <c r="B103" i="3"/>
  <c r="B103" i="4" s="1"/>
  <c r="Q102" i="3"/>
  <c r="D102" i="3"/>
  <c r="C102" i="3"/>
  <c r="B102" i="3"/>
  <c r="O101" i="3"/>
  <c r="K101" i="3"/>
  <c r="J101" i="3"/>
  <c r="J101" i="4" s="1"/>
  <c r="I101" i="3"/>
  <c r="H101" i="3"/>
  <c r="H101" i="4" s="1"/>
  <c r="G101" i="3"/>
  <c r="F101" i="3"/>
  <c r="F101" i="4" s="1"/>
  <c r="E101" i="3"/>
  <c r="B101" i="3"/>
  <c r="Q100" i="3"/>
  <c r="L100" i="3"/>
  <c r="M100" i="3" s="1"/>
  <c r="N100" i="3" s="1"/>
  <c r="D100" i="3"/>
  <c r="C100" i="3"/>
  <c r="B100" i="3"/>
  <c r="Q99" i="3"/>
  <c r="N99" i="4" s="1"/>
  <c r="D99" i="3"/>
  <c r="D99" i="4" s="1"/>
  <c r="C99" i="3"/>
  <c r="B99" i="3"/>
  <c r="Q98" i="3"/>
  <c r="D98" i="3"/>
  <c r="C98" i="3"/>
  <c r="B98" i="3"/>
  <c r="Q97" i="3"/>
  <c r="Q96" i="3" s="1"/>
  <c r="N96" i="4" s="1"/>
  <c r="D97" i="3"/>
  <c r="C97" i="3"/>
  <c r="B97" i="3"/>
  <c r="O96" i="3"/>
  <c r="L96" i="4" s="1"/>
  <c r="K96" i="3"/>
  <c r="K96" i="4" s="1"/>
  <c r="J96" i="3"/>
  <c r="I96" i="3"/>
  <c r="I96" i="4" s="1"/>
  <c r="H96" i="3"/>
  <c r="G96" i="3"/>
  <c r="G96" i="4" s="1"/>
  <c r="F96" i="3"/>
  <c r="E96" i="3"/>
  <c r="Q95" i="3"/>
  <c r="N95" i="4" s="1"/>
  <c r="D95" i="3"/>
  <c r="D95" i="4" s="1"/>
  <c r="C95" i="3"/>
  <c r="B95" i="3"/>
  <c r="B95" i="4" s="1"/>
  <c r="Q94" i="3"/>
  <c r="D94" i="3"/>
  <c r="C94" i="3"/>
  <c r="B94" i="3"/>
  <c r="Q93" i="3"/>
  <c r="N93" i="4" s="1"/>
  <c r="D93" i="3"/>
  <c r="D93" i="4" s="1"/>
  <c r="C93" i="3"/>
  <c r="B93" i="3"/>
  <c r="Q92" i="3"/>
  <c r="L92" i="3"/>
  <c r="M92" i="3" s="1"/>
  <c r="D92" i="3"/>
  <c r="C92" i="3"/>
  <c r="C92" i="4" s="1"/>
  <c r="B92" i="3"/>
  <c r="Q91" i="3"/>
  <c r="O91" i="3"/>
  <c r="K91" i="3"/>
  <c r="K91" i="4" s="1"/>
  <c r="J91" i="3"/>
  <c r="J91" i="4" s="1"/>
  <c r="I91" i="3"/>
  <c r="H91" i="3"/>
  <c r="H91" i="4" s="1"/>
  <c r="G91" i="3"/>
  <c r="F91" i="3"/>
  <c r="F91" i="4" s="1"/>
  <c r="E91" i="3"/>
  <c r="D91" i="3"/>
  <c r="B91" i="3"/>
  <c r="Q90" i="3"/>
  <c r="L90" i="3"/>
  <c r="M90" i="3" s="1"/>
  <c r="N90" i="3" s="1"/>
  <c r="D90" i="3"/>
  <c r="C90" i="3"/>
  <c r="C90" i="4" s="1"/>
  <c r="B90" i="3"/>
  <c r="Q89" i="3"/>
  <c r="N89" i="4" s="1"/>
  <c r="D89" i="3"/>
  <c r="D89" i="4" s="1"/>
  <c r="C89" i="3"/>
  <c r="B89" i="3"/>
  <c r="Q88" i="3"/>
  <c r="D88" i="3"/>
  <c r="C88" i="3"/>
  <c r="B88" i="3"/>
  <c r="Q87" i="3"/>
  <c r="D87" i="3"/>
  <c r="C87" i="3"/>
  <c r="B87" i="3"/>
  <c r="O86" i="3"/>
  <c r="L86" i="4" s="1"/>
  <c r="K86" i="3"/>
  <c r="K86" i="4" s="1"/>
  <c r="J86" i="3"/>
  <c r="I86" i="3"/>
  <c r="I86" i="4" s="1"/>
  <c r="H86" i="3"/>
  <c r="G86" i="3"/>
  <c r="G86" i="4" s="1"/>
  <c r="F86" i="3"/>
  <c r="E86" i="3"/>
  <c r="C86" i="3"/>
  <c r="Q85" i="3"/>
  <c r="N85" i="4" s="1"/>
  <c r="D85" i="3"/>
  <c r="D85" i="4" s="1"/>
  <c r="C85" i="3"/>
  <c r="B85" i="3"/>
  <c r="Q84" i="3"/>
  <c r="L84" i="3"/>
  <c r="M84" i="3" s="1"/>
  <c r="N84" i="3" s="1"/>
  <c r="D84" i="3"/>
  <c r="C84" i="3"/>
  <c r="C84" i="4" s="1"/>
  <c r="B84" i="3"/>
  <c r="Q83" i="3"/>
  <c r="D83" i="3"/>
  <c r="D83" i="4" s="1"/>
  <c r="C83" i="3"/>
  <c r="B83" i="3"/>
  <c r="Q82" i="3"/>
  <c r="L82" i="3"/>
  <c r="M82" i="3" s="1"/>
  <c r="D82" i="3"/>
  <c r="C82" i="3"/>
  <c r="B82" i="3"/>
  <c r="O81" i="3"/>
  <c r="K81" i="3"/>
  <c r="J81" i="3"/>
  <c r="J81" i="4" s="1"/>
  <c r="I81" i="3"/>
  <c r="H81" i="3"/>
  <c r="H81" i="4" s="1"/>
  <c r="G81" i="3"/>
  <c r="F81" i="3"/>
  <c r="F81" i="4" s="1"/>
  <c r="E81" i="3"/>
  <c r="Q80" i="3"/>
  <c r="D80" i="3"/>
  <c r="C80" i="3"/>
  <c r="B80" i="3"/>
  <c r="Q79" i="3"/>
  <c r="N79" i="4" s="1"/>
  <c r="D79" i="3"/>
  <c r="D79" i="4" s="1"/>
  <c r="C79" i="3"/>
  <c r="B79" i="3"/>
  <c r="Q78" i="3"/>
  <c r="D78" i="3"/>
  <c r="C78" i="3"/>
  <c r="C78" i="4" s="1"/>
  <c r="B78" i="3"/>
  <c r="Q77" i="3"/>
  <c r="D77" i="3"/>
  <c r="C77" i="3"/>
  <c r="B77" i="3"/>
  <c r="O76" i="3"/>
  <c r="L76" i="4" s="1"/>
  <c r="K76" i="3"/>
  <c r="K76" i="4" s="1"/>
  <c r="J76" i="3"/>
  <c r="I76" i="3"/>
  <c r="I76" i="4" s="1"/>
  <c r="H76" i="3"/>
  <c r="G76" i="3"/>
  <c r="G76" i="4" s="1"/>
  <c r="F76" i="3"/>
  <c r="E76" i="3"/>
  <c r="Q75" i="3"/>
  <c r="N75" i="4" s="1"/>
  <c r="D75" i="3"/>
  <c r="D75" i="4" s="1"/>
  <c r="C75" i="3"/>
  <c r="B75" i="3"/>
  <c r="Q74" i="3"/>
  <c r="L74" i="3"/>
  <c r="M74" i="3" s="1"/>
  <c r="N74" i="3" s="1"/>
  <c r="D74" i="3"/>
  <c r="C74" i="3"/>
  <c r="C74" i="4" s="1"/>
  <c r="B74" i="3"/>
  <c r="Q73" i="3"/>
  <c r="N73" i="4" s="1"/>
  <c r="D73" i="3"/>
  <c r="D73" i="4" s="1"/>
  <c r="C73" i="3"/>
  <c r="B73" i="3"/>
  <c r="Q72" i="3"/>
  <c r="D72" i="3"/>
  <c r="C72" i="3"/>
  <c r="B72" i="3"/>
  <c r="O71" i="3"/>
  <c r="K71" i="3"/>
  <c r="J71" i="3"/>
  <c r="J71" i="4" s="1"/>
  <c r="I71" i="3"/>
  <c r="H71" i="3"/>
  <c r="H71" i="4" s="1"/>
  <c r="G71" i="3"/>
  <c r="F71" i="3"/>
  <c r="F71" i="4" s="1"/>
  <c r="E71" i="3"/>
  <c r="D71" i="3"/>
  <c r="Q70" i="3"/>
  <c r="D70" i="3"/>
  <c r="C70" i="3"/>
  <c r="C70" i="4" s="1"/>
  <c r="B70" i="3"/>
  <c r="Q69" i="3"/>
  <c r="N69" i="4" s="1"/>
  <c r="D69" i="3"/>
  <c r="D69" i="4" s="1"/>
  <c r="C69" i="3"/>
  <c r="B69" i="3"/>
  <c r="Q68" i="3"/>
  <c r="L68" i="3"/>
  <c r="M68" i="3" s="1"/>
  <c r="N68" i="3" s="1"/>
  <c r="D68" i="3"/>
  <c r="C68" i="3"/>
  <c r="C68" i="4" s="1"/>
  <c r="B68" i="3"/>
  <c r="Q67" i="3"/>
  <c r="D67" i="3"/>
  <c r="C67" i="3"/>
  <c r="B67" i="3"/>
  <c r="O66" i="3"/>
  <c r="L66" i="4" s="1"/>
  <c r="K66" i="3"/>
  <c r="K66" i="4" s="1"/>
  <c r="J66" i="3"/>
  <c r="I66" i="3"/>
  <c r="I66" i="4" s="1"/>
  <c r="H66" i="3"/>
  <c r="G66" i="3"/>
  <c r="G66" i="4" s="1"/>
  <c r="F66" i="3"/>
  <c r="E66" i="3"/>
  <c r="Q65" i="3"/>
  <c r="N65" i="4" s="1"/>
  <c r="D65" i="3"/>
  <c r="D65" i="4" s="1"/>
  <c r="C65" i="3"/>
  <c r="B65" i="3"/>
  <c r="Q64" i="3"/>
  <c r="D64" i="3"/>
  <c r="C64" i="3"/>
  <c r="B64" i="3"/>
  <c r="Q63" i="3"/>
  <c r="D63" i="3"/>
  <c r="D63" i="4" s="1"/>
  <c r="C63" i="3"/>
  <c r="B63" i="3"/>
  <c r="Q62" i="3"/>
  <c r="D62" i="3"/>
  <c r="C62" i="3"/>
  <c r="B62" i="3"/>
  <c r="O61" i="3"/>
  <c r="K61" i="3"/>
  <c r="J61" i="3"/>
  <c r="I61" i="3"/>
  <c r="H61" i="3"/>
  <c r="H61" i="4" s="1"/>
  <c r="G61" i="3"/>
  <c r="F61" i="3"/>
  <c r="E61" i="3"/>
  <c r="Q60" i="3"/>
  <c r="D60" i="3"/>
  <c r="C60" i="3"/>
  <c r="B60" i="3"/>
  <c r="Q59" i="3"/>
  <c r="D59" i="3"/>
  <c r="C59" i="3"/>
  <c r="B59" i="3"/>
  <c r="Q58" i="3"/>
  <c r="D58" i="3"/>
  <c r="C58" i="3"/>
  <c r="C58" i="4" s="1"/>
  <c r="B58" i="3"/>
  <c r="Q57" i="3"/>
  <c r="D57" i="3"/>
  <c r="C57" i="3"/>
  <c r="B57" i="3"/>
  <c r="Q56" i="3"/>
  <c r="O56" i="3"/>
  <c r="L56" i="4" s="1"/>
  <c r="K56" i="3"/>
  <c r="K56" i="4" s="1"/>
  <c r="J56" i="3"/>
  <c r="I56" i="3"/>
  <c r="H56" i="3"/>
  <c r="H56" i="4" s="1"/>
  <c r="G56" i="3"/>
  <c r="G56" i="4" s="1"/>
  <c r="F56" i="3"/>
  <c r="E56" i="3"/>
  <c r="C56" i="3"/>
  <c r="Q55" i="3"/>
  <c r="D55" i="3"/>
  <c r="C55" i="3"/>
  <c r="C55" i="4" s="1"/>
  <c r="B55" i="3"/>
  <c r="Q54" i="3"/>
  <c r="L54" i="3"/>
  <c r="M54" i="3" s="1"/>
  <c r="N54" i="3" s="1"/>
  <c r="D54" i="3"/>
  <c r="C54" i="3"/>
  <c r="B54" i="3"/>
  <c r="B54" i="4" s="1"/>
  <c r="Q53" i="3"/>
  <c r="N53" i="4" s="1"/>
  <c r="D53" i="3"/>
  <c r="C53" i="3"/>
  <c r="B53" i="3"/>
  <c r="Q52" i="3"/>
  <c r="N52" i="4" s="1"/>
  <c r="D52" i="3"/>
  <c r="D52" i="4" s="1"/>
  <c r="C52" i="3"/>
  <c r="B52" i="3"/>
  <c r="L52" i="3" s="1"/>
  <c r="O51" i="3"/>
  <c r="L51" i="4" s="1"/>
  <c r="K51" i="3"/>
  <c r="K51" i="4" s="1"/>
  <c r="J51" i="3"/>
  <c r="J51" i="4" s="1"/>
  <c r="I51" i="3"/>
  <c r="H51" i="3"/>
  <c r="G51" i="3"/>
  <c r="G51" i="4" s="1"/>
  <c r="F51" i="3"/>
  <c r="F51" i="4" s="1"/>
  <c r="E51" i="3"/>
  <c r="B51" i="3"/>
  <c r="Q50" i="3"/>
  <c r="L50" i="3"/>
  <c r="M50" i="3" s="1"/>
  <c r="N50" i="3" s="1"/>
  <c r="D50" i="3"/>
  <c r="C50" i="3"/>
  <c r="C50" i="4" s="1"/>
  <c r="B50" i="3"/>
  <c r="B50" i="4" s="1"/>
  <c r="Q49" i="3"/>
  <c r="N49" i="4" s="1"/>
  <c r="D49" i="3"/>
  <c r="C49" i="3"/>
  <c r="B49" i="3"/>
  <c r="B49" i="4" s="1"/>
  <c r="Q48" i="3"/>
  <c r="N48" i="4" s="1"/>
  <c r="D48" i="3"/>
  <c r="D48" i="4" s="1"/>
  <c r="C48" i="3"/>
  <c r="C48" i="4" s="1"/>
  <c r="B48" i="3"/>
  <c r="L48" i="3" s="1"/>
  <c r="M48" i="3" s="1"/>
  <c r="N48" i="3" s="1"/>
  <c r="Q47" i="3"/>
  <c r="N47" i="4" s="1"/>
  <c r="D47" i="3"/>
  <c r="D47" i="4" s="1"/>
  <c r="C47" i="3"/>
  <c r="C47" i="4" s="1"/>
  <c r="B47" i="3"/>
  <c r="O46" i="3"/>
  <c r="K46" i="3"/>
  <c r="J46" i="3"/>
  <c r="J46" i="4" s="1"/>
  <c r="I46" i="3"/>
  <c r="I46" i="4" s="1"/>
  <c r="H46" i="3"/>
  <c r="G46" i="3"/>
  <c r="F46" i="3"/>
  <c r="F46" i="4" s="1"/>
  <c r="E46" i="3"/>
  <c r="Q45" i="3"/>
  <c r="N45" i="4" s="1"/>
  <c r="D45" i="3"/>
  <c r="C45" i="3"/>
  <c r="B45" i="3"/>
  <c r="Q44" i="3"/>
  <c r="N44" i="4" s="1"/>
  <c r="D44" i="3"/>
  <c r="D44" i="4" s="1"/>
  <c r="C44" i="3"/>
  <c r="C44" i="4" s="1"/>
  <c r="B44" i="3"/>
  <c r="Q43" i="3"/>
  <c r="D43" i="3"/>
  <c r="C43" i="3"/>
  <c r="C43" i="4" s="1"/>
  <c r="B43" i="3"/>
  <c r="Q42" i="3"/>
  <c r="L42" i="3"/>
  <c r="M42" i="3" s="1"/>
  <c r="D42" i="3"/>
  <c r="C42" i="3"/>
  <c r="B42" i="3"/>
  <c r="B42" i="4" s="1"/>
  <c r="Q41" i="3"/>
  <c r="O41" i="3"/>
  <c r="K41" i="3"/>
  <c r="J41" i="3"/>
  <c r="I41" i="3"/>
  <c r="I41" i="4" s="1"/>
  <c r="H41" i="3"/>
  <c r="H41" i="4" s="1"/>
  <c r="G41" i="3"/>
  <c r="F41" i="3"/>
  <c r="E41" i="3"/>
  <c r="D41" i="3"/>
  <c r="Q40" i="3"/>
  <c r="N40" i="4" s="1"/>
  <c r="D40" i="3"/>
  <c r="D40" i="4" s="1"/>
  <c r="C40" i="3"/>
  <c r="C40" i="4" s="1"/>
  <c r="B40" i="3"/>
  <c r="Q39" i="3"/>
  <c r="D39" i="3"/>
  <c r="C39" i="3"/>
  <c r="C39" i="4" s="1"/>
  <c r="B39" i="3"/>
  <c r="Q38" i="3"/>
  <c r="L38" i="3"/>
  <c r="M38" i="3" s="1"/>
  <c r="N38" i="3" s="1"/>
  <c r="D38" i="3"/>
  <c r="C38" i="3"/>
  <c r="B38" i="3"/>
  <c r="B38" i="4" s="1"/>
  <c r="Q37" i="3"/>
  <c r="D37" i="3"/>
  <c r="C37" i="3"/>
  <c r="B37" i="3"/>
  <c r="O36" i="3"/>
  <c r="L36" i="4" s="1"/>
  <c r="K36" i="3"/>
  <c r="K36" i="4" s="1"/>
  <c r="J36" i="3"/>
  <c r="I36" i="3"/>
  <c r="H36" i="3"/>
  <c r="H36" i="4" s="1"/>
  <c r="G36" i="3"/>
  <c r="G36" i="4" s="1"/>
  <c r="F36" i="3"/>
  <c r="F36" i="4" s="1"/>
  <c r="E36" i="3"/>
  <c r="C36" i="3"/>
  <c r="Q35" i="3"/>
  <c r="D35" i="3"/>
  <c r="C35" i="3"/>
  <c r="C35" i="4" s="1"/>
  <c r="B35" i="3"/>
  <c r="Q34" i="3"/>
  <c r="L34" i="3"/>
  <c r="M34" i="3" s="1"/>
  <c r="N34" i="3" s="1"/>
  <c r="D34" i="3"/>
  <c r="C34" i="3"/>
  <c r="B34" i="3"/>
  <c r="B34" i="4" s="1"/>
  <c r="Q33" i="3"/>
  <c r="N33" i="4" s="1"/>
  <c r="D33" i="3"/>
  <c r="C33" i="3"/>
  <c r="B33" i="3"/>
  <c r="Q32" i="3"/>
  <c r="N32" i="4" s="1"/>
  <c r="D32" i="3"/>
  <c r="D32" i="4" s="1"/>
  <c r="C32" i="3"/>
  <c r="B32" i="3"/>
  <c r="O31" i="3"/>
  <c r="L31" i="4" s="1"/>
  <c r="K31" i="3"/>
  <c r="K31" i="4" s="1"/>
  <c r="J31" i="3"/>
  <c r="J31" i="4" s="1"/>
  <c r="I31" i="3"/>
  <c r="H31" i="3"/>
  <c r="G31" i="3"/>
  <c r="G31" i="4" s="1"/>
  <c r="F31" i="3"/>
  <c r="F31" i="4" s="1"/>
  <c r="E31" i="3"/>
  <c r="B31" i="3"/>
  <c r="Q30" i="3"/>
  <c r="L30" i="3"/>
  <c r="M30" i="3" s="1"/>
  <c r="N30" i="3" s="1"/>
  <c r="D30" i="3"/>
  <c r="C30" i="3"/>
  <c r="B30" i="3"/>
  <c r="B30" i="4" s="1"/>
  <c r="Q29" i="3"/>
  <c r="N29" i="4" s="1"/>
  <c r="D29" i="3"/>
  <c r="C29" i="3"/>
  <c r="B29" i="3"/>
  <c r="Q28" i="3"/>
  <c r="N28" i="4" s="1"/>
  <c r="D28" i="3"/>
  <c r="D28" i="4" s="1"/>
  <c r="C28" i="3"/>
  <c r="C28" i="4" s="1"/>
  <c r="B28" i="3"/>
  <c r="Q27" i="3"/>
  <c r="D27" i="3"/>
  <c r="C27" i="3"/>
  <c r="C27" i="4" s="1"/>
  <c r="B27" i="3"/>
  <c r="O26" i="3"/>
  <c r="K26" i="3"/>
  <c r="J26" i="3"/>
  <c r="J26" i="4" s="1"/>
  <c r="I26" i="3"/>
  <c r="I26" i="4" s="1"/>
  <c r="H26" i="3"/>
  <c r="G26" i="3"/>
  <c r="F26" i="3"/>
  <c r="F26" i="4" s="1"/>
  <c r="E26" i="3"/>
  <c r="Q25" i="3"/>
  <c r="N25" i="4" s="1"/>
  <c r="D25" i="3"/>
  <c r="C25" i="3"/>
  <c r="B25" i="3"/>
  <c r="Q24" i="3"/>
  <c r="N24" i="4" s="1"/>
  <c r="D24" i="3"/>
  <c r="D24" i="4" s="1"/>
  <c r="C24" i="3"/>
  <c r="C24" i="4" s="1"/>
  <c r="B24" i="3"/>
  <c r="L24" i="3" s="1"/>
  <c r="M24" i="3" s="1"/>
  <c r="N24" i="3" s="1"/>
  <c r="Q23" i="3"/>
  <c r="D23" i="3"/>
  <c r="C23" i="3"/>
  <c r="C23" i="4" s="1"/>
  <c r="B23" i="3"/>
  <c r="Q22" i="3"/>
  <c r="L22" i="3"/>
  <c r="M22" i="3" s="1"/>
  <c r="D22" i="3"/>
  <c r="C22" i="3"/>
  <c r="B22" i="3"/>
  <c r="B22" i="4" s="1"/>
  <c r="O21" i="3"/>
  <c r="K21" i="3"/>
  <c r="J21" i="3"/>
  <c r="I21" i="3"/>
  <c r="I21" i="4" s="1"/>
  <c r="H21" i="3"/>
  <c r="G21" i="3"/>
  <c r="F21" i="3"/>
  <c r="E21" i="3"/>
  <c r="D21" i="3"/>
  <c r="Q20" i="3"/>
  <c r="N20" i="4" s="1"/>
  <c r="D20" i="3"/>
  <c r="D20" i="4" s="1"/>
  <c r="C20" i="3"/>
  <c r="B20" i="3"/>
  <c r="L20" i="3" s="1"/>
  <c r="M20" i="3" s="1"/>
  <c r="N20" i="3" s="1"/>
  <c r="Q19" i="3"/>
  <c r="D19" i="3"/>
  <c r="C19" i="3"/>
  <c r="C19" i="4" s="1"/>
  <c r="B19" i="3"/>
  <c r="Q18" i="3"/>
  <c r="L18" i="3"/>
  <c r="M18" i="3" s="1"/>
  <c r="N18" i="3" s="1"/>
  <c r="D18" i="3"/>
  <c r="C18" i="3"/>
  <c r="B18" i="3"/>
  <c r="Q17" i="3"/>
  <c r="N17" i="4" s="1"/>
  <c r="D17" i="3"/>
  <c r="D16" i="3" s="1"/>
  <c r="C17" i="3"/>
  <c r="B17" i="3"/>
  <c r="O16" i="3"/>
  <c r="L16" i="4" s="1"/>
  <c r="K16" i="3"/>
  <c r="K16" i="4" s="1"/>
  <c r="J16" i="3"/>
  <c r="I16" i="3"/>
  <c r="H16" i="3"/>
  <c r="H16" i="4" s="1"/>
  <c r="G16" i="3"/>
  <c r="G16" i="4" s="1"/>
  <c r="F16" i="3"/>
  <c r="E16" i="3"/>
  <c r="C16" i="3"/>
  <c r="Q15" i="3"/>
  <c r="N15" i="4" s="1"/>
  <c r="D15" i="3"/>
  <c r="D15" i="4" s="1"/>
  <c r="C15" i="3"/>
  <c r="C15" i="4" s="1"/>
  <c r="B15" i="3"/>
  <c r="Q14" i="3"/>
  <c r="D14" i="3"/>
  <c r="C14" i="3"/>
  <c r="C14" i="4" s="1"/>
  <c r="B14" i="3"/>
  <c r="B14" i="4" s="1"/>
  <c r="Q13" i="3"/>
  <c r="L13" i="3"/>
  <c r="M13" i="3" s="1"/>
  <c r="N13" i="3" s="1"/>
  <c r="D13" i="3"/>
  <c r="C13" i="3"/>
  <c r="B13" i="3"/>
  <c r="B13" i="4" s="1"/>
  <c r="Q12" i="3"/>
  <c r="D12" i="3"/>
  <c r="C12" i="3"/>
  <c r="B12" i="3"/>
  <c r="O11" i="3"/>
  <c r="L11" i="4" s="1"/>
  <c r="K11" i="3"/>
  <c r="K11" i="4" s="1"/>
  <c r="J11" i="3"/>
  <c r="I11" i="3"/>
  <c r="H11" i="3"/>
  <c r="G11" i="3"/>
  <c r="G11" i="4" s="1"/>
  <c r="F11" i="3"/>
  <c r="E11" i="3"/>
  <c r="C11" i="3"/>
  <c r="Q10" i="3"/>
  <c r="L10" i="3"/>
  <c r="M10" i="3" s="1"/>
  <c r="N10" i="3" s="1"/>
  <c r="D10" i="3"/>
  <c r="C10" i="3"/>
  <c r="B10" i="3"/>
  <c r="Q9" i="3"/>
  <c r="D9" i="3"/>
  <c r="L9" i="3" s="1"/>
  <c r="M9" i="3" s="1"/>
  <c r="N9" i="3" s="1"/>
  <c r="C9" i="3"/>
  <c r="B9" i="3"/>
  <c r="Q8" i="3"/>
  <c r="D8" i="3"/>
  <c r="C8" i="3"/>
  <c r="B8" i="3"/>
  <c r="Q7" i="3"/>
  <c r="D7" i="3"/>
  <c r="C7" i="3"/>
  <c r="B7" i="3"/>
  <c r="O6" i="3"/>
  <c r="K6" i="3"/>
  <c r="J6" i="3"/>
  <c r="I6" i="3"/>
  <c r="H6" i="3"/>
  <c r="G6" i="3"/>
  <c r="F6" i="3"/>
  <c r="E6" i="3"/>
  <c r="B6" i="3"/>
  <c r="N170" i="2"/>
  <c r="I170" i="2"/>
  <c r="F170" i="2"/>
  <c r="D170" i="2"/>
  <c r="C170" i="2"/>
  <c r="B170" i="2"/>
  <c r="N169" i="2"/>
  <c r="I169" i="2"/>
  <c r="F169" i="2"/>
  <c r="D169" i="2"/>
  <c r="C169" i="2"/>
  <c r="B169" i="2"/>
  <c r="N168" i="2"/>
  <c r="I168" i="2"/>
  <c r="F168" i="2"/>
  <c r="D168" i="2"/>
  <c r="C168" i="2"/>
  <c r="B168" i="2"/>
  <c r="N167" i="2"/>
  <c r="N166" i="2" s="1"/>
  <c r="I167" i="2"/>
  <c r="F167" i="2"/>
  <c r="D167" i="2"/>
  <c r="D166" i="2" s="1"/>
  <c r="C167" i="2"/>
  <c r="B167" i="2"/>
  <c r="B166" i="2" s="1"/>
  <c r="K166" i="2"/>
  <c r="J166" i="2"/>
  <c r="H166" i="2"/>
  <c r="G166" i="2"/>
  <c r="F166" i="2"/>
  <c r="E166" i="2"/>
  <c r="C166" i="2"/>
  <c r="N165" i="2"/>
  <c r="I165" i="2"/>
  <c r="L165" i="2" s="1"/>
  <c r="F165" i="2"/>
  <c r="D165" i="2"/>
  <c r="C165" i="2"/>
  <c r="B165" i="2"/>
  <c r="N164" i="2"/>
  <c r="I164" i="2"/>
  <c r="F164" i="2"/>
  <c r="D164" i="2"/>
  <c r="C164" i="2"/>
  <c r="L164" i="2" s="1"/>
  <c r="B164" i="2"/>
  <c r="N163" i="2"/>
  <c r="I163" i="2"/>
  <c r="L163" i="2" s="1"/>
  <c r="F163" i="2"/>
  <c r="D163" i="2"/>
  <c r="C163" i="2"/>
  <c r="B163" i="2"/>
  <c r="N162" i="2"/>
  <c r="I162" i="2"/>
  <c r="F162" i="2"/>
  <c r="D162" i="2"/>
  <c r="C162" i="2"/>
  <c r="C161" i="2" s="1"/>
  <c r="B162" i="2"/>
  <c r="N161" i="2"/>
  <c r="K161" i="2"/>
  <c r="J161" i="2"/>
  <c r="H161" i="2"/>
  <c r="G161" i="2"/>
  <c r="F161" i="2"/>
  <c r="E161" i="2"/>
  <c r="D161" i="2"/>
  <c r="N160" i="2"/>
  <c r="I160" i="2"/>
  <c r="F160" i="2"/>
  <c r="D160" i="2"/>
  <c r="C160" i="2"/>
  <c r="L160" i="2" s="1"/>
  <c r="M160" i="2" s="1"/>
  <c r="B160" i="2"/>
  <c r="N159" i="2"/>
  <c r="I159" i="2"/>
  <c r="F159" i="2"/>
  <c r="D159" i="2"/>
  <c r="C159" i="2"/>
  <c r="L159" i="2" s="1"/>
  <c r="M159" i="2" s="1"/>
  <c r="B159" i="2"/>
  <c r="N158" i="2"/>
  <c r="I158" i="2"/>
  <c r="F158" i="2"/>
  <c r="D158" i="2"/>
  <c r="C158" i="2"/>
  <c r="L158" i="2" s="1"/>
  <c r="M158" i="2" s="1"/>
  <c r="B158" i="2"/>
  <c r="N157" i="2"/>
  <c r="I157" i="2"/>
  <c r="F157" i="2"/>
  <c r="D157" i="2"/>
  <c r="C157" i="2"/>
  <c r="C156" i="2" s="1"/>
  <c r="B157" i="2"/>
  <c r="B156" i="2" s="1"/>
  <c r="N156" i="2"/>
  <c r="K156" i="2"/>
  <c r="J156" i="2"/>
  <c r="I156" i="2"/>
  <c r="H156" i="2"/>
  <c r="G156" i="2"/>
  <c r="F156" i="2"/>
  <c r="E156" i="2"/>
  <c r="D156" i="2"/>
  <c r="N155" i="2"/>
  <c r="I155" i="2"/>
  <c r="F155" i="2"/>
  <c r="L155" i="2" s="1"/>
  <c r="M155" i="2" s="1"/>
  <c r="D155" i="2"/>
  <c r="C155" i="2"/>
  <c r="B155" i="2"/>
  <c r="N154" i="2"/>
  <c r="I154" i="2"/>
  <c r="F154" i="2"/>
  <c r="D154" i="2"/>
  <c r="C154" i="2"/>
  <c r="B154" i="2"/>
  <c r="N153" i="2"/>
  <c r="M153" i="2"/>
  <c r="I153" i="2"/>
  <c r="F153" i="2"/>
  <c r="L153" i="2" s="1"/>
  <c r="D153" i="2"/>
  <c r="C153" i="2"/>
  <c r="B153" i="2"/>
  <c r="N152" i="2"/>
  <c r="N151" i="2" s="1"/>
  <c r="I152" i="2"/>
  <c r="F152" i="2"/>
  <c r="D152" i="2"/>
  <c r="C152" i="2"/>
  <c r="C151" i="2" s="1"/>
  <c r="B152" i="2"/>
  <c r="K151" i="2"/>
  <c r="J151" i="2"/>
  <c r="I151" i="2"/>
  <c r="H151" i="2"/>
  <c r="G151" i="2"/>
  <c r="F151" i="2"/>
  <c r="E151" i="2"/>
  <c r="B151" i="2"/>
  <c r="N150" i="2"/>
  <c r="I150" i="2"/>
  <c r="F150" i="2"/>
  <c r="D150" i="2"/>
  <c r="C150" i="2"/>
  <c r="B150" i="2"/>
  <c r="N149" i="2"/>
  <c r="I149" i="2"/>
  <c r="F149" i="2"/>
  <c r="D149" i="2"/>
  <c r="C149" i="2"/>
  <c r="B149" i="2"/>
  <c r="N148" i="2"/>
  <c r="M148" i="2"/>
  <c r="I148" i="2"/>
  <c r="F148" i="2"/>
  <c r="L148" i="2" s="1"/>
  <c r="D148" i="2"/>
  <c r="C148" i="2"/>
  <c r="B148" i="2"/>
  <c r="N147" i="2"/>
  <c r="N146" i="2" s="1"/>
  <c r="I147" i="2"/>
  <c r="I146" i="2" s="1"/>
  <c r="F147" i="2"/>
  <c r="D147" i="2"/>
  <c r="D146" i="2" s="1"/>
  <c r="C147" i="2"/>
  <c r="B147" i="2"/>
  <c r="B146" i="2" s="1"/>
  <c r="K146" i="2"/>
  <c r="J146" i="2"/>
  <c r="H146" i="2"/>
  <c r="G146" i="2"/>
  <c r="F146" i="2"/>
  <c r="E146" i="2"/>
  <c r="C146" i="2"/>
  <c r="N145" i="2"/>
  <c r="I145" i="2"/>
  <c r="L145" i="2" s="1"/>
  <c r="F145" i="2"/>
  <c r="D145" i="2"/>
  <c r="C145" i="2"/>
  <c r="B145" i="2"/>
  <c r="N144" i="2"/>
  <c r="L144" i="2"/>
  <c r="I144" i="2"/>
  <c r="F144" i="2"/>
  <c r="D144" i="2"/>
  <c r="C144" i="2"/>
  <c r="B144" i="2"/>
  <c r="N143" i="2"/>
  <c r="I143" i="2"/>
  <c r="F143" i="2"/>
  <c r="L143" i="2" s="1"/>
  <c r="D143" i="2"/>
  <c r="C143" i="2"/>
  <c r="B143" i="2"/>
  <c r="B141" i="2" s="1"/>
  <c r="N142" i="2"/>
  <c r="I142" i="2"/>
  <c r="F142" i="2"/>
  <c r="L142" i="2" s="1"/>
  <c r="D142" i="2"/>
  <c r="C142" i="2"/>
  <c r="C141" i="2" s="1"/>
  <c r="B142" i="2"/>
  <c r="N141" i="2"/>
  <c r="K141" i="2"/>
  <c r="J141" i="2"/>
  <c r="H141" i="2"/>
  <c r="G141" i="2"/>
  <c r="E141" i="2"/>
  <c r="D141" i="2"/>
  <c r="N140" i="2"/>
  <c r="I140" i="2"/>
  <c r="L140" i="2" s="1"/>
  <c r="M140" i="2" s="1"/>
  <c r="F140" i="2"/>
  <c r="D140" i="2"/>
  <c r="C140" i="2"/>
  <c r="B140" i="2"/>
  <c r="N139" i="2"/>
  <c r="I139" i="2"/>
  <c r="L139" i="2" s="1"/>
  <c r="M139" i="2" s="1"/>
  <c r="F139" i="2"/>
  <c r="D139" i="2"/>
  <c r="C139" i="2"/>
  <c r="B139" i="2"/>
  <c r="N138" i="2"/>
  <c r="I138" i="2"/>
  <c r="L138" i="2" s="1"/>
  <c r="M138" i="2" s="1"/>
  <c r="F138" i="2"/>
  <c r="D138" i="2"/>
  <c r="C138" i="2"/>
  <c r="B138" i="2"/>
  <c r="N137" i="2"/>
  <c r="I137" i="2"/>
  <c r="L137" i="2" s="1"/>
  <c r="F137" i="2"/>
  <c r="D137" i="2"/>
  <c r="D136" i="2" s="1"/>
  <c r="C137" i="2"/>
  <c r="B137" i="2"/>
  <c r="B136" i="2" s="1"/>
  <c r="N136" i="2"/>
  <c r="K136" i="2"/>
  <c r="J136" i="2"/>
  <c r="I136" i="2"/>
  <c r="H136" i="2"/>
  <c r="G136" i="2"/>
  <c r="F136" i="2"/>
  <c r="E136" i="2"/>
  <c r="C136" i="2"/>
  <c r="N135" i="2"/>
  <c r="I135" i="2"/>
  <c r="F135" i="2"/>
  <c r="D135" i="2"/>
  <c r="C135" i="2"/>
  <c r="L135" i="2" s="1"/>
  <c r="M135" i="2" s="1"/>
  <c r="B135" i="2"/>
  <c r="N134" i="2"/>
  <c r="I134" i="2"/>
  <c r="F134" i="2"/>
  <c r="D134" i="2"/>
  <c r="C134" i="2"/>
  <c r="L134" i="2" s="1"/>
  <c r="M134" i="2" s="1"/>
  <c r="B134" i="2"/>
  <c r="N133" i="2"/>
  <c r="I133" i="2"/>
  <c r="F133" i="2"/>
  <c r="D133" i="2"/>
  <c r="C133" i="2"/>
  <c r="L133" i="2" s="1"/>
  <c r="M133" i="2" s="1"/>
  <c r="B133" i="2"/>
  <c r="N132" i="2"/>
  <c r="I132" i="2"/>
  <c r="F132" i="2"/>
  <c r="D132" i="2"/>
  <c r="D131" i="2" s="1"/>
  <c r="C132" i="2"/>
  <c r="C131" i="2" s="1"/>
  <c r="B132" i="2"/>
  <c r="N131" i="2"/>
  <c r="K131" i="2"/>
  <c r="J131" i="2"/>
  <c r="I131" i="2"/>
  <c r="H131" i="2"/>
  <c r="G131" i="2"/>
  <c r="F131" i="2"/>
  <c r="E131" i="2"/>
  <c r="B131" i="2"/>
  <c r="N130" i="2"/>
  <c r="I130" i="2"/>
  <c r="F130" i="2"/>
  <c r="D130" i="2"/>
  <c r="C130" i="2"/>
  <c r="B130" i="2"/>
  <c r="N129" i="2"/>
  <c r="I129" i="2"/>
  <c r="F129" i="2"/>
  <c r="D129" i="2"/>
  <c r="C129" i="2"/>
  <c r="B129" i="2"/>
  <c r="B126" i="2" s="1"/>
  <c r="N128" i="2"/>
  <c r="I128" i="2"/>
  <c r="F128" i="2"/>
  <c r="F126" i="2" s="1"/>
  <c r="D128" i="2"/>
  <c r="C128" i="2"/>
  <c r="B128" i="2"/>
  <c r="N127" i="2"/>
  <c r="I127" i="2"/>
  <c r="I126" i="2" s="1"/>
  <c r="F127" i="2"/>
  <c r="D127" i="2"/>
  <c r="C127" i="2"/>
  <c r="B127" i="2"/>
  <c r="K126" i="2"/>
  <c r="J126" i="2"/>
  <c r="H126" i="2"/>
  <c r="G126" i="2"/>
  <c r="E126" i="2"/>
  <c r="D126" i="2"/>
  <c r="C126" i="2"/>
  <c r="N125" i="2"/>
  <c r="I125" i="2"/>
  <c r="F125" i="2"/>
  <c r="D125" i="2"/>
  <c r="C125" i="2"/>
  <c r="L125" i="2" s="1"/>
  <c r="M125" i="2" s="1"/>
  <c r="B125" i="2"/>
  <c r="N124" i="2"/>
  <c r="I124" i="2"/>
  <c r="F124" i="2"/>
  <c r="D124" i="2"/>
  <c r="C124" i="2"/>
  <c r="L124" i="2" s="1"/>
  <c r="M124" i="2" s="1"/>
  <c r="B124" i="2"/>
  <c r="N123" i="2"/>
  <c r="I123" i="2"/>
  <c r="F123" i="2"/>
  <c r="D123" i="2"/>
  <c r="C123" i="2"/>
  <c r="L123" i="2" s="1"/>
  <c r="M123" i="2" s="1"/>
  <c r="B123" i="2"/>
  <c r="N122" i="2"/>
  <c r="I122" i="2"/>
  <c r="F122" i="2"/>
  <c r="D122" i="2"/>
  <c r="D121" i="2" s="1"/>
  <c r="C122" i="2"/>
  <c r="L122" i="2" s="1"/>
  <c r="B122" i="2"/>
  <c r="B121" i="2" s="1"/>
  <c r="N121" i="2"/>
  <c r="K121" i="2"/>
  <c r="J121" i="2"/>
  <c r="I121" i="2"/>
  <c r="H121" i="2"/>
  <c r="G121" i="2"/>
  <c r="F121" i="2"/>
  <c r="E121" i="2"/>
  <c r="N120" i="2"/>
  <c r="I120" i="2"/>
  <c r="F120" i="2"/>
  <c r="D120" i="2"/>
  <c r="C120" i="2"/>
  <c r="L120" i="2" s="1"/>
  <c r="B120" i="2"/>
  <c r="N119" i="2"/>
  <c r="I119" i="2"/>
  <c r="F119" i="2"/>
  <c r="D119" i="2"/>
  <c r="C119" i="2"/>
  <c r="L119" i="2" s="1"/>
  <c r="B119" i="2"/>
  <c r="N118" i="2"/>
  <c r="I118" i="2"/>
  <c r="F118" i="2"/>
  <c r="D118" i="2"/>
  <c r="C118" i="2"/>
  <c r="L118" i="2" s="1"/>
  <c r="B118" i="2"/>
  <c r="N117" i="2"/>
  <c r="I117" i="2"/>
  <c r="F117" i="2"/>
  <c r="D117" i="2"/>
  <c r="D116" i="2" s="1"/>
  <c r="C117" i="2"/>
  <c r="L117" i="2" s="1"/>
  <c r="L116" i="2" s="1"/>
  <c r="B117" i="2"/>
  <c r="K116" i="2"/>
  <c r="J116" i="2"/>
  <c r="I116" i="2"/>
  <c r="H116" i="2"/>
  <c r="G116" i="2"/>
  <c r="F116" i="2"/>
  <c r="E116" i="2"/>
  <c r="B116" i="2"/>
  <c r="N115" i="2"/>
  <c r="I115" i="2"/>
  <c r="L115" i="2" s="1"/>
  <c r="F115" i="2"/>
  <c r="D115" i="2"/>
  <c r="C115" i="2"/>
  <c r="B115" i="2"/>
  <c r="N114" i="2"/>
  <c r="M114" i="2" s="1"/>
  <c r="I114" i="2"/>
  <c r="L114" i="2" s="1"/>
  <c r="F114" i="2"/>
  <c r="D114" i="2"/>
  <c r="C114" i="2"/>
  <c r="B114" i="2"/>
  <c r="N113" i="2"/>
  <c r="I113" i="2"/>
  <c r="L113" i="2" s="1"/>
  <c r="F113" i="2"/>
  <c r="D113" i="2"/>
  <c r="C113" i="2"/>
  <c r="B113" i="2"/>
  <c r="N112" i="2"/>
  <c r="I112" i="2"/>
  <c r="I111" i="2" s="1"/>
  <c r="F112" i="2"/>
  <c r="D112" i="2"/>
  <c r="D111" i="2" s="1"/>
  <c r="C112" i="2"/>
  <c r="B112" i="2"/>
  <c r="B111" i="2" s="1"/>
  <c r="N111" i="2"/>
  <c r="K111" i="2"/>
  <c r="J111" i="2"/>
  <c r="H111" i="2"/>
  <c r="G111" i="2"/>
  <c r="F111" i="2"/>
  <c r="E111" i="2"/>
  <c r="C111" i="2"/>
  <c r="N110" i="2"/>
  <c r="I110" i="2"/>
  <c r="F110" i="2"/>
  <c r="D110" i="2"/>
  <c r="C110" i="2"/>
  <c r="L110" i="2" s="1"/>
  <c r="B110" i="2"/>
  <c r="N109" i="2"/>
  <c r="M109" i="2" s="1"/>
  <c r="L109" i="2"/>
  <c r="I109" i="2"/>
  <c r="F109" i="2"/>
  <c r="D109" i="2"/>
  <c r="C109" i="2"/>
  <c r="B109" i="2"/>
  <c r="N108" i="2"/>
  <c r="I108" i="2"/>
  <c r="F108" i="2"/>
  <c r="D108" i="2"/>
  <c r="C108" i="2"/>
  <c r="L108" i="2" s="1"/>
  <c r="B108" i="2"/>
  <c r="N107" i="2"/>
  <c r="I107" i="2"/>
  <c r="I106" i="2" s="1"/>
  <c r="F107" i="2"/>
  <c r="D107" i="2"/>
  <c r="C107" i="2"/>
  <c r="C106" i="2" s="1"/>
  <c r="B107" i="2"/>
  <c r="B106" i="2" s="1"/>
  <c r="N106" i="2"/>
  <c r="K106" i="2"/>
  <c r="J106" i="2"/>
  <c r="H106" i="2"/>
  <c r="G106" i="2"/>
  <c r="F106" i="2"/>
  <c r="E106" i="2"/>
  <c r="D106" i="2"/>
  <c r="N105" i="2"/>
  <c r="I105" i="2"/>
  <c r="F105" i="2"/>
  <c r="D105" i="2"/>
  <c r="C105" i="2"/>
  <c r="L105" i="2" s="1"/>
  <c r="M105" i="2" s="1"/>
  <c r="B105" i="2"/>
  <c r="N104" i="2"/>
  <c r="I104" i="2"/>
  <c r="F104" i="2"/>
  <c r="D104" i="2"/>
  <c r="C104" i="2"/>
  <c r="L104" i="2" s="1"/>
  <c r="M104" i="2" s="1"/>
  <c r="B104" i="2"/>
  <c r="N103" i="2"/>
  <c r="I103" i="2"/>
  <c r="F103" i="2"/>
  <c r="D103" i="2"/>
  <c r="C103" i="2"/>
  <c r="L103" i="2" s="1"/>
  <c r="M103" i="2" s="1"/>
  <c r="B103" i="2"/>
  <c r="N102" i="2"/>
  <c r="I102" i="2"/>
  <c r="F102" i="2"/>
  <c r="D102" i="2"/>
  <c r="D101" i="2" s="1"/>
  <c r="C102" i="2"/>
  <c r="L102" i="2" s="1"/>
  <c r="B102" i="2"/>
  <c r="B101" i="2" s="1"/>
  <c r="N101" i="2"/>
  <c r="K101" i="2"/>
  <c r="J101" i="2"/>
  <c r="I101" i="2"/>
  <c r="H101" i="2"/>
  <c r="G101" i="2"/>
  <c r="F101" i="2"/>
  <c r="E101" i="2"/>
  <c r="N100" i="2"/>
  <c r="I100" i="2"/>
  <c r="F100" i="2"/>
  <c r="D100" i="2"/>
  <c r="C100" i="2"/>
  <c r="L100" i="2" s="1"/>
  <c r="B100" i="2"/>
  <c r="N99" i="2"/>
  <c r="I99" i="2"/>
  <c r="F99" i="2"/>
  <c r="D99" i="2"/>
  <c r="C99" i="2"/>
  <c r="L99" i="2" s="1"/>
  <c r="B99" i="2"/>
  <c r="N98" i="2"/>
  <c r="I98" i="2"/>
  <c r="F98" i="2"/>
  <c r="D98" i="2"/>
  <c r="C98" i="2"/>
  <c r="L98" i="2" s="1"/>
  <c r="B98" i="2"/>
  <c r="N97" i="2"/>
  <c r="I97" i="2"/>
  <c r="F97" i="2"/>
  <c r="D97" i="2"/>
  <c r="D96" i="2" s="1"/>
  <c r="C97" i="2"/>
  <c r="L97" i="2" s="1"/>
  <c r="B97" i="2"/>
  <c r="N96" i="2"/>
  <c r="K96" i="2"/>
  <c r="J96" i="2"/>
  <c r="I96" i="2"/>
  <c r="H96" i="2"/>
  <c r="G96" i="2"/>
  <c r="F96" i="2"/>
  <c r="E96" i="2"/>
  <c r="B96" i="2"/>
  <c r="N95" i="2"/>
  <c r="M95" i="2" s="1"/>
  <c r="I95" i="2"/>
  <c r="L95" i="2" s="1"/>
  <c r="F95" i="2"/>
  <c r="D95" i="2"/>
  <c r="C95" i="2"/>
  <c r="B95" i="2"/>
  <c r="N94" i="2"/>
  <c r="I94" i="2"/>
  <c r="L94" i="2" s="1"/>
  <c r="F94" i="2"/>
  <c r="D94" i="2"/>
  <c r="C94" i="2"/>
  <c r="B94" i="2"/>
  <c r="N93" i="2"/>
  <c r="M93" i="2" s="1"/>
  <c r="I93" i="2"/>
  <c r="L93" i="2" s="1"/>
  <c r="F93" i="2"/>
  <c r="D93" i="2"/>
  <c r="C93" i="2"/>
  <c r="B93" i="2"/>
  <c r="N92" i="2"/>
  <c r="I92" i="2"/>
  <c r="I91" i="2" s="1"/>
  <c r="F92" i="2"/>
  <c r="D92" i="2"/>
  <c r="D91" i="2" s="1"/>
  <c r="C92" i="2"/>
  <c r="B92" i="2"/>
  <c r="B91" i="2" s="1"/>
  <c r="N91" i="2"/>
  <c r="K91" i="2"/>
  <c r="J91" i="2"/>
  <c r="H91" i="2"/>
  <c r="G91" i="2"/>
  <c r="F91" i="2"/>
  <c r="E91" i="2"/>
  <c r="C91" i="2"/>
  <c r="N90" i="2"/>
  <c r="I90" i="2"/>
  <c r="F90" i="2"/>
  <c r="D90" i="2"/>
  <c r="C90" i="2"/>
  <c r="L90" i="2" s="1"/>
  <c r="B90" i="2"/>
  <c r="N89" i="2"/>
  <c r="I89" i="2"/>
  <c r="F89" i="2"/>
  <c r="D89" i="2"/>
  <c r="C89" i="2"/>
  <c r="L89" i="2" s="1"/>
  <c r="B89" i="2"/>
  <c r="N88" i="2"/>
  <c r="M88" i="2" s="1"/>
  <c r="L88" i="2"/>
  <c r="I88" i="2"/>
  <c r="F88" i="2"/>
  <c r="D88" i="2"/>
  <c r="C88" i="2"/>
  <c r="B88" i="2"/>
  <c r="N87" i="2"/>
  <c r="I87" i="2"/>
  <c r="I86" i="2" s="1"/>
  <c r="F87" i="2"/>
  <c r="D87" i="2"/>
  <c r="C87" i="2"/>
  <c r="C86" i="2" s="1"/>
  <c r="B87" i="2"/>
  <c r="N86" i="2"/>
  <c r="K86" i="2"/>
  <c r="J86" i="2"/>
  <c r="H86" i="2"/>
  <c r="G86" i="2"/>
  <c r="F86" i="2"/>
  <c r="E86" i="2"/>
  <c r="D86" i="2"/>
  <c r="B86" i="2"/>
  <c r="N85" i="2"/>
  <c r="I85" i="2"/>
  <c r="F85" i="2"/>
  <c r="D85" i="2"/>
  <c r="C85" i="2"/>
  <c r="L85" i="2" s="1"/>
  <c r="M85" i="2" s="1"/>
  <c r="B85" i="2"/>
  <c r="N84" i="2"/>
  <c r="I84" i="2"/>
  <c r="F84" i="2"/>
  <c r="D84" i="2"/>
  <c r="C84" i="2"/>
  <c r="L84" i="2" s="1"/>
  <c r="M84" i="2" s="1"/>
  <c r="B84" i="2"/>
  <c r="N83" i="2"/>
  <c r="I83" i="2"/>
  <c r="F83" i="2"/>
  <c r="D83" i="2"/>
  <c r="C83" i="2"/>
  <c r="L83" i="2" s="1"/>
  <c r="M83" i="2" s="1"/>
  <c r="B83" i="2"/>
  <c r="N82" i="2"/>
  <c r="I82" i="2"/>
  <c r="F82" i="2"/>
  <c r="D82" i="2"/>
  <c r="D81" i="2" s="1"/>
  <c r="C82" i="2"/>
  <c r="L82" i="2" s="1"/>
  <c r="B82" i="2"/>
  <c r="B81" i="2" s="1"/>
  <c r="N81" i="2"/>
  <c r="K81" i="2"/>
  <c r="J81" i="2"/>
  <c r="I81" i="2"/>
  <c r="H81" i="2"/>
  <c r="G81" i="2"/>
  <c r="F81" i="2"/>
  <c r="E81" i="2"/>
  <c r="N80" i="2"/>
  <c r="I80" i="2"/>
  <c r="F80" i="2"/>
  <c r="D80" i="2"/>
  <c r="C80" i="2"/>
  <c r="L80" i="2" s="1"/>
  <c r="B80" i="2"/>
  <c r="N79" i="2"/>
  <c r="I79" i="2"/>
  <c r="F79" i="2"/>
  <c r="D79" i="2"/>
  <c r="C79" i="2"/>
  <c r="L79" i="2" s="1"/>
  <c r="B79" i="2"/>
  <c r="N78" i="2"/>
  <c r="I78" i="2"/>
  <c r="F78" i="2"/>
  <c r="D78" i="2"/>
  <c r="C78" i="2"/>
  <c r="L78" i="2" s="1"/>
  <c r="B78" i="2"/>
  <c r="N77" i="2"/>
  <c r="M77" i="2" s="1"/>
  <c r="I77" i="2"/>
  <c r="F77" i="2"/>
  <c r="D77" i="2"/>
  <c r="C77" i="2"/>
  <c r="L77" i="2" s="1"/>
  <c r="L76" i="2" s="1"/>
  <c r="B77" i="2"/>
  <c r="N76" i="2"/>
  <c r="K76" i="2"/>
  <c r="J76" i="2"/>
  <c r="I76" i="2"/>
  <c r="H76" i="2"/>
  <c r="G76" i="2"/>
  <c r="F76" i="2"/>
  <c r="E76" i="2"/>
  <c r="D76" i="2"/>
  <c r="B76" i="2"/>
  <c r="N75" i="2"/>
  <c r="M75" i="2" s="1"/>
  <c r="I75" i="2"/>
  <c r="L75" i="2" s="1"/>
  <c r="F75" i="2"/>
  <c r="D75" i="2"/>
  <c r="C75" i="2"/>
  <c r="B75" i="2"/>
  <c r="N74" i="2"/>
  <c r="I74" i="2"/>
  <c r="L74" i="2" s="1"/>
  <c r="F74" i="2"/>
  <c r="D74" i="2"/>
  <c r="C74" i="2"/>
  <c r="B74" i="2"/>
  <c r="N73" i="2"/>
  <c r="M73" i="2" s="1"/>
  <c r="I73" i="2"/>
  <c r="L73" i="2" s="1"/>
  <c r="F73" i="2"/>
  <c r="D73" i="2"/>
  <c r="C73" i="2"/>
  <c r="B73" i="2"/>
  <c r="N72" i="2"/>
  <c r="I72" i="2"/>
  <c r="I71" i="2" s="1"/>
  <c r="F72" i="2"/>
  <c r="D72" i="2"/>
  <c r="D71" i="2" s="1"/>
  <c r="C72" i="2"/>
  <c r="B72" i="2"/>
  <c r="B71" i="2" s="1"/>
  <c r="N71" i="2"/>
  <c r="K71" i="2"/>
  <c r="J71" i="2"/>
  <c r="H71" i="2"/>
  <c r="G71" i="2"/>
  <c r="F71" i="2"/>
  <c r="E71" i="2"/>
  <c r="C71" i="2"/>
  <c r="N70" i="2"/>
  <c r="I70" i="2"/>
  <c r="F70" i="2"/>
  <c r="D70" i="2"/>
  <c r="C70" i="2"/>
  <c r="L70" i="2" s="1"/>
  <c r="B70" i="2"/>
  <c r="N69" i="2"/>
  <c r="I69" i="2"/>
  <c r="F69" i="2"/>
  <c r="D69" i="2"/>
  <c r="C69" i="2"/>
  <c r="L69" i="2" s="1"/>
  <c r="B69" i="2"/>
  <c r="N68" i="2"/>
  <c r="I68" i="2"/>
  <c r="F68" i="2"/>
  <c r="D68" i="2"/>
  <c r="C68" i="2"/>
  <c r="L68" i="2" s="1"/>
  <c r="B68" i="2"/>
  <c r="N67" i="2"/>
  <c r="I67" i="2"/>
  <c r="I66" i="2" s="1"/>
  <c r="F67" i="2"/>
  <c r="D67" i="2"/>
  <c r="C67" i="2"/>
  <c r="C66" i="2" s="1"/>
  <c r="B67" i="2"/>
  <c r="N66" i="2"/>
  <c r="K66" i="2"/>
  <c r="J66" i="2"/>
  <c r="H66" i="2"/>
  <c r="G66" i="2"/>
  <c r="F66" i="2"/>
  <c r="E66" i="2"/>
  <c r="D66" i="2"/>
  <c r="B66" i="2"/>
  <c r="N65" i="2"/>
  <c r="I65" i="2"/>
  <c r="L65" i="2" s="1"/>
  <c r="M65" i="2" s="1"/>
  <c r="F65" i="2"/>
  <c r="D65" i="2"/>
  <c r="C65" i="2"/>
  <c r="B65" i="2"/>
  <c r="N64" i="2"/>
  <c r="I64" i="2"/>
  <c r="L64" i="2" s="1"/>
  <c r="M64" i="2" s="1"/>
  <c r="F64" i="2"/>
  <c r="D64" i="2"/>
  <c r="C64" i="2"/>
  <c r="B64" i="2"/>
  <c r="N63" i="2"/>
  <c r="I63" i="2"/>
  <c r="L63" i="2" s="1"/>
  <c r="M63" i="2" s="1"/>
  <c r="F63" i="2"/>
  <c r="D63" i="2"/>
  <c r="C63" i="2"/>
  <c r="B63" i="2"/>
  <c r="N62" i="2"/>
  <c r="I62" i="2"/>
  <c r="L62" i="2" s="1"/>
  <c r="F62" i="2"/>
  <c r="D62" i="2"/>
  <c r="D61" i="2" s="1"/>
  <c r="C62" i="2"/>
  <c r="B62" i="2"/>
  <c r="B61" i="2" s="1"/>
  <c r="N61" i="2"/>
  <c r="K61" i="2"/>
  <c r="J61" i="2"/>
  <c r="I61" i="2"/>
  <c r="H61" i="2"/>
  <c r="G61" i="2"/>
  <c r="F61" i="2"/>
  <c r="E61" i="2"/>
  <c r="C61" i="2"/>
  <c r="N60" i="2"/>
  <c r="I60" i="2"/>
  <c r="F60" i="2"/>
  <c r="D60" i="2"/>
  <c r="C60" i="2"/>
  <c r="L60" i="2" s="1"/>
  <c r="B60" i="2"/>
  <c r="N59" i="2"/>
  <c r="I59" i="2"/>
  <c r="F59" i="2"/>
  <c r="D59" i="2"/>
  <c r="C59" i="2"/>
  <c r="L59" i="2" s="1"/>
  <c r="B59" i="2"/>
  <c r="N58" i="2"/>
  <c r="I58" i="2"/>
  <c r="F58" i="2"/>
  <c r="D58" i="2"/>
  <c r="C58" i="2"/>
  <c r="L58" i="2" s="1"/>
  <c r="B58" i="2"/>
  <c r="N57" i="2"/>
  <c r="I57" i="2"/>
  <c r="F57" i="2"/>
  <c r="D57" i="2"/>
  <c r="C57" i="2"/>
  <c r="L57" i="2" s="1"/>
  <c r="L56" i="2" s="1"/>
  <c r="B57" i="2"/>
  <c r="K56" i="2"/>
  <c r="J56" i="2"/>
  <c r="I56" i="2"/>
  <c r="H56" i="2"/>
  <c r="G56" i="2"/>
  <c r="F56" i="2"/>
  <c r="E56" i="2"/>
  <c r="D56" i="2"/>
  <c r="B56" i="2"/>
  <c r="N55" i="2"/>
  <c r="I55" i="2"/>
  <c r="L55" i="2" s="1"/>
  <c r="F55" i="2"/>
  <c r="D55" i="2"/>
  <c r="C55" i="2"/>
  <c r="B55" i="2"/>
  <c r="N54" i="2"/>
  <c r="I54" i="2"/>
  <c r="L54" i="2" s="1"/>
  <c r="F54" i="2"/>
  <c r="D54" i="2"/>
  <c r="C54" i="2"/>
  <c r="B54" i="2"/>
  <c r="N53" i="2"/>
  <c r="I53" i="2"/>
  <c r="L53" i="2" s="1"/>
  <c r="F53" i="2"/>
  <c r="D53" i="2"/>
  <c r="C53" i="2"/>
  <c r="B53" i="2"/>
  <c r="N52" i="2"/>
  <c r="I52" i="2"/>
  <c r="I51" i="2" s="1"/>
  <c r="F52" i="2"/>
  <c r="D52" i="2"/>
  <c r="D51" i="2" s="1"/>
  <c r="C52" i="2"/>
  <c r="B52" i="2"/>
  <c r="B51" i="2" s="1"/>
  <c r="N51" i="2"/>
  <c r="K51" i="2"/>
  <c r="J51" i="2"/>
  <c r="H51" i="2"/>
  <c r="G51" i="2"/>
  <c r="F51" i="2"/>
  <c r="E51" i="2"/>
  <c r="C51" i="2"/>
  <c r="N50" i="2"/>
  <c r="I50" i="2"/>
  <c r="F50" i="2"/>
  <c r="D50" i="2"/>
  <c r="C50" i="2"/>
  <c r="L50" i="2" s="1"/>
  <c r="B50" i="2"/>
  <c r="N49" i="2"/>
  <c r="I49" i="2"/>
  <c r="F49" i="2"/>
  <c r="D49" i="2"/>
  <c r="C49" i="2"/>
  <c r="L49" i="2" s="1"/>
  <c r="B49" i="2"/>
  <c r="N48" i="2"/>
  <c r="I48" i="2"/>
  <c r="F48" i="2"/>
  <c r="D48" i="2"/>
  <c r="C48" i="2"/>
  <c r="L48" i="2" s="1"/>
  <c r="B48" i="2"/>
  <c r="N47" i="2"/>
  <c r="I47" i="2"/>
  <c r="I46" i="2" s="1"/>
  <c r="F47" i="2"/>
  <c r="D47" i="2"/>
  <c r="C47" i="2"/>
  <c r="C46" i="2" s="1"/>
  <c r="B47" i="2"/>
  <c r="N46" i="2"/>
  <c r="K46" i="2"/>
  <c r="J46" i="2"/>
  <c r="H46" i="2"/>
  <c r="G46" i="2"/>
  <c r="F46" i="2"/>
  <c r="E46" i="2"/>
  <c r="D46" i="2"/>
  <c r="B46" i="2"/>
  <c r="N45" i="2"/>
  <c r="I45" i="2"/>
  <c r="L45" i="2" s="1"/>
  <c r="M45" i="2" s="1"/>
  <c r="F45" i="2"/>
  <c r="D45" i="2"/>
  <c r="C45" i="2"/>
  <c r="B45" i="2"/>
  <c r="N44" i="2"/>
  <c r="I44" i="2"/>
  <c r="L44" i="2" s="1"/>
  <c r="M44" i="2" s="1"/>
  <c r="F44" i="2"/>
  <c r="D44" i="2"/>
  <c r="C44" i="2"/>
  <c r="B44" i="2"/>
  <c r="N43" i="2"/>
  <c r="I43" i="2"/>
  <c r="L43" i="2" s="1"/>
  <c r="M43" i="2" s="1"/>
  <c r="F43" i="2"/>
  <c r="D43" i="2"/>
  <c r="C43" i="2"/>
  <c r="B43" i="2"/>
  <c r="N42" i="2"/>
  <c r="I42" i="2"/>
  <c r="L42" i="2" s="1"/>
  <c r="F42" i="2"/>
  <c r="D42" i="2"/>
  <c r="D41" i="2" s="1"/>
  <c r="C42" i="2"/>
  <c r="B42" i="2"/>
  <c r="B41" i="2" s="1"/>
  <c r="N41" i="2"/>
  <c r="K41" i="2"/>
  <c r="J41" i="2"/>
  <c r="I41" i="2"/>
  <c r="H41" i="2"/>
  <c r="G41" i="2"/>
  <c r="F41" i="2"/>
  <c r="E41" i="2"/>
  <c r="C41" i="2"/>
  <c r="N40" i="2"/>
  <c r="I40" i="2"/>
  <c r="F40" i="2"/>
  <c r="D40" i="2"/>
  <c r="C40" i="2"/>
  <c r="L40" i="2" s="1"/>
  <c r="B40" i="2"/>
  <c r="N39" i="2"/>
  <c r="I39" i="2"/>
  <c r="F39" i="2"/>
  <c r="D39" i="2"/>
  <c r="C39" i="2"/>
  <c r="L39" i="2" s="1"/>
  <c r="B39" i="2"/>
  <c r="N38" i="2"/>
  <c r="I38" i="2"/>
  <c r="F38" i="2"/>
  <c r="D38" i="2"/>
  <c r="C38" i="2"/>
  <c r="L38" i="2" s="1"/>
  <c r="B38" i="2"/>
  <c r="N37" i="2"/>
  <c r="I37" i="2"/>
  <c r="F37" i="2"/>
  <c r="D37" i="2"/>
  <c r="C37" i="2"/>
  <c r="L37" i="2" s="1"/>
  <c r="L36" i="2" s="1"/>
  <c r="B37" i="2"/>
  <c r="N36" i="2"/>
  <c r="K36" i="2"/>
  <c r="J36" i="2"/>
  <c r="I36" i="2"/>
  <c r="H36" i="2"/>
  <c r="G36" i="2"/>
  <c r="F36" i="2"/>
  <c r="E36" i="2"/>
  <c r="D36" i="2"/>
  <c r="B36" i="2"/>
  <c r="N35" i="2"/>
  <c r="I35" i="2"/>
  <c r="L35" i="2" s="1"/>
  <c r="M35" i="2" s="1"/>
  <c r="F35" i="2"/>
  <c r="D35" i="2"/>
  <c r="C35" i="2"/>
  <c r="B35" i="2"/>
  <c r="N34" i="2"/>
  <c r="I34" i="2"/>
  <c r="L34" i="2" s="1"/>
  <c r="M34" i="2" s="1"/>
  <c r="F34" i="2"/>
  <c r="D34" i="2"/>
  <c r="C34" i="2"/>
  <c r="B34" i="2"/>
  <c r="N33" i="2"/>
  <c r="I33" i="2"/>
  <c r="L33" i="2" s="1"/>
  <c r="M33" i="2" s="1"/>
  <c r="F33" i="2"/>
  <c r="D33" i="2"/>
  <c r="C33" i="2"/>
  <c r="B33" i="2"/>
  <c r="N32" i="2"/>
  <c r="I32" i="2"/>
  <c r="I31" i="2" s="1"/>
  <c r="F32" i="2"/>
  <c r="D32" i="2"/>
  <c r="D31" i="2" s="1"/>
  <c r="C32" i="2"/>
  <c r="B32" i="2"/>
  <c r="B31" i="2" s="1"/>
  <c r="N31" i="2"/>
  <c r="K31" i="2"/>
  <c r="J31" i="2"/>
  <c r="H31" i="2"/>
  <c r="G31" i="2"/>
  <c r="F31" i="2"/>
  <c r="E31" i="2"/>
  <c r="C31" i="2"/>
  <c r="N30" i="2"/>
  <c r="I30" i="2"/>
  <c r="F30" i="2"/>
  <c r="D30" i="2"/>
  <c r="C30" i="2"/>
  <c r="L30" i="2" s="1"/>
  <c r="B30" i="2"/>
  <c r="N29" i="2"/>
  <c r="I29" i="2"/>
  <c r="F29" i="2"/>
  <c r="D29" i="2"/>
  <c r="C29" i="2"/>
  <c r="L29" i="2" s="1"/>
  <c r="B29" i="2"/>
  <c r="N28" i="2"/>
  <c r="I28" i="2"/>
  <c r="F28" i="2"/>
  <c r="D28" i="2"/>
  <c r="C28" i="2"/>
  <c r="L28" i="2" s="1"/>
  <c r="B28" i="2"/>
  <c r="N27" i="2"/>
  <c r="M27" i="2" s="1"/>
  <c r="L27" i="2"/>
  <c r="I27" i="2"/>
  <c r="I26" i="2" s="1"/>
  <c r="F27" i="2"/>
  <c r="D27" i="2"/>
  <c r="C27" i="2"/>
  <c r="C26" i="2" s="1"/>
  <c r="B27" i="2"/>
  <c r="N26" i="2"/>
  <c r="K26" i="2"/>
  <c r="J26" i="2"/>
  <c r="H26" i="2"/>
  <c r="G26" i="2"/>
  <c r="F26" i="2"/>
  <c r="E26" i="2"/>
  <c r="D26" i="2"/>
  <c r="B26" i="2"/>
  <c r="N25" i="2"/>
  <c r="I25" i="2"/>
  <c r="L25" i="2" s="1"/>
  <c r="M25" i="2" s="1"/>
  <c r="F25" i="2"/>
  <c r="D25" i="2"/>
  <c r="C25" i="2"/>
  <c r="B25" i="2"/>
  <c r="N24" i="2"/>
  <c r="I24" i="2"/>
  <c r="L24" i="2" s="1"/>
  <c r="M24" i="2" s="1"/>
  <c r="F24" i="2"/>
  <c r="D24" i="2"/>
  <c r="C24" i="2"/>
  <c r="B24" i="2"/>
  <c r="N23" i="2"/>
  <c r="I23" i="2"/>
  <c r="L23" i="2" s="1"/>
  <c r="M23" i="2" s="1"/>
  <c r="F23" i="2"/>
  <c r="D23" i="2"/>
  <c r="C23" i="2"/>
  <c r="B23" i="2"/>
  <c r="N22" i="2"/>
  <c r="I22" i="2"/>
  <c r="F22" i="2"/>
  <c r="D22" i="2"/>
  <c r="D21" i="2" s="1"/>
  <c r="C22" i="2"/>
  <c r="B22" i="2"/>
  <c r="L22" i="2" s="1"/>
  <c r="N21" i="2"/>
  <c r="K21" i="2"/>
  <c r="J21" i="2"/>
  <c r="I21" i="2"/>
  <c r="H21" i="2"/>
  <c r="G21" i="2"/>
  <c r="F21" i="2"/>
  <c r="E21" i="2"/>
  <c r="C21" i="2"/>
  <c r="N20" i="2"/>
  <c r="I20" i="2"/>
  <c r="F20" i="2"/>
  <c r="D20" i="2"/>
  <c r="C20" i="2"/>
  <c r="L20" i="2" s="1"/>
  <c r="B20" i="2"/>
  <c r="N19" i="2"/>
  <c r="I19" i="2"/>
  <c r="F19" i="2"/>
  <c r="D19" i="2"/>
  <c r="C19" i="2"/>
  <c r="L19" i="2" s="1"/>
  <c r="B19" i="2"/>
  <c r="N18" i="2"/>
  <c r="I18" i="2"/>
  <c r="F18" i="2"/>
  <c r="D18" i="2"/>
  <c r="C18" i="2"/>
  <c r="L18" i="2" s="1"/>
  <c r="B18" i="2"/>
  <c r="N17" i="2"/>
  <c r="I17" i="2"/>
  <c r="F17" i="2"/>
  <c r="D17" i="2"/>
  <c r="C17" i="2"/>
  <c r="L17" i="2" s="1"/>
  <c r="L16" i="2" s="1"/>
  <c r="B17" i="2"/>
  <c r="N16" i="2"/>
  <c r="K16" i="2"/>
  <c r="J16" i="2"/>
  <c r="I16" i="2"/>
  <c r="H16" i="2"/>
  <c r="G16" i="2"/>
  <c r="F16" i="2"/>
  <c r="E16" i="2"/>
  <c r="D16" i="2"/>
  <c r="B16" i="2"/>
  <c r="N15" i="2"/>
  <c r="M15" i="2" s="1"/>
  <c r="I15" i="2"/>
  <c r="L15" i="2" s="1"/>
  <c r="F15" i="2"/>
  <c r="D15" i="2"/>
  <c r="C15" i="2"/>
  <c r="B15" i="2"/>
  <c r="N14" i="2"/>
  <c r="I14" i="2"/>
  <c r="L14" i="2" s="1"/>
  <c r="F14" i="2"/>
  <c r="D14" i="2"/>
  <c r="C14" i="2"/>
  <c r="B14" i="2"/>
  <c r="N13" i="2"/>
  <c r="M13" i="2" s="1"/>
  <c r="I13" i="2"/>
  <c r="L13" i="2" s="1"/>
  <c r="F13" i="2"/>
  <c r="D13" i="2"/>
  <c r="C13" i="2"/>
  <c r="B13" i="2"/>
  <c r="N12" i="2"/>
  <c r="I12" i="2"/>
  <c r="I11" i="2" s="1"/>
  <c r="F12" i="2"/>
  <c r="D12" i="2"/>
  <c r="D11" i="2" s="1"/>
  <c r="C12" i="2"/>
  <c r="B12" i="2"/>
  <c r="B11" i="2" s="1"/>
  <c r="N11" i="2"/>
  <c r="K11" i="2"/>
  <c r="J11" i="2"/>
  <c r="H11" i="2"/>
  <c r="G11" i="2"/>
  <c r="F11" i="2"/>
  <c r="E11" i="2"/>
  <c r="C11" i="2"/>
  <c r="N10" i="2"/>
  <c r="I10" i="2"/>
  <c r="F10" i="2"/>
  <c r="D10" i="2"/>
  <c r="C10" i="2"/>
  <c r="L10" i="2" s="1"/>
  <c r="B10" i="2"/>
  <c r="N9" i="2"/>
  <c r="I9" i="2"/>
  <c r="F9" i="2"/>
  <c r="D9" i="2"/>
  <c r="C9" i="2"/>
  <c r="L9" i="2" s="1"/>
  <c r="B9" i="2"/>
  <c r="N8" i="2"/>
  <c r="I8" i="2"/>
  <c r="F8" i="2"/>
  <c r="D8" i="2"/>
  <c r="C8" i="2"/>
  <c r="L8" i="2" s="1"/>
  <c r="B8" i="2"/>
  <c r="N7" i="2"/>
  <c r="I7" i="2"/>
  <c r="I6" i="2" s="1"/>
  <c r="F7" i="2"/>
  <c r="D7" i="2"/>
  <c r="C7" i="2"/>
  <c r="C6" i="2" s="1"/>
  <c r="B7" i="2"/>
  <c r="N6" i="2"/>
  <c r="K6" i="2"/>
  <c r="J6" i="2"/>
  <c r="H6" i="2"/>
  <c r="G6" i="2"/>
  <c r="F6" i="2"/>
  <c r="E6" i="2"/>
  <c r="D6" i="2"/>
  <c r="B6" i="2"/>
  <c r="M57" i="2" l="1"/>
  <c r="M79" i="2"/>
  <c r="M90" i="2"/>
  <c r="L136" i="2"/>
  <c r="M137" i="2"/>
  <c r="M136" i="2" s="1"/>
  <c r="M28" i="2"/>
  <c r="M30" i="2"/>
  <c r="M37" i="2"/>
  <c r="M39" i="2"/>
  <c r="L41" i="2"/>
  <c r="M42" i="2"/>
  <c r="M41" i="2" s="1"/>
  <c r="M48" i="2"/>
  <c r="M50" i="2"/>
  <c r="M53" i="2"/>
  <c r="M55" i="2"/>
  <c r="M87" i="2"/>
  <c r="M98" i="2"/>
  <c r="M100" i="2"/>
  <c r="M108" i="2"/>
  <c r="M128" i="2"/>
  <c r="M8" i="2"/>
  <c r="M10" i="2"/>
  <c r="L21" i="2"/>
  <c r="M22" i="2"/>
  <c r="M21" i="2" s="1"/>
  <c r="M68" i="2"/>
  <c r="L121" i="2"/>
  <c r="M122" i="2"/>
  <c r="M121" i="2" s="1"/>
  <c r="M20" i="2"/>
  <c r="L26" i="2"/>
  <c r="M58" i="2"/>
  <c r="M60" i="2"/>
  <c r="M69" i="2"/>
  <c r="M74" i="2"/>
  <c r="M78" i="2"/>
  <c r="M76" i="2" s="1"/>
  <c r="M80" i="2"/>
  <c r="M89" i="2"/>
  <c r="M94" i="2"/>
  <c r="M110" i="2"/>
  <c r="M113" i="2"/>
  <c r="M115" i="2"/>
  <c r="M118" i="2"/>
  <c r="M120" i="2"/>
  <c r="L141" i="2"/>
  <c r="M17" i="2"/>
  <c r="M19" i="2"/>
  <c r="M59" i="2"/>
  <c r="L61" i="2"/>
  <c r="M62" i="2"/>
  <c r="M61" i="2" s="1"/>
  <c r="M70" i="2"/>
  <c r="L81" i="2"/>
  <c r="M82" i="2"/>
  <c r="M81" i="2" s="1"/>
  <c r="M117" i="2"/>
  <c r="M119" i="2"/>
  <c r="D16" i="4"/>
  <c r="M9" i="2"/>
  <c r="M14" i="2"/>
  <c r="M18" i="2"/>
  <c r="M29" i="2"/>
  <c r="M26" i="2" s="1"/>
  <c r="M38" i="2"/>
  <c r="M40" i="2"/>
  <c r="M49" i="2"/>
  <c r="M52" i="2"/>
  <c r="M51" i="2" s="1"/>
  <c r="M54" i="2"/>
  <c r="L96" i="2"/>
  <c r="M97" i="2"/>
  <c r="M99" i="2"/>
  <c r="L101" i="2"/>
  <c r="M102" i="2"/>
  <c r="M101" i="2" s="1"/>
  <c r="M127" i="2"/>
  <c r="L7" i="2"/>
  <c r="L6" i="2" s="1"/>
  <c r="L67" i="2"/>
  <c r="L66" i="2" s="1"/>
  <c r="L107" i="2"/>
  <c r="L106" i="2" s="1"/>
  <c r="N116" i="2"/>
  <c r="L129" i="2"/>
  <c r="M129" i="2" s="1"/>
  <c r="M145" i="2"/>
  <c r="L157" i="2"/>
  <c r="D12" i="4"/>
  <c r="D11" i="3"/>
  <c r="C16" i="4"/>
  <c r="C72" i="4"/>
  <c r="C71" i="3"/>
  <c r="L72" i="3"/>
  <c r="B91" i="4"/>
  <c r="L12" i="2"/>
  <c r="L11" i="2" s="1"/>
  <c r="C16" i="2"/>
  <c r="B21" i="2"/>
  <c r="L32" i="2"/>
  <c r="C36" i="2"/>
  <c r="L52" i="2"/>
  <c r="L51" i="2" s="1"/>
  <c r="C56" i="2"/>
  <c r="L72" i="2"/>
  <c r="L71" i="2" s="1"/>
  <c r="C76" i="2"/>
  <c r="L92" i="2"/>
  <c r="L91" i="2" s="1"/>
  <c r="C96" i="2"/>
  <c r="L112" i="2"/>
  <c r="L111" i="2" s="1"/>
  <c r="C116" i="2"/>
  <c r="N126" i="2"/>
  <c r="L128" i="2"/>
  <c r="I141" i="2"/>
  <c r="M144" i="2"/>
  <c r="L149" i="2"/>
  <c r="M150" i="2"/>
  <c r="L154" i="2"/>
  <c r="M154" i="2" s="1"/>
  <c r="B161" i="2"/>
  <c r="I161" i="2"/>
  <c r="M164" i="2"/>
  <c r="L167" i="2"/>
  <c r="L169" i="2"/>
  <c r="M169" i="2" s="1"/>
  <c r="L7" i="3"/>
  <c r="D6" i="3"/>
  <c r="D13" i="4"/>
  <c r="B18" i="4"/>
  <c r="B16" i="3"/>
  <c r="C20" i="4"/>
  <c r="D21" i="4"/>
  <c r="H21" i="4"/>
  <c r="B23" i="4"/>
  <c r="L23" i="3"/>
  <c r="M23" i="3" s="1"/>
  <c r="N23" i="3" s="1"/>
  <c r="D25" i="4"/>
  <c r="L25" i="3"/>
  <c r="M25" i="3" s="1"/>
  <c r="N25" i="3" s="1"/>
  <c r="L28" i="3"/>
  <c r="M28" i="3" s="1"/>
  <c r="N28" i="3" s="1"/>
  <c r="L32" i="3"/>
  <c r="L44" i="3"/>
  <c r="M44" i="3" s="1"/>
  <c r="N44" i="3" s="1"/>
  <c r="C52" i="4"/>
  <c r="C51" i="3"/>
  <c r="B75" i="4"/>
  <c r="L75" i="3"/>
  <c r="M75" i="3" s="1"/>
  <c r="N75" i="3" s="1"/>
  <c r="B97" i="4"/>
  <c r="L97" i="3"/>
  <c r="B96" i="3"/>
  <c r="B96" i="4" s="1"/>
  <c r="C110" i="4"/>
  <c r="L110" i="3"/>
  <c r="M110" i="3" s="1"/>
  <c r="N110" i="3" s="1"/>
  <c r="N56" i="2"/>
  <c r="M165" i="2"/>
  <c r="B27" i="4"/>
  <c r="L27" i="3"/>
  <c r="B26" i="3"/>
  <c r="D29" i="4"/>
  <c r="L29" i="3"/>
  <c r="M29" i="3" s="1"/>
  <c r="N29" i="3" s="1"/>
  <c r="D33" i="4"/>
  <c r="L33" i="3"/>
  <c r="M33" i="3" s="1"/>
  <c r="N33" i="3" s="1"/>
  <c r="B43" i="4"/>
  <c r="L43" i="3"/>
  <c r="D45" i="4"/>
  <c r="L45" i="3"/>
  <c r="M45" i="3" s="1"/>
  <c r="N45" i="3" s="1"/>
  <c r="C81" i="2"/>
  <c r="C101" i="2"/>
  <c r="C121" i="2"/>
  <c r="L127" i="2"/>
  <c r="F141" i="2"/>
  <c r="M143" i="2"/>
  <c r="D151" i="2"/>
  <c r="L162" i="2"/>
  <c r="L161" i="2" s="1"/>
  <c r="M163" i="2"/>
  <c r="I166" i="2"/>
  <c r="C6" i="3"/>
  <c r="C11" i="4" s="1"/>
  <c r="F11" i="4"/>
  <c r="J11" i="4"/>
  <c r="L12" i="3"/>
  <c r="N12" i="4"/>
  <c r="Q11" i="3"/>
  <c r="B15" i="4"/>
  <c r="L15" i="3"/>
  <c r="M15" i="3" s="1"/>
  <c r="N15" i="3" s="1"/>
  <c r="D17" i="4"/>
  <c r="C32" i="4"/>
  <c r="C31" i="3"/>
  <c r="B39" i="4"/>
  <c r="L39" i="3"/>
  <c r="M39" i="3" s="1"/>
  <c r="N39" i="3" s="1"/>
  <c r="N42" i="3"/>
  <c r="B55" i="4"/>
  <c r="L55" i="3"/>
  <c r="M55" i="3" s="1"/>
  <c r="N55" i="3" s="1"/>
  <c r="B60" i="4"/>
  <c r="L60" i="3"/>
  <c r="M60" i="3" s="1"/>
  <c r="N60" i="3" s="1"/>
  <c r="B56" i="3"/>
  <c r="B56" i="4" s="1"/>
  <c r="N67" i="4"/>
  <c r="Q66" i="3"/>
  <c r="N83" i="4"/>
  <c r="Q81" i="3"/>
  <c r="N107" i="4"/>
  <c r="Q106" i="3"/>
  <c r="N106" i="4" s="1"/>
  <c r="N123" i="4"/>
  <c r="Q121" i="3"/>
  <c r="J56" i="4"/>
  <c r="L47" i="2"/>
  <c r="L46" i="2" s="1"/>
  <c r="L87" i="2"/>
  <c r="L86" i="2" s="1"/>
  <c r="G21" i="4"/>
  <c r="C36" i="4"/>
  <c r="N37" i="4"/>
  <c r="Q36" i="3"/>
  <c r="M52" i="3"/>
  <c r="D59" i="4"/>
  <c r="L59" i="3"/>
  <c r="M59" i="3" s="1"/>
  <c r="N59" i="3" s="1"/>
  <c r="D87" i="4"/>
  <c r="D86" i="3"/>
  <c r="B113" i="4"/>
  <c r="L113" i="3"/>
  <c r="B111" i="3"/>
  <c r="B111" i="4" s="1"/>
  <c r="L130" i="2"/>
  <c r="M130" i="2" s="1"/>
  <c r="L132" i="2"/>
  <c r="M142" i="2"/>
  <c r="M141" i="2" s="1"/>
  <c r="L147" i="2"/>
  <c r="L146" i="2" s="1"/>
  <c r="M149" i="2"/>
  <c r="L150" i="2"/>
  <c r="L152" i="2"/>
  <c r="L151" i="2" s="1"/>
  <c r="M162" i="2"/>
  <c r="M161" i="2" s="1"/>
  <c r="M167" i="2"/>
  <c r="L168" i="2"/>
  <c r="M168" i="2" s="1"/>
  <c r="L170" i="2"/>
  <c r="M170" i="2" s="1"/>
  <c r="L8" i="3"/>
  <c r="M8" i="3" s="1"/>
  <c r="N8" i="3" s="1"/>
  <c r="Q6" i="3"/>
  <c r="B11" i="3"/>
  <c r="B11" i="4" s="1"/>
  <c r="C12" i="4"/>
  <c r="N13" i="4"/>
  <c r="L14" i="3"/>
  <c r="M14" i="3" s="1"/>
  <c r="N14" i="3" s="1"/>
  <c r="Q16" i="3"/>
  <c r="N16" i="4" s="1"/>
  <c r="L17" i="3"/>
  <c r="B19" i="4"/>
  <c r="L19" i="3"/>
  <c r="M19" i="3" s="1"/>
  <c r="N19" i="3" s="1"/>
  <c r="Q21" i="3"/>
  <c r="N21" i="4" s="1"/>
  <c r="N22" i="3"/>
  <c r="B31" i="4"/>
  <c r="B35" i="4"/>
  <c r="L35" i="3"/>
  <c r="M35" i="3" s="1"/>
  <c r="N35" i="3" s="1"/>
  <c r="D37" i="4"/>
  <c r="L37" i="3"/>
  <c r="D36" i="3"/>
  <c r="L40" i="3"/>
  <c r="M40" i="3" s="1"/>
  <c r="N40" i="3" s="1"/>
  <c r="K41" i="4"/>
  <c r="B47" i="4"/>
  <c r="L47" i="3"/>
  <c r="B46" i="3"/>
  <c r="B46" i="4" s="1"/>
  <c r="D49" i="4"/>
  <c r="L49" i="3"/>
  <c r="M49" i="3" s="1"/>
  <c r="N49" i="3" s="1"/>
  <c r="D53" i="4"/>
  <c r="L53" i="3"/>
  <c r="M53" i="3" s="1"/>
  <c r="N53" i="3" s="1"/>
  <c r="C56" i="4"/>
  <c r="D57" i="4"/>
  <c r="D56" i="3"/>
  <c r="D61" i="3"/>
  <c r="D61" i="4" s="1"/>
  <c r="C64" i="4"/>
  <c r="L64" i="3"/>
  <c r="M64" i="3" s="1"/>
  <c r="N64" i="3" s="1"/>
  <c r="B67" i="4"/>
  <c r="B66" i="3"/>
  <c r="B66" i="4" s="1"/>
  <c r="L67" i="3"/>
  <c r="C80" i="4"/>
  <c r="L80" i="3"/>
  <c r="M80" i="3" s="1"/>
  <c r="N80" i="3" s="1"/>
  <c r="C76" i="3"/>
  <c r="C76" i="4" s="1"/>
  <c r="B83" i="4"/>
  <c r="L83" i="3"/>
  <c r="M83" i="3" s="1"/>
  <c r="N83" i="3" s="1"/>
  <c r="B81" i="3"/>
  <c r="C88" i="4"/>
  <c r="L88" i="3"/>
  <c r="M88" i="3" s="1"/>
  <c r="N88" i="3" s="1"/>
  <c r="D103" i="4"/>
  <c r="D101" i="3"/>
  <c r="C134" i="4"/>
  <c r="L134" i="3"/>
  <c r="M134" i="3" s="1"/>
  <c r="N134" i="3" s="1"/>
  <c r="M152" i="3"/>
  <c r="N56" i="4"/>
  <c r="N58" i="4"/>
  <c r="C60" i="4"/>
  <c r="C62" i="4"/>
  <c r="C61" i="3"/>
  <c r="C61" i="4" s="1"/>
  <c r="B65" i="4"/>
  <c r="L65" i="3"/>
  <c r="M65" i="3" s="1"/>
  <c r="N65" i="3" s="1"/>
  <c r="B73" i="4"/>
  <c r="L73" i="3"/>
  <c r="M73" i="3" s="1"/>
  <c r="N73" i="3" s="1"/>
  <c r="D77" i="4"/>
  <c r="D76" i="3"/>
  <c r="D76" i="4" s="1"/>
  <c r="B89" i="4"/>
  <c r="L89" i="3"/>
  <c r="M89" i="3" s="1"/>
  <c r="N89" i="3" s="1"/>
  <c r="D91" i="4"/>
  <c r="B93" i="4"/>
  <c r="L93" i="3"/>
  <c r="N103" i="4"/>
  <c r="Q101" i="3"/>
  <c r="N101" i="4" s="1"/>
  <c r="C118" i="4"/>
  <c r="L118" i="3"/>
  <c r="M118" i="3" s="1"/>
  <c r="N118" i="3" s="1"/>
  <c r="C116" i="3"/>
  <c r="C122" i="4"/>
  <c r="L122" i="3"/>
  <c r="C121" i="3"/>
  <c r="C121" i="4" s="1"/>
  <c r="G71" i="4"/>
  <c r="H11" i="4"/>
  <c r="I16" i="4"/>
  <c r="B17" i="4"/>
  <c r="C18" i="4"/>
  <c r="D19" i="4"/>
  <c r="N19" i="4"/>
  <c r="B21" i="3"/>
  <c r="B21" i="4" s="1"/>
  <c r="F21" i="4"/>
  <c r="J21" i="4"/>
  <c r="C22" i="4"/>
  <c r="D23" i="4"/>
  <c r="N23" i="4"/>
  <c r="B25" i="4"/>
  <c r="C26" i="3"/>
  <c r="G26" i="4"/>
  <c r="K26" i="4"/>
  <c r="D27" i="4"/>
  <c r="N27" i="4"/>
  <c r="B29" i="4"/>
  <c r="C30" i="4"/>
  <c r="D31" i="3"/>
  <c r="H31" i="4"/>
  <c r="Q31" i="3"/>
  <c r="N31" i="4" s="1"/>
  <c r="B33" i="4"/>
  <c r="C34" i="4"/>
  <c r="D35" i="4"/>
  <c r="N35" i="4"/>
  <c r="I36" i="4"/>
  <c r="B37" i="4"/>
  <c r="C38" i="4"/>
  <c r="D39" i="4"/>
  <c r="N39" i="4"/>
  <c r="B41" i="3"/>
  <c r="F41" i="4"/>
  <c r="J41" i="4"/>
  <c r="C42" i="4"/>
  <c r="D43" i="4"/>
  <c r="N43" i="4"/>
  <c r="B45" i="4"/>
  <c r="C46" i="3"/>
  <c r="G46" i="4"/>
  <c r="K46" i="4"/>
  <c r="L46" i="4"/>
  <c r="D51" i="3"/>
  <c r="H51" i="4"/>
  <c r="Q51" i="3"/>
  <c r="B53" i="4"/>
  <c r="C54" i="4"/>
  <c r="D55" i="4"/>
  <c r="N55" i="4"/>
  <c r="I56" i="4"/>
  <c r="L57" i="3"/>
  <c r="B57" i="4"/>
  <c r="D58" i="4"/>
  <c r="B59" i="4"/>
  <c r="F61" i="4"/>
  <c r="J61" i="4"/>
  <c r="B63" i="4"/>
  <c r="L63" i="3"/>
  <c r="M63" i="3" s="1"/>
  <c r="N63" i="3" s="1"/>
  <c r="N63" i="4"/>
  <c r="C66" i="3"/>
  <c r="D67" i="4"/>
  <c r="D66" i="3"/>
  <c r="D66" i="4" s="1"/>
  <c r="B71" i="3"/>
  <c r="Q71" i="3"/>
  <c r="N71" i="4" s="1"/>
  <c r="B79" i="4"/>
  <c r="L79" i="3"/>
  <c r="M79" i="3" s="1"/>
  <c r="N79" i="3" s="1"/>
  <c r="D81" i="3"/>
  <c r="D81" i="4" s="1"/>
  <c r="N82" i="3"/>
  <c r="F86" i="4"/>
  <c r="B87" i="4"/>
  <c r="B86" i="3"/>
  <c r="B86" i="4" s="1"/>
  <c r="L87" i="3"/>
  <c r="N87" i="4"/>
  <c r="Q86" i="3"/>
  <c r="N86" i="4" s="1"/>
  <c r="D96" i="3"/>
  <c r="D96" i="4" s="1"/>
  <c r="C98" i="4"/>
  <c r="L98" i="3"/>
  <c r="M98" i="3" s="1"/>
  <c r="N98" i="3" s="1"/>
  <c r="C96" i="3"/>
  <c r="L99" i="3"/>
  <c r="M99" i="3" s="1"/>
  <c r="N99" i="3" s="1"/>
  <c r="C102" i="4"/>
  <c r="L102" i="3"/>
  <c r="C101" i="3"/>
  <c r="C101" i="4" s="1"/>
  <c r="B109" i="4"/>
  <c r="L109" i="3"/>
  <c r="M109" i="3" s="1"/>
  <c r="N109" i="3" s="1"/>
  <c r="N111" i="4"/>
  <c r="N112" i="3"/>
  <c r="C114" i="4"/>
  <c r="L114" i="3"/>
  <c r="M114" i="3" s="1"/>
  <c r="N114" i="3" s="1"/>
  <c r="B125" i="4"/>
  <c r="L125" i="3"/>
  <c r="M125" i="3" s="1"/>
  <c r="N125" i="3" s="1"/>
  <c r="C143" i="4"/>
  <c r="L143" i="3"/>
  <c r="M143" i="3" s="1"/>
  <c r="N143" i="3" s="1"/>
  <c r="I11" i="4"/>
  <c r="B12" i="4"/>
  <c r="C13" i="4"/>
  <c r="D14" i="4"/>
  <c r="N14" i="4"/>
  <c r="F16" i="4"/>
  <c r="J16" i="4"/>
  <c r="C17" i="4"/>
  <c r="D18" i="4"/>
  <c r="N18" i="4"/>
  <c r="B20" i="4"/>
  <c r="C21" i="3"/>
  <c r="C21" i="4" s="1"/>
  <c r="K21" i="4"/>
  <c r="L21" i="4"/>
  <c r="D22" i="4"/>
  <c r="N22" i="4"/>
  <c r="B24" i="4"/>
  <c r="C25" i="4"/>
  <c r="D26" i="3"/>
  <c r="D26" i="4" s="1"/>
  <c r="H26" i="4"/>
  <c r="Q26" i="3"/>
  <c r="N26" i="4" s="1"/>
  <c r="B28" i="4"/>
  <c r="C29" i="4"/>
  <c r="D30" i="4"/>
  <c r="N30" i="4"/>
  <c r="I31" i="4"/>
  <c r="B32" i="4"/>
  <c r="C33" i="4"/>
  <c r="D34" i="4"/>
  <c r="N34" i="4"/>
  <c r="B36" i="3"/>
  <c r="B36" i="4" s="1"/>
  <c r="J36" i="4"/>
  <c r="C37" i="4"/>
  <c r="D38" i="4"/>
  <c r="N38" i="4"/>
  <c r="B40" i="4"/>
  <c r="C41" i="3"/>
  <c r="C41" i="4" s="1"/>
  <c r="G41" i="4"/>
  <c r="L41" i="4"/>
  <c r="D42" i="4"/>
  <c r="N42" i="4"/>
  <c r="B44" i="4"/>
  <c r="C45" i="4"/>
  <c r="D46" i="3"/>
  <c r="D46" i="4" s="1"/>
  <c r="H46" i="4"/>
  <c r="Q46" i="3"/>
  <c r="N46" i="4" s="1"/>
  <c r="B48" i="4"/>
  <c r="C49" i="4"/>
  <c r="D50" i="4"/>
  <c r="N50" i="4"/>
  <c r="I51" i="4"/>
  <c r="B52" i="4"/>
  <c r="C53" i="4"/>
  <c r="D54" i="4"/>
  <c r="N54" i="4"/>
  <c r="F56" i="4"/>
  <c r="C57" i="4"/>
  <c r="N57" i="4"/>
  <c r="L58" i="3"/>
  <c r="M58" i="3" s="1"/>
  <c r="N58" i="3" s="1"/>
  <c r="N59" i="4"/>
  <c r="B61" i="3"/>
  <c r="B61" i="4" s="1"/>
  <c r="Q61" i="3"/>
  <c r="N61" i="4" s="1"/>
  <c r="L62" i="3"/>
  <c r="B69" i="4"/>
  <c r="L69" i="3"/>
  <c r="M69" i="3" s="1"/>
  <c r="N69" i="3" s="1"/>
  <c r="L70" i="3"/>
  <c r="M70" i="3" s="1"/>
  <c r="N70" i="3" s="1"/>
  <c r="D71" i="4"/>
  <c r="B77" i="4"/>
  <c r="L77" i="3"/>
  <c r="B76" i="3"/>
  <c r="B76" i="4" s="1"/>
  <c r="N77" i="4"/>
  <c r="Q76" i="3"/>
  <c r="N76" i="4" s="1"/>
  <c r="L78" i="3"/>
  <c r="M78" i="3" s="1"/>
  <c r="N78" i="3" s="1"/>
  <c r="C82" i="4"/>
  <c r="C81" i="3"/>
  <c r="C81" i="4" s="1"/>
  <c r="B85" i="4"/>
  <c r="L85" i="3"/>
  <c r="M85" i="3" s="1"/>
  <c r="N85" i="3" s="1"/>
  <c r="N91" i="4"/>
  <c r="N92" i="3"/>
  <c r="C94" i="4"/>
  <c r="L94" i="3"/>
  <c r="M94" i="3" s="1"/>
  <c r="N94" i="3" s="1"/>
  <c r="B101" i="4"/>
  <c r="B105" i="4"/>
  <c r="L105" i="3"/>
  <c r="M105" i="3" s="1"/>
  <c r="N105" i="3" s="1"/>
  <c r="D107" i="4"/>
  <c r="D106" i="3"/>
  <c r="D106" i="4" s="1"/>
  <c r="B117" i="4"/>
  <c r="L117" i="3"/>
  <c r="B116" i="3"/>
  <c r="D123" i="4"/>
  <c r="D121" i="3"/>
  <c r="B129" i="4"/>
  <c r="L129" i="3"/>
  <c r="M129" i="3" s="1"/>
  <c r="N129" i="3" s="1"/>
  <c r="B157" i="4"/>
  <c r="L157" i="3"/>
  <c r="B156" i="3"/>
  <c r="B156" i="4" s="1"/>
  <c r="G61" i="4"/>
  <c r="K61" i="4"/>
  <c r="L61" i="4"/>
  <c r="D62" i="4"/>
  <c r="N62" i="4"/>
  <c r="B64" i="4"/>
  <c r="C65" i="4"/>
  <c r="H66" i="4"/>
  <c r="B68" i="4"/>
  <c r="C69" i="4"/>
  <c r="D70" i="4"/>
  <c r="N70" i="4"/>
  <c r="I71" i="4"/>
  <c r="B72" i="4"/>
  <c r="C73" i="4"/>
  <c r="D74" i="4"/>
  <c r="N74" i="4"/>
  <c r="F76" i="4"/>
  <c r="J76" i="4"/>
  <c r="C77" i="4"/>
  <c r="D78" i="4"/>
  <c r="N78" i="4"/>
  <c r="B80" i="4"/>
  <c r="G81" i="4"/>
  <c r="K81" i="4"/>
  <c r="L81" i="4"/>
  <c r="D82" i="4"/>
  <c r="N82" i="4"/>
  <c r="B84" i="4"/>
  <c r="C85" i="4"/>
  <c r="H86" i="4"/>
  <c r="B88" i="4"/>
  <c r="C89" i="4"/>
  <c r="D90" i="4"/>
  <c r="N90" i="4"/>
  <c r="I91" i="4"/>
  <c r="B92" i="4"/>
  <c r="C93" i="4"/>
  <c r="D94" i="4"/>
  <c r="N94" i="4"/>
  <c r="L95" i="3"/>
  <c r="M95" i="3" s="1"/>
  <c r="N95" i="3" s="1"/>
  <c r="F96" i="4"/>
  <c r="J96" i="4"/>
  <c r="C97" i="4"/>
  <c r="D98" i="4"/>
  <c r="N98" i="4"/>
  <c r="B100" i="4"/>
  <c r="G101" i="4"/>
  <c r="K101" i="4"/>
  <c r="L101" i="4"/>
  <c r="D102" i="4"/>
  <c r="N102" i="4"/>
  <c r="L103" i="3"/>
  <c r="M103" i="3" s="1"/>
  <c r="N103" i="3" s="1"/>
  <c r="B104" i="4"/>
  <c r="C105" i="4"/>
  <c r="H106" i="4"/>
  <c r="L107" i="3"/>
  <c r="B108" i="4"/>
  <c r="C109" i="4"/>
  <c r="D110" i="4"/>
  <c r="N110" i="4"/>
  <c r="I111" i="4"/>
  <c r="L115" i="3"/>
  <c r="M115" i="3" s="1"/>
  <c r="N115" i="3" s="1"/>
  <c r="F116" i="4"/>
  <c r="J116" i="4"/>
  <c r="C117" i="4"/>
  <c r="D118" i="4"/>
  <c r="N118" i="4"/>
  <c r="L119" i="3"/>
  <c r="M119" i="3" s="1"/>
  <c r="N119" i="3" s="1"/>
  <c r="B120" i="4"/>
  <c r="G121" i="4"/>
  <c r="K121" i="4"/>
  <c r="L121" i="4"/>
  <c r="D122" i="4"/>
  <c r="N122" i="4"/>
  <c r="L123" i="3"/>
  <c r="M123" i="3" s="1"/>
  <c r="N123" i="3" s="1"/>
  <c r="B124" i="4"/>
  <c r="C125" i="4"/>
  <c r="B127" i="4"/>
  <c r="B126" i="3"/>
  <c r="B126" i="4" s="1"/>
  <c r="L127" i="3"/>
  <c r="N127" i="4"/>
  <c r="Q126" i="3"/>
  <c r="N126" i="4" s="1"/>
  <c r="C129" i="4"/>
  <c r="C132" i="4"/>
  <c r="C131" i="3"/>
  <c r="C131" i="4" s="1"/>
  <c r="B135" i="4"/>
  <c r="L135" i="3"/>
  <c r="M135" i="3" s="1"/>
  <c r="N135" i="3" s="1"/>
  <c r="N135" i="4"/>
  <c r="N140" i="4"/>
  <c r="B137" i="4"/>
  <c r="L137" i="3"/>
  <c r="B136" i="3"/>
  <c r="B139" i="4"/>
  <c r="L139" i="3"/>
  <c r="M139" i="3" s="1"/>
  <c r="M141" i="3"/>
  <c r="N141" i="3" s="1"/>
  <c r="B147" i="4"/>
  <c r="B146" i="3"/>
  <c r="B146" i="4" s="1"/>
  <c r="L147" i="3"/>
  <c r="B148" i="4"/>
  <c r="L148" i="3"/>
  <c r="M148" i="3" s="1"/>
  <c r="N148" i="3" s="1"/>
  <c r="B149" i="4"/>
  <c r="L149" i="3"/>
  <c r="M149" i="3" s="1"/>
  <c r="N149" i="3" s="1"/>
  <c r="B150" i="4"/>
  <c r="L150" i="3"/>
  <c r="M150" i="3" s="1"/>
  <c r="N150" i="3" s="1"/>
  <c r="B151" i="4"/>
  <c r="B152" i="4"/>
  <c r="G126" i="4"/>
  <c r="K126" i="4"/>
  <c r="B128" i="4"/>
  <c r="C130" i="4"/>
  <c r="N130" i="4"/>
  <c r="B133" i="4"/>
  <c r="L133" i="3"/>
  <c r="M133" i="3" s="1"/>
  <c r="N133" i="3" s="1"/>
  <c r="N133" i="4"/>
  <c r="N138" i="4"/>
  <c r="L141" i="3"/>
  <c r="N142" i="3"/>
  <c r="C145" i="4"/>
  <c r="C149" i="4"/>
  <c r="C153" i="4"/>
  <c r="L153" i="3"/>
  <c r="M153" i="3" s="1"/>
  <c r="N153" i="3" s="1"/>
  <c r="C155" i="4"/>
  <c r="L155" i="3"/>
  <c r="M155" i="3" s="1"/>
  <c r="N155" i="3" s="1"/>
  <c r="B161" i="4"/>
  <c r="D167" i="4"/>
  <c r="D166" i="3"/>
  <c r="D166" i="4" s="1"/>
  <c r="B170" i="4"/>
  <c r="L170" i="3"/>
  <c r="M170" i="3" s="1"/>
  <c r="N170" i="3" s="1"/>
  <c r="L141" i="4"/>
  <c r="B58" i="4"/>
  <c r="C59" i="4"/>
  <c r="D60" i="4"/>
  <c r="N60" i="4"/>
  <c r="I61" i="4"/>
  <c r="B62" i="4"/>
  <c r="C63" i="4"/>
  <c r="D64" i="4"/>
  <c r="N64" i="4"/>
  <c r="F66" i="4"/>
  <c r="J66" i="4"/>
  <c r="C67" i="4"/>
  <c r="D68" i="4"/>
  <c r="N68" i="4"/>
  <c r="B70" i="4"/>
  <c r="K71" i="4"/>
  <c r="L71" i="4"/>
  <c r="D72" i="4"/>
  <c r="N72" i="4"/>
  <c r="B74" i="4"/>
  <c r="C75" i="4"/>
  <c r="H76" i="4"/>
  <c r="B78" i="4"/>
  <c r="C79" i="4"/>
  <c r="D80" i="4"/>
  <c r="N80" i="4"/>
  <c r="I81" i="4"/>
  <c r="B82" i="4"/>
  <c r="C83" i="4"/>
  <c r="D84" i="4"/>
  <c r="N84" i="4"/>
  <c r="J86" i="4"/>
  <c r="C87" i="4"/>
  <c r="D88" i="4"/>
  <c r="N88" i="4"/>
  <c r="B90" i="4"/>
  <c r="C91" i="3"/>
  <c r="C91" i="4" s="1"/>
  <c r="G91" i="4"/>
  <c r="L91" i="4"/>
  <c r="D92" i="4"/>
  <c r="N92" i="4"/>
  <c r="B94" i="4"/>
  <c r="C95" i="4"/>
  <c r="H96" i="4"/>
  <c r="B98" i="4"/>
  <c r="C99" i="4"/>
  <c r="D100" i="4"/>
  <c r="N100" i="4"/>
  <c r="I101" i="4"/>
  <c r="B102" i="4"/>
  <c r="C103" i="4"/>
  <c r="D104" i="4"/>
  <c r="N104" i="4"/>
  <c r="B106" i="3"/>
  <c r="B106" i="4" s="1"/>
  <c r="F106" i="4"/>
  <c r="J106" i="4"/>
  <c r="C107" i="4"/>
  <c r="D108" i="4"/>
  <c r="N108" i="4"/>
  <c r="B110" i="4"/>
  <c r="C111" i="3"/>
  <c r="C111" i="4" s="1"/>
  <c r="G111" i="4"/>
  <c r="K111" i="4"/>
  <c r="L111" i="4"/>
  <c r="D112" i="4"/>
  <c r="N112" i="4"/>
  <c r="B114" i="4"/>
  <c r="C115" i="4"/>
  <c r="D116" i="3"/>
  <c r="D116" i="4" s="1"/>
  <c r="H116" i="4"/>
  <c r="Q116" i="3"/>
  <c r="N116" i="4" s="1"/>
  <c r="B118" i="4"/>
  <c r="C119" i="4"/>
  <c r="D120" i="4"/>
  <c r="N120" i="4"/>
  <c r="I121" i="4"/>
  <c r="B122" i="4"/>
  <c r="C123" i="4"/>
  <c r="D124" i="4"/>
  <c r="D126" i="3"/>
  <c r="D126" i="4" s="1"/>
  <c r="D127" i="4"/>
  <c r="C128" i="4"/>
  <c r="D130" i="4"/>
  <c r="B131" i="3"/>
  <c r="B131" i="4" s="1"/>
  <c r="Q131" i="3"/>
  <c r="N131" i="4" s="1"/>
  <c r="L132" i="3"/>
  <c r="D137" i="4"/>
  <c r="D136" i="3"/>
  <c r="D136" i="4" s="1"/>
  <c r="C142" i="4"/>
  <c r="C141" i="3"/>
  <c r="C141" i="4" s="1"/>
  <c r="L144" i="3"/>
  <c r="M144" i="3" s="1"/>
  <c r="N144" i="3" s="1"/>
  <c r="D147" i="4"/>
  <c r="D146" i="3"/>
  <c r="D146" i="4" s="1"/>
  <c r="B159" i="4"/>
  <c r="L159" i="3"/>
  <c r="M159" i="3" s="1"/>
  <c r="N159" i="3" s="1"/>
  <c r="C162" i="4"/>
  <c r="L162" i="3"/>
  <c r="C161" i="3"/>
  <c r="C161" i="4" s="1"/>
  <c r="C164" i="4"/>
  <c r="L164" i="3"/>
  <c r="M164" i="3" s="1"/>
  <c r="N164" i="3" s="1"/>
  <c r="B168" i="4"/>
  <c r="L168" i="3"/>
  <c r="M168" i="3" s="1"/>
  <c r="N168" i="3" s="1"/>
  <c r="H126" i="4"/>
  <c r="I131" i="4"/>
  <c r="B132" i="4"/>
  <c r="C133" i="4"/>
  <c r="D134" i="4"/>
  <c r="N139" i="4"/>
  <c r="N134" i="4"/>
  <c r="F136" i="4"/>
  <c r="J136" i="4"/>
  <c r="C137" i="4"/>
  <c r="B138" i="4"/>
  <c r="D140" i="4"/>
  <c r="G141" i="4"/>
  <c r="K141" i="4"/>
  <c r="D142" i="4"/>
  <c r="B143" i="4"/>
  <c r="D144" i="4"/>
  <c r="B145" i="4"/>
  <c r="H146" i="4"/>
  <c r="N146" i="4"/>
  <c r="C148" i="4"/>
  <c r="C150" i="4"/>
  <c r="I151" i="4"/>
  <c r="D153" i="4"/>
  <c r="B154" i="4"/>
  <c r="D155" i="4"/>
  <c r="F156" i="4"/>
  <c r="J156" i="4"/>
  <c r="C157" i="4"/>
  <c r="L158" i="3"/>
  <c r="M158" i="3" s="1"/>
  <c r="N158" i="3" s="1"/>
  <c r="C159" i="4"/>
  <c r="L160" i="3"/>
  <c r="M160" i="3" s="1"/>
  <c r="N160" i="3" s="1"/>
  <c r="G161" i="4"/>
  <c r="K161" i="4"/>
  <c r="L161" i="4"/>
  <c r="B163" i="4"/>
  <c r="D164" i="4"/>
  <c r="B165" i="4"/>
  <c r="H166" i="4"/>
  <c r="N166" i="4"/>
  <c r="L167" i="3"/>
  <c r="C168" i="4"/>
  <c r="L169" i="3"/>
  <c r="M169" i="3" s="1"/>
  <c r="N169" i="3" s="1"/>
  <c r="C170" i="4"/>
  <c r="N124" i="4"/>
  <c r="F126" i="4"/>
  <c r="J126" i="4"/>
  <c r="C127" i="4"/>
  <c r="D128" i="4"/>
  <c r="N128" i="4"/>
  <c r="B130" i="4"/>
  <c r="G131" i="4"/>
  <c r="K131" i="4"/>
  <c r="L131" i="4"/>
  <c r="D132" i="4"/>
  <c r="N132" i="4"/>
  <c r="N137" i="4"/>
  <c r="B134" i="4"/>
  <c r="C135" i="4"/>
  <c r="H136" i="4"/>
  <c r="N136" i="4"/>
  <c r="D138" i="4"/>
  <c r="C139" i="4"/>
  <c r="B140" i="4"/>
  <c r="I141" i="4"/>
  <c r="B142" i="4"/>
  <c r="D143" i="4"/>
  <c r="B144" i="4"/>
  <c r="D145" i="4"/>
  <c r="F146" i="4"/>
  <c r="J146" i="4"/>
  <c r="C147" i="4"/>
  <c r="C151" i="3"/>
  <c r="C151" i="4" s="1"/>
  <c r="G151" i="4"/>
  <c r="K151" i="4"/>
  <c r="L151" i="4"/>
  <c r="D152" i="4"/>
  <c r="B153" i="4"/>
  <c r="D154" i="4"/>
  <c r="B155" i="4"/>
  <c r="D156" i="3"/>
  <c r="D156" i="4" s="1"/>
  <c r="H156" i="4"/>
  <c r="N156" i="4"/>
  <c r="C158" i="4"/>
  <c r="C160" i="4"/>
  <c r="I161" i="4"/>
  <c r="B162" i="4"/>
  <c r="D163" i="4"/>
  <c r="B164" i="4"/>
  <c r="D165" i="4"/>
  <c r="B166" i="3"/>
  <c r="B166" i="4" s="1"/>
  <c r="F166" i="4"/>
  <c r="J166" i="4"/>
  <c r="C167" i="4"/>
  <c r="C169" i="4"/>
  <c r="D151" i="4" l="1"/>
  <c r="M17" i="3"/>
  <c r="L16" i="3"/>
  <c r="L51" i="3"/>
  <c r="M32" i="2"/>
  <c r="M31" i="2" s="1"/>
  <c r="L31" i="2"/>
  <c r="L156" i="2"/>
  <c r="M157" i="2"/>
  <c r="M156" i="2" s="1"/>
  <c r="M72" i="2"/>
  <c r="M71" i="2" s="1"/>
  <c r="M86" i="2"/>
  <c r="D161" i="4"/>
  <c r="B136" i="4"/>
  <c r="L126" i="3"/>
  <c r="M127" i="3"/>
  <c r="M107" i="3"/>
  <c r="L106" i="3"/>
  <c r="B116" i="4"/>
  <c r="L86" i="3"/>
  <c r="M87" i="3"/>
  <c r="N51" i="4"/>
  <c r="C26" i="4"/>
  <c r="M122" i="3"/>
  <c r="L121" i="3"/>
  <c r="M81" i="3"/>
  <c r="N81" i="3" s="1"/>
  <c r="L151" i="3"/>
  <c r="D101" i="4"/>
  <c r="B81" i="4"/>
  <c r="D56" i="4"/>
  <c r="L46" i="3"/>
  <c r="M47" i="3"/>
  <c r="D36" i="4"/>
  <c r="M113" i="3"/>
  <c r="L111" i="3"/>
  <c r="C86" i="4"/>
  <c r="M51" i="3"/>
  <c r="N51" i="3" s="1"/>
  <c r="N52" i="3"/>
  <c r="N66" i="4"/>
  <c r="M12" i="3"/>
  <c r="L11" i="3"/>
  <c r="B26" i="4"/>
  <c r="L96" i="3"/>
  <c r="M97" i="3"/>
  <c r="C51" i="4"/>
  <c r="M72" i="3"/>
  <c r="L71" i="3"/>
  <c r="D11" i="4"/>
  <c r="M107" i="2"/>
  <c r="M106" i="2" s="1"/>
  <c r="M96" i="2"/>
  <c r="M12" i="2"/>
  <c r="M11" i="2" s="1"/>
  <c r="M112" i="2"/>
  <c r="M111" i="2" s="1"/>
  <c r="M62" i="3"/>
  <c r="L61" i="3"/>
  <c r="M102" i="3"/>
  <c r="L101" i="3"/>
  <c r="B51" i="4"/>
  <c r="D111" i="4"/>
  <c r="M32" i="3"/>
  <c r="L31" i="3"/>
  <c r="M126" i="2"/>
  <c r="C156" i="4"/>
  <c r="M167" i="3"/>
  <c r="L166" i="3"/>
  <c r="C166" i="4"/>
  <c r="C146" i="4"/>
  <c r="D141" i="4"/>
  <c r="L146" i="3"/>
  <c r="M147" i="3"/>
  <c r="B141" i="4"/>
  <c r="L136" i="3"/>
  <c r="M137" i="3"/>
  <c r="M136" i="3" s="1"/>
  <c r="N136" i="3" s="1"/>
  <c r="L116" i="3"/>
  <c r="M117" i="3"/>
  <c r="L76" i="3"/>
  <c r="M77" i="3"/>
  <c r="L81" i="3"/>
  <c r="C66" i="4"/>
  <c r="B41" i="4"/>
  <c r="D31" i="4"/>
  <c r="N152" i="3"/>
  <c r="M151" i="3"/>
  <c r="N151" i="3" s="1"/>
  <c r="M37" i="3"/>
  <c r="L36" i="3"/>
  <c r="L131" i="2"/>
  <c r="M132" i="2"/>
  <c r="M131" i="2" s="1"/>
  <c r="D41" i="4"/>
  <c r="N121" i="4"/>
  <c r="C106" i="4"/>
  <c r="C31" i="4"/>
  <c r="L26" i="3"/>
  <c r="M27" i="3"/>
  <c r="L21" i="3"/>
  <c r="B16" i="4"/>
  <c r="L6" i="3"/>
  <c r="M7" i="3"/>
  <c r="L166" i="2"/>
  <c r="M147" i="2"/>
  <c r="M146" i="2" s="1"/>
  <c r="C71" i="4"/>
  <c r="M47" i="2"/>
  <c r="M46" i="2" s="1"/>
  <c r="M116" i="2"/>
  <c r="M16" i="2"/>
  <c r="M67" i="2"/>
  <c r="M66" i="2" s="1"/>
  <c r="M162" i="3"/>
  <c r="L161" i="3"/>
  <c r="L91" i="3"/>
  <c r="M93" i="3"/>
  <c r="M36" i="2"/>
  <c r="C126" i="4"/>
  <c r="M132" i="3"/>
  <c r="L131" i="3"/>
  <c r="C136" i="4"/>
  <c r="L156" i="3"/>
  <c r="M157" i="3"/>
  <c r="D121" i="4"/>
  <c r="B121" i="4"/>
  <c r="C96" i="4"/>
  <c r="B71" i="4"/>
  <c r="M57" i="3"/>
  <c r="L56" i="3"/>
  <c r="D51" i="4"/>
  <c r="C46" i="4"/>
  <c r="C116" i="4"/>
  <c r="L66" i="3"/>
  <c r="M67" i="3"/>
  <c r="M21" i="3"/>
  <c r="N21" i="3" s="1"/>
  <c r="M166" i="2"/>
  <c r="D86" i="4"/>
  <c r="N36" i="4"/>
  <c r="N81" i="4"/>
  <c r="N41" i="4"/>
  <c r="N11" i="4"/>
  <c r="L126" i="2"/>
  <c r="D131" i="4"/>
  <c r="M43" i="3"/>
  <c r="L41" i="3"/>
  <c r="M152" i="2"/>
  <c r="M151" i="2" s="1"/>
  <c r="M7" i="2"/>
  <c r="M6" i="2" s="1"/>
  <c r="M92" i="2"/>
  <c r="M91" i="2" s="1"/>
  <c r="M56" i="2"/>
  <c r="N157" i="3" l="1"/>
  <c r="M156" i="3"/>
  <c r="N156" i="3" s="1"/>
  <c r="M131" i="3"/>
  <c r="N131" i="3" s="1"/>
  <c r="N132" i="3"/>
  <c r="N147" i="3"/>
  <c r="M146" i="3"/>
  <c r="N146" i="3" s="1"/>
  <c r="M61" i="3"/>
  <c r="N61" i="3" s="1"/>
  <c r="N62" i="3"/>
  <c r="N87" i="3"/>
  <c r="M86" i="3"/>
  <c r="N86" i="3" s="1"/>
  <c r="N107" i="3"/>
  <c r="M106" i="3"/>
  <c r="N106" i="3" s="1"/>
  <c r="M71" i="3"/>
  <c r="N71" i="3" s="1"/>
  <c r="N72" i="3"/>
  <c r="N113" i="3"/>
  <c r="M111" i="3"/>
  <c r="N111" i="3" s="1"/>
  <c r="N67" i="3"/>
  <c r="M66" i="3"/>
  <c r="N66" i="3" s="1"/>
  <c r="M161" i="3"/>
  <c r="N161" i="3" s="1"/>
  <c r="N162" i="3"/>
  <c r="M6" i="3"/>
  <c r="N6" i="3" s="1"/>
  <c r="N7" i="3"/>
  <c r="N27" i="3"/>
  <c r="M26" i="3"/>
  <c r="N26" i="3" s="1"/>
  <c r="N77" i="3"/>
  <c r="M76" i="3"/>
  <c r="N76" i="3" s="1"/>
  <c r="N97" i="3"/>
  <c r="M96" i="3"/>
  <c r="N96" i="3" s="1"/>
  <c r="M11" i="3"/>
  <c r="N11" i="3" s="1"/>
  <c r="N12" i="3"/>
  <c r="N47" i="3"/>
  <c r="M46" i="3"/>
  <c r="N46" i="3" s="1"/>
  <c r="M121" i="3"/>
  <c r="N121" i="3" s="1"/>
  <c r="N122" i="3"/>
  <c r="N127" i="3"/>
  <c r="M126" i="3"/>
  <c r="N126" i="3" s="1"/>
  <c r="N17" i="3"/>
  <c r="M16" i="3"/>
  <c r="N16" i="3" s="1"/>
  <c r="N117" i="3"/>
  <c r="M116" i="3"/>
  <c r="N116" i="3" s="1"/>
  <c r="N43" i="3"/>
  <c r="M41" i="3"/>
  <c r="N41" i="3" s="1"/>
  <c r="N57" i="3"/>
  <c r="M56" i="3"/>
  <c r="N56" i="3" s="1"/>
  <c r="N93" i="3"/>
  <c r="M91" i="3"/>
  <c r="N91" i="3" s="1"/>
  <c r="N37" i="3"/>
  <c r="M36" i="3"/>
  <c r="N36" i="3" s="1"/>
  <c r="N167" i="3"/>
  <c r="M166" i="3"/>
  <c r="N166" i="3" s="1"/>
  <c r="M31" i="3"/>
  <c r="N31" i="3" s="1"/>
  <c r="N32" i="3"/>
  <c r="M101" i="3"/>
  <c r="N101" i="3" s="1"/>
  <c r="N102" i="3"/>
</calcChain>
</file>

<file path=xl/sharedStrings.xml><?xml version="1.0" encoding="utf-8"?>
<sst xmlns="http://schemas.openxmlformats.org/spreadsheetml/2006/main" count="619" uniqueCount="44">
  <si>
    <t>Gross Domestic Product</t>
  </si>
  <si>
    <t>Chain Volume Measures</t>
  </si>
  <si>
    <t>Table 1 :  Expenditure on gross domestic product at current market prices (original)</t>
  </si>
  <si>
    <t>Millions of Baht</t>
  </si>
  <si>
    <t xml:space="preserve"> Private final consumption expenditure (1)</t>
  </si>
  <si>
    <t>General government final consumption expenditure (2)</t>
  </si>
  <si>
    <t>Gross fixed capital formation (3)</t>
  </si>
  <si>
    <t>Change in inventories (4)</t>
  </si>
  <si>
    <t>Exports of goods and services (5)</t>
  </si>
  <si>
    <t>Exports of goods (6)</t>
  </si>
  <si>
    <t>Exports of services (7)</t>
  </si>
  <si>
    <t>Imports of goods and services (8)</t>
  </si>
  <si>
    <t>Imports of goods (9)</t>
  </si>
  <si>
    <t>Imports of services (10)</t>
  </si>
  <si>
    <t>Expenditure on gross domestic product (11)</t>
  </si>
  <si>
    <t>Statistical discrepancy (12)</t>
  </si>
  <si>
    <t>Gross domestic product (13)</t>
  </si>
  <si>
    <t>Q1</t>
  </si>
  <si>
    <t>Q2</t>
  </si>
  <si>
    <t>Q3</t>
  </si>
  <si>
    <t>Q4</t>
  </si>
  <si>
    <t>2020r</t>
  </si>
  <si>
    <t>2021r</t>
  </si>
  <si>
    <t>2022r</t>
  </si>
  <si>
    <t>2023r</t>
  </si>
  <si>
    <t>2024p</t>
  </si>
  <si>
    <t>2025p1</t>
  </si>
  <si>
    <t>Q3r</t>
  </si>
  <si>
    <t xml:space="preserve">   r = revised</t>
  </si>
  <si>
    <t xml:space="preserve">   p = preliminary based on annual figure</t>
  </si>
  <si>
    <t xml:space="preserve">   p1 = without annual figure</t>
  </si>
  <si>
    <t>Table 2 :  Expenditure on gross domestic product, chain volume measures [reference year = 2002] (original)</t>
  </si>
  <si>
    <t>Expenditure on gross domestic product  (sum up) (11)</t>
  </si>
  <si>
    <t>Residual GDE (Sum up) minus GDE (CVM) (12)</t>
  </si>
  <si>
    <t xml:space="preserve"> % Residual to  GDE (CVM) (13)</t>
  </si>
  <si>
    <t>Expenditure on gross domestic product (CVM) (14)</t>
  </si>
  <si>
    <t/>
  </si>
  <si>
    <t>Gross domestic product (CVM) (15)</t>
  </si>
  <si>
    <t>Note : Chain volume series are not additive. The sum of the components will thus not be equal to the shown totals.</t>
  </si>
  <si>
    <t>Table 2.1 :  Expenditure on gross domestic product, chain volume measures [reference year = 2002] (original)  y-o-y growth rate</t>
  </si>
  <si>
    <t>Percent</t>
  </si>
  <si>
    <t>Gross domestic product (CVM) (12)</t>
  </si>
  <si>
    <t>Table 2.2 : Contributions to  growth rate of gross domestic product , chain volume measures [reference year = 2002] (original)  y-o-y growth rate</t>
  </si>
  <si>
    <t>Gross domestic product (CVM)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</si>
</sst>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19">
    <font>
      <sz val="14"/>
      <name val="Cordia New"/>
    </font>
    <font>
      <i/>
      <sz val="30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sz val="14"/>
      <color rgb="FF000099"/>
      <name val="Cordia New"/>
      <family val="2"/>
    </font>
    <font>
      <i/>
      <sz val="8"/>
      <color rgb="FF000099"/>
      <name val="Arial Narrow"/>
      <family val="2"/>
    </font>
    <font>
      <b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sz val="8"/>
      <color rgb="FF000099"/>
      <name val="Cordia New"/>
      <family val="2"/>
    </font>
    <font>
      <i/>
      <sz val="7.5"/>
      <color rgb="FF000099"/>
      <name val="Arial Narrow"/>
      <family val="2"/>
      <charset val="22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sz val="14"/>
      <name val="Cordia New"/>
      <family val="2"/>
    </font>
    <font>
      <i/>
      <sz val="7.5"/>
      <color rgb="FF000099"/>
      <name val="Arial Narrow"/>
      <family val="2"/>
    </font>
    <font>
      <b/>
      <i/>
      <sz val="7.5"/>
      <color rgb="FF0000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0" borderId="0" xfId="0" applyFont="1"/>
    <xf numFmtId="0" fontId="3" fillId="2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/>
    <xf numFmtId="3" fontId="9" fillId="3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10" fillId="0" borderId="0" xfId="0" applyNumberFormat="1" applyFont="1"/>
    <xf numFmtId="0" fontId="11" fillId="3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8" fillId="3" borderId="1" xfId="0" applyNumberFormat="1" applyFont="1" applyFill="1" applyBorder="1"/>
    <xf numFmtId="0" fontId="6" fillId="0" borderId="0" xfId="0" applyFont="1"/>
    <xf numFmtId="0" fontId="12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8" fillId="3" borderId="2" xfId="0" applyNumberFormat="1" applyFont="1" applyFill="1" applyBorder="1"/>
    <xf numFmtId="3" fontId="14" fillId="3" borderId="0" xfId="0" applyNumberFormat="1" applyFont="1" applyFill="1"/>
    <xf numFmtId="187" fontId="15" fillId="3" borderId="0" xfId="0" applyNumberFormat="1" applyFont="1" applyFill="1"/>
    <xf numFmtId="3" fontId="13" fillId="0" borderId="0" xfId="0" applyNumberFormat="1" applyFont="1"/>
    <xf numFmtId="187" fontId="13" fillId="0" borderId="0" xfId="0" applyNumberFormat="1" applyFont="1"/>
    <xf numFmtId="188" fontId="5" fillId="0" borderId="0" xfId="1" applyNumberFormat="1" applyFont="1"/>
    <xf numFmtId="188" fontId="5" fillId="0" borderId="0" xfId="1" applyNumberFormat="1" applyFont="1" applyBorder="1"/>
    <xf numFmtId="43" fontId="5" fillId="0" borderId="0" xfId="1" applyFont="1"/>
    <xf numFmtId="43" fontId="5" fillId="0" borderId="0" xfId="1" applyFont="1" applyBorder="1"/>
    <xf numFmtId="3" fontId="13" fillId="0" borderId="1" xfId="0" applyNumberFormat="1" applyFont="1" applyBorder="1"/>
    <xf numFmtId="187" fontId="13" fillId="0" borderId="1" xfId="0" applyNumberFormat="1" applyFont="1" applyBorder="1"/>
    <xf numFmtId="188" fontId="5" fillId="0" borderId="1" xfId="1" applyNumberFormat="1" applyFont="1" applyBorder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15" fillId="3" borderId="0" xfId="0" applyNumberFormat="1" applyFont="1" applyFill="1"/>
    <xf numFmtId="3" fontId="15" fillId="3" borderId="0" xfId="0" applyNumberFormat="1" applyFont="1" applyFill="1" applyAlignment="1">
      <alignment horizontal="right"/>
    </xf>
    <xf numFmtId="3" fontId="8" fillId="0" borderId="0" xfId="0" applyNumberFormat="1" applyFont="1"/>
    <xf numFmtId="187" fontId="8" fillId="3" borderId="0" xfId="0" applyNumberFormat="1" applyFont="1" applyFill="1"/>
    <xf numFmtId="187" fontId="14" fillId="3" borderId="0" xfId="0" applyNumberFormat="1" applyFont="1" applyFill="1"/>
    <xf numFmtId="187" fontId="8" fillId="0" borderId="0" xfId="0" applyNumberFormat="1" applyFont="1"/>
    <xf numFmtId="187" fontId="5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187" fontId="5" fillId="0" borderId="0" xfId="0" applyNumberFormat="1" applyFont="1"/>
    <xf numFmtId="187" fontId="5" fillId="0" borderId="1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  <xf numFmtId="187" fontId="8" fillId="3" borderId="1" xfId="0" applyNumberFormat="1" applyFont="1" applyFill="1" applyBorder="1"/>
    <xf numFmtId="187" fontId="5" fillId="0" borderId="1" xfId="0" applyNumberFormat="1" applyFont="1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" fontId="18" fillId="3" borderId="0" xfId="0" applyNumberFormat="1" applyFont="1" applyFill="1"/>
    <xf numFmtId="3" fontId="17" fillId="0" borderId="0" xfId="0" applyNumberFormat="1" applyFont="1"/>
    <xf numFmtId="189" fontId="5" fillId="0" borderId="0" xfId="1" applyNumberFormat="1" applyFont="1"/>
    <xf numFmtId="189" fontId="5" fillId="0" borderId="0" xfId="1" applyNumberFormat="1" applyFont="1" applyBorder="1"/>
    <xf numFmtId="187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center\&#3585;&#3621;&#3640;&#3656;&#3617;&#3591;&#3634;&#3609;\&#3624;&#3607;&#3626;\Share%20ITC\29.%20Data%20catalog\@&#3586;&#3657;&#3629;&#3617;&#3641;&#3621;%20update%20C-KAN\QGDP\2568-Q4\AllTable.xlsx" TargetMode="External"/><Relationship Id="rId1" Type="http://schemas.openxmlformats.org/officeDocument/2006/relationships/externalLinkPath" Target="All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〰〰อง"/>
      <sheetName val="Cover"/>
      <sheetName val="Table"/>
      <sheetName val="Content"/>
      <sheetName val="QGDP (CVM)"/>
      <sheetName val="Table 1"/>
      <sheetName val="Table 2"/>
      <sheetName val="Table 2.1"/>
      <sheetName val="Table 2.2"/>
      <sheetName val="PRODUCTION"/>
      <sheetName val="Table 3"/>
      <sheetName val="Table 4"/>
      <sheetName val="Table 4.1"/>
      <sheetName val="Table 4.2"/>
      <sheetName val="Table 5"/>
      <sheetName val="Table 5.1"/>
      <sheetName val="Table 6"/>
      <sheetName val="Table 6.1"/>
      <sheetName val="EXPENDITURE"/>
      <sheetName val="PFCE"/>
      <sheetName val="Table 7"/>
      <sheetName val="Table 8"/>
      <sheetName val="Table 8.1"/>
      <sheetName val="Table 9"/>
      <sheetName val="Table 9.1"/>
      <sheetName val="Table 10"/>
      <sheetName val="Table 10.1"/>
      <sheetName val="GFCF"/>
      <sheetName val="Table 11"/>
      <sheetName val="Table 12"/>
      <sheetName val="Table 12.1"/>
      <sheetName val="Table 13"/>
      <sheetName val="Table 14"/>
      <sheetName val="Table 14.1"/>
      <sheetName val="Table 15"/>
      <sheetName val="Table 15.1"/>
      <sheetName val="Table 16"/>
      <sheetName val="Table 16.1"/>
      <sheetName val="GFCE"/>
      <sheetName val="Table 17"/>
      <sheetName val="Table 18"/>
      <sheetName val="Table 18.1"/>
      <sheetName val="Table 19"/>
      <sheetName val="Table 19.1"/>
      <sheetName val="Table 20"/>
      <sheetName val="Table 20.1"/>
      <sheetName val="RoW"/>
      <sheetName val="Table 21"/>
      <sheetName val="Table 21.1"/>
      <sheetName val="Table 22"/>
      <sheetName val="Table 22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Z7">
            <v>788014</v>
          </cell>
        </row>
        <row r="8">
          <cell r="Z8">
            <v>782212</v>
          </cell>
        </row>
        <row r="9">
          <cell r="Z9">
            <v>832158</v>
          </cell>
        </row>
        <row r="10">
          <cell r="Z10">
            <v>861042</v>
          </cell>
        </row>
        <row r="12">
          <cell r="Z12">
            <v>914639</v>
          </cell>
        </row>
        <row r="13">
          <cell r="Z13">
            <v>893015</v>
          </cell>
        </row>
        <row r="14">
          <cell r="Z14">
            <v>903416</v>
          </cell>
        </row>
        <row r="15">
          <cell r="Z15">
            <v>978020</v>
          </cell>
        </row>
        <row r="17">
          <cell r="Z17">
            <v>1056017</v>
          </cell>
        </row>
        <row r="18">
          <cell r="Z18">
            <v>1039464</v>
          </cell>
        </row>
        <row r="19">
          <cell r="Z19">
            <v>1033957</v>
          </cell>
        </row>
        <row r="20">
          <cell r="Z20">
            <v>1088176</v>
          </cell>
        </row>
        <row r="22">
          <cell r="Z22">
            <v>1132820</v>
          </cell>
        </row>
        <row r="23">
          <cell r="Z23">
            <v>1157528</v>
          </cell>
        </row>
        <row r="24">
          <cell r="Z24">
            <v>1155207</v>
          </cell>
        </row>
        <row r="25">
          <cell r="Z25">
            <v>1193049</v>
          </cell>
        </row>
        <row r="27">
          <cell r="Z27">
            <v>1168694</v>
          </cell>
        </row>
        <row r="28">
          <cell r="Z28">
            <v>1163770</v>
          </cell>
        </row>
        <row r="29">
          <cell r="Z29">
            <v>1169774</v>
          </cell>
        </row>
        <row r="30">
          <cell r="Z30">
            <v>1208072</v>
          </cell>
        </row>
        <row r="32">
          <cell r="Z32">
            <v>1246004</v>
          </cell>
        </row>
        <row r="33">
          <cell r="Z33">
            <v>1130009</v>
          </cell>
        </row>
        <row r="34">
          <cell r="Z34">
            <v>1126499</v>
          </cell>
        </row>
        <row r="35">
          <cell r="Z35">
            <v>1199041</v>
          </cell>
        </row>
        <row r="37">
          <cell r="Z37">
            <v>1209798</v>
          </cell>
        </row>
        <row r="38">
          <cell r="Z38">
            <v>1148521</v>
          </cell>
        </row>
        <row r="39">
          <cell r="Z39">
            <v>1182199</v>
          </cell>
        </row>
        <row r="40">
          <cell r="Z40">
            <v>1249308</v>
          </cell>
        </row>
        <row r="42">
          <cell r="Z42">
            <v>1273893</v>
          </cell>
        </row>
        <row r="43">
          <cell r="Z43">
            <v>1223346</v>
          </cell>
        </row>
        <row r="44">
          <cell r="Z44">
            <v>1242676</v>
          </cell>
        </row>
        <row r="45">
          <cell r="Z45">
            <v>1329905</v>
          </cell>
        </row>
        <row r="47">
          <cell r="Z47">
            <v>1345986</v>
          </cell>
        </row>
        <row r="48">
          <cell r="Z48">
            <v>1315906</v>
          </cell>
        </row>
        <row r="49">
          <cell r="Z49">
            <v>1312614</v>
          </cell>
        </row>
        <row r="50">
          <cell r="Z50">
            <v>1370495</v>
          </cell>
        </row>
        <row r="52">
          <cell r="Z52">
            <v>1430285</v>
          </cell>
        </row>
        <row r="53">
          <cell r="Z53">
            <v>1408751</v>
          </cell>
        </row>
        <row r="54">
          <cell r="Z54">
            <v>1419016</v>
          </cell>
        </row>
        <row r="55">
          <cell r="Z55">
            <v>1511526</v>
          </cell>
        </row>
        <row r="57">
          <cell r="Z57">
            <v>1573720</v>
          </cell>
        </row>
        <row r="58">
          <cell r="Z58">
            <v>1524941</v>
          </cell>
        </row>
        <row r="59">
          <cell r="Z59">
            <v>1558177</v>
          </cell>
        </row>
        <row r="60">
          <cell r="Z60">
            <v>1660465</v>
          </cell>
        </row>
        <row r="62">
          <cell r="Z62">
            <v>1693076</v>
          </cell>
        </row>
        <row r="63">
          <cell r="Z63">
            <v>1683225</v>
          </cell>
        </row>
        <row r="64">
          <cell r="Z64">
            <v>1721028</v>
          </cell>
        </row>
        <row r="65">
          <cell r="Z65">
            <v>1856953</v>
          </cell>
        </row>
        <row r="67">
          <cell r="Z67">
            <v>1866057</v>
          </cell>
        </row>
        <row r="68">
          <cell r="Z68">
            <v>1828808</v>
          </cell>
        </row>
        <row r="69">
          <cell r="Z69">
            <v>1902798</v>
          </cell>
        </row>
        <row r="70">
          <cell r="Z70">
            <v>2016748</v>
          </cell>
        </row>
        <row r="72">
          <cell r="Z72">
            <v>2114526</v>
          </cell>
        </row>
        <row r="73">
          <cell r="Z73">
            <v>2046558</v>
          </cell>
        </row>
        <row r="74">
          <cell r="Z74">
            <v>2074685</v>
          </cell>
        </row>
        <row r="75">
          <cell r="Z75">
            <v>2164875</v>
          </cell>
        </row>
        <row r="77">
          <cell r="Z77">
            <v>2258183</v>
          </cell>
        </row>
        <row r="78">
          <cell r="Z78">
            <v>2187392</v>
          </cell>
        </row>
        <row r="79">
          <cell r="Z79">
            <v>2236014</v>
          </cell>
        </row>
        <row r="80">
          <cell r="Z80">
            <v>2394712</v>
          </cell>
        </row>
        <row r="82">
          <cell r="Z82">
            <v>2448502</v>
          </cell>
        </row>
        <row r="83">
          <cell r="Z83">
            <v>2445109</v>
          </cell>
        </row>
        <row r="84">
          <cell r="Z84">
            <v>2464336</v>
          </cell>
        </row>
        <row r="85">
          <cell r="Z85">
            <v>2348982</v>
          </cell>
        </row>
        <row r="87">
          <cell r="Z87">
            <v>2359124</v>
          </cell>
        </row>
        <row r="88">
          <cell r="Z88">
            <v>2342870</v>
          </cell>
        </row>
        <row r="89">
          <cell r="Z89">
            <v>2395561</v>
          </cell>
        </row>
        <row r="90">
          <cell r="Z90">
            <v>2561112</v>
          </cell>
        </row>
        <row r="92">
          <cell r="Z92">
            <v>2750665</v>
          </cell>
        </row>
        <row r="93">
          <cell r="Z93">
            <v>2652164</v>
          </cell>
        </row>
        <row r="94">
          <cell r="Z94">
            <v>2656614</v>
          </cell>
        </row>
        <row r="95">
          <cell r="Z95">
            <v>2748702</v>
          </cell>
        </row>
        <row r="97">
          <cell r="Z97">
            <v>2960302</v>
          </cell>
        </row>
        <row r="98">
          <cell r="Z98">
            <v>2810921</v>
          </cell>
        </row>
        <row r="99">
          <cell r="Z99">
            <v>2852152</v>
          </cell>
        </row>
        <row r="100">
          <cell r="Z100">
            <v>2683531</v>
          </cell>
        </row>
        <row r="102">
          <cell r="Z102">
            <v>3046078</v>
          </cell>
        </row>
        <row r="103">
          <cell r="Z103">
            <v>2993447</v>
          </cell>
        </row>
        <row r="104">
          <cell r="Z104">
            <v>3051976</v>
          </cell>
        </row>
        <row r="105">
          <cell r="Z105">
            <v>3265841</v>
          </cell>
        </row>
        <row r="107">
          <cell r="Z107">
            <v>3287583</v>
          </cell>
        </row>
        <row r="108">
          <cell r="Z108">
            <v>3139844</v>
          </cell>
        </row>
        <row r="109">
          <cell r="Z109">
            <v>3178279</v>
          </cell>
        </row>
        <row r="110">
          <cell r="Z110">
            <v>3309452</v>
          </cell>
        </row>
        <row r="112">
          <cell r="Z112">
            <v>3322196</v>
          </cell>
        </row>
        <row r="113">
          <cell r="Z113">
            <v>3242837</v>
          </cell>
        </row>
        <row r="114">
          <cell r="Z114">
            <v>3257779</v>
          </cell>
        </row>
        <row r="115">
          <cell r="Z115">
            <v>3407492</v>
          </cell>
        </row>
        <row r="117">
          <cell r="Z117">
            <v>3431888</v>
          </cell>
        </row>
        <row r="118">
          <cell r="Z118">
            <v>3333291</v>
          </cell>
        </row>
        <row r="119">
          <cell r="Z119">
            <v>3416379</v>
          </cell>
        </row>
        <row r="120">
          <cell r="Z120">
            <v>3561922</v>
          </cell>
        </row>
        <row r="122">
          <cell r="Z122">
            <v>3597737</v>
          </cell>
        </row>
        <row r="123">
          <cell r="Z123">
            <v>3557050</v>
          </cell>
        </row>
        <row r="124">
          <cell r="Z124">
            <v>3628315</v>
          </cell>
        </row>
        <row r="125">
          <cell r="Z125">
            <v>3807235</v>
          </cell>
        </row>
        <row r="127">
          <cell r="Z127">
            <v>3830606</v>
          </cell>
        </row>
        <row r="128">
          <cell r="Z128">
            <v>3753348</v>
          </cell>
        </row>
        <row r="129">
          <cell r="Z129">
            <v>3854593</v>
          </cell>
        </row>
        <row r="130">
          <cell r="Z130">
            <v>4050117</v>
          </cell>
        </row>
        <row r="132">
          <cell r="Z132">
            <v>4053070</v>
          </cell>
        </row>
        <row r="133">
          <cell r="Z133">
            <v>3999458</v>
          </cell>
        </row>
        <row r="134">
          <cell r="Z134">
            <v>4065277</v>
          </cell>
        </row>
        <row r="135">
          <cell r="Z135">
            <v>4255538</v>
          </cell>
        </row>
        <row r="137">
          <cell r="Z137">
            <v>4220879</v>
          </cell>
        </row>
        <row r="138">
          <cell r="Z138">
            <v>4154172</v>
          </cell>
        </row>
        <row r="139">
          <cell r="Z139">
            <v>4177219</v>
          </cell>
        </row>
        <row r="140">
          <cell r="Z140">
            <v>4336904</v>
          </cell>
        </row>
        <row r="142">
          <cell r="Z142">
            <v>4139107</v>
          </cell>
        </row>
        <row r="143">
          <cell r="Z143">
            <v>3540058</v>
          </cell>
        </row>
        <row r="144">
          <cell r="Z144">
            <v>3860145</v>
          </cell>
        </row>
        <row r="145">
          <cell r="Z145">
            <v>4116130</v>
          </cell>
        </row>
        <row r="147">
          <cell r="Z147">
            <v>4041436</v>
          </cell>
        </row>
        <row r="148">
          <cell r="Z148">
            <v>3914356</v>
          </cell>
        </row>
        <row r="149">
          <cell r="Z149">
            <v>3926094</v>
          </cell>
        </row>
        <row r="150">
          <cell r="Z150">
            <v>4300115</v>
          </cell>
        </row>
        <row r="152">
          <cell r="Z152">
            <v>4282260</v>
          </cell>
        </row>
        <row r="153">
          <cell r="Z153">
            <v>4208982</v>
          </cell>
        </row>
        <row r="154">
          <cell r="Z154">
            <v>4341937</v>
          </cell>
        </row>
        <row r="155">
          <cell r="Z155">
            <v>4546446</v>
          </cell>
        </row>
        <row r="157">
          <cell r="Z157">
            <v>4531214</v>
          </cell>
        </row>
        <row r="158">
          <cell r="Z158">
            <v>4344236</v>
          </cell>
        </row>
        <row r="159">
          <cell r="Z159">
            <v>4464370</v>
          </cell>
        </row>
        <row r="160">
          <cell r="Z160">
            <v>4653377</v>
          </cell>
        </row>
        <row r="162">
          <cell r="Z162">
            <v>4642267</v>
          </cell>
        </row>
        <row r="163">
          <cell r="Z163">
            <v>4549292</v>
          </cell>
        </row>
        <row r="164">
          <cell r="Z164">
            <v>4637466</v>
          </cell>
        </row>
        <row r="165">
          <cell r="Z165">
            <v>4854863</v>
          </cell>
        </row>
        <row r="167">
          <cell r="Z167">
            <v>4785405</v>
          </cell>
        </row>
        <row r="168">
          <cell r="Z168">
            <v>4613231</v>
          </cell>
        </row>
        <row r="169">
          <cell r="Z169">
            <v>4639811</v>
          </cell>
        </row>
        <row r="170">
          <cell r="Z170">
            <v>4935262</v>
          </cell>
        </row>
      </sheetData>
      <sheetData sheetId="11">
        <row r="7">
          <cell r="AC7">
            <v>1067301</v>
          </cell>
        </row>
        <row r="8">
          <cell r="AC8">
            <v>1039924</v>
          </cell>
        </row>
        <row r="9">
          <cell r="AC9">
            <v>1086494</v>
          </cell>
        </row>
        <row r="10">
          <cell r="AC10">
            <v>1147308</v>
          </cell>
        </row>
        <row r="12">
          <cell r="AC12">
            <v>1179517</v>
          </cell>
        </row>
        <row r="13">
          <cell r="AC13">
            <v>1146232</v>
          </cell>
        </row>
        <row r="14">
          <cell r="AC14">
            <v>1135828</v>
          </cell>
        </row>
        <row r="15">
          <cell r="AC15">
            <v>1226603</v>
          </cell>
        </row>
        <row r="17">
          <cell r="AC17">
            <v>1265610</v>
          </cell>
        </row>
        <row r="18">
          <cell r="AC18">
            <v>1256367</v>
          </cell>
        </row>
        <row r="19">
          <cell r="AC19">
            <v>1231962</v>
          </cell>
        </row>
        <row r="20">
          <cell r="AC20">
            <v>1314936</v>
          </cell>
        </row>
        <row r="22">
          <cell r="AC22">
            <v>1313862</v>
          </cell>
        </row>
        <row r="23">
          <cell r="AC23">
            <v>1336374</v>
          </cell>
        </row>
        <row r="24">
          <cell r="AC24">
            <v>1323012</v>
          </cell>
        </row>
        <row r="25">
          <cell r="AC25">
            <v>1382117</v>
          </cell>
        </row>
        <row r="27">
          <cell r="AC27">
            <v>1318993</v>
          </cell>
        </row>
        <row r="28">
          <cell r="AC28">
            <v>1309139</v>
          </cell>
        </row>
        <row r="29">
          <cell r="AC29">
            <v>1282881</v>
          </cell>
        </row>
        <row r="30">
          <cell r="AC30">
            <v>1296888</v>
          </cell>
        </row>
        <row r="32">
          <cell r="AC32">
            <v>1244216</v>
          </cell>
        </row>
        <row r="33">
          <cell r="AC33">
            <v>1145060</v>
          </cell>
        </row>
        <row r="34">
          <cell r="AC34">
            <v>1155997</v>
          </cell>
        </row>
        <row r="35">
          <cell r="AC35">
            <v>1265055</v>
          </cell>
        </row>
        <row r="37">
          <cell r="AC37">
            <v>1259716</v>
          </cell>
        </row>
        <row r="38">
          <cell r="AC38">
            <v>1206997</v>
          </cell>
        </row>
        <row r="39">
          <cell r="AC39">
            <v>1246015</v>
          </cell>
        </row>
        <row r="40">
          <cell r="AC40">
            <v>1317543</v>
          </cell>
        </row>
        <row r="42">
          <cell r="AC42">
            <v>1346757</v>
          </cell>
        </row>
        <row r="43">
          <cell r="AC43">
            <v>1279194</v>
          </cell>
        </row>
        <row r="44">
          <cell r="AC44">
            <v>1276273</v>
          </cell>
        </row>
        <row r="45">
          <cell r="AC45">
            <v>1352158</v>
          </cell>
        </row>
        <row r="47">
          <cell r="AC47">
            <v>1378078</v>
          </cell>
        </row>
        <row r="48">
          <cell r="AC48">
            <v>1326723</v>
          </cell>
        </row>
        <row r="49">
          <cell r="AC49">
            <v>1322686</v>
          </cell>
        </row>
        <row r="50">
          <cell r="AC50">
            <v>1407869</v>
          </cell>
        </row>
        <row r="52">
          <cell r="AC52">
            <v>1441030</v>
          </cell>
        </row>
        <row r="53">
          <cell r="AC53">
            <v>1411214</v>
          </cell>
        </row>
        <row r="54">
          <cell r="AC54">
            <v>1414291</v>
          </cell>
        </row>
        <row r="55">
          <cell r="AC55">
            <v>1503042</v>
          </cell>
        </row>
        <row r="57">
          <cell r="AC57">
            <v>1550742</v>
          </cell>
        </row>
        <row r="58">
          <cell r="AC58">
            <v>1500109</v>
          </cell>
        </row>
        <row r="59">
          <cell r="AC59">
            <v>1511005</v>
          </cell>
        </row>
        <row r="60">
          <cell r="AC60">
            <v>1622511</v>
          </cell>
        </row>
        <row r="62">
          <cell r="AC62">
            <v>1651929</v>
          </cell>
        </row>
        <row r="63">
          <cell r="AC63">
            <v>1594896</v>
          </cell>
        </row>
        <row r="64">
          <cell r="AC64">
            <v>1596306</v>
          </cell>
        </row>
        <row r="65">
          <cell r="AC65">
            <v>1730192</v>
          </cell>
        </row>
        <row r="67">
          <cell r="AC67">
            <v>1715539</v>
          </cell>
        </row>
        <row r="68">
          <cell r="AC68">
            <v>1663994</v>
          </cell>
        </row>
        <row r="69">
          <cell r="AC69">
            <v>1672102</v>
          </cell>
        </row>
        <row r="70">
          <cell r="AC70">
            <v>1796955</v>
          </cell>
        </row>
        <row r="72">
          <cell r="AC72">
            <v>1810063</v>
          </cell>
        </row>
        <row r="73">
          <cell r="AC73">
            <v>1738304</v>
          </cell>
        </row>
        <row r="74">
          <cell r="AC74">
            <v>1746759</v>
          </cell>
        </row>
        <row r="75">
          <cell r="AC75">
            <v>1893689</v>
          </cell>
        </row>
        <row r="77">
          <cell r="AC77">
            <v>1928792</v>
          </cell>
        </row>
        <row r="78">
          <cell r="AC78">
            <v>1829463</v>
          </cell>
        </row>
        <row r="79">
          <cell r="AC79">
            <v>1842192</v>
          </cell>
        </row>
        <row r="80">
          <cell r="AC80">
            <v>1979091</v>
          </cell>
        </row>
        <row r="82">
          <cell r="AC82">
            <v>1992940</v>
          </cell>
        </row>
        <row r="83">
          <cell r="AC83">
            <v>1893939</v>
          </cell>
        </row>
        <row r="84">
          <cell r="AC84">
            <v>1883585</v>
          </cell>
        </row>
        <row r="85">
          <cell r="AC85">
            <v>1939874</v>
          </cell>
        </row>
        <row r="87">
          <cell r="AC87">
            <v>1907673</v>
          </cell>
        </row>
        <row r="88">
          <cell r="AC88">
            <v>1836030</v>
          </cell>
        </row>
        <row r="89">
          <cell r="AC89">
            <v>1874133</v>
          </cell>
        </row>
        <row r="90">
          <cell r="AC90">
            <v>2039253</v>
          </cell>
        </row>
        <row r="92">
          <cell r="AC92">
            <v>2139668</v>
          </cell>
        </row>
        <row r="93">
          <cell r="AC93">
            <v>2000920</v>
          </cell>
        </row>
        <row r="94">
          <cell r="AC94">
            <v>1982245</v>
          </cell>
        </row>
        <row r="95">
          <cell r="AC95">
            <v>2109563</v>
          </cell>
        </row>
        <row r="97">
          <cell r="AC97">
            <v>2209743</v>
          </cell>
        </row>
        <row r="98">
          <cell r="AC98">
            <v>2037494</v>
          </cell>
        </row>
        <row r="99">
          <cell r="AC99">
            <v>2029932</v>
          </cell>
        </row>
        <row r="100">
          <cell r="AC100">
            <v>2024390</v>
          </cell>
        </row>
        <row r="102">
          <cell r="AC102">
            <v>2272805</v>
          </cell>
        </row>
        <row r="103">
          <cell r="AC103">
            <v>2160308</v>
          </cell>
        </row>
        <row r="104">
          <cell r="AC104">
            <v>2132192</v>
          </cell>
        </row>
        <row r="105">
          <cell r="AC105">
            <v>2337519</v>
          </cell>
        </row>
        <row r="107">
          <cell r="AC107">
            <v>2395328</v>
          </cell>
        </row>
        <row r="108">
          <cell r="AC108">
            <v>2219187</v>
          </cell>
        </row>
        <row r="109">
          <cell r="AC109">
            <v>2185277</v>
          </cell>
        </row>
        <row r="110">
          <cell r="AC110">
            <v>2342295</v>
          </cell>
        </row>
        <row r="112">
          <cell r="AC112">
            <v>2386444.0339780268</v>
          </cell>
        </row>
        <row r="113">
          <cell r="AC113">
            <v>2237767.9695609356</v>
          </cell>
        </row>
        <row r="114">
          <cell r="AC114">
            <v>2208911.9570584497</v>
          </cell>
        </row>
        <row r="115">
          <cell r="AC115">
            <v>2398964.0394025878</v>
          </cell>
        </row>
        <row r="117">
          <cell r="AC117">
            <v>2459674.6499488312</v>
          </cell>
        </row>
        <row r="118">
          <cell r="AC118">
            <v>2303095.3539398797</v>
          </cell>
        </row>
        <row r="119">
          <cell r="AC119">
            <v>2285060.3198451321</v>
          </cell>
        </row>
        <row r="120">
          <cell r="AC120">
            <v>2473595.6762661571</v>
          </cell>
        </row>
        <row r="122">
          <cell r="AC122">
            <v>2541549</v>
          </cell>
        </row>
        <row r="123">
          <cell r="AC123">
            <v>2390876</v>
          </cell>
        </row>
        <row r="124">
          <cell r="AC124">
            <v>2357971</v>
          </cell>
        </row>
        <row r="125">
          <cell r="AC125">
            <v>2558106</v>
          </cell>
        </row>
        <row r="127">
          <cell r="AC127">
            <v>2638918</v>
          </cell>
        </row>
        <row r="128">
          <cell r="AC128">
            <v>2494793</v>
          </cell>
        </row>
        <row r="129">
          <cell r="AC129">
            <v>2463648</v>
          </cell>
        </row>
        <row r="130">
          <cell r="AC130">
            <v>2662582</v>
          </cell>
        </row>
        <row r="132">
          <cell r="AC132">
            <v>2772274</v>
          </cell>
        </row>
        <row r="133">
          <cell r="AC133">
            <v>2610783</v>
          </cell>
        </row>
        <row r="134">
          <cell r="AC134">
            <v>2543414</v>
          </cell>
        </row>
        <row r="135">
          <cell r="AC135">
            <v>2766734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V7">
            <v>409905</v>
          </cell>
        </row>
        <row r="8">
          <cell r="AV8">
            <v>420323</v>
          </cell>
        </row>
        <row r="9">
          <cell r="AV9">
            <v>421095</v>
          </cell>
        </row>
        <row r="10">
          <cell r="AV10">
            <v>444335</v>
          </cell>
        </row>
        <row r="12">
          <cell r="AV12">
            <v>455833</v>
          </cell>
        </row>
        <row r="13">
          <cell r="AV13">
            <v>477740</v>
          </cell>
        </row>
        <row r="14">
          <cell r="AV14">
            <v>482484</v>
          </cell>
        </row>
        <row r="15">
          <cell r="AV15">
            <v>507099</v>
          </cell>
        </row>
        <row r="17">
          <cell r="AV17">
            <v>520083</v>
          </cell>
        </row>
        <row r="18">
          <cell r="AV18">
            <v>541547</v>
          </cell>
        </row>
        <row r="19">
          <cell r="AV19">
            <v>541958</v>
          </cell>
        </row>
        <row r="20">
          <cell r="AV20">
            <v>560087</v>
          </cell>
        </row>
        <row r="22">
          <cell r="AV22">
            <v>562357</v>
          </cell>
        </row>
        <row r="23">
          <cell r="AV23">
            <v>604646</v>
          </cell>
        </row>
        <row r="24">
          <cell r="AV24">
            <v>609072</v>
          </cell>
        </row>
        <row r="25">
          <cell r="AV25">
            <v>622498</v>
          </cell>
        </row>
        <row r="27">
          <cell r="AV27">
            <v>611303</v>
          </cell>
        </row>
        <row r="28">
          <cell r="AV28">
            <v>643103</v>
          </cell>
        </row>
        <row r="29">
          <cell r="AV29">
            <v>625210</v>
          </cell>
        </row>
        <row r="30">
          <cell r="AV30">
            <v>616880</v>
          </cell>
        </row>
        <row r="32">
          <cell r="AV32">
            <v>602936</v>
          </cell>
        </row>
        <row r="33">
          <cell r="AV33">
            <v>608562</v>
          </cell>
        </row>
        <row r="34">
          <cell r="AV34">
            <v>598979</v>
          </cell>
        </row>
        <row r="35">
          <cell r="AV35">
            <v>619056</v>
          </cell>
        </row>
        <row r="37">
          <cell r="AV37">
            <v>609597</v>
          </cell>
        </row>
        <row r="38">
          <cell r="AV38">
            <v>619055</v>
          </cell>
        </row>
        <row r="39">
          <cell r="AV39">
            <v>644726</v>
          </cell>
        </row>
        <row r="40">
          <cell r="AV40">
            <v>674264</v>
          </cell>
        </row>
        <row r="42">
          <cell r="AV42">
            <v>672126</v>
          </cell>
        </row>
        <row r="43">
          <cell r="AV43">
            <v>669977</v>
          </cell>
        </row>
        <row r="44">
          <cell r="AV44">
            <v>682480</v>
          </cell>
        </row>
        <row r="45">
          <cell r="AV45">
            <v>719900</v>
          </cell>
        </row>
        <row r="47">
          <cell r="AV47">
            <v>729558</v>
          </cell>
        </row>
        <row r="48">
          <cell r="AV48">
            <v>743503</v>
          </cell>
        </row>
        <row r="49">
          <cell r="AV49">
            <v>748643</v>
          </cell>
        </row>
        <row r="50">
          <cell r="AV50">
            <v>771646</v>
          </cell>
        </row>
        <row r="52">
          <cell r="AV52">
            <v>777463</v>
          </cell>
        </row>
        <row r="53">
          <cell r="AV53">
            <v>798238</v>
          </cell>
        </row>
        <row r="54">
          <cell r="AV54">
            <v>800011</v>
          </cell>
        </row>
        <row r="55">
          <cell r="AV55">
            <v>835490</v>
          </cell>
        </row>
        <row r="57">
          <cell r="AV57">
            <v>860152</v>
          </cell>
        </row>
        <row r="58">
          <cell r="AV58">
            <v>862875</v>
          </cell>
        </row>
        <row r="59">
          <cell r="AV59">
            <v>877050</v>
          </cell>
        </row>
        <row r="60">
          <cell r="AV60">
            <v>914319</v>
          </cell>
        </row>
        <row r="62">
          <cell r="AV62">
            <v>945215</v>
          </cell>
        </row>
        <row r="63">
          <cell r="AV63">
            <v>973563</v>
          </cell>
        </row>
        <row r="64">
          <cell r="AV64">
            <v>966952</v>
          </cell>
        </row>
        <row r="65">
          <cell r="AV65">
            <v>999965</v>
          </cell>
        </row>
        <row r="67">
          <cell r="AV67">
            <v>1014451</v>
          </cell>
        </row>
        <row r="68">
          <cell r="AV68">
            <v>1052432</v>
          </cell>
        </row>
        <row r="69">
          <cell r="AV69">
            <v>1072906</v>
          </cell>
        </row>
        <row r="70">
          <cell r="AV70">
            <v>1112089</v>
          </cell>
        </row>
        <row r="72">
          <cell r="AV72">
            <v>1124330</v>
          </cell>
        </row>
        <row r="73">
          <cell r="AV73">
            <v>1150147</v>
          </cell>
        </row>
        <row r="74">
          <cell r="AV74">
            <v>1136606</v>
          </cell>
        </row>
        <row r="75">
          <cell r="AV75">
            <v>1163165</v>
          </cell>
        </row>
        <row r="77">
          <cell r="AV77">
            <v>1162800</v>
          </cell>
        </row>
        <row r="78">
          <cell r="AV78">
            <v>1191701</v>
          </cell>
        </row>
        <row r="79">
          <cell r="AV79">
            <v>1181703</v>
          </cell>
        </row>
        <row r="80">
          <cell r="AV80">
            <v>1233247</v>
          </cell>
        </row>
        <row r="82">
          <cell r="AV82">
            <v>1276434</v>
          </cell>
        </row>
        <row r="83">
          <cell r="AV83">
            <v>1327074</v>
          </cell>
        </row>
        <row r="84">
          <cell r="AV84">
            <v>1308387</v>
          </cell>
        </row>
        <row r="85">
          <cell r="AV85">
            <v>1294843</v>
          </cell>
        </row>
        <row r="87">
          <cell r="AV87">
            <v>1257202</v>
          </cell>
        </row>
        <row r="88">
          <cell r="AV88">
            <v>1273702</v>
          </cell>
        </row>
        <row r="89">
          <cell r="AV89">
            <v>1275255</v>
          </cell>
        </row>
        <row r="90">
          <cell r="AV90">
            <v>1319288</v>
          </cell>
        </row>
        <row r="92">
          <cell r="AV92">
            <v>1362570</v>
          </cell>
        </row>
        <row r="93">
          <cell r="AV93">
            <v>1422026</v>
          </cell>
        </row>
        <row r="94">
          <cell r="AV94">
            <v>1412589</v>
          </cell>
        </row>
        <row r="95">
          <cell r="AV95">
            <v>1442022</v>
          </cell>
        </row>
        <row r="97">
          <cell r="AV97">
            <v>1481955</v>
          </cell>
        </row>
        <row r="98">
          <cell r="AV98">
            <v>1524336</v>
          </cell>
        </row>
        <row r="99">
          <cell r="AV99">
            <v>1514939</v>
          </cell>
        </row>
        <row r="100">
          <cell r="AV100">
            <v>1467014</v>
          </cell>
        </row>
        <row r="102">
          <cell r="AV102">
            <v>1560416</v>
          </cell>
        </row>
        <row r="103">
          <cell r="AV103">
            <v>1639915</v>
          </cell>
        </row>
        <row r="104">
          <cell r="AV104">
            <v>1664174</v>
          </cell>
        </row>
        <row r="105">
          <cell r="AV105">
            <v>1718053</v>
          </cell>
        </row>
        <row r="107">
          <cell r="AV107">
            <v>1685018</v>
          </cell>
        </row>
        <row r="108">
          <cell r="AV108">
            <v>1720520</v>
          </cell>
        </row>
        <row r="109">
          <cell r="AV109">
            <v>1702520</v>
          </cell>
        </row>
        <row r="110">
          <cell r="AV110">
            <v>1679148</v>
          </cell>
        </row>
        <row r="112">
          <cell r="AV112">
            <v>1662983</v>
          </cell>
        </row>
        <row r="113">
          <cell r="AV113">
            <v>1783911</v>
          </cell>
        </row>
        <row r="114">
          <cell r="AV114">
            <v>1778346</v>
          </cell>
        </row>
        <row r="115">
          <cell r="AV115">
            <v>1733399</v>
          </cell>
        </row>
        <row r="117">
          <cell r="AV117">
            <v>1695551</v>
          </cell>
        </row>
        <row r="118">
          <cell r="AV118">
            <v>1798616</v>
          </cell>
        </row>
        <row r="119">
          <cell r="AV119">
            <v>1789046</v>
          </cell>
        </row>
        <row r="120">
          <cell r="AV120">
            <v>1773336</v>
          </cell>
        </row>
        <row r="122">
          <cell r="AV122">
            <v>1732320</v>
          </cell>
        </row>
        <row r="123">
          <cell r="AV123">
            <v>1879385</v>
          </cell>
        </row>
        <row r="124">
          <cell r="AV124">
            <v>1844245</v>
          </cell>
        </row>
        <row r="125">
          <cell r="AV125">
            <v>1840598</v>
          </cell>
        </row>
        <row r="127">
          <cell r="AV127">
            <v>1802675</v>
          </cell>
        </row>
        <row r="128">
          <cell r="AV128">
            <v>1929254</v>
          </cell>
        </row>
        <row r="129">
          <cell r="AV129">
            <v>1924501</v>
          </cell>
        </row>
        <row r="130">
          <cell r="AV130">
            <v>1922307</v>
          </cell>
        </row>
        <row r="132">
          <cell r="AV132">
            <v>1887365</v>
          </cell>
        </row>
        <row r="133">
          <cell r="AV133">
            <v>2042921</v>
          </cell>
        </row>
        <row r="134">
          <cell r="AV134">
            <v>2043379</v>
          </cell>
        </row>
        <row r="135">
          <cell r="AV135">
            <v>2031019</v>
          </cell>
        </row>
        <row r="137">
          <cell r="AV137">
            <v>1991325</v>
          </cell>
        </row>
        <row r="138">
          <cell r="AV138">
            <v>2156895</v>
          </cell>
        </row>
        <row r="139">
          <cell r="AV139">
            <v>2145681</v>
          </cell>
        </row>
        <row r="140">
          <cell r="AV140">
            <v>2112484</v>
          </cell>
        </row>
        <row r="142">
          <cell r="AV142">
            <v>2060492</v>
          </cell>
        </row>
        <row r="143">
          <cell r="AV143">
            <v>1982632</v>
          </cell>
        </row>
        <row r="144">
          <cell r="AV144">
            <v>2142492</v>
          </cell>
        </row>
        <row r="145">
          <cell r="AV145">
            <v>2122323</v>
          </cell>
        </row>
        <row r="147">
          <cell r="AV147">
            <v>2051635</v>
          </cell>
        </row>
        <row r="148">
          <cell r="AV148">
            <v>2119371</v>
          </cell>
        </row>
        <row r="149">
          <cell r="AV149">
            <v>2096715</v>
          </cell>
        </row>
        <row r="150">
          <cell r="AV150">
            <v>2188125</v>
          </cell>
        </row>
        <row r="152">
          <cell r="AV152">
            <v>2185360</v>
          </cell>
        </row>
        <row r="153">
          <cell r="AV153">
            <v>2393968</v>
          </cell>
        </row>
        <row r="154">
          <cell r="AV154">
            <v>2439864</v>
          </cell>
        </row>
        <row r="155">
          <cell r="AV155">
            <v>2467436</v>
          </cell>
        </row>
        <row r="157">
          <cell r="AV157">
            <v>2419852</v>
          </cell>
        </row>
        <row r="158">
          <cell r="AV158">
            <v>2612632</v>
          </cell>
        </row>
        <row r="159">
          <cell r="AV159">
            <v>2644934</v>
          </cell>
        </row>
        <row r="160">
          <cell r="AV160">
            <v>2623014</v>
          </cell>
        </row>
        <row r="162">
          <cell r="AV162">
            <v>2574818</v>
          </cell>
        </row>
        <row r="163">
          <cell r="AV163">
            <v>2753224</v>
          </cell>
        </row>
        <row r="164">
          <cell r="AV164">
            <v>2744156</v>
          </cell>
        </row>
        <row r="165">
          <cell r="AV165">
            <v>2733482</v>
          </cell>
        </row>
        <row r="167">
          <cell r="AV167">
            <v>2659853</v>
          </cell>
        </row>
        <row r="168">
          <cell r="AV168">
            <v>2817059</v>
          </cell>
        </row>
        <row r="169">
          <cell r="AV169">
            <v>2800857</v>
          </cell>
        </row>
        <row r="170">
          <cell r="AV170">
            <v>2814256</v>
          </cell>
        </row>
      </sheetData>
      <sheetData sheetId="21">
        <row r="7">
          <cell r="AV7">
            <v>577284</v>
          </cell>
        </row>
        <row r="8">
          <cell r="AV8">
            <v>588187</v>
          </cell>
        </row>
        <row r="9">
          <cell r="AV9">
            <v>583477</v>
          </cell>
        </row>
        <row r="10">
          <cell r="AV10">
            <v>610574</v>
          </cell>
        </row>
        <row r="12">
          <cell r="AV12">
            <v>613074</v>
          </cell>
        </row>
        <row r="13">
          <cell r="AV13">
            <v>633997</v>
          </cell>
        </row>
        <row r="14">
          <cell r="AV14">
            <v>634112</v>
          </cell>
        </row>
        <row r="15">
          <cell r="AV15">
            <v>664173</v>
          </cell>
        </row>
        <row r="17">
          <cell r="AV17">
            <v>677165</v>
          </cell>
        </row>
        <row r="18">
          <cell r="AV18">
            <v>693366</v>
          </cell>
        </row>
        <row r="19">
          <cell r="AV19">
            <v>683791</v>
          </cell>
        </row>
        <row r="20">
          <cell r="AV20">
            <v>701771</v>
          </cell>
        </row>
        <row r="22">
          <cell r="AV22">
            <v>688596</v>
          </cell>
        </row>
        <row r="23">
          <cell r="AV23">
            <v>733769</v>
          </cell>
        </row>
        <row r="24">
          <cell r="AV24">
            <v>731154</v>
          </cell>
        </row>
        <row r="25">
          <cell r="AV25">
            <v>741299</v>
          </cell>
        </row>
        <row r="27">
          <cell r="AV27">
            <v>712722</v>
          </cell>
        </row>
        <row r="28">
          <cell r="AV28">
            <v>748574</v>
          </cell>
        </row>
        <row r="29">
          <cell r="AV29">
            <v>707344</v>
          </cell>
        </row>
        <row r="30">
          <cell r="AV30">
            <v>685356</v>
          </cell>
        </row>
        <row r="32">
          <cell r="AV32">
            <v>652155</v>
          </cell>
        </row>
        <row r="33">
          <cell r="AV33">
            <v>641334</v>
          </cell>
        </row>
        <row r="34">
          <cell r="AV34">
            <v>624145</v>
          </cell>
        </row>
        <row r="35">
          <cell r="AV35">
            <v>645264</v>
          </cell>
        </row>
        <row r="37">
          <cell r="AV37">
            <v>636855</v>
          </cell>
        </row>
        <row r="38">
          <cell r="AV38">
            <v>653410</v>
          </cell>
        </row>
        <row r="39">
          <cell r="AV39">
            <v>675520</v>
          </cell>
        </row>
        <row r="40">
          <cell r="AV40">
            <v>701321</v>
          </cell>
        </row>
        <row r="42">
          <cell r="AV42">
            <v>694197</v>
          </cell>
        </row>
        <row r="43">
          <cell r="AV43">
            <v>704469</v>
          </cell>
        </row>
        <row r="44">
          <cell r="AV44">
            <v>710859</v>
          </cell>
        </row>
        <row r="45">
          <cell r="AV45">
            <v>745273</v>
          </cell>
        </row>
        <row r="47">
          <cell r="AV47">
            <v>737140</v>
          </cell>
        </row>
        <row r="48">
          <cell r="AV48">
            <v>750704</v>
          </cell>
        </row>
        <row r="49">
          <cell r="AV49">
            <v>755621</v>
          </cell>
        </row>
        <row r="50">
          <cell r="AV50">
            <v>779641</v>
          </cell>
        </row>
        <row r="52">
          <cell r="AV52">
            <v>777828</v>
          </cell>
        </row>
        <row r="53">
          <cell r="AV53">
            <v>800589</v>
          </cell>
        </row>
        <row r="54">
          <cell r="AV54">
            <v>801739</v>
          </cell>
        </row>
        <row r="55">
          <cell r="AV55">
            <v>831046</v>
          </cell>
        </row>
        <row r="57">
          <cell r="AV57">
            <v>842022</v>
          </cell>
        </row>
        <row r="58">
          <cell r="AV58">
            <v>849127</v>
          </cell>
        </row>
        <row r="59">
          <cell r="AV59">
            <v>860498</v>
          </cell>
        </row>
        <row r="60">
          <cell r="AV60">
            <v>895460</v>
          </cell>
        </row>
        <row r="62">
          <cell r="AV62">
            <v>906020</v>
          </cell>
        </row>
        <row r="63">
          <cell r="AV63">
            <v>925719</v>
          </cell>
        </row>
        <row r="64">
          <cell r="AV64">
            <v>919655</v>
          </cell>
        </row>
        <row r="65">
          <cell r="AV65">
            <v>951774</v>
          </cell>
        </row>
        <row r="67">
          <cell r="AV67">
            <v>938041</v>
          </cell>
        </row>
        <row r="68">
          <cell r="AV68">
            <v>963644</v>
          </cell>
        </row>
        <row r="69">
          <cell r="AV69">
            <v>967791</v>
          </cell>
        </row>
        <row r="70">
          <cell r="AV70">
            <v>989257</v>
          </cell>
        </row>
        <row r="72">
          <cell r="AV72">
            <v>987669</v>
          </cell>
        </row>
        <row r="73">
          <cell r="AV73">
            <v>991910</v>
          </cell>
        </row>
        <row r="74">
          <cell r="AV74">
            <v>987152</v>
          </cell>
        </row>
        <row r="75">
          <cell r="AV75">
            <v>1000081</v>
          </cell>
        </row>
        <row r="77">
          <cell r="AV77">
            <v>988243</v>
          </cell>
        </row>
        <row r="78">
          <cell r="AV78">
            <v>1002877</v>
          </cell>
        </row>
        <row r="79">
          <cell r="AV79">
            <v>1000655</v>
          </cell>
        </row>
        <row r="80">
          <cell r="AV80">
            <v>1022307</v>
          </cell>
        </row>
        <row r="82">
          <cell r="AV82">
            <v>1025478</v>
          </cell>
        </row>
        <row r="83">
          <cell r="AV83">
            <v>1041193</v>
          </cell>
        </row>
        <row r="84">
          <cell r="AV84">
            <v>1021680</v>
          </cell>
        </row>
        <row r="85">
          <cell r="AV85">
            <v>1039467</v>
          </cell>
        </row>
        <row r="87">
          <cell r="AV87">
            <v>1015709</v>
          </cell>
        </row>
        <row r="88">
          <cell r="AV88">
            <v>1020305</v>
          </cell>
        </row>
        <row r="89">
          <cell r="AV89">
            <v>1014347</v>
          </cell>
        </row>
        <row r="90">
          <cell r="AV90">
            <v>1040339</v>
          </cell>
        </row>
        <row r="92">
          <cell r="AV92">
            <v>1050216</v>
          </cell>
        </row>
        <row r="93">
          <cell r="AV93">
            <v>1084298</v>
          </cell>
        </row>
        <row r="94">
          <cell r="AV94">
            <v>1086662</v>
          </cell>
        </row>
        <row r="95">
          <cell r="AV95">
            <v>1092518</v>
          </cell>
        </row>
        <row r="97">
          <cell r="AV97">
            <v>1117656</v>
          </cell>
        </row>
        <row r="98">
          <cell r="AV98">
            <v>1108314</v>
          </cell>
        </row>
        <row r="99">
          <cell r="AV99">
            <v>1106271</v>
          </cell>
        </row>
        <row r="100">
          <cell r="AV100">
            <v>1060564</v>
          </cell>
        </row>
        <row r="102">
          <cell r="AV102">
            <v>1139943</v>
          </cell>
        </row>
        <row r="103">
          <cell r="AV103">
            <v>1172520</v>
          </cell>
        </row>
        <row r="104">
          <cell r="AV104">
            <v>1190371</v>
          </cell>
        </row>
        <row r="105">
          <cell r="AV105">
            <v>1212082</v>
          </cell>
        </row>
        <row r="107">
          <cell r="AV107">
            <v>1202112</v>
          </cell>
        </row>
        <row r="108">
          <cell r="AV108">
            <v>1200602</v>
          </cell>
        </row>
        <row r="109">
          <cell r="AV109">
            <v>1190029</v>
          </cell>
        </row>
        <row r="110">
          <cell r="AV110">
            <v>1167157</v>
          </cell>
        </row>
        <row r="112">
          <cell r="AV112">
            <v>1165317.48704255</v>
          </cell>
        </row>
        <row r="113">
          <cell r="AV113">
            <v>1213047.5069912344</v>
          </cell>
        </row>
        <row r="114">
          <cell r="AV114">
            <v>1217048.5086634466</v>
          </cell>
        </row>
        <row r="115">
          <cell r="AV115">
            <v>1189866.497302769</v>
          </cell>
        </row>
        <row r="117">
          <cell r="AV117">
            <v>1199213.2492171801</v>
          </cell>
        </row>
        <row r="118">
          <cell r="AV118">
            <v>1239423.9617227863</v>
          </cell>
        </row>
        <row r="119">
          <cell r="AV119">
            <v>1242164.0102745236</v>
          </cell>
        </row>
        <row r="120">
          <cell r="AV120">
            <v>1229099.77878551</v>
          </cell>
        </row>
        <row r="122">
          <cell r="AV122">
            <v>1236671.7720844415</v>
          </cell>
        </row>
        <row r="123">
          <cell r="AV123">
            <v>1288447.223076809</v>
          </cell>
        </row>
        <row r="124">
          <cell r="AV124">
            <v>1273742.0949871368</v>
          </cell>
        </row>
        <row r="125">
          <cell r="AV125">
            <v>1252487.9098516128</v>
          </cell>
        </row>
        <row r="127">
          <cell r="AV127">
            <v>1270431</v>
          </cell>
        </row>
        <row r="128">
          <cell r="AV128">
            <v>1325127</v>
          </cell>
        </row>
        <row r="129">
          <cell r="AV129">
            <v>1318774</v>
          </cell>
        </row>
        <row r="130">
          <cell r="AV130">
            <v>1292998</v>
          </cell>
        </row>
        <row r="132">
          <cell r="AV132">
            <v>1317882</v>
          </cell>
        </row>
        <row r="133">
          <cell r="AV133">
            <v>1384985</v>
          </cell>
        </row>
        <row r="134">
          <cell r="AV134">
            <v>1383251</v>
          </cell>
        </row>
        <row r="135">
          <cell r="AV135">
            <v>1359401</v>
          </cell>
        </row>
        <row r="137">
          <cell r="AV137">
            <v>1376147</v>
          </cell>
        </row>
        <row r="138">
          <cell r="AV138">
            <v>1440381</v>
          </cell>
        </row>
        <row r="139">
          <cell r="AV139">
            <v>1436480</v>
          </cell>
        </row>
        <row r="140">
          <cell r="AV140">
            <v>1408471</v>
          </cell>
        </row>
        <row r="142">
          <cell r="AV142">
            <v>1417763</v>
          </cell>
        </row>
        <row r="143">
          <cell r="AV143">
            <v>1345170</v>
          </cell>
        </row>
        <row r="144">
          <cell r="AV144">
            <v>1433197</v>
          </cell>
        </row>
        <row r="145">
          <cell r="AV145">
            <v>1421122</v>
          </cell>
        </row>
        <row r="147">
          <cell r="AV147">
            <v>1414761</v>
          </cell>
        </row>
        <row r="148">
          <cell r="AV148">
            <v>1416505</v>
          </cell>
        </row>
        <row r="149">
          <cell r="AV149">
            <v>1389167</v>
          </cell>
        </row>
        <row r="150">
          <cell r="AV150">
            <v>1430710</v>
          </cell>
        </row>
        <row r="152">
          <cell r="AV152">
            <v>1452743</v>
          </cell>
        </row>
        <row r="153">
          <cell r="AV153">
            <v>1512926</v>
          </cell>
        </row>
        <row r="154">
          <cell r="AV154">
            <v>1518412</v>
          </cell>
        </row>
        <row r="155">
          <cell r="AV155">
            <v>1522401</v>
          </cell>
        </row>
        <row r="157">
          <cell r="AV157">
            <v>1536294</v>
          </cell>
        </row>
        <row r="158">
          <cell r="AV158">
            <v>1621356</v>
          </cell>
        </row>
        <row r="159">
          <cell r="AV159">
            <v>1628540</v>
          </cell>
        </row>
        <row r="160">
          <cell r="AV160">
            <v>1622809</v>
          </cell>
        </row>
        <row r="162">
          <cell r="AV162">
            <v>1637378</v>
          </cell>
        </row>
        <row r="163">
          <cell r="AV163">
            <v>1696694</v>
          </cell>
        </row>
        <row r="164">
          <cell r="AV164">
            <v>1680718</v>
          </cell>
        </row>
        <row r="165">
          <cell r="AV165">
            <v>1677078</v>
          </cell>
        </row>
        <row r="167">
          <cell r="AV167">
            <v>1676188</v>
          </cell>
        </row>
        <row r="168">
          <cell r="AV168">
            <v>1738372</v>
          </cell>
        </row>
        <row r="169">
          <cell r="AV169">
            <v>1723510</v>
          </cell>
        </row>
        <row r="170">
          <cell r="AV170">
            <v>1733162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H8">
            <v>307330</v>
          </cell>
        </row>
        <row r="9">
          <cell r="H9">
            <v>315866</v>
          </cell>
        </row>
        <row r="10">
          <cell r="H10">
            <v>333443</v>
          </cell>
        </row>
        <row r="11">
          <cell r="H11">
            <v>318206</v>
          </cell>
        </row>
        <row r="13">
          <cell r="H13">
            <v>338357</v>
          </cell>
        </row>
        <row r="14">
          <cell r="H14">
            <v>377968</v>
          </cell>
        </row>
        <row r="15">
          <cell r="H15">
            <v>374382</v>
          </cell>
        </row>
        <row r="16">
          <cell r="H16">
            <v>384919</v>
          </cell>
        </row>
        <row r="18">
          <cell r="H18">
            <v>432459</v>
          </cell>
        </row>
        <row r="19">
          <cell r="H19">
            <v>415004</v>
          </cell>
        </row>
        <row r="20">
          <cell r="H20">
            <v>441203</v>
          </cell>
        </row>
        <row r="21">
          <cell r="H21">
            <v>454106</v>
          </cell>
        </row>
        <row r="23">
          <cell r="H23">
            <v>458021</v>
          </cell>
        </row>
        <row r="24">
          <cell r="H24">
            <v>461635</v>
          </cell>
        </row>
        <row r="25">
          <cell r="H25">
            <v>491787</v>
          </cell>
        </row>
        <row r="26">
          <cell r="H26">
            <v>520765</v>
          </cell>
        </row>
        <row r="28">
          <cell r="H28">
            <v>428778</v>
          </cell>
        </row>
        <row r="29">
          <cell r="H29">
            <v>413292</v>
          </cell>
        </row>
        <row r="30">
          <cell r="H30">
            <v>448039</v>
          </cell>
        </row>
        <row r="31">
          <cell r="H31">
            <v>340197</v>
          </cell>
        </row>
        <row r="33">
          <cell r="H33">
            <v>287493</v>
          </cell>
        </row>
        <row r="34">
          <cell r="H34">
            <v>238079</v>
          </cell>
        </row>
        <row r="35">
          <cell r="H35">
            <v>273027</v>
          </cell>
        </row>
        <row r="36">
          <cell r="H36">
            <v>242879</v>
          </cell>
        </row>
        <row r="38">
          <cell r="H38">
            <v>223498</v>
          </cell>
        </row>
        <row r="39">
          <cell r="H39">
            <v>248746</v>
          </cell>
        </row>
        <row r="40">
          <cell r="H40">
            <v>263843</v>
          </cell>
        </row>
        <row r="41">
          <cell r="H41">
            <v>241517</v>
          </cell>
        </row>
        <row r="43">
          <cell r="H43">
            <v>289573</v>
          </cell>
        </row>
        <row r="44">
          <cell r="H44">
            <v>250540</v>
          </cell>
        </row>
        <row r="45">
          <cell r="H45">
            <v>284724</v>
          </cell>
        </row>
        <row r="46">
          <cell r="H46">
            <v>268973</v>
          </cell>
        </row>
        <row r="48">
          <cell r="H48">
            <v>312573</v>
          </cell>
        </row>
        <row r="49">
          <cell r="H49">
            <v>304001</v>
          </cell>
        </row>
        <row r="50">
          <cell r="H50">
            <v>312603</v>
          </cell>
        </row>
        <row r="51">
          <cell r="H51">
            <v>272399</v>
          </cell>
        </row>
        <row r="53">
          <cell r="H53">
            <v>316277</v>
          </cell>
        </row>
        <row r="54">
          <cell r="H54">
            <v>314934</v>
          </cell>
        </row>
        <row r="55">
          <cell r="H55">
            <v>342263</v>
          </cell>
        </row>
        <row r="56">
          <cell r="H56">
            <v>290732</v>
          </cell>
        </row>
        <row r="58">
          <cell r="H58">
            <v>349623</v>
          </cell>
        </row>
        <row r="59">
          <cell r="H59">
            <v>362110</v>
          </cell>
        </row>
        <row r="60">
          <cell r="H60">
            <v>383556</v>
          </cell>
        </row>
        <row r="61">
          <cell r="H61">
            <v>359706</v>
          </cell>
        </row>
        <row r="63">
          <cell r="H63">
            <v>391216</v>
          </cell>
        </row>
        <row r="64">
          <cell r="H64">
            <v>428242</v>
          </cell>
        </row>
        <row r="65">
          <cell r="H65">
            <v>448077</v>
          </cell>
        </row>
        <row r="66">
          <cell r="H66">
            <v>461591</v>
          </cell>
        </row>
        <row r="68">
          <cell r="H68">
            <v>507591</v>
          </cell>
        </row>
        <row r="69">
          <cell r="H69">
            <v>534881</v>
          </cell>
        </row>
        <row r="70">
          <cell r="H70">
            <v>541457</v>
          </cell>
        </row>
        <row r="71">
          <cell r="H71">
            <v>526224</v>
          </cell>
        </row>
        <row r="73">
          <cell r="H73">
            <v>560828</v>
          </cell>
        </row>
        <row r="74">
          <cell r="H74">
            <v>581711</v>
          </cell>
        </row>
        <row r="75">
          <cell r="H75">
            <v>558209</v>
          </cell>
        </row>
        <row r="76">
          <cell r="H76">
            <v>554542</v>
          </cell>
        </row>
        <row r="78">
          <cell r="H78">
            <v>549761</v>
          </cell>
        </row>
        <row r="79">
          <cell r="H79">
            <v>588352</v>
          </cell>
        </row>
        <row r="80">
          <cell r="H80">
            <v>578835</v>
          </cell>
        </row>
        <row r="81">
          <cell r="H81">
            <v>593538</v>
          </cell>
        </row>
        <row r="83">
          <cell r="H83">
            <v>630379</v>
          </cell>
        </row>
        <row r="84">
          <cell r="H84">
            <v>654563</v>
          </cell>
        </row>
        <row r="85">
          <cell r="H85">
            <v>655210</v>
          </cell>
        </row>
        <row r="86">
          <cell r="H86">
            <v>627109</v>
          </cell>
        </row>
        <row r="88">
          <cell r="H88">
            <v>501169</v>
          </cell>
        </row>
        <row r="89">
          <cell r="H89">
            <v>548718</v>
          </cell>
        </row>
        <row r="90">
          <cell r="H90">
            <v>584582</v>
          </cell>
        </row>
        <row r="91">
          <cell r="H91">
            <v>597548</v>
          </cell>
        </row>
        <row r="93">
          <cell r="H93">
            <v>608766</v>
          </cell>
        </row>
        <row r="94">
          <cell r="H94">
            <v>659151</v>
          </cell>
        </row>
        <row r="95">
          <cell r="H95">
            <v>661282</v>
          </cell>
        </row>
        <row r="96">
          <cell r="H96">
            <v>663967</v>
          </cell>
        </row>
        <row r="98">
          <cell r="H98">
            <v>739096</v>
          </cell>
        </row>
        <row r="99">
          <cell r="H99">
            <v>758834</v>
          </cell>
        </row>
        <row r="100">
          <cell r="H100">
            <v>723473</v>
          </cell>
        </row>
        <row r="101">
          <cell r="H101">
            <v>699891</v>
          </cell>
        </row>
        <row r="103">
          <cell r="H103">
            <v>803223</v>
          </cell>
        </row>
        <row r="104">
          <cell r="H104">
            <v>846434</v>
          </cell>
        </row>
        <row r="105">
          <cell r="H105">
            <v>825518</v>
          </cell>
        </row>
        <row r="106">
          <cell r="H106">
            <v>860523</v>
          </cell>
        </row>
        <row r="108">
          <cell r="H108">
            <v>860030</v>
          </cell>
        </row>
        <row r="109">
          <cell r="H109">
            <v>858585</v>
          </cell>
        </row>
        <row r="110">
          <cell r="H110">
            <v>785889</v>
          </cell>
        </row>
        <row r="111">
          <cell r="H111">
            <v>773820</v>
          </cell>
        </row>
        <row r="113">
          <cell r="H113">
            <v>797990</v>
          </cell>
        </row>
        <row r="114">
          <cell r="H114">
            <v>853040</v>
          </cell>
        </row>
        <row r="115">
          <cell r="H115">
            <v>821254</v>
          </cell>
        </row>
        <row r="116">
          <cell r="H116">
            <v>790493</v>
          </cell>
        </row>
        <row r="118">
          <cell r="H118">
            <v>845803</v>
          </cell>
        </row>
        <row r="119">
          <cell r="H119">
            <v>851793</v>
          </cell>
        </row>
        <row r="120">
          <cell r="H120">
            <v>793419</v>
          </cell>
        </row>
        <row r="121">
          <cell r="H121">
            <v>880053</v>
          </cell>
        </row>
        <row r="123">
          <cell r="H123">
            <v>893790</v>
          </cell>
        </row>
        <row r="124">
          <cell r="H124">
            <v>872363</v>
          </cell>
        </row>
        <row r="125">
          <cell r="H125">
            <v>801433</v>
          </cell>
        </row>
        <row r="126">
          <cell r="H126">
            <v>892312</v>
          </cell>
        </row>
        <row r="128">
          <cell r="H128">
            <v>925671</v>
          </cell>
        </row>
        <row r="129">
          <cell r="H129">
            <v>901492</v>
          </cell>
        </row>
        <row r="130">
          <cell r="H130">
            <v>834977</v>
          </cell>
        </row>
        <row r="131">
          <cell r="H131">
            <v>917037</v>
          </cell>
        </row>
        <row r="133">
          <cell r="H133">
            <v>953987</v>
          </cell>
        </row>
        <row r="134">
          <cell r="H134">
            <v>929712</v>
          </cell>
        </row>
        <row r="135">
          <cell r="H135">
            <v>883483</v>
          </cell>
        </row>
        <row r="136">
          <cell r="H136">
            <v>963685</v>
          </cell>
        </row>
        <row r="138">
          <cell r="H138">
            <v>987118</v>
          </cell>
        </row>
        <row r="139">
          <cell r="H139">
            <v>953907</v>
          </cell>
        </row>
        <row r="140">
          <cell r="H140">
            <v>904285</v>
          </cell>
        </row>
        <row r="141">
          <cell r="H141">
            <v>967075</v>
          </cell>
        </row>
        <row r="143">
          <cell r="H143">
            <v>921303</v>
          </cell>
        </row>
        <row r="144">
          <cell r="H144">
            <v>878628</v>
          </cell>
        </row>
        <row r="145">
          <cell r="H145">
            <v>884348</v>
          </cell>
        </row>
        <row r="146">
          <cell r="H146">
            <v>951089</v>
          </cell>
        </row>
        <row r="148">
          <cell r="H148">
            <v>989277</v>
          </cell>
        </row>
        <row r="149">
          <cell r="H149">
            <v>944750</v>
          </cell>
        </row>
        <row r="150">
          <cell r="H150">
            <v>896223</v>
          </cell>
        </row>
        <row r="151">
          <cell r="H151">
            <v>974871</v>
          </cell>
        </row>
        <row r="153">
          <cell r="H153">
            <v>1030584</v>
          </cell>
        </row>
        <row r="154">
          <cell r="H154">
            <v>975582</v>
          </cell>
        </row>
        <row r="155">
          <cell r="H155">
            <v>993716</v>
          </cell>
        </row>
        <row r="156">
          <cell r="H156">
            <v>1060215</v>
          </cell>
        </row>
        <row r="158">
          <cell r="H158">
            <v>1082203</v>
          </cell>
        </row>
        <row r="159">
          <cell r="H159">
            <v>991800</v>
          </cell>
        </row>
        <row r="160">
          <cell r="H160">
            <v>1002951</v>
          </cell>
        </row>
        <row r="161">
          <cell r="H161">
            <v>1039946</v>
          </cell>
        </row>
        <row r="163">
          <cell r="H163">
            <v>1034157</v>
          </cell>
        </row>
        <row r="164">
          <cell r="H164">
            <v>936475</v>
          </cell>
        </row>
        <row r="165">
          <cell r="H165">
            <v>1064369</v>
          </cell>
        </row>
        <row r="166">
          <cell r="H166">
            <v>1087951</v>
          </cell>
        </row>
        <row r="168">
          <cell r="H168">
            <v>1086474</v>
          </cell>
        </row>
        <row r="169">
          <cell r="H169">
            <v>984779</v>
          </cell>
        </row>
        <row r="170">
          <cell r="H170">
            <v>1066401</v>
          </cell>
        </row>
        <row r="171">
          <cell r="H171">
            <v>1162466</v>
          </cell>
        </row>
      </sheetData>
      <sheetData sheetId="32">
        <row r="8">
          <cell r="H8">
            <v>489903</v>
          </cell>
        </row>
        <row r="9">
          <cell r="H9">
            <v>499025</v>
          </cell>
        </row>
        <row r="10">
          <cell r="H10">
            <v>528543</v>
          </cell>
        </row>
        <row r="11">
          <cell r="H11">
            <v>514354</v>
          </cell>
        </row>
        <row r="13">
          <cell r="H13">
            <v>522250</v>
          </cell>
        </row>
        <row r="14">
          <cell r="H14">
            <v>570852</v>
          </cell>
        </row>
        <row r="15">
          <cell r="H15">
            <v>574384</v>
          </cell>
        </row>
        <row r="16">
          <cell r="H16">
            <v>598532</v>
          </cell>
        </row>
        <row r="18">
          <cell r="H18">
            <v>633755</v>
          </cell>
        </row>
        <row r="19">
          <cell r="H19">
            <v>618856</v>
          </cell>
        </row>
        <row r="20">
          <cell r="H20">
            <v>636883</v>
          </cell>
        </row>
        <row r="21">
          <cell r="H21">
            <v>645499</v>
          </cell>
        </row>
        <row r="23">
          <cell r="H23">
            <v>647974</v>
          </cell>
        </row>
        <row r="24">
          <cell r="H24">
            <v>651023</v>
          </cell>
        </row>
        <row r="25">
          <cell r="H25">
            <v>688959</v>
          </cell>
        </row>
        <row r="26">
          <cell r="H26">
            <v>724143</v>
          </cell>
        </row>
        <row r="28">
          <cell r="H28">
            <v>556769</v>
          </cell>
        </row>
        <row r="29">
          <cell r="H29">
            <v>549091</v>
          </cell>
        </row>
        <row r="30">
          <cell r="H30">
            <v>574077</v>
          </cell>
        </row>
        <row r="31">
          <cell r="H31">
            <v>441205</v>
          </cell>
        </row>
        <row r="33">
          <cell r="H33">
            <v>328991</v>
          </cell>
        </row>
        <row r="34">
          <cell r="H34">
            <v>267152</v>
          </cell>
        </row>
        <row r="35">
          <cell r="H35">
            <v>306096</v>
          </cell>
        </row>
        <row r="36">
          <cell r="H36">
            <v>285039</v>
          </cell>
        </row>
        <row r="38">
          <cell r="H38">
            <v>250204</v>
          </cell>
        </row>
        <row r="39">
          <cell r="H39">
            <v>279217</v>
          </cell>
        </row>
        <row r="40">
          <cell r="H40">
            <v>310058</v>
          </cell>
        </row>
        <row r="41">
          <cell r="H41">
            <v>294498</v>
          </cell>
        </row>
        <row r="43">
          <cell r="H43">
            <v>299121</v>
          </cell>
        </row>
        <row r="44">
          <cell r="H44">
            <v>270462</v>
          </cell>
        </row>
        <row r="45">
          <cell r="H45">
            <v>301282</v>
          </cell>
        </row>
        <row r="46">
          <cell r="H46">
            <v>298173</v>
          </cell>
        </row>
        <row r="48">
          <cell r="H48">
            <v>292784</v>
          </cell>
        </row>
        <row r="49">
          <cell r="H49">
            <v>289547</v>
          </cell>
        </row>
        <row r="50">
          <cell r="H50">
            <v>314207</v>
          </cell>
        </row>
        <row r="51">
          <cell r="H51">
            <v>293951</v>
          </cell>
        </row>
        <row r="53">
          <cell r="H53">
            <v>301351</v>
          </cell>
        </row>
        <row r="54">
          <cell r="H54">
            <v>310082</v>
          </cell>
        </row>
        <row r="55">
          <cell r="H55">
            <v>347713</v>
          </cell>
        </row>
        <row r="56">
          <cell r="H56">
            <v>305061</v>
          </cell>
        </row>
        <row r="58">
          <cell r="H58">
            <v>325899</v>
          </cell>
        </row>
        <row r="59">
          <cell r="H59">
            <v>339059</v>
          </cell>
        </row>
        <row r="60">
          <cell r="H60">
            <v>386250</v>
          </cell>
        </row>
        <row r="61">
          <cell r="H61">
            <v>372777</v>
          </cell>
        </row>
        <row r="63">
          <cell r="H63">
            <v>362769</v>
          </cell>
        </row>
        <row r="64">
          <cell r="H64">
            <v>391734</v>
          </cell>
        </row>
        <row r="65">
          <cell r="H65">
            <v>433656</v>
          </cell>
        </row>
        <row r="66">
          <cell r="H66">
            <v>461737</v>
          </cell>
        </row>
        <row r="68">
          <cell r="H68">
            <v>425876</v>
          </cell>
        </row>
        <row r="69">
          <cell r="H69">
            <v>450294</v>
          </cell>
        </row>
        <row r="70">
          <cell r="H70">
            <v>494883</v>
          </cell>
        </row>
        <row r="71">
          <cell r="H71">
            <v>514438</v>
          </cell>
        </row>
        <row r="73">
          <cell r="H73">
            <v>453548</v>
          </cell>
        </row>
        <row r="74">
          <cell r="H74">
            <v>475472</v>
          </cell>
        </row>
        <row r="75">
          <cell r="H75">
            <v>497595</v>
          </cell>
        </row>
        <row r="76">
          <cell r="H76">
            <v>508144</v>
          </cell>
        </row>
        <row r="78">
          <cell r="H78">
            <v>449685</v>
          </cell>
        </row>
        <row r="79">
          <cell r="H79">
            <v>473933</v>
          </cell>
        </row>
        <row r="80">
          <cell r="H80">
            <v>511527</v>
          </cell>
        </row>
        <row r="81">
          <cell r="H81">
            <v>533566</v>
          </cell>
        </row>
        <row r="83">
          <cell r="H83">
            <v>484849</v>
          </cell>
        </row>
        <row r="84">
          <cell r="H84">
            <v>491532</v>
          </cell>
        </row>
        <row r="85">
          <cell r="H85">
            <v>523214</v>
          </cell>
        </row>
        <row r="86">
          <cell r="H86">
            <v>515102</v>
          </cell>
        </row>
        <row r="88">
          <cell r="H88">
            <v>392921</v>
          </cell>
        </row>
        <row r="89">
          <cell r="H89">
            <v>421238</v>
          </cell>
        </row>
        <row r="90">
          <cell r="H90">
            <v>486474</v>
          </cell>
        </row>
        <row r="91">
          <cell r="H91">
            <v>495052</v>
          </cell>
        </row>
        <row r="93">
          <cell r="H93">
            <v>458003</v>
          </cell>
        </row>
        <row r="94">
          <cell r="H94">
            <v>485453</v>
          </cell>
        </row>
        <row r="95">
          <cell r="H95">
            <v>533280</v>
          </cell>
        </row>
        <row r="96">
          <cell r="H96">
            <v>527235</v>
          </cell>
        </row>
        <row r="98">
          <cell r="H98">
            <v>509143</v>
          </cell>
        </row>
        <row r="99">
          <cell r="H99">
            <v>531302</v>
          </cell>
        </row>
        <row r="100">
          <cell r="H100">
            <v>549709</v>
          </cell>
        </row>
        <row r="101">
          <cell r="H101">
            <v>511398</v>
          </cell>
        </row>
        <row r="103">
          <cell r="H103">
            <v>536019</v>
          </cell>
        </row>
        <row r="104">
          <cell r="H104">
            <v>574984</v>
          </cell>
        </row>
        <row r="105">
          <cell r="H105">
            <v>600105</v>
          </cell>
        </row>
        <row r="106">
          <cell r="H106">
            <v>615870</v>
          </cell>
        </row>
        <row r="108">
          <cell r="H108">
            <v>591254</v>
          </cell>
        </row>
        <row r="109">
          <cell r="H109">
            <v>595457</v>
          </cell>
        </row>
        <row r="110">
          <cell r="H110">
            <v>581591</v>
          </cell>
        </row>
        <row r="111">
          <cell r="H111">
            <v>535139</v>
          </cell>
        </row>
        <row r="113">
          <cell r="H113">
            <v>530624</v>
          </cell>
        </row>
        <row r="114">
          <cell r="H114">
            <v>569054</v>
          </cell>
        </row>
        <row r="115">
          <cell r="H115">
            <v>597110</v>
          </cell>
        </row>
        <row r="116">
          <cell r="H116">
            <v>555727</v>
          </cell>
        </row>
        <row r="118">
          <cell r="H118">
            <v>582945</v>
          </cell>
        </row>
        <row r="119">
          <cell r="H119">
            <v>576655</v>
          </cell>
        </row>
        <row r="120">
          <cell r="H120">
            <v>584868</v>
          </cell>
        </row>
        <row r="121">
          <cell r="H121">
            <v>606397</v>
          </cell>
        </row>
        <row r="123">
          <cell r="H123">
            <v>610812</v>
          </cell>
        </row>
        <row r="124">
          <cell r="H124">
            <v>595877</v>
          </cell>
        </row>
        <row r="125">
          <cell r="H125">
            <v>592302</v>
          </cell>
        </row>
        <row r="126">
          <cell r="H126">
            <v>619552</v>
          </cell>
        </row>
        <row r="128">
          <cell r="H128">
            <v>623691</v>
          </cell>
        </row>
        <row r="129">
          <cell r="H129">
            <v>606298</v>
          </cell>
        </row>
        <row r="130">
          <cell r="H130">
            <v>603031</v>
          </cell>
        </row>
        <row r="131">
          <cell r="H131">
            <v>630129</v>
          </cell>
        </row>
        <row r="133">
          <cell r="H133">
            <v>644861</v>
          </cell>
        </row>
        <row r="134">
          <cell r="H134">
            <v>628866</v>
          </cell>
        </row>
        <row r="135">
          <cell r="H135">
            <v>628443</v>
          </cell>
        </row>
        <row r="136">
          <cell r="H136">
            <v>657912</v>
          </cell>
        </row>
        <row r="138">
          <cell r="H138">
            <v>664914</v>
          </cell>
        </row>
        <row r="139">
          <cell r="H139">
            <v>639707</v>
          </cell>
        </row>
        <row r="140">
          <cell r="H140">
            <v>644045</v>
          </cell>
        </row>
        <row r="141">
          <cell r="H141">
            <v>662115</v>
          </cell>
        </row>
        <row r="143">
          <cell r="H143">
            <v>622564</v>
          </cell>
        </row>
        <row r="144">
          <cell r="H144">
            <v>590675</v>
          </cell>
        </row>
        <row r="145">
          <cell r="H145">
            <v>628177</v>
          </cell>
        </row>
        <row r="146">
          <cell r="H146">
            <v>645547</v>
          </cell>
        </row>
        <row r="148">
          <cell r="H148">
            <v>667028</v>
          </cell>
        </row>
        <row r="149">
          <cell r="H149">
            <v>631366</v>
          </cell>
        </row>
        <row r="150">
          <cell r="H150">
            <v>622080</v>
          </cell>
        </row>
        <row r="151">
          <cell r="H151">
            <v>643709</v>
          </cell>
        </row>
        <row r="153">
          <cell r="H153">
            <v>671499</v>
          </cell>
        </row>
        <row r="154">
          <cell r="H154">
            <v>625301</v>
          </cell>
        </row>
        <row r="155">
          <cell r="H155">
            <v>656329</v>
          </cell>
        </row>
        <row r="156">
          <cell r="H156">
            <v>668902</v>
          </cell>
        </row>
        <row r="158">
          <cell r="H158">
            <v>692090</v>
          </cell>
        </row>
        <row r="159">
          <cell r="H159">
            <v>628402</v>
          </cell>
        </row>
        <row r="160">
          <cell r="H160">
            <v>667431</v>
          </cell>
        </row>
        <row r="161">
          <cell r="H161">
            <v>665195</v>
          </cell>
        </row>
        <row r="163">
          <cell r="H163">
            <v>660290</v>
          </cell>
        </row>
        <row r="164">
          <cell r="H164">
            <v>588593</v>
          </cell>
        </row>
        <row r="165">
          <cell r="H165">
            <v>698603</v>
          </cell>
        </row>
        <row r="166">
          <cell r="H166">
            <v>696463</v>
          </cell>
        </row>
        <row r="168">
          <cell r="H168">
            <v>690481</v>
          </cell>
        </row>
        <row r="169">
          <cell r="H169">
            <v>622699</v>
          </cell>
        </row>
        <row r="170">
          <cell r="H170">
            <v>708036</v>
          </cell>
        </row>
        <row r="171">
          <cell r="H171">
            <v>752544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8">
          <cell r="G8">
            <v>81873</v>
          </cell>
        </row>
        <row r="9">
          <cell r="G9">
            <v>85512</v>
          </cell>
        </row>
        <row r="10">
          <cell r="G10">
            <v>100490</v>
          </cell>
        </row>
        <row r="11">
          <cell r="G11">
            <v>91143</v>
          </cell>
        </row>
        <row r="13">
          <cell r="G13">
            <v>97836</v>
          </cell>
        </row>
        <row r="14">
          <cell r="G14">
            <v>95854</v>
          </cell>
        </row>
        <row r="15">
          <cell r="G15">
            <v>116394</v>
          </cell>
        </row>
        <row r="16">
          <cell r="G16">
            <v>97644</v>
          </cell>
        </row>
        <row r="18">
          <cell r="G18">
            <v>117353</v>
          </cell>
        </row>
        <row r="19">
          <cell r="G19">
            <v>113798</v>
          </cell>
        </row>
        <row r="20">
          <cell r="G20">
            <v>130927</v>
          </cell>
        </row>
        <row r="21">
          <cell r="G21">
            <v>112429</v>
          </cell>
        </row>
        <row r="23">
          <cell r="G23">
            <v>128768</v>
          </cell>
        </row>
        <row r="24">
          <cell r="G24">
            <v>128804</v>
          </cell>
        </row>
        <row r="25">
          <cell r="G25">
            <v>143413</v>
          </cell>
        </row>
        <row r="26">
          <cell r="G26">
            <v>136363</v>
          </cell>
        </row>
        <row r="28">
          <cell r="G28">
            <v>140162</v>
          </cell>
        </row>
        <row r="29">
          <cell r="G29">
            <v>136421</v>
          </cell>
        </row>
        <row r="30">
          <cell r="G30">
            <v>153827</v>
          </cell>
        </row>
        <row r="31">
          <cell r="G31">
            <v>138776</v>
          </cell>
        </row>
        <row r="33">
          <cell r="G33">
            <v>141624</v>
          </cell>
        </row>
        <row r="34">
          <cell r="G34">
            <v>137213</v>
          </cell>
        </row>
        <row r="35">
          <cell r="G35">
            <v>173902</v>
          </cell>
        </row>
        <row r="36">
          <cell r="G36">
            <v>161495</v>
          </cell>
        </row>
        <row r="38">
          <cell r="G38">
            <v>148883</v>
          </cell>
        </row>
        <row r="39">
          <cell r="G39">
            <v>158350</v>
          </cell>
        </row>
        <row r="40">
          <cell r="G40">
            <v>172408</v>
          </cell>
        </row>
        <row r="41">
          <cell r="G41">
            <v>170293</v>
          </cell>
        </row>
        <row r="43">
          <cell r="G43">
            <v>164305</v>
          </cell>
        </row>
        <row r="44">
          <cell r="G44">
            <v>162655</v>
          </cell>
        </row>
        <row r="45">
          <cell r="G45">
            <v>189185</v>
          </cell>
        </row>
        <row r="46">
          <cell r="G46">
            <v>172132</v>
          </cell>
        </row>
        <row r="48">
          <cell r="G48">
            <v>171047</v>
          </cell>
        </row>
        <row r="49">
          <cell r="G49">
            <v>177724</v>
          </cell>
        </row>
        <row r="50">
          <cell r="G50">
            <v>198975</v>
          </cell>
        </row>
        <row r="51">
          <cell r="G51">
            <v>172466</v>
          </cell>
        </row>
        <row r="53">
          <cell r="G53">
            <v>190490</v>
          </cell>
        </row>
        <row r="54">
          <cell r="G54">
            <v>182784</v>
          </cell>
        </row>
        <row r="55">
          <cell r="G55">
            <v>204330</v>
          </cell>
        </row>
        <row r="56">
          <cell r="G56">
            <v>182387</v>
          </cell>
        </row>
        <row r="58">
          <cell r="G58">
            <v>187690</v>
          </cell>
        </row>
        <row r="59">
          <cell r="G59">
            <v>200988</v>
          </cell>
        </row>
        <row r="60">
          <cell r="G60">
            <v>225244</v>
          </cell>
        </row>
        <row r="61">
          <cell r="G61">
            <v>202624</v>
          </cell>
        </row>
        <row r="63">
          <cell r="G63">
            <v>208364</v>
          </cell>
        </row>
        <row r="64">
          <cell r="G64">
            <v>229020</v>
          </cell>
        </row>
        <row r="65">
          <cell r="G65">
            <v>246309</v>
          </cell>
        </row>
        <row r="66">
          <cell r="G66">
            <v>228270</v>
          </cell>
        </row>
        <row r="68">
          <cell r="G68">
            <v>243126</v>
          </cell>
        </row>
        <row r="69">
          <cell r="G69">
            <v>250786</v>
          </cell>
        </row>
        <row r="70">
          <cell r="G70">
            <v>283324</v>
          </cell>
        </row>
        <row r="71">
          <cell r="G71">
            <v>262407</v>
          </cell>
        </row>
        <row r="73">
          <cell r="G73">
            <v>274554</v>
          </cell>
        </row>
        <row r="74">
          <cell r="G74">
            <v>280657</v>
          </cell>
        </row>
        <row r="75">
          <cell r="G75">
            <v>312745</v>
          </cell>
        </row>
        <row r="76">
          <cell r="G76">
            <v>266321</v>
          </cell>
        </row>
        <row r="78">
          <cell r="G78">
            <v>306508</v>
          </cell>
        </row>
        <row r="79">
          <cell r="G79">
            <v>309271</v>
          </cell>
        </row>
        <row r="80">
          <cell r="G80">
            <v>349366</v>
          </cell>
        </row>
        <row r="81">
          <cell r="G81">
            <v>298816</v>
          </cell>
        </row>
        <row r="83">
          <cell r="G83">
            <v>321758</v>
          </cell>
        </row>
        <row r="84">
          <cell r="G84">
            <v>325409</v>
          </cell>
        </row>
        <row r="85">
          <cell r="G85">
            <v>397514</v>
          </cell>
        </row>
        <row r="86">
          <cell r="G86">
            <v>347482</v>
          </cell>
        </row>
        <row r="88">
          <cell r="G88">
            <v>365039</v>
          </cell>
        </row>
        <row r="89">
          <cell r="G89">
            <v>380116</v>
          </cell>
        </row>
        <row r="90">
          <cell r="G90">
            <v>419607</v>
          </cell>
        </row>
        <row r="91">
          <cell r="G91">
            <v>378698</v>
          </cell>
        </row>
        <row r="93">
          <cell r="G93">
            <v>409458</v>
          </cell>
        </row>
        <row r="94">
          <cell r="G94">
            <v>422264</v>
          </cell>
        </row>
        <row r="95">
          <cell r="G95">
            <v>459957</v>
          </cell>
        </row>
        <row r="96">
          <cell r="G96">
            <v>416096</v>
          </cell>
        </row>
        <row r="98">
          <cell r="G98">
            <v>431313</v>
          </cell>
        </row>
        <row r="99">
          <cell r="G99">
            <v>455290</v>
          </cell>
        </row>
        <row r="100">
          <cell r="G100">
            <v>507821</v>
          </cell>
        </row>
        <row r="101">
          <cell r="G101">
            <v>430712</v>
          </cell>
        </row>
        <row r="103">
          <cell r="G103">
            <v>466118</v>
          </cell>
        </row>
        <row r="104">
          <cell r="G104">
            <v>503100</v>
          </cell>
        </row>
        <row r="105">
          <cell r="G105">
            <v>559634</v>
          </cell>
        </row>
        <row r="106">
          <cell r="G106">
            <v>491942</v>
          </cell>
        </row>
        <row r="108">
          <cell r="G108">
            <v>482389</v>
          </cell>
        </row>
        <row r="109">
          <cell r="G109">
            <v>526042</v>
          </cell>
        </row>
        <row r="110">
          <cell r="G110">
            <v>593505</v>
          </cell>
        </row>
        <row r="111">
          <cell r="G111">
            <v>511434</v>
          </cell>
        </row>
        <row r="113">
          <cell r="G113">
            <v>513206</v>
          </cell>
        </row>
        <row r="114">
          <cell r="G114">
            <v>551917</v>
          </cell>
        </row>
        <row r="115">
          <cell r="G115">
            <v>618074</v>
          </cell>
        </row>
        <row r="116">
          <cell r="G116">
            <v>554889</v>
          </cell>
        </row>
        <row r="118">
          <cell r="G118">
            <v>534911</v>
          </cell>
        </row>
        <row r="119">
          <cell r="G119">
            <v>572996</v>
          </cell>
        </row>
        <row r="120">
          <cell r="G120">
            <v>642488</v>
          </cell>
        </row>
        <row r="121">
          <cell r="G121">
            <v>602647</v>
          </cell>
        </row>
        <row r="123">
          <cell r="G123">
            <v>592270</v>
          </cell>
        </row>
        <row r="124">
          <cell r="G124">
            <v>596650</v>
          </cell>
        </row>
        <row r="125">
          <cell r="G125">
            <v>640995</v>
          </cell>
        </row>
        <row r="126">
          <cell r="G126">
            <v>630772</v>
          </cell>
        </row>
        <row r="128">
          <cell r="G128">
            <v>599999</v>
          </cell>
        </row>
        <row r="129">
          <cell r="G129">
            <v>614686</v>
          </cell>
        </row>
        <row r="130">
          <cell r="G130">
            <v>673366</v>
          </cell>
        </row>
        <row r="131">
          <cell r="G131">
            <v>636354</v>
          </cell>
        </row>
        <row r="133">
          <cell r="G133">
            <v>628608</v>
          </cell>
        </row>
        <row r="134">
          <cell r="G134">
            <v>649407</v>
          </cell>
        </row>
        <row r="135">
          <cell r="G135">
            <v>708312</v>
          </cell>
        </row>
        <row r="136">
          <cell r="G136">
            <v>661892</v>
          </cell>
        </row>
        <row r="138">
          <cell r="G138">
            <v>659501</v>
          </cell>
        </row>
        <row r="139">
          <cell r="G139">
            <v>668783</v>
          </cell>
        </row>
        <row r="140">
          <cell r="G140">
            <v>734026</v>
          </cell>
        </row>
        <row r="141">
          <cell r="G141">
            <v>668560</v>
          </cell>
        </row>
        <row r="143">
          <cell r="G143">
            <v>651429.6</v>
          </cell>
        </row>
        <row r="144">
          <cell r="G144">
            <v>680834.79999999993</v>
          </cell>
        </row>
        <row r="145">
          <cell r="G145">
            <v>764598</v>
          </cell>
        </row>
        <row r="146">
          <cell r="G146">
            <v>690046.70000000007</v>
          </cell>
        </row>
        <row r="148">
          <cell r="G148">
            <v>665151</v>
          </cell>
        </row>
        <row r="149">
          <cell r="G149">
            <v>703553</v>
          </cell>
        </row>
        <row r="150">
          <cell r="G150">
            <v>801872</v>
          </cell>
        </row>
        <row r="151">
          <cell r="G151">
            <v>781085</v>
          </cell>
        </row>
        <row r="153">
          <cell r="G153">
            <v>745085</v>
          </cell>
        </row>
        <row r="154">
          <cell r="G154">
            <v>752858</v>
          </cell>
        </row>
        <row r="155">
          <cell r="G155">
            <v>826121</v>
          </cell>
        </row>
        <row r="156">
          <cell r="G156">
            <v>754892</v>
          </cell>
        </row>
        <row r="158">
          <cell r="G158">
            <v>720385</v>
          </cell>
        </row>
        <row r="159">
          <cell r="G159">
            <v>730112</v>
          </cell>
        </row>
        <row r="160">
          <cell r="G160">
            <v>795720</v>
          </cell>
        </row>
        <row r="161">
          <cell r="G161">
            <v>738170</v>
          </cell>
        </row>
        <row r="163">
          <cell r="G163">
            <v>710105</v>
          </cell>
        </row>
        <row r="164">
          <cell r="G164">
            <v>743180</v>
          </cell>
        </row>
        <row r="165">
          <cell r="G165">
            <v>856201</v>
          </cell>
        </row>
        <row r="166">
          <cell r="G166">
            <v>793424</v>
          </cell>
        </row>
        <row r="168">
          <cell r="G168">
            <v>747696</v>
          </cell>
        </row>
        <row r="169">
          <cell r="G169">
            <v>768931</v>
          </cell>
        </row>
        <row r="170">
          <cell r="G170">
            <v>832444</v>
          </cell>
        </row>
        <row r="171">
          <cell r="G171">
            <v>810640</v>
          </cell>
        </row>
      </sheetData>
      <sheetData sheetId="40">
        <row r="8">
          <cell r="G8">
            <v>111819</v>
          </cell>
        </row>
        <row r="9">
          <cell r="G9">
            <v>116963</v>
          </cell>
        </row>
        <row r="10">
          <cell r="G10">
            <v>137745</v>
          </cell>
        </row>
        <row r="11">
          <cell r="G11">
            <v>125080</v>
          </cell>
        </row>
        <row r="13">
          <cell r="G13">
            <v>128859</v>
          </cell>
        </row>
        <row r="14">
          <cell r="G14">
            <v>126162</v>
          </cell>
        </row>
        <row r="15">
          <cell r="G15">
            <v>153572</v>
          </cell>
        </row>
        <row r="16">
          <cell r="G16">
            <v>124600</v>
          </cell>
        </row>
        <row r="18">
          <cell r="G18">
            <v>139038</v>
          </cell>
        </row>
        <row r="19">
          <cell r="G19">
            <v>137207</v>
          </cell>
        </row>
        <row r="20">
          <cell r="G20">
            <v>159073</v>
          </cell>
        </row>
        <row r="21">
          <cell r="G21">
            <v>134606</v>
          </cell>
        </row>
        <row r="23">
          <cell r="G23">
            <v>147928</v>
          </cell>
        </row>
        <row r="24">
          <cell r="G24">
            <v>150738</v>
          </cell>
        </row>
        <row r="25">
          <cell r="G25">
            <v>168628</v>
          </cell>
        </row>
        <row r="26">
          <cell r="G26">
            <v>158534</v>
          </cell>
        </row>
        <row r="28">
          <cell r="G28">
            <v>156280</v>
          </cell>
        </row>
        <row r="29">
          <cell r="G29">
            <v>154225</v>
          </cell>
        </row>
        <row r="30">
          <cell r="G30">
            <v>174222</v>
          </cell>
        </row>
        <row r="31">
          <cell r="G31">
            <v>158448</v>
          </cell>
        </row>
        <row r="33">
          <cell r="G33">
            <v>152521</v>
          </cell>
        </row>
        <row r="34">
          <cell r="G34">
            <v>151098</v>
          </cell>
        </row>
        <row r="35">
          <cell r="G35">
            <v>191065</v>
          </cell>
        </row>
        <row r="36">
          <cell r="G36">
            <v>178120</v>
          </cell>
        </row>
        <row r="38">
          <cell r="G38">
            <v>156766</v>
          </cell>
        </row>
        <row r="39">
          <cell r="G39">
            <v>172374</v>
          </cell>
        </row>
        <row r="40">
          <cell r="G40">
            <v>185489</v>
          </cell>
        </row>
        <row r="41">
          <cell r="G41">
            <v>182444</v>
          </cell>
        </row>
        <row r="43">
          <cell r="G43">
            <v>167918</v>
          </cell>
        </row>
        <row r="44">
          <cell r="G44">
            <v>169695</v>
          </cell>
        </row>
        <row r="45">
          <cell r="G45">
            <v>198356</v>
          </cell>
        </row>
        <row r="46">
          <cell r="G46">
            <v>180336</v>
          </cell>
        </row>
        <row r="48">
          <cell r="G48">
            <v>171876</v>
          </cell>
        </row>
        <row r="49">
          <cell r="G49">
            <v>179345</v>
          </cell>
        </row>
        <row r="50">
          <cell r="G50">
            <v>204636</v>
          </cell>
        </row>
        <row r="51">
          <cell r="G51">
            <v>179055</v>
          </cell>
        </row>
        <row r="53">
          <cell r="G53">
            <v>190701</v>
          </cell>
        </row>
        <row r="54">
          <cell r="G54">
            <v>182900</v>
          </cell>
        </row>
        <row r="55">
          <cell r="G55">
            <v>204525</v>
          </cell>
        </row>
        <row r="56">
          <cell r="G56">
            <v>181867</v>
          </cell>
        </row>
        <row r="58">
          <cell r="G58">
            <v>182701</v>
          </cell>
        </row>
        <row r="59">
          <cell r="G59">
            <v>196266</v>
          </cell>
        </row>
        <row r="60">
          <cell r="G60">
            <v>220488</v>
          </cell>
        </row>
        <row r="61">
          <cell r="G61">
            <v>199488</v>
          </cell>
        </row>
        <row r="63">
          <cell r="G63">
            <v>197790</v>
          </cell>
        </row>
        <row r="64">
          <cell r="G64">
            <v>203926</v>
          </cell>
        </row>
        <row r="65">
          <cell r="G65">
            <v>222259</v>
          </cell>
        </row>
        <row r="66">
          <cell r="G66">
            <v>206100</v>
          </cell>
        </row>
        <row r="68">
          <cell r="G68">
            <v>212930</v>
          </cell>
        </row>
        <row r="69">
          <cell r="G69">
            <v>218730</v>
          </cell>
        </row>
        <row r="70">
          <cell r="G70">
            <v>246263</v>
          </cell>
        </row>
        <row r="71">
          <cell r="G71">
            <v>218511</v>
          </cell>
        </row>
        <row r="73">
          <cell r="G73">
            <v>221189</v>
          </cell>
        </row>
        <row r="74">
          <cell r="G74">
            <v>226177</v>
          </cell>
        </row>
        <row r="75">
          <cell r="G75">
            <v>252712</v>
          </cell>
        </row>
        <row r="76">
          <cell r="G76">
            <v>216656</v>
          </cell>
        </row>
        <row r="78">
          <cell r="G78">
            <v>241499</v>
          </cell>
        </row>
        <row r="79">
          <cell r="G79">
            <v>244804</v>
          </cell>
        </row>
        <row r="80">
          <cell r="G80">
            <v>277775</v>
          </cell>
        </row>
        <row r="81">
          <cell r="G81">
            <v>231046</v>
          </cell>
        </row>
        <row r="83">
          <cell r="G83">
            <v>238755</v>
          </cell>
        </row>
        <row r="84">
          <cell r="G84">
            <v>243026</v>
          </cell>
        </row>
        <row r="85">
          <cell r="G85">
            <v>296991</v>
          </cell>
        </row>
        <row r="86">
          <cell r="G86">
            <v>265375</v>
          </cell>
        </row>
        <row r="88">
          <cell r="G88">
            <v>270962</v>
          </cell>
        </row>
        <row r="89">
          <cell r="G89">
            <v>284670</v>
          </cell>
        </row>
        <row r="90">
          <cell r="G90">
            <v>312769</v>
          </cell>
        </row>
        <row r="91">
          <cell r="G91">
            <v>284299</v>
          </cell>
        </row>
        <row r="93">
          <cell r="G93">
            <v>296598</v>
          </cell>
        </row>
        <row r="94">
          <cell r="G94">
            <v>310383</v>
          </cell>
        </row>
        <row r="95">
          <cell r="G95">
            <v>337852</v>
          </cell>
        </row>
        <row r="96">
          <cell r="G96">
            <v>310852</v>
          </cell>
        </row>
        <row r="98">
          <cell r="G98">
            <v>310749</v>
          </cell>
        </row>
        <row r="99">
          <cell r="G99">
            <v>324269</v>
          </cell>
        </row>
        <row r="100">
          <cell r="G100">
            <v>361458</v>
          </cell>
        </row>
        <row r="101">
          <cell r="G101">
            <v>305964</v>
          </cell>
        </row>
        <row r="103">
          <cell r="G103">
            <v>319580</v>
          </cell>
        </row>
        <row r="104">
          <cell r="G104">
            <v>349943</v>
          </cell>
        </row>
        <row r="105">
          <cell r="G105">
            <v>388299</v>
          </cell>
        </row>
        <row r="106">
          <cell r="G106">
            <v>338031</v>
          </cell>
        </row>
        <row r="108">
          <cell r="G108">
            <v>320399</v>
          </cell>
        </row>
        <row r="109">
          <cell r="G109">
            <v>355283</v>
          </cell>
        </row>
        <row r="110">
          <cell r="G110">
            <v>400228</v>
          </cell>
        </row>
        <row r="111">
          <cell r="G111">
            <v>341469</v>
          </cell>
        </row>
        <row r="113">
          <cell r="G113">
            <v>330742</v>
          </cell>
        </row>
        <row r="114">
          <cell r="G114">
            <v>360924</v>
          </cell>
        </row>
        <row r="115">
          <cell r="G115">
            <v>404292</v>
          </cell>
        </row>
        <row r="116">
          <cell r="G116">
            <v>361218</v>
          </cell>
        </row>
        <row r="118">
          <cell r="G118">
            <v>337651</v>
          </cell>
        </row>
        <row r="119">
          <cell r="G119">
            <v>364687</v>
          </cell>
        </row>
        <row r="120">
          <cell r="G120">
            <v>409984</v>
          </cell>
        </row>
        <row r="121">
          <cell r="G121">
            <v>381513</v>
          </cell>
        </row>
        <row r="123">
          <cell r="G123">
            <v>366010</v>
          </cell>
        </row>
        <row r="124">
          <cell r="G124">
            <v>370766</v>
          </cell>
        </row>
        <row r="125">
          <cell r="G125">
            <v>398323</v>
          </cell>
        </row>
        <row r="126">
          <cell r="G126">
            <v>391156</v>
          </cell>
        </row>
        <row r="128">
          <cell r="G128">
            <v>362603</v>
          </cell>
        </row>
        <row r="129">
          <cell r="G129">
            <v>373533</v>
          </cell>
        </row>
        <row r="130">
          <cell r="G130">
            <v>408298</v>
          </cell>
        </row>
        <row r="131">
          <cell r="G131">
            <v>385716</v>
          </cell>
        </row>
        <row r="133">
          <cell r="G133">
            <v>371488</v>
          </cell>
        </row>
        <row r="134">
          <cell r="G134">
            <v>384989</v>
          </cell>
        </row>
        <row r="135">
          <cell r="G135">
            <v>420339</v>
          </cell>
        </row>
        <row r="136">
          <cell r="G136">
            <v>394229</v>
          </cell>
        </row>
        <row r="138">
          <cell r="G138">
            <v>383403</v>
          </cell>
        </row>
        <row r="139">
          <cell r="G139">
            <v>389448</v>
          </cell>
        </row>
        <row r="140">
          <cell r="G140">
            <v>429802</v>
          </cell>
        </row>
        <row r="141">
          <cell r="G141">
            <v>392930</v>
          </cell>
        </row>
        <row r="143">
          <cell r="G143">
            <v>373675.2</v>
          </cell>
        </row>
        <row r="144">
          <cell r="G144">
            <v>396411.5</v>
          </cell>
        </row>
        <row r="145">
          <cell r="G145">
            <v>444688.4</v>
          </cell>
        </row>
        <row r="146">
          <cell r="G146">
            <v>402524</v>
          </cell>
        </row>
        <row r="148">
          <cell r="G148">
            <v>377082</v>
          </cell>
        </row>
        <row r="149">
          <cell r="G149">
            <v>399311</v>
          </cell>
        </row>
        <row r="150">
          <cell r="G150">
            <v>455814</v>
          </cell>
        </row>
        <row r="151">
          <cell r="G151">
            <v>444627</v>
          </cell>
        </row>
        <row r="153">
          <cell r="G153">
            <v>407104</v>
          </cell>
        </row>
        <row r="154">
          <cell r="G154">
            <v>409390</v>
          </cell>
        </row>
        <row r="155">
          <cell r="G155">
            <v>448533</v>
          </cell>
        </row>
        <row r="156">
          <cell r="G156">
            <v>413443</v>
          </cell>
        </row>
        <row r="158">
          <cell r="G158">
            <v>382951</v>
          </cell>
        </row>
        <row r="159">
          <cell r="G159">
            <v>390862</v>
          </cell>
        </row>
        <row r="160">
          <cell r="G160">
            <v>426107</v>
          </cell>
        </row>
        <row r="161">
          <cell r="G161">
            <v>400655</v>
          </cell>
        </row>
        <row r="163">
          <cell r="G163">
            <v>374495</v>
          </cell>
        </row>
        <row r="164">
          <cell r="G164">
            <v>391664</v>
          </cell>
        </row>
        <row r="165">
          <cell r="G165">
            <v>452261</v>
          </cell>
        </row>
        <row r="166">
          <cell r="G166">
            <v>424036</v>
          </cell>
        </row>
        <row r="168">
          <cell r="G168">
            <v>387191</v>
          </cell>
        </row>
        <row r="169">
          <cell r="G169">
            <v>401018</v>
          </cell>
        </row>
        <row r="170">
          <cell r="G170">
            <v>434827</v>
          </cell>
        </row>
        <row r="171">
          <cell r="G171">
            <v>429348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E230-617E-4EA0-84B3-09A61BDB4C1C}">
  <sheetPr>
    <tabColor theme="8" tint="0.59999389629810485"/>
  </sheetPr>
  <dimension ref="C13:L15"/>
  <sheetViews>
    <sheetView showGridLines="0" tabSelected="1" zoomScaleNormal="100" workbookViewId="0">
      <selection activeCell="A10" sqref="A10"/>
    </sheetView>
  </sheetViews>
  <sheetFormatPr defaultColWidth="9.140625" defaultRowHeight="12.75"/>
  <cols>
    <col min="1" max="16384" width="9.140625" style="2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1"/>
    </row>
    <row r="15" spans="3:12" ht="33.75">
      <c r="C15" s="3"/>
      <c r="D15" s="3"/>
      <c r="E15" s="3"/>
      <c r="F15" s="3"/>
      <c r="G15" s="3"/>
      <c r="H15" s="3"/>
      <c r="I15" s="3"/>
      <c r="J15" s="3"/>
      <c r="K15" s="3"/>
      <c r="L15" s="3"/>
    </row>
  </sheetData>
  <mergeCells count="3">
    <mergeCell ref="C13:L13"/>
    <mergeCell ref="C14:L14"/>
    <mergeCell ref="C15:L15"/>
  </mergeCells>
  <pageMargins left="0.74803149606299213" right="0" top="0.59055118110236227" bottom="0.59055118110236227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E144-FFB0-4BF6-9C37-3DEABBFEBCC0}">
  <dimension ref="A1:Q173"/>
  <sheetViews>
    <sheetView showGridLines="0" zoomScale="140" zoomScaleNormal="140" zoomScaleSheetLayoutView="80" workbookViewId="0">
      <pane xSplit="1" ySplit="5" topLeftCell="B133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2" width="7.85546875" style="27" customWidth="1"/>
    <col min="3" max="3" width="10.5703125" style="27" customWidth="1"/>
    <col min="4" max="6" width="7.85546875" style="27" customWidth="1"/>
    <col min="7" max="8" width="7.85546875" style="28" customWidth="1"/>
    <col min="9" max="9" width="7.85546875" style="27" customWidth="1"/>
    <col min="10" max="11" width="7.85546875" style="28" customWidth="1"/>
    <col min="12" max="12" width="10.85546875" style="27" customWidth="1"/>
    <col min="13" max="13" width="8.140625" style="27" customWidth="1"/>
    <col min="14" max="14" width="10.85546875" style="27" customWidth="1"/>
    <col min="15" max="16384" width="9.140625" style="27"/>
  </cols>
  <sheetData>
    <row r="1" spans="1:14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5" customFormat="1" ht="13.5" customHeight="1">
      <c r="N2" s="6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3</v>
      </c>
    </row>
    <row r="5" spans="1:14" s="9" customFormat="1" ht="55.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1" t="s">
        <v>10</v>
      </c>
      <c r="I5" s="10" t="s">
        <v>11</v>
      </c>
      <c r="J5" s="11" t="s">
        <v>12</v>
      </c>
      <c r="K5" s="11" t="s">
        <v>13</v>
      </c>
      <c r="L5" s="12" t="s">
        <v>14</v>
      </c>
      <c r="M5" s="10" t="s">
        <v>15</v>
      </c>
      <c r="N5" s="12" t="s">
        <v>16</v>
      </c>
    </row>
    <row r="6" spans="1:14" s="5" customFormat="1" ht="12.75" customHeight="1">
      <c r="A6" s="13">
        <v>1993</v>
      </c>
      <c r="B6" s="14">
        <f>SUM(B7:B10)</f>
        <v>1695658</v>
      </c>
      <c r="C6" s="14">
        <f t="shared" ref="C6:M6" si="0">SUM(C7:C10)</f>
        <v>359018</v>
      </c>
      <c r="D6" s="14">
        <f t="shared" si="0"/>
        <v>1274845</v>
      </c>
      <c r="E6" s="14">
        <f t="shared" si="0"/>
        <v>19304</v>
      </c>
      <c r="F6" s="14">
        <f>SUM(F7:F10)</f>
        <v>1201505</v>
      </c>
      <c r="G6" s="15">
        <f>SUM(G7:G10)</f>
        <v>921433</v>
      </c>
      <c r="H6" s="15">
        <f t="shared" si="0"/>
        <v>280072</v>
      </c>
      <c r="I6" s="14">
        <f t="shared" si="0"/>
        <v>1335682</v>
      </c>
      <c r="J6" s="16">
        <f t="shared" si="0"/>
        <v>1030343</v>
      </c>
      <c r="K6" s="15">
        <f t="shared" si="0"/>
        <v>305339</v>
      </c>
      <c r="L6" s="14">
        <f>SUM(L7:L10)</f>
        <v>3214648</v>
      </c>
      <c r="M6" s="14">
        <f t="shared" si="0"/>
        <v>48778</v>
      </c>
      <c r="N6" s="14">
        <f>SUM(N7:N10)</f>
        <v>3263426</v>
      </c>
    </row>
    <row r="7" spans="1:14" s="5" customFormat="1" ht="12.75" customHeight="1">
      <c r="A7" s="17" t="s">
        <v>17</v>
      </c>
      <c r="B7" s="18">
        <f>'[1]Table 7'!AV7</f>
        <v>409905</v>
      </c>
      <c r="C7" s="18">
        <f>'[1]Table 17'!G8</f>
        <v>81873</v>
      </c>
      <c r="D7" s="19">
        <f>'[1]Table 13'!H8</f>
        <v>307330</v>
      </c>
      <c r="E7" s="19">
        <v>-2296</v>
      </c>
      <c r="F7" s="19">
        <f>+G7+H7</f>
        <v>278949</v>
      </c>
      <c r="G7" s="19">
        <v>205875</v>
      </c>
      <c r="H7" s="20">
        <v>73074</v>
      </c>
      <c r="I7" s="19">
        <f>+J7+K7</f>
        <v>310261</v>
      </c>
      <c r="J7" s="20">
        <v>248020</v>
      </c>
      <c r="K7" s="20">
        <v>62241</v>
      </c>
      <c r="L7" s="14">
        <f>SUM(B7:F7)-I7</f>
        <v>765500</v>
      </c>
      <c r="M7" s="19">
        <f>+N7-L7</f>
        <v>22514</v>
      </c>
      <c r="N7" s="14">
        <f>'[1]Table 3'!Z7</f>
        <v>788014</v>
      </c>
    </row>
    <row r="8" spans="1:14" s="5" customFormat="1" ht="12.75" customHeight="1">
      <c r="A8" s="17" t="s">
        <v>18</v>
      </c>
      <c r="B8" s="18">
        <f>'[1]Table 7'!AV8</f>
        <v>420323</v>
      </c>
      <c r="C8" s="18">
        <f>'[1]Table 17'!G9</f>
        <v>85512</v>
      </c>
      <c r="D8" s="19">
        <f>'[1]Table 13'!H9</f>
        <v>315866</v>
      </c>
      <c r="E8" s="19">
        <v>-1790</v>
      </c>
      <c r="F8" s="19">
        <f>+G8+H8</f>
        <v>278051</v>
      </c>
      <c r="G8" s="20">
        <v>215573</v>
      </c>
      <c r="H8" s="20">
        <v>62478</v>
      </c>
      <c r="I8" s="19">
        <f>+J8+K8</f>
        <v>323054</v>
      </c>
      <c r="J8" s="20">
        <v>253455</v>
      </c>
      <c r="K8" s="20">
        <v>69599</v>
      </c>
      <c r="L8" s="14">
        <f>SUM(B8:F8)-I8</f>
        <v>774908</v>
      </c>
      <c r="M8" s="19">
        <f>+N8-L8</f>
        <v>7304</v>
      </c>
      <c r="N8" s="14">
        <f>'[1]Table 3'!Z8</f>
        <v>782212</v>
      </c>
    </row>
    <row r="9" spans="1:14" s="5" customFormat="1" ht="12.75" customHeight="1">
      <c r="A9" s="17" t="s">
        <v>19</v>
      </c>
      <c r="B9" s="18">
        <f>'[1]Table 7'!AV9</f>
        <v>421095</v>
      </c>
      <c r="C9" s="18">
        <f>'[1]Table 17'!G10</f>
        <v>100490</v>
      </c>
      <c r="D9" s="19">
        <f>'[1]Table 13'!H10</f>
        <v>333443</v>
      </c>
      <c r="E9" s="19">
        <v>903</v>
      </c>
      <c r="F9" s="19">
        <f>+G9+H9</f>
        <v>314353</v>
      </c>
      <c r="G9" s="20">
        <v>247373</v>
      </c>
      <c r="H9" s="20">
        <v>66980</v>
      </c>
      <c r="I9" s="19">
        <f>+J9+K9</f>
        <v>326538</v>
      </c>
      <c r="J9" s="20">
        <v>254573</v>
      </c>
      <c r="K9" s="20">
        <v>71965</v>
      </c>
      <c r="L9" s="14">
        <f>SUM(B9:F9)-I9</f>
        <v>843746</v>
      </c>
      <c r="M9" s="19">
        <f>+N9-L9</f>
        <v>-11588</v>
      </c>
      <c r="N9" s="14">
        <f>'[1]Table 3'!Z9</f>
        <v>832158</v>
      </c>
    </row>
    <row r="10" spans="1:14" s="5" customFormat="1" ht="12.75" customHeight="1">
      <c r="A10" s="17" t="s">
        <v>20</v>
      </c>
      <c r="B10" s="18">
        <f>'[1]Table 7'!AV10</f>
        <v>444335</v>
      </c>
      <c r="C10" s="18">
        <f>'[1]Table 17'!G11</f>
        <v>91143</v>
      </c>
      <c r="D10" s="19">
        <f>'[1]Table 13'!H11</f>
        <v>318206</v>
      </c>
      <c r="E10" s="19">
        <v>22487</v>
      </c>
      <c r="F10" s="19">
        <f>+G10+H10</f>
        <v>330152</v>
      </c>
      <c r="G10" s="20">
        <v>252612</v>
      </c>
      <c r="H10" s="20">
        <v>77540</v>
      </c>
      <c r="I10" s="19">
        <f>+J10+K10</f>
        <v>375829</v>
      </c>
      <c r="J10" s="20">
        <v>274295</v>
      </c>
      <c r="K10" s="20">
        <v>101534</v>
      </c>
      <c r="L10" s="14">
        <f>SUM(B10:F10)-I10</f>
        <v>830494</v>
      </c>
      <c r="M10" s="19">
        <f>+N10-L10</f>
        <v>30548</v>
      </c>
      <c r="N10" s="14">
        <f>'[1]Table 3'!Z10</f>
        <v>861042</v>
      </c>
    </row>
    <row r="11" spans="1:14" s="5" customFormat="1" ht="12.75" customHeight="1">
      <c r="A11" s="13">
        <v>1994</v>
      </c>
      <c r="B11" s="14">
        <f>SUM(B12:B15)</f>
        <v>1923156</v>
      </c>
      <c r="C11" s="14">
        <f t="shared" ref="C11:M11" si="1">SUM(C12:C15)</f>
        <v>407728</v>
      </c>
      <c r="D11" s="14">
        <f t="shared" si="1"/>
        <v>1475626</v>
      </c>
      <c r="E11" s="14">
        <f t="shared" si="1"/>
        <v>33499</v>
      </c>
      <c r="F11" s="14">
        <f t="shared" si="1"/>
        <v>1410786</v>
      </c>
      <c r="G11" s="15">
        <f t="shared" si="1"/>
        <v>1118049</v>
      </c>
      <c r="H11" s="15">
        <f t="shared" si="1"/>
        <v>292737</v>
      </c>
      <c r="I11" s="14">
        <f t="shared" si="1"/>
        <v>1586561</v>
      </c>
      <c r="J11" s="16">
        <f t="shared" si="1"/>
        <v>1211831</v>
      </c>
      <c r="K11" s="15">
        <f t="shared" si="1"/>
        <v>374730</v>
      </c>
      <c r="L11" s="14">
        <f t="shared" si="1"/>
        <v>3664234</v>
      </c>
      <c r="M11" s="14">
        <f t="shared" si="1"/>
        <v>24856</v>
      </c>
      <c r="N11" s="14">
        <f>SUM(N12:N15)</f>
        <v>3689090</v>
      </c>
    </row>
    <row r="12" spans="1:14" s="5" customFormat="1" ht="12.75" customHeight="1">
      <c r="A12" s="17" t="s">
        <v>17</v>
      </c>
      <c r="B12" s="18">
        <f>'[1]Table 7'!AV12</f>
        <v>455833</v>
      </c>
      <c r="C12" s="18">
        <f>'[1]Table 17'!G13</f>
        <v>97836</v>
      </c>
      <c r="D12" s="19">
        <f>'[1]Table 13'!H13</f>
        <v>338357</v>
      </c>
      <c r="E12" s="19">
        <v>21254</v>
      </c>
      <c r="F12" s="19">
        <f>+G12+H12</f>
        <v>329352</v>
      </c>
      <c r="G12" s="19">
        <v>252087</v>
      </c>
      <c r="H12" s="20">
        <v>77265</v>
      </c>
      <c r="I12" s="19">
        <f>+J12+K12</f>
        <v>359134</v>
      </c>
      <c r="J12" s="20">
        <v>276876</v>
      </c>
      <c r="K12" s="20">
        <v>82258</v>
      </c>
      <c r="L12" s="14">
        <f>SUM(B12:F12)-I12</f>
        <v>883498</v>
      </c>
      <c r="M12" s="19">
        <f>+N12-L12</f>
        <v>31141</v>
      </c>
      <c r="N12" s="14">
        <f>'[1]Table 3'!Z12</f>
        <v>914639</v>
      </c>
    </row>
    <row r="13" spans="1:14" s="5" customFormat="1" ht="12.75" customHeight="1">
      <c r="A13" s="17" t="s">
        <v>18</v>
      </c>
      <c r="B13" s="18">
        <f>'[1]Table 7'!AV13</f>
        <v>477740</v>
      </c>
      <c r="C13" s="18">
        <f>'[1]Table 17'!G14</f>
        <v>95854</v>
      </c>
      <c r="D13" s="19">
        <f>'[1]Table 13'!H14</f>
        <v>377968</v>
      </c>
      <c r="E13" s="19">
        <v>-15546</v>
      </c>
      <c r="F13" s="19">
        <f>+G13+H13</f>
        <v>332489</v>
      </c>
      <c r="G13" s="20">
        <v>267850</v>
      </c>
      <c r="H13" s="20">
        <v>64639</v>
      </c>
      <c r="I13" s="19">
        <f>+J13+K13</f>
        <v>393327</v>
      </c>
      <c r="J13" s="20">
        <v>297426</v>
      </c>
      <c r="K13" s="20">
        <v>95901</v>
      </c>
      <c r="L13" s="14">
        <f>SUM(B13:F13)-I13</f>
        <v>875178</v>
      </c>
      <c r="M13" s="19">
        <f>+N13-L13</f>
        <v>17837</v>
      </c>
      <c r="N13" s="14">
        <f>'[1]Table 3'!Z13</f>
        <v>893015</v>
      </c>
    </row>
    <row r="14" spans="1:14" s="5" customFormat="1" ht="12.75" customHeight="1">
      <c r="A14" s="17" t="s">
        <v>19</v>
      </c>
      <c r="B14" s="18">
        <f>'[1]Table 7'!AV14</f>
        <v>482484</v>
      </c>
      <c r="C14" s="18">
        <f>'[1]Table 17'!G15</f>
        <v>116394</v>
      </c>
      <c r="D14" s="19">
        <f>'[1]Table 13'!H15</f>
        <v>374382</v>
      </c>
      <c r="E14" s="19">
        <v>-7913</v>
      </c>
      <c r="F14" s="19">
        <f>+G14+H14</f>
        <v>356983</v>
      </c>
      <c r="G14" s="20">
        <v>290442</v>
      </c>
      <c r="H14" s="20">
        <v>66541</v>
      </c>
      <c r="I14" s="19">
        <f>+J14+K14</f>
        <v>394492</v>
      </c>
      <c r="J14" s="20">
        <v>302621</v>
      </c>
      <c r="K14" s="20">
        <v>91871</v>
      </c>
      <c r="L14" s="14">
        <f>SUM(B14:F14)-I14</f>
        <v>927838</v>
      </c>
      <c r="M14" s="19">
        <f>+N14-L14</f>
        <v>-24422</v>
      </c>
      <c r="N14" s="14">
        <f>'[1]Table 3'!Z14</f>
        <v>903416</v>
      </c>
    </row>
    <row r="15" spans="1:14" s="5" customFormat="1" ht="12.75" customHeight="1">
      <c r="A15" s="17" t="s">
        <v>20</v>
      </c>
      <c r="B15" s="18">
        <f>'[1]Table 7'!AV15</f>
        <v>507099</v>
      </c>
      <c r="C15" s="18">
        <f>'[1]Table 17'!G16</f>
        <v>97644</v>
      </c>
      <c r="D15" s="19">
        <f>'[1]Table 13'!H16</f>
        <v>384919</v>
      </c>
      <c r="E15" s="19">
        <v>35704</v>
      </c>
      <c r="F15" s="19">
        <f>+G15+H15</f>
        <v>391962</v>
      </c>
      <c r="G15" s="20">
        <v>307670</v>
      </c>
      <c r="H15" s="20">
        <v>84292</v>
      </c>
      <c r="I15" s="19">
        <f>+J15+K15</f>
        <v>439608</v>
      </c>
      <c r="J15" s="20">
        <v>334908</v>
      </c>
      <c r="K15" s="20">
        <v>104700</v>
      </c>
      <c r="L15" s="14">
        <f>SUM(B15:F15)-I15</f>
        <v>977720</v>
      </c>
      <c r="M15" s="19">
        <f>+N15-L15</f>
        <v>300</v>
      </c>
      <c r="N15" s="14">
        <f>'[1]Table 3'!Z15</f>
        <v>978020</v>
      </c>
    </row>
    <row r="16" spans="1:14" s="5" customFormat="1" ht="12.75" customHeight="1">
      <c r="A16" s="13">
        <v>1995</v>
      </c>
      <c r="B16" s="14">
        <f>SUM(B17:B20)</f>
        <v>2163675</v>
      </c>
      <c r="C16" s="14">
        <f>SUM(C17:C20)</f>
        <v>474507</v>
      </c>
      <c r="D16" s="14">
        <f>SUM(D17:D20)</f>
        <v>1742772</v>
      </c>
      <c r="E16" s="14">
        <f t="shared" ref="E16:M16" si="2">SUM(E17:E20)</f>
        <v>65011</v>
      </c>
      <c r="F16" s="14">
        <f t="shared" si="2"/>
        <v>1751674</v>
      </c>
      <c r="G16" s="15">
        <f t="shared" si="2"/>
        <v>1381660</v>
      </c>
      <c r="H16" s="15">
        <f t="shared" si="2"/>
        <v>370014</v>
      </c>
      <c r="I16" s="14">
        <f t="shared" si="2"/>
        <v>2033895</v>
      </c>
      <c r="J16" s="16">
        <f t="shared" si="2"/>
        <v>1580285</v>
      </c>
      <c r="K16" s="15">
        <f t="shared" si="2"/>
        <v>453610</v>
      </c>
      <c r="L16" s="14">
        <f t="shared" si="2"/>
        <v>4163744</v>
      </c>
      <c r="M16" s="14">
        <f t="shared" si="2"/>
        <v>53870</v>
      </c>
      <c r="N16" s="14">
        <f>SUM(N17:N20)</f>
        <v>4217614</v>
      </c>
    </row>
    <row r="17" spans="1:14" s="5" customFormat="1" ht="12.75" customHeight="1">
      <c r="A17" s="17" t="s">
        <v>17</v>
      </c>
      <c r="B17" s="18">
        <f>'[1]Table 7'!AV17</f>
        <v>520083</v>
      </c>
      <c r="C17" s="18">
        <f>'[1]Table 17'!G18</f>
        <v>117353</v>
      </c>
      <c r="D17" s="19">
        <f>'[1]Table 13'!H18</f>
        <v>432459</v>
      </c>
      <c r="E17" s="19">
        <v>-2421</v>
      </c>
      <c r="F17" s="19">
        <f>+G17+H17</f>
        <v>425287</v>
      </c>
      <c r="G17" s="19">
        <v>323096</v>
      </c>
      <c r="H17" s="20">
        <v>102191</v>
      </c>
      <c r="I17" s="19">
        <f>+J17+K17</f>
        <v>474231</v>
      </c>
      <c r="J17" s="20">
        <v>369465</v>
      </c>
      <c r="K17" s="20">
        <v>104766</v>
      </c>
      <c r="L17" s="14">
        <f>SUM(B17:F17)-I17</f>
        <v>1018530</v>
      </c>
      <c r="M17" s="19">
        <f>+N17-L17</f>
        <v>37487</v>
      </c>
      <c r="N17" s="14">
        <f>'[1]Table 3'!Z17</f>
        <v>1056017</v>
      </c>
    </row>
    <row r="18" spans="1:14" s="5" customFormat="1" ht="12.75" customHeight="1">
      <c r="A18" s="17" t="s">
        <v>18</v>
      </c>
      <c r="B18" s="18">
        <f>'[1]Table 7'!AV18</f>
        <v>541547</v>
      </c>
      <c r="C18" s="18">
        <f>'[1]Table 17'!G19</f>
        <v>113798</v>
      </c>
      <c r="D18" s="19">
        <f>'[1]Table 13'!H19</f>
        <v>415004</v>
      </c>
      <c r="E18" s="19">
        <v>52435</v>
      </c>
      <c r="F18" s="19">
        <f>+G18+H18</f>
        <v>421084</v>
      </c>
      <c r="G18" s="20">
        <v>336523</v>
      </c>
      <c r="H18" s="20">
        <v>84561</v>
      </c>
      <c r="I18" s="19">
        <f>+J18+K18</f>
        <v>502686</v>
      </c>
      <c r="J18" s="20">
        <v>386963</v>
      </c>
      <c r="K18" s="20">
        <v>115723</v>
      </c>
      <c r="L18" s="14">
        <f>SUM(B18:F18)-I18</f>
        <v>1041182</v>
      </c>
      <c r="M18" s="19">
        <f>+N18-L18</f>
        <v>-1718</v>
      </c>
      <c r="N18" s="14">
        <f>'[1]Table 3'!Z18</f>
        <v>1039464</v>
      </c>
    </row>
    <row r="19" spans="1:14" s="5" customFormat="1" ht="12.75" customHeight="1">
      <c r="A19" s="17" t="s">
        <v>19</v>
      </c>
      <c r="B19" s="18">
        <f>'[1]Table 7'!AV19</f>
        <v>541958</v>
      </c>
      <c r="C19" s="18">
        <f>'[1]Table 17'!G20</f>
        <v>130927</v>
      </c>
      <c r="D19" s="19">
        <f>'[1]Table 13'!H20</f>
        <v>441203</v>
      </c>
      <c r="E19" s="19">
        <v>16419</v>
      </c>
      <c r="F19" s="19">
        <f>+G19+H19</f>
        <v>438776</v>
      </c>
      <c r="G19" s="20">
        <v>355259</v>
      </c>
      <c r="H19" s="20">
        <v>83517</v>
      </c>
      <c r="I19" s="19">
        <f>+J19+K19</f>
        <v>498758</v>
      </c>
      <c r="J19" s="20">
        <v>392587</v>
      </c>
      <c r="K19" s="20">
        <v>106171</v>
      </c>
      <c r="L19" s="14">
        <f>SUM(B19:F19)-I19</f>
        <v>1070525</v>
      </c>
      <c r="M19" s="19">
        <f>+N19-L19</f>
        <v>-36568</v>
      </c>
      <c r="N19" s="14">
        <f>'[1]Table 3'!Z19</f>
        <v>1033957</v>
      </c>
    </row>
    <row r="20" spans="1:14" s="5" customFormat="1" ht="12.75" customHeight="1">
      <c r="A20" s="17" t="s">
        <v>20</v>
      </c>
      <c r="B20" s="18">
        <f>'[1]Table 7'!AV20</f>
        <v>560087</v>
      </c>
      <c r="C20" s="18">
        <f>'[1]Table 17'!G21</f>
        <v>112429</v>
      </c>
      <c r="D20" s="19">
        <f>'[1]Table 13'!H21</f>
        <v>454106</v>
      </c>
      <c r="E20" s="19">
        <v>-1422</v>
      </c>
      <c r="F20" s="19">
        <f>+G20+H20</f>
        <v>466527</v>
      </c>
      <c r="G20" s="20">
        <v>366782</v>
      </c>
      <c r="H20" s="20">
        <v>99745</v>
      </c>
      <c r="I20" s="19">
        <f>+J20+K20</f>
        <v>558220</v>
      </c>
      <c r="J20" s="20">
        <v>431270</v>
      </c>
      <c r="K20" s="20">
        <v>126950</v>
      </c>
      <c r="L20" s="14">
        <f>SUM(B20:F20)-I20</f>
        <v>1033507</v>
      </c>
      <c r="M20" s="19">
        <f>+N20-L20</f>
        <v>54669</v>
      </c>
      <c r="N20" s="14">
        <f>'[1]Table 3'!Z20</f>
        <v>1088176</v>
      </c>
    </row>
    <row r="21" spans="1:14" s="5" customFormat="1" ht="12.75" customHeight="1">
      <c r="A21" s="13">
        <v>1996</v>
      </c>
      <c r="B21" s="14">
        <f>SUM(B22:B25)</f>
        <v>2398573</v>
      </c>
      <c r="C21" s="14">
        <f>SUM(C22:C25)</f>
        <v>537348</v>
      </c>
      <c r="D21" s="14">
        <f>SUM(D22:D25)</f>
        <v>1932208</v>
      </c>
      <c r="E21" s="14">
        <f t="shared" ref="E21:M21" si="3">SUM(E22:E25)</f>
        <v>40715</v>
      </c>
      <c r="F21" s="14">
        <f t="shared" si="3"/>
        <v>1809910</v>
      </c>
      <c r="G21" s="15">
        <f t="shared" si="3"/>
        <v>1378902</v>
      </c>
      <c r="H21" s="15">
        <f t="shared" si="3"/>
        <v>431008</v>
      </c>
      <c r="I21" s="14">
        <f t="shared" si="3"/>
        <v>2099234</v>
      </c>
      <c r="J21" s="16">
        <f t="shared" si="3"/>
        <v>1619184</v>
      </c>
      <c r="K21" s="15">
        <f t="shared" si="3"/>
        <v>480050</v>
      </c>
      <c r="L21" s="14">
        <f t="shared" si="3"/>
        <v>4619520</v>
      </c>
      <c r="M21" s="14">
        <f t="shared" si="3"/>
        <v>19084</v>
      </c>
      <c r="N21" s="14">
        <f>SUM(N22:N25)</f>
        <v>4638604</v>
      </c>
    </row>
    <row r="22" spans="1:14" s="5" customFormat="1" ht="12.75" customHeight="1">
      <c r="A22" s="17" t="s">
        <v>17</v>
      </c>
      <c r="B22" s="18">
        <f>'[1]Table 7'!AV22</f>
        <v>562357</v>
      </c>
      <c r="C22" s="18">
        <f>'[1]Table 17'!G23</f>
        <v>128768</v>
      </c>
      <c r="D22" s="19">
        <f>'[1]Table 13'!H23</f>
        <v>458021</v>
      </c>
      <c r="E22" s="19">
        <v>-1601</v>
      </c>
      <c r="F22" s="19">
        <f>+G22+H22</f>
        <v>461125</v>
      </c>
      <c r="G22" s="19">
        <v>346294</v>
      </c>
      <c r="H22" s="20">
        <v>114831</v>
      </c>
      <c r="I22" s="19">
        <f>+J22+K22</f>
        <v>530629</v>
      </c>
      <c r="J22" s="20">
        <v>415522</v>
      </c>
      <c r="K22" s="20">
        <v>115107</v>
      </c>
      <c r="L22" s="14">
        <f>SUM(B22:F22)-I22</f>
        <v>1078041</v>
      </c>
      <c r="M22" s="19">
        <f>+N22-L22</f>
        <v>54779</v>
      </c>
      <c r="N22" s="14">
        <f>'[1]Table 3'!Z22</f>
        <v>1132820</v>
      </c>
    </row>
    <row r="23" spans="1:14" s="5" customFormat="1" ht="12.75" customHeight="1">
      <c r="A23" s="17" t="s">
        <v>18</v>
      </c>
      <c r="B23" s="18">
        <f>'[1]Table 7'!AV23</f>
        <v>604646</v>
      </c>
      <c r="C23" s="18">
        <f>'[1]Table 17'!G24</f>
        <v>128804</v>
      </c>
      <c r="D23" s="19">
        <f>'[1]Table 13'!H24</f>
        <v>461635</v>
      </c>
      <c r="E23" s="19">
        <v>29881</v>
      </c>
      <c r="F23" s="19">
        <f>+G23+H23</f>
        <v>441700</v>
      </c>
      <c r="G23" s="20">
        <v>336993</v>
      </c>
      <c r="H23" s="20">
        <v>104707</v>
      </c>
      <c r="I23" s="19">
        <f>+J23+K23</f>
        <v>539304</v>
      </c>
      <c r="J23" s="20">
        <v>413698</v>
      </c>
      <c r="K23" s="20">
        <v>125606</v>
      </c>
      <c r="L23" s="14">
        <f>SUM(B23:F23)-I23</f>
        <v>1127362</v>
      </c>
      <c r="M23" s="19">
        <f>+N23-L23</f>
        <v>30166</v>
      </c>
      <c r="N23" s="14">
        <f>'[1]Table 3'!Z23</f>
        <v>1157528</v>
      </c>
    </row>
    <row r="24" spans="1:14" s="5" customFormat="1" ht="12.75" customHeight="1">
      <c r="A24" s="17" t="s">
        <v>19</v>
      </c>
      <c r="B24" s="18">
        <f>'[1]Table 7'!AV24</f>
        <v>609072</v>
      </c>
      <c r="C24" s="18">
        <f>'[1]Table 17'!G25</f>
        <v>143413</v>
      </c>
      <c r="D24" s="19">
        <f>'[1]Table 13'!H25</f>
        <v>491787</v>
      </c>
      <c r="E24" s="19">
        <v>20691</v>
      </c>
      <c r="F24" s="19">
        <f>+G24+H24</f>
        <v>442540</v>
      </c>
      <c r="G24" s="20">
        <v>341392</v>
      </c>
      <c r="H24" s="20">
        <v>101148</v>
      </c>
      <c r="I24" s="19">
        <f>+J24+K24</f>
        <v>511737</v>
      </c>
      <c r="J24" s="20">
        <v>395954</v>
      </c>
      <c r="K24" s="20">
        <v>115783</v>
      </c>
      <c r="L24" s="14">
        <f>SUM(B24:F24)-I24</f>
        <v>1195766</v>
      </c>
      <c r="M24" s="19">
        <f>+N24-L24</f>
        <v>-40559</v>
      </c>
      <c r="N24" s="14">
        <f>'[1]Table 3'!Z24</f>
        <v>1155207</v>
      </c>
    </row>
    <row r="25" spans="1:14" s="5" customFormat="1" ht="12.75" customHeight="1">
      <c r="A25" s="17" t="s">
        <v>20</v>
      </c>
      <c r="B25" s="18">
        <f>'[1]Table 7'!AV25</f>
        <v>622498</v>
      </c>
      <c r="C25" s="18">
        <f>'[1]Table 17'!G26</f>
        <v>136363</v>
      </c>
      <c r="D25" s="19">
        <f>'[1]Table 13'!H26</f>
        <v>520765</v>
      </c>
      <c r="E25" s="19">
        <v>-8256</v>
      </c>
      <c r="F25" s="19">
        <f>+G25+H25</f>
        <v>464545</v>
      </c>
      <c r="G25" s="20">
        <v>354223</v>
      </c>
      <c r="H25" s="20">
        <v>110322</v>
      </c>
      <c r="I25" s="19">
        <f>+J25+K25</f>
        <v>517564</v>
      </c>
      <c r="J25" s="20">
        <v>394010</v>
      </c>
      <c r="K25" s="20">
        <v>123554</v>
      </c>
      <c r="L25" s="14">
        <f>SUM(B25:F25)-I25</f>
        <v>1218351</v>
      </c>
      <c r="M25" s="19">
        <f>+N25-L25</f>
        <v>-25302</v>
      </c>
      <c r="N25" s="14">
        <f>'[1]Table 3'!Z25</f>
        <v>1193049</v>
      </c>
    </row>
    <row r="26" spans="1:14" s="5" customFormat="1" ht="12.75" customHeight="1">
      <c r="A26" s="13">
        <v>1997</v>
      </c>
      <c r="B26" s="14">
        <f>SUM(B27:B30)</f>
        <v>2496496</v>
      </c>
      <c r="C26" s="14">
        <f>SUM(C27:C30)</f>
        <v>569186</v>
      </c>
      <c r="D26" s="14">
        <f>SUM(D27:D30)</f>
        <v>1630306</v>
      </c>
      <c r="E26" s="14">
        <f t="shared" ref="E26:M26" si="4">SUM(E27:E30)</f>
        <v>-15860</v>
      </c>
      <c r="F26" s="14">
        <f t="shared" si="4"/>
        <v>2272115</v>
      </c>
      <c r="G26" s="15">
        <f t="shared" si="4"/>
        <v>1789833</v>
      </c>
      <c r="H26" s="15">
        <f t="shared" si="4"/>
        <v>482282</v>
      </c>
      <c r="I26" s="14">
        <f t="shared" si="4"/>
        <v>2205119</v>
      </c>
      <c r="J26" s="16">
        <f t="shared" si="4"/>
        <v>1687305</v>
      </c>
      <c r="K26" s="15">
        <f t="shared" si="4"/>
        <v>517814</v>
      </c>
      <c r="L26" s="14">
        <f t="shared" si="4"/>
        <v>4747124</v>
      </c>
      <c r="M26" s="14">
        <f t="shared" si="4"/>
        <v>-36814</v>
      </c>
      <c r="N26" s="14">
        <f>SUM(N27:N30)</f>
        <v>4710310</v>
      </c>
    </row>
    <row r="27" spans="1:14" s="5" customFormat="1" ht="12.75" customHeight="1">
      <c r="A27" s="17" t="s">
        <v>17</v>
      </c>
      <c r="B27" s="18">
        <f>'[1]Table 7'!AV27</f>
        <v>611303</v>
      </c>
      <c r="C27" s="18">
        <f>'[1]Table 17'!G28</f>
        <v>140162</v>
      </c>
      <c r="D27" s="19">
        <f>'[1]Table 13'!H28</f>
        <v>428778</v>
      </c>
      <c r="E27" s="19">
        <v>2866</v>
      </c>
      <c r="F27" s="19">
        <f>+G27+H27</f>
        <v>471972</v>
      </c>
      <c r="G27" s="19">
        <v>352614</v>
      </c>
      <c r="H27" s="20">
        <v>119358</v>
      </c>
      <c r="I27" s="19">
        <f>+J27+K27</f>
        <v>507766</v>
      </c>
      <c r="J27" s="20">
        <v>391419</v>
      </c>
      <c r="K27" s="20">
        <v>116347</v>
      </c>
      <c r="L27" s="14">
        <f>SUM(B27:F27)-I27</f>
        <v>1147315</v>
      </c>
      <c r="M27" s="19">
        <f>+N27-L27</f>
        <v>21379</v>
      </c>
      <c r="N27" s="14">
        <f>'[1]Table 3'!Z27</f>
        <v>1168694</v>
      </c>
    </row>
    <row r="28" spans="1:14" s="5" customFormat="1" ht="12.75" customHeight="1">
      <c r="A28" s="17" t="s">
        <v>18</v>
      </c>
      <c r="B28" s="18">
        <f>'[1]Table 7'!AV28</f>
        <v>643103</v>
      </c>
      <c r="C28" s="18">
        <f>'[1]Table 17'!G29</f>
        <v>136421</v>
      </c>
      <c r="D28" s="19">
        <f>'[1]Table 13'!H29</f>
        <v>413292</v>
      </c>
      <c r="E28" s="19">
        <v>-374</v>
      </c>
      <c r="F28" s="19">
        <f>+G28+H28</f>
        <v>467382</v>
      </c>
      <c r="G28" s="20">
        <v>353651</v>
      </c>
      <c r="H28" s="20">
        <v>113731</v>
      </c>
      <c r="I28" s="19">
        <f>+J28+K28</f>
        <v>512196</v>
      </c>
      <c r="J28" s="20">
        <v>390245</v>
      </c>
      <c r="K28" s="20">
        <v>121951</v>
      </c>
      <c r="L28" s="14">
        <f>SUM(B28:F28)-I28</f>
        <v>1147628</v>
      </c>
      <c r="M28" s="19">
        <f>+N28-L28</f>
        <v>16142</v>
      </c>
      <c r="N28" s="14">
        <f>'[1]Table 3'!Z28</f>
        <v>1163770</v>
      </c>
    </row>
    <row r="29" spans="1:14" s="5" customFormat="1" ht="12.75" customHeight="1">
      <c r="A29" s="17" t="s">
        <v>19</v>
      </c>
      <c r="B29" s="18">
        <f>'[1]Table 7'!AV29</f>
        <v>625210</v>
      </c>
      <c r="C29" s="18">
        <f>'[1]Table 17'!G30</f>
        <v>153827</v>
      </c>
      <c r="D29" s="19">
        <f>'[1]Table 13'!H30</f>
        <v>448039</v>
      </c>
      <c r="E29" s="19">
        <v>-20460</v>
      </c>
      <c r="F29" s="19">
        <f>+G29+H29</f>
        <v>589362</v>
      </c>
      <c r="G29" s="20">
        <v>478706</v>
      </c>
      <c r="H29" s="20">
        <v>110656</v>
      </c>
      <c r="I29" s="19">
        <f>+J29+K29</f>
        <v>584172</v>
      </c>
      <c r="J29" s="20">
        <v>454881</v>
      </c>
      <c r="K29" s="20">
        <v>129291</v>
      </c>
      <c r="L29" s="14">
        <f>SUM(B29:F29)-I29</f>
        <v>1211806</v>
      </c>
      <c r="M29" s="19">
        <f>+N29-L29</f>
        <v>-42032</v>
      </c>
      <c r="N29" s="14">
        <f>'[1]Table 3'!Z29</f>
        <v>1169774</v>
      </c>
    </row>
    <row r="30" spans="1:14" s="5" customFormat="1" ht="12.75" customHeight="1">
      <c r="A30" s="17" t="s">
        <v>20</v>
      </c>
      <c r="B30" s="18">
        <f>'[1]Table 7'!AV30</f>
        <v>616880</v>
      </c>
      <c r="C30" s="18">
        <f>'[1]Table 17'!G31</f>
        <v>138776</v>
      </c>
      <c r="D30" s="19">
        <f>'[1]Table 13'!H31</f>
        <v>340197</v>
      </c>
      <c r="E30" s="19">
        <v>2108</v>
      </c>
      <c r="F30" s="19">
        <f>+G30+H30</f>
        <v>743399</v>
      </c>
      <c r="G30" s="20">
        <v>604862</v>
      </c>
      <c r="H30" s="20">
        <v>138537</v>
      </c>
      <c r="I30" s="19">
        <f>+J30+K30</f>
        <v>600985</v>
      </c>
      <c r="J30" s="20">
        <v>450760</v>
      </c>
      <c r="K30" s="20">
        <v>150225</v>
      </c>
      <c r="L30" s="14">
        <f>SUM(B30:F30)-I30</f>
        <v>1240375</v>
      </c>
      <c r="M30" s="19">
        <f>+N30-L30</f>
        <v>-32303</v>
      </c>
      <c r="N30" s="14">
        <f>'[1]Table 3'!Z30</f>
        <v>1208072</v>
      </c>
    </row>
    <row r="31" spans="1:14" s="5" customFormat="1" ht="12.75" customHeight="1">
      <c r="A31" s="13">
        <v>1998</v>
      </c>
      <c r="B31" s="14">
        <f>SUM(B32:B35)</f>
        <v>2429533</v>
      </c>
      <c r="C31" s="14">
        <f>SUM(C32:C35)</f>
        <v>614234</v>
      </c>
      <c r="D31" s="14">
        <f>SUM(D32:D35)</f>
        <v>1041478</v>
      </c>
      <c r="E31" s="14">
        <f t="shared" ref="E31:M31" si="5">SUM(E32:E35)</f>
        <v>-97806</v>
      </c>
      <c r="F31" s="14">
        <f t="shared" si="5"/>
        <v>2723953</v>
      </c>
      <c r="G31" s="15">
        <f t="shared" si="5"/>
        <v>2181082</v>
      </c>
      <c r="H31" s="15">
        <f t="shared" si="5"/>
        <v>542871</v>
      </c>
      <c r="I31" s="14">
        <f t="shared" si="5"/>
        <v>1988906</v>
      </c>
      <c r="J31" s="16">
        <f t="shared" si="5"/>
        <v>1512457</v>
      </c>
      <c r="K31" s="15">
        <f t="shared" si="5"/>
        <v>476449</v>
      </c>
      <c r="L31" s="14">
        <f t="shared" si="5"/>
        <v>4722486</v>
      </c>
      <c r="M31" s="14">
        <f t="shared" si="5"/>
        <v>-20933</v>
      </c>
      <c r="N31" s="14">
        <f>SUM(N32:N35)</f>
        <v>4701553</v>
      </c>
    </row>
    <row r="32" spans="1:14" s="5" customFormat="1" ht="12.75" customHeight="1">
      <c r="A32" s="17" t="s">
        <v>17</v>
      </c>
      <c r="B32" s="18">
        <f>'[1]Table 7'!AV32</f>
        <v>602936</v>
      </c>
      <c r="C32" s="18">
        <f>'[1]Table 17'!G33</f>
        <v>141624</v>
      </c>
      <c r="D32" s="19">
        <f>'[1]Table 13'!H33</f>
        <v>287493</v>
      </c>
      <c r="E32" s="19">
        <v>-22743</v>
      </c>
      <c r="F32" s="19">
        <f>+G32+H32</f>
        <v>776676</v>
      </c>
      <c r="G32" s="19">
        <v>620539</v>
      </c>
      <c r="H32" s="20">
        <v>156137</v>
      </c>
      <c r="I32" s="19">
        <f>+J32+K32</f>
        <v>551118</v>
      </c>
      <c r="J32" s="20">
        <v>429209</v>
      </c>
      <c r="K32" s="20">
        <v>121909</v>
      </c>
      <c r="L32" s="14">
        <f>SUM(B32:F32)-I32</f>
        <v>1234868</v>
      </c>
      <c r="M32" s="19">
        <f>+N32-L32</f>
        <v>11136</v>
      </c>
      <c r="N32" s="14">
        <f>'[1]Table 3'!Z32</f>
        <v>1246004</v>
      </c>
    </row>
    <row r="33" spans="1:14" s="5" customFormat="1" ht="12.75" customHeight="1">
      <c r="A33" s="17" t="s">
        <v>18</v>
      </c>
      <c r="B33" s="18">
        <f>'[1]Table 7'!AV33</f>
        <v>608562</v>
      </c>
      <c r="C33" s="18">
        <f>'[1]Table 17'!G34</f>
        <v>137213</v>
      </c>
      <c r="D33" s="19">
        <f>'[1]Table 13'!H34</f>
        <v>238079</v>
      </c>
      <c r="E33" s="19">
        <v>-12683</v>
      </c>
      <c r="F33" s="19">
        <f>+G33+H33</f>
        <v>645169</v>
      </c>
      <c r="G33" s="20">
        <v>521922</v>
      </c>
      <c r="H33" s="20">
        <v>123247</v>
      </c>
      <c r="I33" s="19">
        <f>+J33+K33</f>
        <v>488658</v>
      </c>
      <c r="J33" s="20">
        <v>375415</v>
      </c>
      <c r="K33" s="20">
        <v>113243</v>
      </c>
      <c r="L33" s="14">
        <f>SUM(B33:F33)-I33</f>
        <v>1127682</v>
      </c>
      <c r="M33" s="19">
        <f>+N33-L33</f>
        <v>2327</v>
      </c>
      <c r="N33" s="14">
        <f>'[1]Table 3'!Z33</f>
        <v>1130009</v>
      </c>
    </row>
    <row r="34" spans="1:14" s="5" customFormat="1" ht="12.75" customHeight="1">
      <c r="A34" s="17" t="s">
        <v>19</v>
      </c>
      <c r="B34" s="18">
        <f>'[1]Table 7'!AV34</f>
        <v>598979</v>
      </c>
      <c r="C34" s="18">
        <f>'[1]Table 17'!G35</f>
        <v>173902</v>
      </c>
      <c r="D34" s="19">
        <f>'[1]Table 13'!H35</f>
        <v>273027</v>
      </c>
      <c r="E34" s="19">
        <v>-56287</v>
      </c>
      <c r="F34" s="19">
        <f>+G34+H34</f>
        <v>671389</v>
      </c>
      <c r="G34" s="20">
        <v>543555</v>
      </c>
      <c r="H34" s="20">
        <v>127834</v>
      </c>
      <c r="I34" s="19">
        <f>+J34+K34</f>
        <v>493201</v>
      </c>
      <c r="J34" s="20">
        <v>374133</v>
      </c>
      <c r="K34" s="20">
        <v>119068</v>
      </c>
      <c r="L34" s="14">
        <f>SUM(B34:F34)-I34</f>
        <v>1167809</v>
      </c>
      <c r="M34" s="19">
        <f>+N34-L34</f>
        <v>-41310</v>
      </c>
      <c r="N34" s="14">
        <f>'[1]Table 3'!Z34</f>
        <v>1126499</v>
      </c>
    </row>
    <row r="35" spans="1:14" s="5" customFormat="1" ht="12.75" customHeight="1">
      <c r="A35" s="17" t="s">
        <v>20</v>
      </c>
      <c r="B35" s="18">
        <f>'[1]Table 7'!AV35</f>
        <v>619056</v>
      </c>
      <c r="C35" s="18">
        <f>'[1]Table 17'!G36</f>
        <v>161495</v>
      </c>
      <c r="D35" s="19">
        <f>'[1]Table 13'!H36</f>
        <v>242879</v>
      </c>
      <c r="E35" s="19">
        <v>-6093</v>
      </c>
      <c r="F35" s="19">
        <f>+G35+H35</f>
        <v>630719</v>
      </c>
      <c r="G35" s="20">
        <v>495066</v>
      </c>
      <c r="H35" s="20">
        <v>135653</v>
      </c>
      <c r="I35" s="19">
        <f>+J35+K35</f>
        <v>455929</v>
      </c>
      <c r="J35" s="20">
        <v>333700</v>
      </c>
      <c r="K35" s="20">
        <v>122229</v>
      </c>
      <c r="L35" s="14">
        <f>SUM(B35:F35)-I35</f>
        <v>1192127</v>
      </c>
      <c r="M35" s="19">
        <f>+N35-L35</f>
        <v>6914</v>
      </c>
      <c r="N35" s="14">
        <f>'[1]Table 3'!Z35</f>
        <v>1199041</v>
      </c>
    </row>
    <row r="36" spans="1:14" s="5" customFormat="1" ht="12.75" customHeight="1">
      <c r="A36" s="13">
        <v>1999</v>
      </c>
      <c r="B36" s="14">
        <f>SUM(B37:B40)</f>
        <v>2547642</v>
      </c>
      <c r="C36" s="14">
        <f>SUM(C37:C40)</f>
        <v>649934</v>
      </c>
      <c r="D36" s="14">
        <f>SUM(D37:D40)</f>
        <v>977604</v>
      </c>
      <c r="E36" s="14">
        <f t="shared" ref="E36:M36" si="6">SUM(E37:E40)</f>
        <v>-11333</v>
      </c>
      <c r="F36" s="14">
        <f t="shared" si="6"/>
        <v>2703308</v>
      </c>
      <c r="G36" s="15">
        <f t="shared" si="6"/>
        <v>2150049</v>
      </c>
      <c r="H36" s="15">
        <f t="shared" si="6"/>
        <v>553259</v>
      </c>
      <c r="I36" s="14">
        <f t="shared" si="6"/>
        <v>2120348</v>
      </c>
      <c r="J36" s="16">
        <f t="shared" si="6"/>
        <v>1621704</v>
      </c>
      <c r="K36" s="15">
        <f t="shared" si="6"/>
        <v>498644</v>
      </c>
      <c r="L36" s="14">
        <f t="shared" si="6"/>
        <v>4746807</v>
      </c>
      <c r="M36" s="14">
        <f t="shared" si="6"/>
        <v>43019</v>
      </c>
      <c r="N36" s="14">
        <f>SUM(N37:N40)</f>
        <v>4789826</v>
      </c>
    </row>
    <row r="37" spans="1:14" s="5" customFormat="1" ht="12.75" customHeight="1">
      <c r="A37" s="17" t="s">
        <v>17</v>
      </c>
      <c r="B37" s="18">
        <f>'[1]Table 7'!AV37</f>
        <v>609597</v>
      </c>
      <c r="C37" s="18">
        <f>'[1]Table 17'!G38</f>
        <v>148883</v>
      </c>
      <c r="D37" s="19">
        <f>'[1]Table 13'!H38</f>
        <v>223498</v>
      </c>
      <c r="E37" s="19">
        <v>14654</v>
      </c>
      <c r="F37" s="19">
        <f>+G37+H37</f>
        <v>628982</v>
      </c>
      <c r="G37" s="19">
        <v>469853</v>
      </c>
      <c r="H37" s="20">
        <v>159129</v>
      </c>
      <c r="I37" s="19">
        <f>+J37+K37</f>
        <v>437502</v>
      </c>
      <c r="J37" s="20">
        <v>333550</v>
      </c>
      <c r="K37" s="20">
        <v>103952</v>
      </c>
      <c r="L37" s="14">
        <f>SUM(B37:F37)-I37</f>
        <v>1188112</v>
      </c>
      <c r="M37" s="19">
        <f>+N37-L37</f>
        <v>21686</v>
      </c>
      <c r="N37" s="14">
        <f>'[1]Table 3'!Z37</f>
        <v>1209798</v>
      </c>
    </row>
    <row r="38" spans="1:14" s="5" customFormat="1" ht="12.75" customHeight="1">
      <c r="A38" s="17" t="s">
        <v>18</v>
      </c>
      <c r="B38" s="18">
        <f>'[1]Table 7'!AV38</f>
        <v>619055</v>
      </c>
      <c r="C38" s="18">
        <f>'[1]Table 17'!G39</f>
        <v>158350</v>
      </c>
      <c r="D38" s="19">
        <f>'[1]Table 13'!H39</f>
        <v>248746</v>
      </c>
      <c r="E38" s="19">
        <v>-2315</v>
      </c>
      <c r="F38" s="19">
        <f>+G38+H38</f>
        <v>625559</v>
      </c>
      <c r="G38" s="20">
        <v>508014</v>
      </c>
      <c r="H38" s="20">
        <v>117545</v>
      </c>
      <c r="I38" s="19">
        <f>+J38+K38</f>
        <v>513281</v>
      </c>
      <c r="J38" s="20">
        <v>386891</v>
      </c>
      <c r="K38" s="20">
        <v>126390</v>
      </c>
      <c r="L38" s="14">
        <f>SUM(B38:F38)-I38</f>
        <v>1136114</v>
      </c>
      <c r="M38" s="19">
        <f>+N38-L38</f>
        <v>12407</v>
      </c>
      <c r="N38" s="14">
        <f>'[1]Table 3'!Z38</f>
        <v>1148521</v>
      </c>
    </row>
    <row r="39" spans="1:14" s="5" customFormat="1" ht="12.75" customHeight="1">
      <c r="A39" s="17" t="s">
        <v>19</v>
      </c>
      <c r="B39" s="18">
        <f>'[1]Table 7'!AV39</f>
        <v>644726</v>
      </c>
      <c r="C39" s="18">
        <f>'[1]Table 17'!G40</f>
        <v>172408</v>
      </c>
      <c r="D39" s="19">
        <f>'[1]Table 13'!H40</f>
        <v>263843</v>
      </c>
      <c r="E39" s="19">
        <v>-40485</v>
      </c>
      <c r="F39" s="19">
        <f>+G39+H39</f>
        <v>692836</v>
      </c>
      <c r="G39" s="20">
        <v>562807</v>
      </c>
      <c r="H39" s="20">
        <v>130029</v>
      </c>
      <c r="I39" s="19">
        <f>+J39+K39</f>
        <v>552311</v>
      </c>
      <c r="J39" s="20">
        <v>425050</v>
      </c>
      <c r="K39" s="20">
        <v>127261</v>
      </c>
      <c r="L39" s="14">
        <f>SUM(B39:F39)-I39</f>
        <v>1181017</v>
      </c>
      <c r="M39" s="19">
        <f>+N39-L39</f>
        <v>1182</v>
      </c>
      <c r="N39" s="14">
        <f>'[1]Table 3'!Z39</f>
        <v>1182199</v>
      </c>
    </row>
    <row r="40" spans="1:14" s="5" customFormat="1" ht="12.75" customHeight="1">
      <c r="A40" s="17" t="s">
        <v>20</v>
      </c>
      <c r="B40" s="18">
        <f>'[1]Table 7'!AV40</f>
        <v>674264</v>
      </c>
      <c r="C40" s="18">
        <f>'[1]Table 17'!G41</f>
        <v>170293</v>
      </c>
      <c r="D40" s="19">
        <f>'[1]Table 13'!H41</f>
        <v>241517</v>
      </c>
      <c r="E40" s="19">
        <v>16813</v>
      </c>
      <c r="F40" s="19">
        <f>+G40+H40</f>
        <v>755931</v>
      </c>
      <c r="G40" s="20">
        <v>609375</v>
      </c>
      <c r="H40" s="20">
        <v>146556</v>
      </c>
      <c r="I40" s="19">
        <f>+J40+K40</f>
        <v>617254</v>
      </c>
      <c r="J40" s="20">
        <v>476213</v>
      </c>
      <c r="K40" s="20">
        <v>141041</v>
      </c>
      <c r="L40" s="14">
        <f>SUM(B40:F40)-I40</f>
        <v>1241564</v>
      </c>
      <c r="M40" s="19">
        <f>+N40-L40</f>
        <v>7744</v>
      </c>
      <c r="N40" s="14">
        <f>'[1]Table 3'!Z40</f>
        <v>1249308</v>
      </c>
    </row>
    <row r="41" spans="1:14" s="5" customFormat="1" ht="12.75" customHeight="1">
      <c r="A41" s="13">
        <v>2000</v>
      </c>
      <c r="B41" s="14">
        <f>SUM(B42:B45)</f>
        <v>2744483</v>
      </c>
      <c r="C41" s="14">
        <f>SUM(C42:C45)</f>
        <v>688277</v>
      </c>
      <c r="D41" s="14">
        <f>SUM(D42:D45)</f>
        <v>1093810</v>
      </c>
      <c r="E41" s="14">
        <f t="shared" ref="E41:M41" si="7">SUM(E42:E45)</f>
        <v>35878</v>
      </c>
      <c r="F41" s="14">
        <f t="shared" si="7"/>
        <v>3287284</v>
      </c>
      <c r="G41" s="15">
        <f t="shared" si="7"/>
        <v>2730943</v>
      </c>
      <c r="H41" s="15">
        <f t="shared" si="7"/>
        <v>556341</v>
      </c>
      <c r="I41" s="14">
        <f t="shared" si="7"/>
        <v>2862304</v>
      </c>
      <c r="J41" s="16">
        <f t="shared" si="7"/>
        <v>2265573</v>
      </c>
      <c r="K41" s="15">
        <f t="shared" si="7"/>
        <v>596731</v>
      </c>
      <c r="L41" s="14">
        <f t="shared" si="7"/>
        <v>4987428</v>
      </c>
      <c r="M41" s="14">
        <f t="shared" si="7"/>
        <v>82392</v>
      </c>
      <c r="N41" s="14">
        <f>SUM(N42:N45)</f>
        <v>5069820</v>
      </c>
    </row>
    <row r="42" spans="1:14" s="5" customFormat="1" ht="12.75" customHeight="1">
      <c r="A42" s="17" t="s">
        <v>17</v>
      </c>
      <c r="B42" s="18">
        <f>'[1]Table 7'!AV42</f>
        <v>672126</v>
      </c>
      <c r="C42" s="18">
        <f>'[1]Table 17'!G43</f>
        <v>164305</v>
      </c>
      <c r="D42" s="19">
        <f>'[1]Table 13'!H43</f>
        <v>289573</v>
      </c>
      <c r="E42" s="19">
        <v>23598</v>
      </c>
      <c r="F42" s="19">
        <f>+G42+H42</f>
        <v>746880</v>
      </c>
      <c r="G42" s="19">
        <v>609927</v>
      </c>
      <c r="H42" s="20">
        <v>136953</v>
      </c>
      <c r="I42" s="19">
        <f>+J42+K42</f>
        <v>612594</v>
      </c>
      <c r="J42" s="20">
        <v>484257</v>
      </c>
      <c r="K42" s="20">
        <v>128337</v>
      </c>
      <c r="L42" s="14">
        <f>SUM(B42:F42)-I42</f>
        <v>1283888</v>
      </c>
      <c r="M42" s="19">
        <f>+N42-L42</f>
        <v>-9995</v>
      </c>
      <c r="N42" s="14">
        <f>'[1]Table 3'!Z42</f>
        <v>1273893</v>
      </c>
    </row>
    <row r="43" spans="1:14" s="5" customFormat="1" ht="12.75" customHeight="1">
      <c r="A43" s="17" t="s">
        <v>18</v>
      </c>
      <c r="B43" s="18">
        <f>'[1]Table 7'!AV43</f>
        <v>669977</v>
      </c>
      <c r="C43" s="18">
        <f>'[1]Table 17'!G44</f>
        <v>162655</v>
      </c>
      <c r="D43" s="19">
        <f>'[1]Table 13'!H44</f>
        <v>250540</v>
      </c>
      <c r="E43" s="19">
        <v>22076</v>
      </c>
      <c r="F43" s="19">
        <f>+G43+H43</f>
        <v>735051</v>
      </c>
      <c r="G43" s="20">
        <v>608115</v>
      </c>
      <c r="H43" s="20">
        <v>126936</v>
      </c>
      <c r="I43" s="19">
        <f>+J43+K43</f>
        <v>653231</v>
      </c>
      <c r="J43" s="20">
        <v>513061</v>
      </c>
      <c r="K43" s="20">
        <v>140170</v>
      </c>
      <c r="L43" s="14">
        <f>SUM(B43:F43)-I43</f>
        <v>1187068</v>
      </c>
      <c r="M43" s="19">
        <f>+N43-L43</f>
        <v>36278</v>
      </c>
      <c r="N43" s="14">
        <f>'[1]Table 3'!Z43</f>
        <v>1223346</v>
      </c>
    </row>
    <row r="44" spans="1:14" s="5" customFormat="1" ht="12.75" customHeight="1">
      <c r="A44" s="17" t="s">
        <v>19</v>
      </c>
      <c r="B44" s="18">
        <f>'[1]Table 7'!AV44</f>
        <v>682480</v>
      </c>
      <c r="C44" s="18">
        <f>'[1]Table 17'!G45</f>
        <v>189185</v>
      </c>
      <c r="D44" s="19">
        <f>'[1]Table 13'!H45</f>
        <v>284724</v>
      </c>
      <c r="E44" s="19">
        <v>-36640</v>
      </c>
      <c r="F44" s="19">
        <f>+G44+H44</f>
        <v>874782</v>
      </c>
      <c r="G44" s="20">
        <v>736657</v>
      </c>
      <c r="H44" s="20">
        <v>138125</v>
      </c>
      <c r="I44" s="19">
        <f>+J44+K44</f>
        <v>778416</v>
      </c>
      <c r="J44" s="20">
        <v>612649</v>
      </c>
      <c r="K44" s="20">
        <v>165767</v>
      </c>
      <c r="L44" s="14">
        <f>SUM(B44:F44)-I44</f>
        <v>1216115</v>
      </c>
      <c r="M44" s="19">
        <f>+N44-L44</f>
        <v>26561</v>
      </c>
      <c r="N44" s="14">
        <f>'[1]Table 3'!Z44</f>
        <v>1242676</v>
      </c>
    </row>
    <row r="45" spans="1:14" s="5" customFormat="1" ht="12.75" customHeight="1">
      <c r="A45" s="17" t="s">
        <v>20</v>
      </c>
      <c r="B45" s="18">
        <f>'[1]Table 7'!AV45</f>
        <v>719900</v>
      </c>
      <c r="C45" s="18">
        <f>'[1]Table 17'!G46</f>
        <v>172132</v>
      </c>
      <c r="D45" s="19">
        <f>'[1]Table 13'!H46</f>
        <v>268973</v>
      </c>
      <c r="E45" s="19">
        <v>26844</v>
      </c>
      <c r="F45" s="19">
        <f>+G45+H45</f>
        <v>930571</v>
      </c>
      <c r="G45" s="20">
        <v>776244</v>
      </c>
      <c r="H45" s="20">
        <v>154327</v>
      </c>
      <c r="I45" s="19">
        <f>+J45+K45</f>
        <v>818063</v>
      </c>
      <c r="J45" s="20">
        <v>655606</v>
      </c>
      <c r="K45" s="20">
        <v>162457</v>
      </c>
      <c r="L45" s="14">
        <f>SUM(B45:F45)-I45</f>
        <v>1300357</v>
      </c>
      <c r="M45" s="19">
        <f>+N45-L45</f>
        <v>29548</v>
      </c>
      <c r="N45" s="14">
        <f>'[1]Table 3'!Z45</f>
        <v>1329905</v>
      </c>
    </row>
    <row r="46" spans="1:14" s="5" customFormat="1" ht="12.75" customHeight="1">
      <c r="A46" s="13">
        <v>2001</v>
      </c>
      <c r="B46" s="14">
        <f>SUM(B47:B50)</f>
        <v>2993350</v>
      </c>
      <c r="C46" s="14">
        <f>SUM(C47:C50)</f>
        <v>720212</v>
      </c>
      <c r="D46" s="14">
        <f>SUM(D47:D50)</f>
        <v>1201576</v>
      </c>
      <c r="E46" s="14">
        <f t="shared" ref="E46:M46" si="8">SUM(E47:E50)</f>
        <v>33784</v>
      </c>
      <c r="F46" s="14">
        <f t="shared" si="8"/>
        <v>3380750</v>
      </c>
      <c r="G46" s="15">
        <f t="shared" si="8"/>
        <v>2802530</v>
      </c>
      <c r="H46" s="15">
        <f t="shared" si="8"/>
        <v>578220</v>
      </c>
      <c r="I46" s="14">
        <f t="shared" si="8"/>
        <v>3047574</v>
      </c>
      <c r="J46" s="16">
        <f t="shared" si="8"/>
        <v>2429507</v>
      </c>
      <c r="K46" s="15">
        <f t="shared" si="8"/>
        <v>618067</v>
      </c>
      <c r="L46" s="14">
        <f t="shared" si="8"/>
        <v>5282098</v>
      </c>
      <c r="M46" s="14">
        <f t="shared" si="8"/>
        <v>62903</v>
      </c>
      <c r="N46" s="14">
        <f>SUM(N47:N50)</f>
        <v>5345001</v>
      </c>
    </row>
    <row r="47" spans="1:14" s="5" customFormat="1" ht="12.75" customHeight="1">
      <c r="A47" s="17" t="s">
        <v>17</v>
      </c>
      <c r="B47" s="18">
        <f>'[1]Table 7'!AV47</f>
        <v>729558</v>
      </c>
      <c r="C47" s="18">
        <f>'[1]Table 17'!G48</f>
        <v>171047</v>
      </c>
      <c r="D47" s="19">
        <f>'[1]Table 13'!H48</f>
        <v>312573</v>
      </c>
      <c r="E47" s="19">
        <v>42472</v>
      </c>
      <c r="F47" s="19">
        <f>+G47+H47</f>
        <v>837246</v>
      </c>
      <c r="G47" s="19">
        <v>691891</v>
      </c>
      <c r="H47" s="20">
        <v>145355</v>
      </c>
      <c r="I47" s="19">
        <f>+J47+K47</f>
        <v>772930</v>
      </c>
      <c r="J47" s="20">
        <v>621204</v>
      </c>
      <c r="K47" s="20">
        <v>151726</v>
      </c>
      <c r="L47" s="14">
        <f>SUM(B47:F47)-I47</f>
        <v>1319966</v>
      </c>
      <c r="M47" s="19">
        <f>+N47-L47</f>
        <v>26020</v>
      </c>
      <c r="N47" s="14">
        <f>'[1]Table 3'!Z47</f>
        <v>1345986</v>
      </c>
    </row>
    <row r="48" spans="1:14" s="5" customFormat="1" ht="12.75" customHeight="1">
      <c r="A48" s="17" t="s">
        <v>18</v>
      </c>
      <c r="B48" s="18">
        <f>'[1]Table 7'!AV48</f>
        <v>743503</v>
      </c>
      <c r="C48" s="18">
        <f>'[1]Table 17'!G49</f>
        <v>177724</v>
      </c>
      <c r="D48" s="19">
        <f>'[1]Table 13'!H49</f>
        <v>304001</v>
      </c>
      <c r="E48" s="19">
        <v>4980</v>
      </c>
      <c r="F48" s="19">
        <f>+G48+H48</f>
        <v>844237</v>
      </c>
      <c r="G48" s="20">
        <v>708576</v>
      </c>
      <c r="H48" s="20">
        <v>135661</v>
      </c>
      <c r="I48" s="19">
        <f>+J48+K48</f>
        <v>781151</v>
      </c>
      <c r="J48" s="20">
        <v>621508</v>
      </c>
      <c r="K48" s="20">
        <v>159643</v>
      </c>
      <c r="L48" s="14">
        <f>SUM(B48:F48)-I48</f>
        <v>1293294</v>
      </c>
      <c r="M48" s="19">
        <f>+N48-L48</f>
        <v>22612</v>
      </c>
      <c r="N48" s="14">
        <f>'[1]Table 3'!Z48</f>
        <v>1315906</v>
      </c>
    </row>
    <row r="49" spans="1:14" s="5" customFormat="1" ht="12.75" customHeight="1">
      <c r="A49" s="17" t="s">
        <v>19</v>
      </c>
      <c r="B49" s="18">
        <f>'[1]Table 7'!AV49</f>
        <v>748643</v>
      </c>
      <c r="C49" s="18">
        <f>'[1]Table 17'!G50</f>
        <v>198975</v>
      </c>
      <c r="D49" s="19">
        <f>'[1]Table 13'!H50</f>
        <v>312603</v>
      </c>
      <c r="E49" s="19">
        <v>-30977</v>
      </c>
      <c r="F49" s="19">
        <f>+G49+H49</f>
        <v>857128</v>
      </c>
      <c r="G49" s="20">
        <v>716153</v>
      </c>
      <c r="H49" s="20">
        <v>140975</v>
      </c>
      <c r="I49" s="19">
        <f>+J49+K49</f>
        <v>766339</v>
      </c>
      <c r="J49" s="20">
        <v>607578</v>
      </c>
      <c r="K49" s="20">
        <v>158761</v>
      </c>
      <c r="L49" s="14">
        <f>SUM(B49:F49)-I49</f>
        <v>1320033</v>
      </c>
      <c r="M49" s="19">
        <f>+N49-L49</f>
        <v>-7419</v>
      </c>
      <c r="N49" s="14">
        <f>'[1]Table 3'!Z49</f>
        <v>1312614</v>
      </c>
    </row>
    <row r="50" spans="1:14" s="5" customFormat="1" ht="12.75" customHeight="1">
      <c r="A50" s="17" t="s">
        <v>20</v>
      </c>
      <c r="B50" s="18">
        <f>'[1]Table 7'!AV50</f>
        <v>771646</v>
      </c>
      <c r="C50" s="18">
        <f>'[1]Table 17'!G51</f>
        <v>172466</v>
      </c>
      <c r="D50" s="19">
        <f>'[1]Table 13'!H51</f>
        <v>272399</v>
      </c>
      <c r="E50" s="19">
        <v>17309</v>
      </c>
      <c r="F50" s="19">
        <f>+G50+H50</f>
        <v>842139</v>
      </c>
      <c r="G50" s="20">
        <v>685910</v>
      </c>
      <c r="H50" s="20">
        <v>156229</v>
      </c>
      <c r="I50" s="19">
        <f>+J50+K50</f>
        <v>727154</v>
      </c>
      <c r="J50" s="20">
        <v>579217</v>
      </c>
      <c r="K50" s="20">
        <v>147937</v>
      </c>
      <c r="L50" s="14">
        <f>SUM(B50:F50)-I50</f>
        <v>1348805</v>
      </c>
      <c r="M50" s="19">
        <f>+N50-L50</f>
        <v>21690</v>
      </c>
      <c r="N50" s="14">
        <f>'[1]Table 3'!Z50</f>
        <v>1370495</v>
      </c>
    </row>
    <row r="51" spans="1:14" s="5" customFormat="1" ht="12.75" customHeight="1">
      <c r="A51" s="13">
        <v>2002</v>
      </c>
      <c r="B51" s="14">
        <f>SUM(B52:B55)</f>
        <v>3211202</v>
      </c>
      <c r="C51" s="14">
        <f>SUM(C52:C55)</f>
        <v>759991</v>
      </c>
      <c r="D51" s="14">
        <f>SUM(D52:D55)</f>
        <v>1264206</v>
      </c>
      <c r="E51" s="14">
        <f t="shared" ref="E51:M51" si="9">SUM(E52:E55)</f>
        <v>48038</v>
      </c>
      <c r="F51" s="14">
        <f t="shared" si="9"/>
        <v>3499004</v>
      </c>
      <c r="G51" s="15">
        <f t="shared" si="9"/>
        <v>2837663</v>
      </c>
      <c r="H51" s="15">
        <f t="shared" si="9"/>
        <v>661341</v>
      </c>
      <c r="I51" s="14">
        <f t="shared" si="9"/>
        <v>3134265</v>
      </c>
      <c r="J51" s="16">
        <f t="shared" si="9"/>
        <v>2444672</v>
      </c>
      <c r="K51" s="15">
        <f t="shared" si="9"/>
        <v>689593</v>
      </c>
      <c r="L51" s="14">
        <f t="shared" si="9"/>
        <v>5648176</v>
      </c>
      <c r="M51" s="14">
        <f t="shared" si="9"/>
        <v>121402</v>
      </c>
      <c r="N51" s="14">
        <f>SUM(N52:N55)</f>
        <v>5769578</v>
      </c>
    </row>
    <row r="52" spans="1:14" s="5" customFormat="1" ht="12.75" customHeight="1">
      <c r="A52" s="17" t="s">
        <v>17</v>
      </c>
      <c r="B52" s="18">
        <f>'[1]Table 7'!AV52</f>
        <v>777463</v>
      </c>
      <c r="C52" s="18">
        <f>'[1]Table 17'!G53</f>
        <v>190490</v>
      </c>
      <c r="D52" s="19">
        <f>'[1]Table 13'!H53</f>
        <v>316277</v>
      </c>
      <c r="E52" s="19">
        <v>22565</v>
      </c>
      <c r="F52" s="19">
        <f>+G52+H52</f>
        <v>820135</v>
      </c>
      <c r="G52" s="19">
        <v>653932</v>
      </c>
      <c r="H52" s="20">
        <v>166203</v>
      </c>
      <c r="I52" s="19">
        <f>+J52+K52</f>
        <v>722618</v>
      </c>
      <c r="J52" s="20">
        <v>563768</v>
      </c>
      <c r="K52" s="20">
        <v>158850</v>
      </c>
      <c r="L52" s="14">
        <f>SUM(B52:F52)-I52</f>
        <v>1404312</v>
      </c>
      <c r="M52" s="19">
        <f>+N52-L52</f>
        <v>25973</v>
      </c>
      <c r="N52" s="14">
        <f>'[1]Table 3'!Z52</f>
        <v>1430285</v>
      </c>
    </row>
    <row r="53" spans="1:14" s="5" customFormat="1" ht="12.75" customHeight="1">
      <c r="A53" s="17" t="s">
        <v>18</v>
      </c>
      <c r="B53" s="18">
        <f>'[1]Table 7'!AV53</f>
        <v>798238</v>
      </c>
      <c r="C53" s="18">
        <f>'[1]Table 17'!G54</f>
        <v>182784</v>
      </c>
      <c r="D53" s="19">
        <f>'[1]Table 13'!H54</f>
        <v>314934</v>
      </c>
      <c r="E53" s="19">
        <v>12262</v>
      </c>
      <c r="F53" s="19">
        <f>+G53+H53</f>
        <v>833325</v>
      </c>
      <c r="G53" s="20">
        <v>685419</v>
      </c>
      <c r="H53" s="20">
        <v>147906</v>
      </c>
      <c r="I53" s="19">
        <f>+J53+K53</f>
        <v>773232</v>
      </c>
      <c r="J53" s="20">
        <v>600126</v>
      </c>
      <c r="K53" s="20">
        <v>173106</v>
      </c>
      <c r="L53" s="14">
        <f>SUM(B53:F53)-I53</f>
        <v>1368311</v>
      </c>
      <c r="M53" s="19">
        <f>+N53-L53</f>
        <v>40440</v>
      </c>
      <c r="N53" s="14">
        <f>'[1]Table 3'!Z53</f>
        <v>1408751</v>
      </c>
    </row>
    <row r="54" spans="1:14" s="5" customFormat="1" ht="12.75" customHeight="1">
      <c r="A54" s="17" t="s">
        <v>19</v>
      </c>
      <c r="B54" s="18">
        <f>'[1]Table 7'!AV54</f>
        <v>800011</v>
      </c>
      <c r="C54" s="18">
        <f>'[1]Table 17'!G55</f>
        <v>204330</v>
      </c>
      <c r="D54" s="19">
        <f>'[1]Table 13'!H55</f>
        <v>342263</v>
      </c>
      <c r="E54" s="19">
        <v>-14775</v>
      </c>
      <c r="F54" s="19">
        <f>+G54+H54</f>
        <v>898844</v>
      </c>
      <c r="G54" s="20">
        <v>735073</v>
      </c>
      <c r="H54" s="20">
        <v>163771</v>
      </c>
      <c r="I54" s="19">
        <f>+J54+K54</f>
        <v>811663</v>
      </c>
      <c r="J54" s="20">
        <v>637021</v>
      </c>
      <c r="K54" s="20">
        <v>174642</v>
      </c>
      <c r="L54" s="14">
        <f>SUM(B54:F54)-I54</f>
        <v>1419010</v>
      </c>
      <c r="M54" s="19">
        <f>+N54-L54</f>
        <v>6</v>
      </c>
      <c r="N54" s="14">
        <f>'[1]Table 3'!Z54</f>
        <v>1419016</v>
      </c>
    </row>
    <row r="55" spans="1:14" s="5" customFormat="1" ht="12.75" customHeight="1">
      <c r="A55" s="17" t="s">
        <v>20</v>
      </c>
      <c r="B55" s="18">
        <f>'[1]Table 7'!AV55</f>
        <v>835490</v>
      </c>
      <c r="C55" s="18">
        <f>'[1]Table 17'!G56</f>
        <v>182387</v>
      </c>
      <c r="D55" s="19">
        <f>'[1]Table 13'!H56</f>
        <v>290732</v>
      </c>
      <c r="E55" s="19">
        <v>27986</v>
      </c>
      <c r="F55" s="19">
        <f>+G55+H55</f>
        <v>946700</v>
      </c>
      <c r="G55" s="20">
        <v>763239</v>
      </c>
      <c r="H55" s="20">
        <v>183461</v>
      </c>
      <c r="I55" s="19">
        <f>+J55+K55</f>
        <v>826752</v>
      </c>
      <c r="J55" s="20">
        <v>643757</v>
      </c>
      <c r="K55" s="20">
        <v>182995</v>
      </c>
      <c r="L55" s="14">
        <f>SUM(B55:F55)-I55</f>
        <v>1456543</v>
      </c>
      <c r="M55" s="19">
        <f>+N55-L55</f>
        <v>54983</v>
      </c>
      <c r="N55" s="14">
        <f>'[1]Table 3'!Z55</f>
        <v>1511526</v>
      </c>
    </row>
    <row r="56" spans="1:14" s="5" customFormat="1" ht="12.75" customHeight="1">
      <c r="A56" s="21">
        <v>2003</v>
      </c>
      <c r="B56" s="14">
        <f>SUM(B57:B60)</f>
        <v>3514396</v>
      </c>
      <c r="C56" s="14">
        <f>SUM(C57:C60)</f>
        <v>816546</v>
      </c>
      <c r="D56" s="14">
        <f>SUM(D57:D60)</f>
        <v>1454995</v>
      </c>
      <c r="E56" s="14">
        <f t="shared" ref="E56:M56" si="10">SUM(E57:E60)</f>
        <v>50374</v>
      </c>
      <c r="F56" s="14">
        <f t="shared" si="10"/>
        <v>3886566</v>
      </c>
      <c r="G56" s="15">
        <f t="shared" si="10"/>
        <v>3233116</v>
      </c>
      <c r="H56" s="15">
        <f t="shared" si="10"/>
        <v>653450</v>
      </c>
      <c r="I56" s="14">
        <f t="shared" si="10"/>
        <v>3485273</v>
      </c>
      <c r="J56" s="16">
        <f t="shared" si="10"/>
        <v>2769707</v>
      </c>
      <c r="K56" s="15">
        <f t="shared" si="10"/>
        <v>715566</v>
      </c>
      <c r="L56" s="14">
        <f t="shared" si="10"/>
        <v>6237604</v>
      </c>
      <c r="M56" s="14">
        <f t="shared" si="10"/>
        <v>79699</v>
      </c>
      <c r="N56" s="14">
        <f>SUM(N57:N60)</f>
        <v>6317303</v>
      </c>
    </row>
    <row r="57" spans="1:14" s="5" customFormat="1" ht="12.75" customHeight="1">
      <c r="A57" s="17" t="s">
        <v>17</v>
      </c>
      <c r="B57" s="18">
        <f>'[1]Table 7'!AV57</f>
        <v>860152</v>
      </c>
      <c r="C57" s="18">
        <f>'[1]Table 17'!G58</f>
        <v>187690</v>
      </c>
      <c r="D57" s="19">
        <f>'[1]Table 13'!H58</f>
        <v>349623</v>
      </c>
      <c r="E57" s="19">
        <v>39899</v>
      </c>
      <c r="F57" s="19">
        <f>+G57+H57</f>
        <v>946261</v>
      </c>
      <c r="G57" s="19">
        <v>770198</v>
      </c>
      <c r="H57" s="20">
        <v>176063</v>
      </c>
      <c r="I57" s="19">
        <f>+J57+K57</f>
        <v>839697</v>
      </c>
      <c r="J57" s="20">
        <v>663834</v>
      </c>
      <c r="K57" s="20">
        <v>175863</v>
      </c>
      <c r="L57" s="14">
        <f>SUM(B57:F57)-I57</f>
        <v>1543928</v>
      </c>
      <c r="M57" s="19">
        <f>+N57-L57</f>
        <v>29792</v>
      </c>
      <c r="N57" s="14">
        <f>'[1]Table 3'!Z57</f>
        <v>1573720</v>
      </c>
    </row>
    <row r="58" spans="1:14" s="5" customFormat="1" ht="12.75" customHeight="1">
      <c r="A58" s="17" t="s">
        <v>18</v>
      </c>
      <c r="B58" s="18">
        <f>'[1]Table 7'!AV58</f>
        <v>862875</v>
      </c>
      <c r="C58" s="18">
        <f>'[1]Table 17'!G59</f>
        <v>200988</v>
      </c>
      <c r="D58" s="19">
        <f>'[1]Table 13'!H59</f>
        <v>362110</v>
      </c>
      <c r="E58" s="19">
        <v>-2428</v>
      </c>
      <c r="F58" s="19">
        <f>+G58+H58</f>
        <v>913278</v>
      </c>
      <c r="G58" s="20">
        <v>791463</v>
      </c>
      <c r="H58" s="20">
        <v>121815</v>
      </c>
      <c r="I58" s="19">
        <f>+J58+K58</f>
        <v>832676</v>
      </c>
      <c r="J58" s="20">
        <v>663181</v>
      </c>
      <c r="K58" s="20">
        <v>169495</v>
      </c>
      <c r="L58" s="14">
        <f>SUM(B58:F58)-I58</f>
        <v>1504147</v>
      </c>
      <c r="M58" s="19">
        <f>+N58-L58</f>
        <v>20794</v>
      </c>
      <c r="N58" s="14">
        <f>'[1]Table 3'!Z58</f>
        <v>1524941</v>
      </c>
    </row>
    <row r="59" spans="1:14" s="5" customFormat="1" ht="12.75" customHeight="1">
      <c r="A59" s="17" t="s">
        <v>19</v>
      </c>
      <c r="B59" s="18">
        <f>'[1]Table 7'!AV59</f>
        <v>877050</v>
      </c>
      <c r="C59" s="18">
        <f>'[1]Table 17'!G60</f>
        <v>225244</v>
      </c>
      <c r="D59" s="19">
        <f>'[1]Table 13'!H60</f>
        <v>383556</v>
      </c>
      <c r="E59" s="19">
        <v>-14051</v>
      </c>
      <c r="F59" s="19">
        <f>+G59+H59</f>
        <v>979831</v>
      </c>
      <c r="G59" s="20">
        <v>812775</v>
      </c>
      <c r="H59" s="20">
        <v>167056</v>
      </c>
      <c r="I59" s="19">
        <f>+J59+K59</f>
        <v>885236</v>
      </c>
      <c r="J59" s="20">
        <v>701855</v>
      </c>
      <c r="K59" s="20">
        <v>183381</v>
      </c>
      <c r="L59" s="14">
        <f>SUM(B59:F59)-I59</f>
        <v>1566394</v>
      </c>
      <c r="M59" s="19">
        <f>+N59-L59</f>
        <v>-8217</v>
      </c>
      <c r="N59" s="14">
        <f>'[1]Table 3'!Z59</f>
        <v>1558177</v>
      </c>
    </row>
    <row r="60" spans="1:14" s="5" customFormat="1" ht="12.75" customHeight="1">
      <c r="A60" s="17" t="s">
        <v>20</v>
      </c>
      <c r="B60" s="18">
        <f>'[1]Table 7'!AV60</f>
        <v>914319</v>
      </c>
      <c r="C60" s="18">
        <f>'[1]Table 17'!G61</f>
        <v>202624</v>
      </c>
      <c r="D60" s="19">
        <f>'[1]Table 13'!H61</f>
        <v>359706</v>
      </c>
      <c r="E60" s="19">
        <v>26954</v>
      </c>
      <c r="F60" s="19">
        <f>+G60+H60</f>
        <v>1047196</v>
      </c>
      <c r="G60" s="20">
        <v>858680</v>
      </c>
      <c r="H60" s="20">
        <v>188516</v>
      </c>
      <c r="I60" s="19">
        <f>+J60+K60</f>
        <v>927664</v>
      </c>
      <c r="J60" s="20">
        <v>740837</v>
      </c>
      <c r="K60" s="20">
        <v>186827</v>
      </c>
      <c r="L60" s="14">
        <f>SUM(B60:F60)-I60</f>
        <v>1623135</v>
      </c>
      <c r="M60" s="19">
        <f>+N60-L60</f>
        <v>37330</v>
      </c>
      <c r="N60" s="14">
        <f>'[1]Table 3'!Z60</f>
        <v>1660465</v>
      </c>
    </row>
    <row r="61" spans="1:14" s="5" customFormat="1" ht="12.75" customHeight="1">
      <c r="A61" s="21">
        <v>2004</v>
      </c>
      <c r="B61" s="14">
        <f>SUM(B62:B65)</f>
        <v>3885695</v>
      </c>
      <c r="C61" s="14">
        <f>SUM(C62:C65)</f>
        <v>911963</v>
      </c>
      <c r="D61" s="14">
        <f>SUM(D62:D65)</f>
        <v>1729126</v>
      </c>
      <c r="E61" s="14">
        <f t="shared" ref="E61:M61" si="11">SUM(E62:E65)</f>
        <v>56832</v>
      </c>
      <c r="F61" s="14">
        <f t="shared" si="11"/>
        <v>4587869</v>
      </c>
      <c r="G61" s="15">
        <f t="shared" si="11"/>
        <v>3822803</v>
      </c>
      <c r="H61" s="15">
        <f t="shared" si="11"/>
        <v>765066</v>
      </c>
      <c r="I61" s="14">
        <f t="shared" si="11"/>
        <v>4272712</v>
      </c>
      <c r="J61" s="16">
        <f t="shared" si="11"/>
        <v>3390119</v>
      </c>
      <c r="K61" s="15">
        <f t="shared" si="11"/>
        <v>882593</v>
      </c>
      <c r="L61" s="14">
        <f t="shared" si="11"/>
        <v>6898773</v>
      </c>
      <c r="M61" s="14">
        <f t="shared" si="11"/>
        <v>55509</v>
      </c>
      <c r="N61" s="14">
        <f>SUM(N62:N65)</f>
        <v>6954282</v>
      </c>
    </row>
    <row r="62" spans="1:14" s="5" customFormat="1" ht="12.75" customHeight="1">
      <c r="A62" s="17" t="s">
        <v>17</v>
      </c>
      <c r="B62" s="18">
        <f>'[1]Table 7'!AV62</f>
        <v>945215</v>
      </c>
      <c r="C62" s="18">
        <f>'[1]Table 17'!G63</f>
        <v>208364</v>
      </c>
      <c r="D62" s="19">
        <f>'[1]Table 13'!H63</f>
        <v>391216</v>
      </c>
      <c r="E62" s="19">
        <v>34206</v>
      </c>
      <c r="F62" s="19">
        <f>+G62+H62</f>
        <v>1059950</v>
      </c>
      <c r="G62" s="19">
        <v>859141</v>
      </c>
      <c r="H62" s="20">
        <v>200809</v>
      </c>
      <c r="I62" s="19">
        <f>+J62+K62</f>
        <v>975758</v>
      </c>
      <c r="J62" s="20">
        <v>766490</v>
      </c>
      <c r="K62" s="20">
        <v>209268</v>
      </c>
      <c r="L62" s="14">
        <f>SUM(B62:F62)-I62</f>
        <v>1663193</v>
      </c>
      <c r="M62" s="19">
        <f>+N62-L62</f>
        <v>29883</v>
      </c>
      <c r="N62" s="14">
        <f>'[1]Table 3'!Z62</f>
        <v>1693076</v>
      </c>
    </row>
    <row r="63" spans="1:14" s="5" customFormat="1" ht="12.75" customHeight="1">
      <c r="A63" s="17" t="s">
        <v>18</v>
      </c>
      <c r="B63" s="18">
        <f>'[1]Table 7'!AV63</f>
        <v>973563</v>
      </c>
      <c r="C63" s="18">
        <f>'[1]Table 17'!G64</f>
        <v>229020</v>
      </c>
      <c r="D63" s="19">
        <f>'[1]Table 13'!H64</f>
        <v>428242</v>
      </c>
      <c r="E63" s="19">
        <v>13858</v>
      </c>
      <c r="F63" s="19">
        <f>+G63+H63</f>
        <v>1108574</v>
      </c>
      <c r="G63" s="20">
        <v>930312</v>
      </c>
      <c r="H63" s="20">
        <v>178262</v>
      </c>
      <c r="I63" s="19">
        <f>+J63+K63</f>
        <v>1061005</v>
      </c>
      <c r="J63" s="20">
        <v>845110</v>
      </c>
      <c r="K63" s="20">
        <v>215895</v>
      </c>
      <c r="L63" s="14">
        <f>SUM(B63:F63)-I63</f>
        <v>1692252</v>
      </c>
      <c r="M63" s="19">
        <f>+N63-L63</f>
        <v>-9027</v>
      </c>
      <c r="N63" s="14">
        <f>'[1]Table 3'!Z63</f>
        <v>1683225</v>
      </c>
    </row>
    <row r="64" spans="1:14" s="5" customFormat="1" ht="12.75" customHeight="1">
      <c r="A64" s="17" t="s">
        <v>19</v>
      </c>
      <c r="B64" s="18">
        <f>'[1]Table 7'!AV64</f>
        <v>966952</v>
      </c>
      <c r="C64" s="18">
        <f>'[1]Table 17'!G65</f>
        <v>246309</v>
      </c>
      <c r="D64" s="19">
        <f>'[1]Table 13'!H65</f>
        <v>448077</v>
      </c>
      <c r="E64" s="19">
        <v>2669</v>
      </c>
      <c r="F64" s="19">
        <f>+G64+H64</f>
        <v>1182636</v>
      </c>
      <c r="G64" s="20">
        <v>1002168</v>
      </c>
      <c r="H64" s="20">
        <v>180468</v>
      </c>
      <c r="I64" s="19">
        <f>+J64+K64</f>
        <v>1120155</v>
      </c>
      <c r="J64" s="20">
        <v>891714</v>
      </c>
      <c r="K64" s="20">
        <v>228441</v>
      </c>
      <c r="L64" s="14">
        <f>SUM(B64:F64)-I64</f>
        <v>1726488</v>
      </c>
      <c r="M64" s="19">
        <f>+N64-L64</f>
        <v>-5460</v>
      </c>
      <c r="N64" s="14">
        <f>'[1]Table 3'!Z64</f>
        <v>1721028</v>
      </c>
    </row>
    <row r="65" spans="1:14" s="5" customFormat="1" ht="12.75" customHeight="1">
      <c r="A65" s="17" t="s">
        <v>20</v>
      </c>
      <c r="B65" s="18">
        <f>'[1]Table 7'!AV65</f>
        <v>999965</v>
      </c>
      <c r="C65" s="18">
        <f>'[1]Table 17'!G66</f>
        <v>228270</v>
      </c>
      <c r="D65" s="19">
        <f>'[1]Table 13'!H66</f>
        <v>461591</v>
      </c>
      <c r="E65" s="19">
        <v>6099</v>
      </c>
      <c r="F65" s="19">
        <f>+G65+H65</f>
        <v>1236709</v>
      </c>
      <c r="G65" s="20">
        <v>1031182</v>
      </c>
      <c r="H65" s="20">
        <v>205527</v>
      </c>
      <c r="I65" s="19">
        <f>+J65+K65</f>
        <v>1115794</v>
      </c>
      <c r="J65" s="20">
        <v>886805</v>
      </c>
      <c r="K65" s="20">
        <v>228989</v>
      </c>
      <c r="L65" s="14">
        <f>SUM(B65:F65)-I65</f>
        <v>1816840</v>
      </c>
      <c r="M65" s="19">
        <f>+N65-L65</f>
        <v>40113</v>
      </c>
      <c r="N65" s="14">
        <f>'[1]Table 3'!Z65</f>
        <v>1856953</v>
      </c>
    </row>
    <row r="66" spans="1:14" s="5" customFormat="1" ht="12.75" customHeight="1">
      <c r="A66" s="13">
        <v>2005</v>
      </c>
      <c r="B66" s="14">
        <f>SUM(B67:B70)</f>
        <v>4251878</v>
      </c>
      <c r="C66" s="14">
        <f>SUM(C67:C70)</f>
        <v>1039643</v>
      </c>
      <c r="D66" s="14">
        <f>SUM(D67:D70)</f>
        <v>2110153</v>
      </c>
      <c r="E66" s="14">
        <f t="shared" ref="E66:M66" si="12">SUM(E67:E70)</f>
        <v>206208</v>
      </c>
      <c r="F66" s="14">
        <f t="shared" si="12"/>
        <v>5208464</v>
      </c>
      <c r="G66" s="15">
        <f t="shared" si="12"/>
        <v>4406674</v>
      </c>
      <c r="H66" s="15">
        <f t="shared" si="12"/>
        <v>801790</v>
      </c>
      <c r="I66" s="14">
        <f t="shared" si="12"/>
        <v>5288296</v>
      </c>
      <c r="J66" s="16">
        <f t="shared" si="12"/>
        <v>4264437</v>
      </c>
      <c r="K66" s="15">
        <f t="shared" si="12"/>
        <v>1023859</v>
      </c>
      <c r="L66" s="14">
        <f t="shared" si="12"/>
        <v>7528050</v>
      </c>
      <c r="M66" s="14">
        <f t="shared" si="12"/>
        <v>86361</v>
      </c>
      <c r="N66" s="14">
        <f>SUM(N67:N70)</f>
        <v>7614411</v>
      </c>
    </row>
    <row r="67" spans="1:14" s="5" customFormat="1" ht="12.75" customHeight="1">
      <c r="A67" s="17" t="s">
        <v>17</v>
      </c>
      <c r="B67" s="18">
        <f>'[1]Table 7'!AV67</f>
        <v>1014451</v>
      </c>
      <c r="C67" s="18">
        <f>'[1]Table 17'!G68</f>
        <v>243126</v>
      </c>
      <c r="D67" s="19">
        <f>'[1]Table 13'!H68</f>
        <v>507591</v>
      </c>
      <c r="E67" s="19">
        <v>96954</v>
      </c>
      <c r="F67" s="19">
        <f>+G67+H67</f>
        <v>1144549</v>
      </c>
      <c r="G67" s="19">
        <v>955325</v>
      </c>
      <c r="H67" s="20">
        <v>189224</v>
      </c>
      <c r="I67" s="19">
        <f>+J67+K67</f>
        <v>1190906</v>
      </c>
      <c r="J67" s="20">
        <v>964415</v>
      </c>
      <c r="K67" s="20">
        <v>226491</v>
      </c>
      <c r="L67" s="14">
        <f>SUM(B67:F67)-I67</f>
        <v>1815765</v>
      </c>
      <c r="M67" s="19">
        <f>+N67-L67</f>
        <v>50292</v>
      </c>
      <c r="N67" s="14">
        <f>'[1]Table 3'!Z67</f>
        <v>1866057</v>
      </c>
    </row>
    <row r="68" spans="1:14" s="5" customFormat="1" ht="12.75" customHeight="1">
      <c r="A68" s="17" t="s">
        <v>18</v>
      </c>
      <c r="B68" s="18">
        <f>'[1]Table 7'!AV68</f>
        <v>1052432</v>
      </c>
      <c r="C68" s="18">
        <f>'[1]Table 17'!G69</f>
        <v>250786</v>
      </c>
      <c r="D68" s="19">
        <f>'[1]Table 13'!H69</f>
        <v>534881</v>
      </c>
      <c r="E68" s="19">
        <v>92770</v>
      </c>
      <c r="F68" s="19">
        <f>+G68+H68</f>
        <v>1240937</v>
      </c>
      <c r="G68" s="20">
        <v>1056512</v>
      </c>
      <c r="H68" s="20">
        <v>184425</v>
      </c>
      <c r="I68" s="19">
        <f>+J68+K68</f>
        <v>1382698</v>
      </c>
      <c r="J68" s="20">
        <v>1128384</v>
      </c>
      <c r="K68" s="20">
        <v>254314</v>
      </c>
      <c r="L68" s="14">
        <f>SUM(B68:F68)-I68</f>
        <v>1789108</v>
      </c>
      <c r="M68" s="19">
        <f>+N68-L68</f>
        <v>39700</v>
      </c>
      <c r="N68" s="14">
        <f>'[1]Table 3'!Z68</f>
        <v>1828808</v>
      </c>
    </row>
    <row r="69" spans="1:14" s="5" customFormat="1" ht="12.75" customHeight="1">
      <c r="A69" s="17" t="s">
        <v>19</v>
      </c>
      <c r="B69" s="18">
        <f>'[1]Table 7'!AV69</f>
        <v>1072906</v>
      </c>
      <c r="C69" s="18">
        <f>'[1]Table 17'!G70</f>
        <v>283324</v>
      </c>
      <c r="D69" s="19">
        <f>'[1]Table 13'!H70</f>
        <v>541457</v>
      </c>
      <c r="E69" s="19">
        <v>-50617</v>
      </c>
      <c r="F69" s="19">
        <f>+G69+H69</f>
        <v>1428744</v>
      </c>
      <c r="G69" s="20">
        <v>1228965</v>
      </c>
      <c r="H69" s="20">
        <v>199779</v>
      </c>
      <c r="I69" s="19">
        <f>+J69+K69</f>
        <v>1362888</v>
      </c>
      <c r="J69" s="20">
        <v>1097236</v>
      </c>
      <c r="K69" s="20">
        <v>265652</v>
      </c>
      <c r="L69" s="14">
        <f>SUM(B69:F69)-I69</f>
        <v>1912926</v>
      </c>
      <c r="M69" s="19">
        <f>+N69-L69</f>
        <v>-10128</v>
      </c>
      <c r="N69" s="14">
        <f>'[1]Table 3'!Z69</f>
        <v>1902798</v>
      </c>
    </row>
    <row r="70" spans="1:14" s="5" customFormat="1" ht="12.75" customHeight="1">
      <c r="A70" s="17" t="s">
        <v>20</v>
      </c>
      <c r="B70" s="18">
        <f>'[1]Table 7'!AV70</f>
        <v>1112089</v>
      </c>
      <c r="C70" s="18">
        <f>'[1]Table 17'!G71</f>
        <v>262407</v>
      </c>
      <c r="D70" s="19">
        <f>'[1]Table 13'!H71</f>
        <v>526224</v>
      </c>
      <c r="E70" s="19">
        <v>67101</v>
      </c>
      <c r="F70" s="19">
        <f>+G70+H70</f>
        <v>1394234</v>
      </c>
      <c r="G70" s="20">
        <v>1165872</v>
      </c>
      <c r="H70" s="20">
        <v>228362</v>
      </c>
      <c r="I70" s="19">
        <f>+J70+K70</f>
        <v>1351804</v>
      </c>
      <c r="J70" s="20">
        <v>1074402</v>
      </c>
      <c r="K70" s="20">
        <v>277402</v>
      </c>
      <c r="L70" s="14">
        <f>SUM(B70:F70)-I70</f>
        <v>2010251</v>
      </c>
      <c r="M70" s="19">
        <f>+N70-L70</f>
        <v>6497</v>
      </c>
      <c r="N70" s="14">
        <f>'[1]Table 3'!Z70</f>
        <v>2016748</v>
      </c>
    </row>
    <row r="71" spans="1:14" s="5" customFormat="1" ht="12.75" customHeight="1">
      <c r="A71" s="13">
        <v>2006</v>
      </c>
      <c r="B71" s="14">
        <f>SUM(B72:B75)</f>
        <v>4574248</v>
      </c>
      <c r="C71" s="14">
        <f>SUM(C72:C75)</f>
        <v>1134277</v>
      </c>
      <c r="D71" s="14">
        <f>SUM(D72:D75)</f>
        <v>2255290</v>
      </c>
      <c r="E71" s="14">
        <f t="shared" ref="E71:M71" si="13">SUM(E72:E75)</f>
        <v>13862</v>
      </c>
      <c r="F71" s="14">
        <f t="shared" si="13"/>
        <v>5769171</v>
      </c>
      <c r="G71" s="15">
        <f t="shared" si="13"/>
        <v>4838241</v>
      </c>
      <c r="H71" s="15">
        <f t="shared" si="13"/>
        <v>930930</v>
      </c>
      <c r="I71" s="14">
        <f t="shared" si="13"/>
        <v>5494996</v>
      </c>
      <c r="J71" s="16">
        <f t="shared" si="13"/>
        <v>4324104</v>
      </c>
      <c r="K71" s="15">
        <f t="shared" si="13"/>
        <v>1170892</v>
      </c>
      <c r="L71" s="14">
        <f t="shared" si="13"/>
        <v>8251852</v>
      </c>
      <c r="M71" s="14">
        <f t="shared" si="13"/>
        <v>148792</v>
      </c>
      <c r="N71" s="14">
        <f>SUM(N72:N75)</f>
        <v>8400644</v>
      </c>
    </row>
    <row r="72" spans="1:14" s="5" customFormat="1" ht="12.75" customHeight="1">
      <c r="A72" s="17" t="s">
        <v>17</v>
      </c>
      <c r="B72" s="18">
        <f>'[1]Table 7'!AV72</f>
        <v>1124330</v>
      </c>
      <c r="C72" s="18">
        <f>'[1]Table 17'!G73</f>
        <v>274554</v>
      </c>
      <c r="D72" s="19">
        <f>'[1]Table 13'!H73</f>
        <v>560828</v>
      </c>
      <c r="E72" s="19">
        <v>7736</v>
      </c>
      <c r="F72" s="19">
        <f>+G72+H72</f>
        <v>1377475</v>
      </c>
      <c r="G72" s="19">
        <v>1138028</v>
      </c>
      <c r="H72" s="20">
        <v>239447</v>
      </c>
      <c r="I72" s="19">
        <f>+J72+K72</f>
        <v>1314466</v>
      </c>
      <c r="J72" s="20">
        <v>1028925</v>
      </c>
      <c r="K72" s="20">
        <v>285541</v>
      </c>
      <c r="L72" s="14">
        <f>SUM(B72:F72)-I72</f>
        <v>2030457</v>
      </c>
      <c r="M72" s="19">
        <f>+N72-L72</f>
        <v>84069</v>
      </c>
      <c r="N72" s="14">
        <f>'[1]Table 3'!Z72</f>
        <v>2114526</v>
      </c>
    </row>
    <row r="73" spans="1:14" s="5" customFormat="1" ht="12.75" customHeight="1">
      <c r="A73" s="17" t="s">
        <v>18</v>
      </c>
      <c r="B73" s="18">
        <f>'[1]Table 7'!AV73</f>
        <v>1150147</v>
      </c>
      <c r="C73" s="18">
        <f>'[1]Table 17'!G74</f>
        <v>280657</v>
      </c>
      <c r="D73" s="19">
        <f>'[1]Table 13'!H74</f>
        <v>581711</v>
      </c>
      <c r="E73" s="19">
        <v>4213</v>
      </c>
      <c r="F73" s="19">
        <f>+G73+H73</f>
        <v>1379008</v>
      </c>
      <c r="G73" s="20">
        <v>1159273</v>
      </c>
      <c r="H73" s="20">
        <v>219735</v>
      </c>
      <c r="I73" s="19">
        <f>+J73+K73</f>
        <v>1388172</v>
      </c>
      <c r="J73" s="20">
        <v>1106430</v>
      </c>
      <c r="K73" s="20">
        <v>281742</v>
      </c>
      <c r="L73" s="14">
        <f>SUM(B73:F73)-I73</f>
        <v>2007564</v>
      </c>
      <c r="M73" s="19">
        <f>+N73-L73</f>
        <v>38994</v>
      </c>
      <c r="N73" s="14">
        <f>'[1]Table 3'!Z73</f>
        <v>2046558</v>
      </c>
    </row>
    <row r="74" spans="1:14" s="5" customFormat="1" ht="12.75" customHeight="1">
      <c r="A74" s="17" t="s">
        <v>19</v>
      </c>
      <c r="B74" s="18">
        <f>'[1]Table 7'!AV74</f>
        <v>1136606</v>
      </c>
      <c r="C74" s="18">
        <f>'[1]Table 17'!G75</f>
        <v>312745</v>
      </c>
      <c r="D74" s="19">
        <f>'[1]Table 13'!H75</f>
        <v>558209</v>
      </c>
      <c r="E74" s="19">
        <v>-33875</v>
      </c>
      <c r="F74" s="19">
        <f>+G74+H74</f>
        <v>1519580</v>
      </c>
      <c r="G74" s="20">
        <v>1296076</v>
      </c>
      <c r="H74" s="20">
        <v>223504</v>
      </c>
      <c r="I74" s="19">
        <f>+J74+K74</f>
        <v>1417091</v>
      </c>
      <c r="J74" s="20">
        <v>1120336</v>
      </c>
      <c r="K74" s="20">
        <v>296755</v>
      </c>
      <c r="L74" s="14">
        <f>SUM(B74:F74)-I74</f>
        <v>2076174</v>
      </c>
      <c r="M74" s="19">
        <f>+N74-L74</f>
        <v>-1489</v>
      </c>
      <c r="N74" s="14">
        <f>'[1]Table 3'!Z74</f>
        <v>2074685</v>
      </c>
    </row>
    <row r="75" spans="1:14" s="5" customFormat="1" ht="12.75" customHeight="1">
      <c r="A75" s="17" t="s">
        <v>20</v>
      </c>
      <c r="B75" s="18">
        <f>'[1]Table 7'!AV75</f>
        <v>1163165</v>
      </c>
      <c r="C75" s="18">
        <f>'[1]Table 17'!G76</f>
        <v>266321</v>
      </c>
      <c r="D75" s="19">
        <f>'[1]Table 13'!H76</f>
        <v>554542</v>
      </c>
      <c r="E75" s="19">
        <v>35788</v>
      </c>
      <c r="F75" s="19">
        <f>+G75+H75</f>
        <v>1493108</v>
      </c>
      <c r="G75" s="20">
        <v>1244864</v>
      </c>
      <c r="H75" s="20">
        <v>248244</v>
      </c>
      <c r="I75" s="19">
        <f>+J75+K75</f>
        <v>1375267</v>
      </c>
      <c r="J75" s="20">
        <v>1068413</v>
      </c>
      <c r="K75" s="20">
        <v>306854</v>
      </c>
      <c r="L75" s="14">
        <f>SUM(B75:F75)-I75</f>
        <v>2137657</v>
      </c>
      <c r="M75" s="19">
        <f>+N75-L75</f>
        <v>27218</v>
      </c>
      <c r="N75" s="14">
        <f>'[1]Table 3'!Z75</f>
        <v>2164875</v>
      </c>
    </row>
    <row r="76" spans="1:14" s="5" customFormat="1" ht="12.75" customHeight="1">
      <c r="A76" s="13">
        <v>2007</v>
      </c>
      <c r="B76" s="14">
        <f>SUM(B77:B80)</f>
        <v>4769451</v>
      </c>
      <c r="C76" s="14">
        <f>SUM(C77:C80)</f>
        <v>1263961</v>
      </c>
      <c r="D76" s="14">
        <f>SUM(D77:D80)</f>
        <v>2310486</v>
      </c>
      <c r="E76" s="14">
        <f t="shared" ref="E76:M76" si="14">SUM(E77:E80)</f>
        <v>3609</v>
      </c>
      <c r="F76" s="14">
        <f t="shared" si="14"/>
        <v>6251055</v>
      </c>
      <c r="G76" s="15">
        <f t="shared" si="14"/>
        <v>5212209</v>
      </c>
      <c r="H76" s="15">
        <f t="shared" si="14"/>
        <v>1038846</v>
      </c>
      <c r="I76" s="14">
        <f t="shared" si="14"/>
        <v>5536630</v>
      </c>
      <c r="J76" s="16">
        <f t="shared" si="14"/>
        <v>4295412</v>
      </c>
      <c r="K76" s="15">
        <f t="shared" si="14"/>
        <v>1241218</v>
      </c>
      <c r="L76" s="14">
        <f>SUM(L77:L80)</f>
        <v>9061932</v>
      </c>
      <c r="M76" s="14">
        <f t="shared" si="14"/>
        <v>14369</v>
      </c>
      <c r="N76" s="14">
        <f>SUM(N77:N80)</f>
        <v>9076301</v>
      </c>
    </row>
    <row r="77" spans="1:14" s="5" customFormat="1" ht="12.75" customHeight="1">
      <c r="A77" s="17" t="s">
        <v>17</v>
      </c>
      <c r="B77" s="18">
        <f>'[1]Table 7'!AV77</f>
        <v>1162800</v>
      </c>
      <c r="C77" s="18">
        <f>'[1]Table 17'!G78</f>
        <v>306508</v>
      </c>
      <c r="D77" s="19">
        <f>'[1]Table 13'!H78</f>
        <v>549761</v>
      </c>
      <c r="E77" s="19">
        <v>-10321</v>
      </c>
      <c r="F77" s="19">
        <f>+G77+H77</f>
        <v>1468926</v>
      </c>
      <c r="G77" s="19">
        <v>1196856</v>
      </c>
      <c r="H77" s="20">
        <v>272070</v>
      </c>
      <c r="I77" s="19">
        <f>+J77+K77</f>
        <v>1279367</v>
      </c>
      <c r="J77" s="20">
        <v>981047</v>
      </c>
      <c r="K77" s="20">
        <v>298320</v>
      </c>
      <c r="L77" s="14">
        <f>SUM(B77:F77)-I77</f>
        <v>2198307</v>
      </c>
      <c r="M77" s="19">
        <f>+N77-L77</f>
        <v>59876</v>
      </c>
      <c r="N77" s="14">
        <f>'[1]Table 3'!Z77</f>
        <v>2258183</v>
      </c>
    </row>
    <row r="78" spans="1:14" s="5" customFormat="1" ht="12.75" customHeight="1">
      <c r="A78" s="17" t="s">
        <v>18</v>
      </c>
      <c r="B78" s="18">
        <f>'[1]Table 7'!AV78</f>
        <v>1191701</v>
      </c>
      <c r="C78" s="18">
        <f>'[1]Table 17'!G79</f>
        <v>309271</v>
      </c>
      <c r="D78" s="19">
        <f>'[1]Table 13'!H79</f>
        <v>588352</v>
      </c>
      <c r="E78" s="19">
        <v>1772</v>
      </c>
      <c r="F78" s="19">
        <f>+G78+H78</f>
        <v>1471838</v>
      </c>
      <c r="G78" s="20">
        <v>1238402</v>
      </c>
      <c r="H78" s="20">
        <v>233436</v>
      </c>
      <c r="I78" s="19">
        <f>+J78+K78</f>
        <v>1370823</v>
      </c>
      <c r="J78" s="20">
        <v>1076415</v>
      </c>
      <c r="K78" s="20">
        <v>294408</v>
      </c>
      <c r="L78" s="14">
        <f>SUM(B78:F78)-I78</f>
        <v>2192111</v>
      </c>
      <c r="M78" s="19">
        <f>+N78-L78</f>
        <v>-4719</v>
      </c>
      <c r="N78" s="14">
        <f>'[1]Table 3'!Z78</f>
        <v>2187392</v>
      </c>
    </row>
    <row r="79" spans="1:14" s="5" customFormat="1" ht="12.75" customHeight="1">
      <c r="A79" s="17" t="s">
        <v>19</v>
      </c>
      <c r="B79" s="18">
        <f>'[1]Table 7'!AV79</f>
        <v>1181703</v>
      </c>
      <c r="C79" s="18">
        <f>'[1]Table 17'!G80</f>
        <v>349366</v>
      </c>
      <c r="D79" s="19">
        <f>'[1]Table 13'!H80</f>
        <v>578835</v>
      </c>
      <c r="E79" s="19">
        <v>-6460</v>
      </c>
      <c r="F79" s="19">
        <f>+G79+H79</f>
        <v>1573194</v>
      </c>
      <c r="G79" s="20">
        <v>1332056</v>
      </c>
      <c r="H79" s="20">
        <v>241138</v>
      </c>
      <c r="I79" s="19">
        <f>+J79+K79</f>
        <v>1393824</v>
      </c>
      <c r="J79" s="20">
        <v>1089279</v>
      </c>
      <c r="K79" s="20">
        <v>304545</v>
      </c>
      <c r="L79" s="14">
        <f>SUM(B79:F79)-I79</f>
        <v>2282814</v>
      </c>
      <c r="M79" s="19">
        <f>+N79-L79</f>
        <v>-46800</v>
      </c>
      <c r="N79" s="14">
        <f>'[1]Table 3'!Z79</f>
        <v>2236014</v>
      </c>
    </row>
    <row r="80" spans="1:14" s="5" customFormat="1" ht="12.75" customHeight="1">
      <c r="A80" s="17" t="s">
        <v>20</v>
      </c>
      <c r="B80" s="18">
        <f>'[1]Table 7'!AV80</f>
        <v>1233247</v>
      </c>
      <c r="C80" s="18">
        <f>'[1]Table 17'!G81</f>
        <v>298816</v>
      </c>
      <c r="D80" s="19">
        <f>'[1]Table 13'!H81</f>
        <v>593538</v>
      </c>
      <c r="E80" s="19">
        <v>18618</v>
      </c>
      <c r="F80" s="19">
        <f>+G80+H80</f>
        <v>1737097</v>
      </c>
      <c r="G80" s="20">
        <v>1444895</v>
      </c>
      <c r="H80" s="20">
        <v>292202</v>
      </c>
      <c r="I80" s="19">
        <f>+J80+K80</f>
        <v>1492616</v>
      </c>
      <c r="J80" s="20">
        <v>1148671</v>
      </c>
      <c r="K80" s="20">
        <v>343945</v>
      </c>
      <c r="L80" s="14">
        <f>SUM(B80:F80)-I80</f>
        <v>2388700</v>
      </c>
      <c r="M80" s="19">
        <f>+N80-L80</f>
        <v>6012</v>
      </c>
      <c r="N80" s="14">
        <f>'[1]Table 3'!Z80</f>
        <v>2394712</v>
      </c>
    </row>
    <row r="81" spans="1:14" s="5" customFormat="1" ht="12.75" customHeight="1">
      <c r="A81" s="13">
        <v>2008</v>
      </c>
      <c r="B81" s="14">
        <f>SUM(B82:B85)</f>
        <v>5206738</v>
      </c>
      <c r="C81" s="14">
        <f>SUM(C82:C85)</f>
        <v>1392163</v>
      </c>
      <c r="D81" s="14">
        <f>SUM(D82:D85)</f>
        <v>2567261</v>
      </c>
      <c r="E81" s="14">
        <f t="shared" ref="E81:M81" si="15">SUM(E82:E85)</f>
        <v>172659</v>
      </c>
      <c r="F81" s="14">
        <f t="shared" si="15"/>
        <v>6932341</v>
      </c>
      <c r="G81" s="15">
        <f t="shared" si="15"/>
        <v>5831086</v>
      </c>
      <c r="H81" s="15">
        <f t="shared" si="15"/>
        <v>1101255</v>
      </c>
      <c r="I81" s="14">
        <f t="shared" si="15"/>
        <v>6699780</v>
      </c>
      <c r="J81" s="16">
        <f t="shared" si="15"/>
        <v>5255545</v>
      </c>
      <c r="K81" s="15">
        <f t="shared" si="15"/>
        <v>1444235</v>
      </c>
      <c r="L81" s="14">
        <f t="shared" si="15"/>
        <v>9571382</v>
      </c>
      <c r="M81" s="14">
        <f t="shared" si="15"/>
        <v>135547</v>
      </c>
      <c r="N81" s="14">
        <f>SUM(N82:N85)</f>
        <v>9706929</v>
      </c>
    </row>
    <row r="82" spans="1:14" s="5" customFormat="1" ht="12.75" customHeight="1">
      <c r="A82" s="17" t="s">
        <v>17</v>
      </c>
      <c r="B82" s="18">
        <f>'[1]Table 7'!AV82</f>
        <v>1276434</v>
      </c>
      <c r="C82" s="18">
        <f>'[1]Table 17'!G83</f>
        <v>321758</v>
      </c>
      <c r="D82" s="19">
        <f>'[1]Table 13'!H83</f>
        <v>630379</v>
      </c>
      <c r="E82" s="19">
        <v>50776</v>
      </c>
      <c r="F82" s="19">
        <f>+G82+H82</f>
        <v>1660525</v>
      </c>
      <c r="G82" s="19">
        <v>1348501</v>
      </c>
      <c r="H82" s="20">
        <v>312024</v>
      </c>
      <c r="I82" s="19">
        <f>+J82+K82</f>
        <v>1548983</v>
      </c>
      <c r="J82" s="20">
        <v>1206211</v>
      </c>
      <c r="K82" s="20">
        <v>342772</v>
      </c>
      <c r="L82" s="14">
        <f>SUM(B82:F82)-I82</f>
        <v>2390889</v>
      </c>
      <c r="M82" s="19">
        <f>+N82-L82</f>
        <v>57613</v>
      </c>
      <c r="N82" s="14">
        <f>'[1]Table 3'!Z82</f>
        <v>2448502</v>
      </c>
    </row>
    <row r="83" spans="1:14" s="5" customFormat="1" ht="12.75" customHeight="1">
      <c r="A83" s="17" t="s">
        <v>18</v>
      </c>
      <c r="B83" s="18">
        <f>'[1]Table 7'!AV83</f>
        <v>1327074</v>
      </c>
      <c r="C83" s="18">
        <f>'[1]Table 17'!G84</f>
        <v>325409</v>
      </c>
      <c r="D83" s="19">
        <f>'[1]Table 13'!H84</f>
        <v>654563</v>
      </c>
      <c r="E83" s="19">
        <v>-11220</v>
      </c>
      <c r="F83" s="19">
        <f>+G83+H83</f>
        <v>1738118</v>
      </c>
      <c r="G83" s="20">
        <v>1485037</v>
      </c>
      <c r="H83" s="20">
        <v>253081</v>
      </c>
      <c r="I83" s="19">
        <f>+J83+K83</f>
        <v>1649371</v>
      </c>
      <c r="J83" s="20">
        <v>1301753</v>
      </c>
      <c r="K83" s="20">
        <v>347618</v>
      </c>
      <c r="L83" s="14">
        <f>SUM(B83:F83)-I83</f>
        <v>2384573</v>
      </c>
      <c r="M83" s="19">
        <f>+N83-L83</f>
        <v>60536</v>
      </c>
      <c r="N83" s="14">
        <f>'[1]Table 3'!Z83</f>
        <v>2445109</v>
      </c>
    </row>
    <row r="84" spans="1:14" s="5" customFormat="1" ht="12.75" customHeight="1">
      <c r="A84" s="17" t="s">
        <v>19</v>
      </c>
      <c r="B84" s="18">
        <f>'[1]Table 7'!AV84</f>
        <v>1308387</v>
      </c>
      <c r="C84" s="18">
        <f>'[1]Table 17'!G85</f>
        <v>397514</v>
      </c>
      <c r="D84" s="19">
        <f>'[1]Table 13'!H85</f>
        <v>655210</v>
      </c>
      <c r="E84" s="19">
        <v>45873</v>
      </c>
      <c r="F84" s="19">
        <f>+G84+H84</f>
        <v>1931491</v>
      </c>
      <c r="G84" s="20">
        <v>1669292</v>
      </c>
      <c r="H84" s="20">
        <v>262199</v>
      </c>
      <c r="I84" s="19">
        <f>+J84+K84</f>
        <v>1893211</v>
      </c>
      <c r="J84" s="20">
        <v>1508642</v>
      </c>
      <c r="K84" s="20">
        <v>384569</v>
      </c>
      <c r="L84" s="14">
        <f>SUM(B84:F84)-I84</f>
        <v>2445264</v>
      </c>
      <c r="M84" s="19">
        <f>+N84-L84</f>
        <v>19072</v>
      </c>
      <c r="N84" s="14">
        <f>'[1]Table 3'!Z84</f>
        <v>2464336</v>
      </c>
    </row>
    <row r="85" spans="1:14" s="5" customFormat="1" ht="12.75" customHeight="1">
      <c r="A85" s="17" t="s">
        <v>20</v>
      </c>
      <c r="B85" s="18">
        <f>'[1]Table 7'!AV85</f>
        <v>1294843</v>
      </c>
      <c r="C85" s="18">
        <f>'[1]Table 17'!G86</f>
        <v>347482</v>
      </c>
      <c r="D85" s="19">
        <f>'[1]Table 13'!H86</f>
        <v>627109</v>
      </c>
      <c r="E85" s="19">
        <v>87230</v>
      </c>
      <c r="F85" s="19">
        <f>+G85+H85</f>
        <v>1602207</v>
      </c>
      <c r="G85" s="20">
        <v>1328256</v>
      </c>
      <c r="H85" s="20">
        <v>273951</v>
      </c>
      <c r="I85" s="19">
        <f>+J85+K85</f>
        <v>1608215</v>
      </c>
      <c r="J85" s="20">
        <v>1238939</v>
      </c>
      <c r="K85" s="20">
        <v>369276</v>
      </c>
      <c r="L85" s="14">
        <f>SUM(B85:F85)-I85</f>
        <v>2350656</v>
      </c>
      <c r="M85" s="19">
        <f>+N85-L85</f>
        <v>-1674</v>
      </c>
      <c r="N85" s="14">
        <f>'[1]Table 3'!Z85</f>
        <v>2348982</v>
      </c>
    </row>
    <row r="86" spans="1:14" s="5" customFormat="1" ht="12.75" customHeight="1">
      <c r="A86" s="13">
        <v>2009</v>
      </c>
      <c r="B86" s="14">
        <f>SUM(B87:B90)</f>
        <v>5125447</v>
      </c>
      <c r="C86" s="14">
        <f>SUM(C87:C90)</f>
        <v>1543460</v>
      </c>
      <c r="D86" s="14">
        <f>SUM(D87:D90)</f>
        <v>2232017</v>
      </c>
      <c r="E86" s="14">
        <f t="shared" ref="E86:K86" si="16">SUM(E87:E90)</f>
        <v>-238816</v>
      </c>
      <c r="F86" s="14">
        <f>SUM(F87:F90)</f>
        <v>6223911</v>
      </c>
      <c r="G86" s="15">
        <f t="shared" si="16"/>
        <v>5189923</v>
      </c>
      <c r="H86" s="15">
        <f t="shared" si="16"/>
        <v>1033988</v>
      </c>
      <c r="I86" s="14">
        <f t="shared" si="16"/>
        <v>5295925</v>
      </c>
      <c r="J86" s="16">
        <f t="shared" si="16"/>
        <v>4117142</v>
      </c>
      <c r="K86" s="15">
        <f t="shared" si="16"/>
        <v>1178783</v>
      </c>
      <c r="L86" s="14">
        <f>SUM(L87:L90)</f>
        <v>9590094</v>
      </c>
      <c r="M86" s="14">
        <f>SUM(M87:M90)</f>
        <v>68573</v>
      </c>
      <c r="N86" s="14">
        <f>SUM(N87:N90)</f>
        <v>9658667</v>
      </c>
    </row>
    <row r="87" spans="1:14" s="5" customFormat="1" ht="12.75" customHeight="1">
      <c r="A87" s="17" t="s">
        <v>17</v>
      </c>
      <c r="B87" s="18">
        <f>'[1]Table 7'!AV87</f>
        <v>1257202</v>
      </c>
      <c r="C87" s="18">
        <f>'[1]Table 17'!G88</f>
        <v>365039</v>
      </c>
      <c r="D87" s="19">
        <f>'[1]Table 13'!H88</f>
        <v>501169</v>
      </c>
      <c r="E87" s="19">
        <v>-159180</v>
      </c>
      <c r="F87" s="19">
        <f>+G87+H87</f>
        <v>1459283</v>
      </c>
      <c r="G87" s="19">
        <v>1182726</v>
      </c>
      <c r="H87" s="20">
        <v>276557</v>
      </c>
      <c r="I87" s="19">
        <f>+J87+K87</f>
        <v>1101043</v>
      </c>
      <c r="J87" s="20">
        <v>826786</v>
      </c>
      <c r="K87" s="20">
        <v>274257</v>
      </c>
      <c r="L87" s="14">
        <f>SUM(B87:F87)-I87</f>
        <v>2322470</v>
      </c>
      <c r="M87" s="19">
        <f>+N87-L87</f>
        <v>36654</v>
      </c>
      <c r="N87" s="14">
        <f>'[1]Table 3'!Z87</f>
        <v>2359124</v>
      </c>
    </row>
    <row r="88" spans="1:14" s="5" customFormat="1" ht="12.75" customHeight="1">
      <c r="A88" s="17" t="s">
        <v>18</v>
      </c>
      <c r="B88" s="18">
        <f>'[1]Table 7'!AV88</f>
        <v>1273702</v>
      </c>
      <c r="C88" s="18">
        <f>'[1]Table 17'!G89</f>
        <v>380116</v>
      </c>
      <c r="D88" s="19">
        <f>'[1]Table 13'!H89</f>
        <v>548718</v>
      </c>
      <c r="E88" s="19">
        <v>-40622</v>
      </c>
      <c r="F88" s="19">
        <f>+G88+H88</f>
        <v>1402634</v>
      </c>
      <c r="G88" s="20">
        <v>1184985</v>
      </c>
      <c r="H88" s="20">
        <v>217649</v>
      </c>
      <c r="I88" s="19">
        <f>+J88+K88</f>
        <v>1245775</v>
      </c>
      <c r="J88" s="20">
        <v>954254</v>
      </c>
      <c r="K88" s="20">
        <v>291521</v>
      </c>
      <c r="L88" s="14">
        <f>SUM(B88:F88)-I88</f>
        <v>2318773</v>
      </c>
      <c r="M88" s="19">
        <f>+N88-L88</f>
        <v>24097</v>
      </c>
      <c r="N88" s="14">
        <f>'[1]Table 3'!Z88</f>
        <v>2342870</v>
      </c>
    </row>
    <row r="89" spans="1:14" s="5" customFormat="1" ht="12.75" customHeight="1">
      <c r="A89" s="17" t="s">
        <v>19</v>
      </c>
      <c r="B89" s="18">
        <f>'[1]Table 7'!AV89</f>
        <v>1275255</v>
      </c>
      <c r="C89" s="18">
        <f>'[1]Table 17'!G90</f>
        <v>419607</v>
      </c>
      <c r="D89" s="19">
        <f>'[1]Table 13'!H90</f>
        <v>584582</v>
      </c>
      <c r="E89" s="19">
        <v>-98927</v>
      </c>
      <c r="F89" s="19">
        <f>+G89+H89</f>
        <v>1627578</v>
      </c>
      <c r="G89" s="20">
        <v>1388633</v>
      </c>
      <c r="H89" s="20">
        <v>238945</v>
      </c>
      <c r="I89" s="19">
        <f>+J89+K89</f>
        <v>1406331</v>
      </c>
      <c r="J89" s="20">
        <v>1105144</v>
      </c>
      <c r="K89" s="20">
        <v>301187</v>
      </c>
      <c r="L89" s="14">
        <f>SUM(B89:F89)-I89</f>
        <v>2401764</v>
      </c>
      <c r="M89" s="19">
        <f>+N89-L89</f>
        <v>-6203</v>
      </c>
      <c r="N89" s="14">
        <f>'[1]Table 3'!Z89</f>
        <v>2395561</v>
      </c>
    </row>
    <row r="90" spans="1:14" s="5" customFormat="1" ht="12.75" customHeight="1">
      <c r="A90" s="17" t="s">
        <v>20</v>
      </c>
      <c r="B90" s="18">
        <f>'[1]Table 7'!AV90</f>
        <v>1319288</v>
      </c>
      <c r="C90" s="18">
        <f>'[1]Table 17'!G91</f>
        <v>378698</v>
      </c>
      <c r="D90" s="19">
        <f>'[1]Table 13'!H91</f>
        <v>597548</v>
      </c>
      <c r="E90" s="19">
        <v>59913</v>
      </c>
      <c r="F90" s="19">
        <f>+G90+H90</f>
        <v>1734416</v>
      </c>
      <c r="G90" s="20">
        <v>1433579</v>
      </c>
      <c r="H90" s="20">
        <v>300837</v>
      </c>
      <c r="I90" s="19">
        <f>+J90+K90</f>
        <v>1542776</v>
      </c>
      <c r="J90" s="20">
        <v>1230958</v>
      </c>
      <c r="K90" s="20">
        <v>311818</v>
      </c>
      <c r="L90" s="14">
        <f>SUM(B90:F90)-I90</f>
        <v>2547087</v>
      </c>
      <c r="M90" s="19">
        <f>+N90-L90</f>
        <v>14025</v>
      </c>
      <c r="N90" s="14">
        <f>'[1]Table 3'!Z90</f>
        <v>2561112</v>
      </c>
    </row>
    <row r="91" spans="1:14" s="5" customFormat="1" ht="12.75" customHeight="1">
      <c r="A91" s="13">
        <v>2010</v>
      </c>
      <c r="B91" s="14">
        <f>SUM(B92:B95)</f>
        <v>5639207</v>
      </c>
      <c r="C91" s="14">
        <f>SUM(C92:C95)</f>
        <v>1707775</v>
      </c>
      <c r="D91" s="14">
        <f>SUM(D92:D95)</f>
        <v>2593166</v>
      </c>
      <c r="E91" s="14">
        <f t="shared" ref="E91:K91" si="17">SUM(E92:E95)</f>
        <v>147418</v>
      </c>
      <c r="F91" s="14">
        <f>SUM(F92:F95)</f>
        <v>7185922</v>
      </c>
      <c r="G91" s="15">
        <f t="shared" si="17"/>
        <v>6099859</v>
      </c>
      <c r="H91" s="15">
        <f t="shared" si="17"/>
        <v>1086063</v>
      </c>
      <c r="I91" s="14">
        <f t="shared" si="17"/>
        <v>6567499</v>
      </c>
      <c r="J91" s="16">
        <f t="shared" si="17"/>
        <v>5259458</v>
      </c>
      <c r="K91" s="15">
        <f t="shared" si="17"/>
        <v>1308041</v>
      </c>
      <c r="L91" s="14">
        <f>SUM(L92:L95)</f>
        <v>10705989</v>
      </c>
      <c r="M91" s="14">
        <f>SUM(M92:M95)</f>
        <v>102156</v>
      </c>
      <c r="N91" s="14">
        <f>SUM(N92:N95)</f>
        <v>10808145</v>
      </c>
    </row>
    <row r="92" spans="1:14" s="5" customFormat="1" ht="12.75" customHeight="1">
      <c r="A92" s="17" t="s">
        <v>17</v>
      </c>
      <c r="B92" s="18">
        <f>'[1]Table 7'!AV92</f>
        <v>1362570</v>
      </c>
      <c r="C92" s="18">
        <f>'[1]Table 17'!G93</f>
        <v>409458</v>
      </c>
      <c r="D92" s="19">
        <f>'[1]Table 13'!H93</f>
        <v>608766</v>
      </c>
      <c r="E92" s="19">
        <v>146483</v>
      </c>
      <c r="F92" s="19">
        <f>+G92+H92</f>
        <v>1761195</v>
      </c>
      <c r="G92" s="19">
        <v>1436629</v>
      </c>
      <c r="H92" s="20">
        <v>324566</v>
      </c>
      <c r="I92" s="19">
        <f>+J92+K92</f>
        <v>1593981</v>
      </c>
      <c r="J92" s="20">
        <v>1276517</v>
      </c>
      <c r="K92" s="20">
        <v>317464</v>
      </c>
      <c r="L92" s="14">
        <f>SUM(B92:F92)-I92</f>
        <v>2694491</v>
      </c>
      <c r="M92" s="19">
        <f>+N92-L92</f>
        <v>56174</v>
      </c>
      <c r="N92" s="14">
        <f>'[1]Table 3'!Z92</f>
        <v>2750665</v>
      </c>
    </row>
    <row r="93" spans="1:14" s="5" customFormat="1" ht="12.75" customHeight="1">
      <c r="A93" s="17" t="s">
        <v>18</v>
      </c>
      <c r="B93" s="18">
        <f>'[1]Table 7'!AV93</f>
        <v>1422026</v>
      </c>
      <c r="C93" s="18">
        <f>'[1]Table 17'!G94</f>
        <v>422264</v>
      </c>
      <c r="D93" s="19">
        <f>'[1]Table 13'!H94</f>
        <v>659151</v>
      </c>
      <c r="E93" s="19">
        <v>-40850</v>
      </c>
      <c r="F93" s="19">
        <f>+G93+H93</f>
        <v>1764272</v>
      </c>
      <c r="G93" s="20">
        <v>1555595</v>
      </c>
      <c r="H93" s="20">
        <v>208677</v>
      </c>
      <c r="I93" s="19">
        <f>+J93+K93</f>
        <v>1635921</v>
      </c>
      <c r="J93" s="20">
        <v>1303050</v>
      </c>
      <c r="K93" s="20">
        <v>332871</v>
      </c>
      <c r="L93" s="14">
        <f>SUM(B93:F93)-I93</f>
        <v>2590942</v>
      </c>
      <c r="M93" s="19">
        <f>+N93-L93</f>
        <v>61222</v>
      </c>
      <c r="N93" s="14">
        <f>'[1]Table 3'!Z93</f>
        <v>2652164</v>
      </c>
    </row>
    <row r="94" spans="1:14" s="5" customFormat="1" ht="12.75" customHeight="1">
      <c r="A94" s="17" t="s">
        <v>19</v>
      </c>
      <c r="B94" s="18">
        <f>'[1]Table 7'!AV94</f>
        <v>1412589</v>
      </c>
      <c r="C94" s="18">
        <f>'[1]Table 17'!G95</f>
        <v>459957</v>
      </c>
      <c r="D94" s="19">
        <f>'[1]Table 13'!H95</f>
        <v>661282</v>
      </c>
      <c r="E94" s="19">
        <v>-351</v>
      </c>
      <c r="F94" s="19">
        <f>+G94+H94</f>
        <v>1818134</v>
      </c>
      <c r="G94" s="20">
        <v>1565913</v>
      </c>
      <c r="H94" s="20">
        <v>252221</v>
      </c>
      <c r="I94" s="19">
        <f>+J94+K94</f>
        <v>1684797</v>
      </c>
      <c r="J94" s="20">
        <v>1353924</v>
      </c>
      <c r="K94" s="20">
        <v>330873</v>
      </c>
      <c r="L94" s="14">
        <f>SUM(B94:F94)-I94</f>
        <v>2666814</v>
      </c>
      <c r="M94" s="19">
        <f>+N94-L94</f>
        <v>-10200</v>
      </c>
      <c r="N94" s="14">
        <f>'[1]Table 3'!Z94</f>
        <v>2656614</v>
      </c>
    </row>
    <row r="95" spans="1:14" s="5" customFormat="1" ht="12.75" customHeight="1">
      <c r="A95" s="17" t="s">
        <v>20</v>
      </c>
      <c r="B95" s="18">
        <f>'[1]Table 7'!AV95</f>
        <v>1442022</v>
      </c>
      <c r="C95" s="18">
        <f>'[1]Table 17'!G96</f>
        <v>416096</v>
      </c>
      <c r="D95" s="19">
        <f>'[1]Table 13'!H96</f>
        <v>663967</v>
      </c>
      <c r="E95" s="19">
        <v>42136</v>
      </c>
      <c r="F95" s="19">
        <f>+G95+H95</f>
        <v>1842321</v>
      </c>
      <c r="G95" s="20">
        <v>1541722</v>
      </c>
      <c r="H95" s="20">
        <v>300599</v>
      </c>
      <c r="I95" s="19">
        <f>+J95+K95</f>
        <v>1652800</v>
      </c>
      <c r="J95" s="20">
        <v>1325967</v>
      </c>
      <c r="K95" s="20">
        <v>326833</v>
      </c>
      <c r="L95" s="14">
        <f>SUM(B95:F95)-I95</f>
        <v>2753742</v>
      </c>
      <c r="M95" s="19">
        <f>+N95-L95</f>
        <v>-5040</v>
      </c>
      <c r="N95" s="14">
        <f>'[1]Table 3'!Z95</f>
        <v>2748702</v>
      </c>
    </row>
    <row r="96" spans="1:14" s="5" customFormat="1" ht="12.75" customHeight="1">
      <c r="A96" s="13">
        <v>2011</v>
      </c>
      <c r="B96" s="14">
        <f>SUM(B97:B100)</f>
        <v>5988244</v>
      </c>
      <c r="C96" s="14">
        <f>SUM(C97:C100)</f>
        <v>1825136</v>
      </c>
      <c r="D96" s="14">
        <f>SUM(D97:D100)</f>
        <v>2921294</v>
      </c>
      <c r="E96" s="14">
        <f t="shared" ref="E96:K96" si="18">SUM(E97:E100)</f>
        <v>107991</v>
      </c>
      <c r="F96" s="14">
        <f>SUM(F97:F100)</f>
        <v>8011498</v>
      </c>
      <c r="G96" s="15">
        <f t="shared" si="18"/>
        <v>6744693</v>
      </c>
      <c r="H96" s="15">
        <f t="shared" si="18"/>
        <v>1266805</v>
      </c>
      <c r="I96" s="14">
        <f t="shared" si="18"/>
        <v>7781469</v>
      </c>
      <c r="J96" s="16">
        <f t="shared" si="18"/>
        <v>6376151</v>
      </c>
      <c r="K96" s="15">
        <f t="shared" si="18"/>
        <v>1405318</v>
      </c>
      <c r="L96" s="14">
        <f>SUM(L97:L100)</f>
        <v>11072694</v>
      </c>
      <c r="M96" s="14">
        <f>SUM(M97:M100)</f>
        <v>234212</v>
      </c>
      <c r="N96" s="14">
        <f>SUM(N97:N100)</f>
        <v>11306906</v>
      </c>
    </row>
    <row r="97" spans="1:14" s="5" customFormat="1" ht="12.75" customHeight="1">
      <c r="A97" s="17" t="s">
        <v>17</v>
      </c>
      <c r="B97" s="18">
        <f>'[1]Table 7'!AV97</f>
        <v>1481955</v>
      </c>
      <c r="C97" s="18">
        <f>'[1]Table 17'!G98</f>
        <v>431313</v>
      </c>
      <c r="D97" s="19">
        <f>'[1]Table 13'!H98</f>
        <v>739096</v>
      </c>
      <c r="E97" s="19">
        <v>79314</v>
      </c>
      <c r="F97" s="19">
        <f>+G97+H97</f>
        <v>2034176</v>
      </c>
      <c r="G97" s="19">
        <v>1681786</v>
      </c>
      <c r="H97" s="20">
        <v>352390</v>
      </c>
      <c r="I97" s="19">
        <f>+J97+K97</f>
        <v>1855531</v>
      </c>
      <c r="J97" s="20">
        <v>1513065</v>
      </c>
      <c r="K97" s="20">
        <v>342466</v>
      </c>
      <c r="L97" s="14">
        <f>SUM(B97:F97)-I97</f>
        <v>2910323</v>
      </c>
      <c r="M97" s="19">
        <f>+N97-L97</f>
        <v>49979</v>
      </c>
      <c r="N97" s="14">
        <f>'[1]Table 3'!Z97</f>
        <v>2960302</v>
      </c>
    </row>
    <row r="98" spans="1:14" s="5" customFormat="1" ht="12.75" customHeight="1">
      <c r="A98" s="17" t="s">
        <v>18</v>
      </c>
      <c r="B98" s="18">
        <f>'[1]Table 7'!AV98</f>
        <v>1524336</v>
      </c>
      <c r="C98" s="18">
        <f>'[1]Table 17'!G99</f>
        <v>455290</v>
      </c>
      <c r="D98" s="19">
        <f>'[1]Table 13'!H99</f>
        <v>758834</v>
      </c>
      <c r="E98" s="19">
        <v>-52366</v>
      </c>
      <c r="F98" s="19">
        <f>+G98+H98</f>
        <v>1988536</v>
      </c>
      <c r="G98" s="20">
        <v>1702969</v>
      </c>
      <c r="H98" s="20">
        <v>285567</v>
      </c>
      <c r="I98" s="19">
        <f>+J98+K98</f>
        <v>1920145</v>
      </c>
      <c r="J98" s="20">
        <v>1568765</v>
      </c>
      <c r="K98" s="20">
        <v>351380</v>
      </c>
      <c r="L98" s="14">
        <f>SUM(B98:F98)-I98</f>
        <v>2754485</v>
      </c>
      <c r="M98" s="19">
        <f>+N98-L98</f>
        <v>56436</v>
      </c>
      <c r="N98" s="14">
        <f>'[1]Table 3'!Z98</f>
        <v>2810921</v>
      </c>
    </row>
    <row r="99" spans="1:14" s="5" customFormat="1" ht="12.75" customHeight="1">
      <c r="A99" s="17" t="s">
        <v>19</v>
      </c>
      <c r="B99" s="18">
        <f>'[1]Table 7'!AV99</f>
        <v>1514939</v>
      </c>
      <c r="C99" s="18">
        <f>'[1]Table 17'!G100</f>
        <v>507821</v>
      </c>
      <c r="D99" s="19">
        <f>'[1]Table 13'!H100</f>
        <v>723473</v>
      </c>
      <c r="E99" s="19">
        <v>-35188</v>
      </c>
      <c r="F99" s="19">
        <f>+G99+H99</f>
        <v>2175751</v>
      </c>
      <c r="G99" s="20">
        <v>1856342</v>
      </c>
      <c r="H99" s="20">
        <v>319409</v>
      </c>
      <c r="I99" s="19">
        <f>+J99+K99</f>
        <v>2089170</v>
      </c>
      <c r="J99" s="20">
        <v>1735366</v>
      </c>
      <c r="K99" s="20">
        <v>353804</v>
      </c>
      <c r="L99" s="14">
        <f>SUM(B99:F99)-I99</f>
        <v>2797626</v>
      </c>
      <c r="M99" s="19">
        <f>+N99-L99</f>
        <v>54526</v>
      </c>
      <c r="N99" s="14">
        <f>'[1]Table 3'!Z99</f>
        <v>2852152</v>
      </c>
    </row>
    <row r="100" spans="1:14" s="5" customFormat="1" ht="12.75" customHeight="1">
      <c r="A100" s="17" t="s">
        <v>20</v>
      </c>
      <c r="B100" s="18">
        <f>'[1]Table 7'!AV100</f>
        <v>1467014</v>
      </c>
      <c r="C100" s="18">
        <f>'[1]Table 17'!G101</f>
        <v>430712</v>
      </c>
      <c r="D100" s="19">
        <f>'[1]Table 13'!H101</f>
        <v>699891</v>
      </c>
      <c r="E100" s="19">
        <v>116231</v>
      </c>
      <c r="F100" s="19">
        <f>+G100+H100</f>
        <v>1813035</v>
      </c>
      <c r="G100" s="20">
        <v>1503596</v>
      </c>
      <c r="H100" s="20">
        <v>309439</v>
      </c>
      <c r="I100" s="19">
        <f>+J100+K100</f>
        <v>1916623</v>
      </c>
      <c r="J100" s="20">
        <v>1558955</v>
      </c>
      <c r="K100" s="20">
        <v>357668</v>
      </c>
      <c r="L100" s="14">
        <f>SUM(B100:F100)-I100</f>
        <v>2610260</v>
      </c>
      <c r="M100" s="19">
        <f>+N100-L100</f>
        <v>73271</v>
      </c>
      <c r="N100" s="14">
        <f>'[1]Table 3'!Z100</f>
        <v>2683531</v>
      </c>
    </row>
    <row r="101" spans="1:14" s="5" customFormat="1" ht="12.75" customHeight="1">
      <c r="A101" s="13">
        <v>2012</v>
      </c>
      <c r="B101" s="14">
        <f>SUM(B102:B105)</f>
        <v>6582558</v>
      </c>
      <c r="C101" s="14">
        <f>SUM(C102:C105)</f>
        <v>2020794</v>
      </c>
      <c r="D101" s="14">
        <f>SUM(D102:D105)</f>
        <v>3335698</v>
      </c>
      <c r="E101" s="14">
        <f t="shared" ref="E101:M101" si="19">SUM(E102:E105)</f>
        <v>127344</v>
      </c>
      <c r="F101" s="14">
        <f t="shared" si="19"/>
        <v>8520540</v>
      </c>
      <c r="G101" s="15">
        <f t="shared" si="19"/>
        <v>7075804</v>
      </c>
      <c r="H101" s="15">
        <f t="shared" si="19"/>
        <v>1444736</v>
      </c>
      <c r="I101" s="14">
        <f t="shared" si="19"/>
        <v>8492423</v>
      </c>
      <c r="J101" s="16">
        <f t="shared" si="19"/>
        <v>7073388</v>
      </c>
      <c r="K101" s="15">
        <f t="shared" si="19"/>
        <v>1419035</v>
      </c>
      <c r="L101" s="14">
        <f t="shared" si="19"/>
        <v>12094511</v>
      </c>
      <c r="M101" s="14">
        <f t="shared" si="19"/>
        <v>262831</v>
      </c>
      <c r="N101" s="14">
        <f>SUM(N102:N105)</f>
        <v>12357342</v>
      </c>
    </row>
    <row r="102" spans="1:14" s="5" customFormat="1" ht="12.75" customHeight="1">
      <c r="A102" s="17" t="s">
        <v>17</v>
      </c>
      <c r="B102" s="18">
        <f>'[1]Table 7'!AV102</f>
        <v>1560416</v>
      </c>
      <c r="C102" s="18">
        <f>'[1]Table 17'!G103</f>
        <v>466118</v>
      </c>
      <c r="D102" s="19">
        <f>'[1]Table 13'!H103</f>
        <v>803223</v>
      </c>
      <c r="E102" s="19">
        <v>133911</v>
      </c>
      <c r="F102" s="19">
        <f>+G102+H102</f>
        <v>2049959</v>
      </c>
      <c r="G102" s="19">
        <v>1682269</v>
      </c>
      <c r="H102" s="20">
        <v>367690</v>
      </c>
      <c r="I102" s="19">
        <f>+J102+K102</f>
        <v>2060622</v>
      </c>
      <c r="J102" s="20">
        <v>1706051</v>
      </c>
      <c r="K102" s="20">
        <v>354571</v>
      </c>
      <c r="L102" s="14">
        <f>SUM(B102:F102)-I102</f>
        <v>2953005</v>
      </c>
      <c r="M102" s="19">
        <f>+N102-L102</f>
        <v>93073</v>
      </c>
      <c r="N102" s="14">
        <f>'[1]Table 3'!Z102</f>
        <v>3046078</v>
      </c>
    </row>
    <row r="103" spans="1:14" s="5" customFormat="1" ht="12.75" customHeight="1">
      <c r="A103" s="17" t="s">
        <v>18</v>
      </c>
      <c r="B103" s="18">
        <f>'[1]Table 7'!AV103</f>
        <v>1639915</v>
      </c>
      <c r="C103" s="18">
        <f>'[1]Table 17'!G104</f>
        <v>503100</v>
      </c>
      <c r="D103" s="19">
        <f>'[1]Table 13'!H104</f>
        <v>846434</v>
      </c>
      <c r="E103" s="19">
        <v>45681</v>
      </c>
      <c r="F103" s="19">
        <f>+G103+H103</f>
        <v>2101452</v>
      </c>
      <c r="G103" s="20">
        <v>1788284</v>
      </c>
      <c r="H103" s="20">
        <v>313168</v>
      </c>
      <c r="I103" s="19">
        <f>+J103+K103</f>
        <v>2179714</v>
      </c>
      <c r="J103" s="20">
        <v>1818963</v>
      </c>
      <c r="K103" s="20">
        <v>360751</v>
      </c>
      <c r="L103" s="14">
        <f>SUM(B103:F103)-I103</f>
        <v>2956868</v>
      </c>
      <c r="M103" s="19">
        <f>+N103-L103</f>
        <v>36579</v>
      </c>
      <c r="N103" s="14">
        <f>'[1]Table 3'!Z103</f>
        <v>2993447</v>
      </c>
    </row>
    <row r="104" spans="1:14" s="5" customFormat="1" ht="12.75" customHeight="1">
      <c r="A104" s="17" t="s">
        <v>19</v>
      </c>
      <c r="B104" s="18">
        <f>'[1]Table 7'!AV104</f>
        <v>1664174</v>
      </c>
      <c r="C104" s="18">
        <f>'[1]Table 17'!G105</f>
        <v>559634</v>
      </c>
      <c r="D104" s="19">
        <f>'[1]Table 13'!H105</f>
        <v>825518</v>
      </c>
      <c r="E104" s="19">
        <v>-130663</v>
      </c>
      <c r="F104" s="19">
        <f>+G104+H104</f>
        <v>2210898</v>
      </c>
      <c r="G104" s="20">
        <v>1858501</v>
      </c>
      <c r="H104" s="20">
        <v>352397</v>
      </c>
      <c r="I104" s="19">
        <f>+J104+K104</f>
        <v>2116056</v>
      </c>
      <c r="J104" s="20">
        <v>1776537</v>
      </c>
      <c r="K104" s="20">
        <v>339519</v>
      </c>
      <c r="L104" s="14">
        <f>SUM(B104:F104)-I104</f>
        <v>3013505</v>
      </c>
      <c r="M104" s="19">
        <f>+N104-L104</f>
        <v>38471</v>
      </c>
      <c r="N104" s="14">
        <f>'[1]Table 3'!Z104</f>
        <v>3051976</v>
      </c>
    </row>
    <row r="105" spans="1:14" s="5" customFormat="1" ht="12.75" customHeight="1">
      <c r="A105" s="17" t="s">
        <v>20</v>
      </c>
      <c r="B105" s="18">
        <f>'[1]Table 7'!AV105</f>
        <v>1718053</v>
      </c>
      <c r="C105" s="18">
        <f>'[1]Table 17'!G106</f>
        <v>491942</v>
      </c>
      <c r="D105" s="19">
        <f>'[1]Table 13'!H106</f>
        <v>860523</v>
      </c>
      <c r="E105" s="19">
        <v>78415</v>
      </c>
      <c r="F105" s="19">
        <f>+G105+H105</f>
        <v>2158231</v>
      </c>
      <c r="G105" s="20">
        <v>1746750</v>
      </c>
      <c r="H105" s="20">
        <v>411481</v>
      </c>
      <c r="I105" s="19">
        <f>+J105+K105</f>
        <v>2136031</v>
      </c>
      <c r="J105" s="20">
        <v>1771837</v>
      </c>
      <c r="K105" s="20">
        <v>364194</v>
      </c>
      <c r="L105" s="14">
        <f>SUM(B105:F105)-I105</f>
        <v>3171133</v>
      </c>
      <c r="M105" s="19">
        <f>+N105-L105</f>
        <v>94708</v>
      </c>
      <c r="N105" s="14">
        <f>'[1]Table 3'!Z105</f>
        <v>3265841</v>
      </c>
    </row>
    <row r="106" spans="1:14" s="5" customFormat="1" ht="12.75" customHeight="1">
      <c r="A106" s="13">
        <v>2013</v>
      </c>
      <c r="B106" s="14">
        <f>SUM(B107:B110)</f>
        <v>6787206</v>
      </c>
      <c r="C106" s="14">
        <f>SUM(C107:C110)</f>
        <v>2113370</v>
      </c>
      <c r="D106" s="14">
        <f>SUM(D107:D110)</f>
        <v>3278324</v>
      </c>
      <c r="E106" s="14">
        <f t="shared" ref="E106:M106" si="20">SUM(E107:E110)</f>
        <v>267804</v>
      </c>
      <c r="F106" s="14">
        <f t="shared" si="20"/>
        <v>8675259</v>
      </c>
      <c r="G106" s="15">
        <f t="shared" si="20"/>
        <v>6990698</v>
      </c>
      <c r="H106" s="15">
        <f t="shared" si="20"/>
        <v>1684561</v>
      </c>
      <c r="I106" s="14">
        <f t="shared" si="20"/>
        <v>8432453</v>
      </c>
      <c r="J106" s="16">
        <f t="shared" si="20"/>
        <v>6977230</v>
      </c>
      <c r="K106" s="15">
        <f t="shared" si="20"/>
        <v>1455223</v>
      </c>
      <c r="L106" s="14">
        <f t="shared" si="20"/>
        <v>12689510</v>
      </c>
      <c r="M106" s="14">
        <f t="shared" si="20"/>
        <v>225648</v>
      </c>
      <c r="N106" s="14">
        <f>SUM(N107:N110)</f>
        <v>12915158</v>
      </c>
    </row>
    <row r="107" spans="1:14" s="5" customFormat="1" ht="12.75" customHeight="1">
      <c r="A107" s="17" t="s">
        <v>17</v>
      </c>
      <c r="B107" s="18">
        <f>'[1]Table 7'!AV107</f>
        <v>1685018</v>
      </c>
      <c r="C107" s="18">
        <f>'[1]Table 17'!G108</f>
        <v>482389</v>
      </c>
      <c r="D107" s="19">
        <f>'[1]Table 13'!H108</f>
        <v>860030</v>
      </c>
      <c r="E107" s="19">
        <v>181505</v>
      </c>
      <c r="F107" s="19">
        <f>+G107+H107</f>
        <v>2122610</v>
      </c>
      <c r="G107" s="19">
        <v>1686092</v>
      </c>
      <c r="H107" s="20">
        <v>436518</v>
      </c>
      <c r="I107" s="19">
        <f>+J107+K107</f>
        <v>2138149</v>
      </c>
      <c r="J107" s="20">
        <v>1781379</v>
      </c>
      <c r="K107" s="20">
        <v>356770</v>
      </c>
      <c r="L107" s="14">
        <f>SUM(B107:F107)-I107</f>
        <v>3193403</v>
      </c>
      <c r="M107" s="19">
        <f>+N107-L107</f>
        <v>94180</v>
      </c>
      <c r="N107" s="14">
        <f>'[1]Table 3'!Z107</f>
        <v>3287583</v>
      </c>
    </row>
    <row r="108" spans="1:14" s="5" customFormat="1" ht="12.75" customHeight="1">
      <c r="A108" s="17" t="s">
        <v>18</v>
      </c>
      <c r="B108" s="18">
        <f>'[1]Table 7'!AV108</f>
        <v>1720520</v>
      </c>
      <c r="C108" s="18">
        <f>'[1]Table 17'!G109</f>
        <v>526042</v>
      </c>
      <c r="D108" s="19">
        <f>'[1]Table 13'!H109</f>
        <v>858585</v>
      </c>
      <c r="E108" s="19">
        <v>56963</v>
      </c>
      <c r="F108" s="19">
        <f>+G108+H108</f>
        <v>2047901</v>
      </c>
      <c r="G108" s="20">
        <v>1677170</v>
      </c>
      <c r="H108" s="20">
        <v>370731</v>
      </c>
      <c r="I108" s="19">
        <f>+J108+K108</f>
        <v>2116874</v>
      </c>
      <c r="J108" s="20">
        <v>1754097</v>
      </c>
      <c r="K108" s="20">
        <v>362777</v>
      </c>
      <c r="L108" s="14">
        <f>SUM(B108:F108)-I108</f>
        <v>3093137</v>
      </c>
      <c r="M108" s="19">
        <f>+N108-L108</f>
        <v>46707</v>
      </c>
      <c r="N108" s="14">
        <f>'[1]Table 3'!Z108</f>
        <v>3139844</v>
      </c>
    </row>
    <row r="109" spans="1:14" s="5" customFormat="1" ht="12.75" customHeight="1">
      <c r="A109" s="17" t="s">
        <v>19</v>
      </c>
      <c r="B109" s="18">
        <f>'[1]Table 7'!AV109</f>
        <v>1702520</v>
      </c>
      <c r="C109" s="18">
        <f>'[1]Table 17'!G110</f>
        <v>593505</v>
      </c>
      <c r="D109" s="19">
        <f>'[1]Table 13'!H110</f>
        <v>785889</v>
      </c>
      <c r="E109" s="19">
        <v>-112031</v>
      </c>
      <c r="F109" s="19">
        <f>+G109+H109</f>
        <v>2263800</v>
      </c>
      <c r="G109" s="20">
        <v>1839128</v>
      </c>
      <c r="H109" s="20">
        <v>424672</v>
      </c>
      <c r="I109" s="19">
        <f>+J109+K109</f>
        <v>2080278</v>
      </c>
      <c r="J109" s="20">
        <v>1721264</v>
      </c>
      <c r="K109" s="20">
        <v>359014</v>
      </c>
      <c r="L109" s="14">
        <f>SUM(B109:F109)-I109</f>
        <v>3153405</v>
      </c>
      <c r="M109" s="19">
        <f>+N109-L109</f>
        <v>24874</v>
      </c>
      <c r="N109" s="14">
        <f>'[1]Table 3'!Z109</f>
        <v>3178279</v>
      </c>
    </row>
    <row r="110" spans="1:14" s="5" customFormat="1" ht="12.75" customHeight="1">
      <c r="A110" s="17" t="s">
        <v>20</v>
      </c>
      <c r="B110" s="18">
        <f>'[1]Table 7'!AV110</f>
        <v>1679148</v>
      </c>
      <c r="C110" s="18">
        <f>'[1]Table 17'!G111</f>
        <v>511434</v>
      </c>
      <c r="D110" s="19">
        <f>'[1]Table 13'!H111</f>
        <v>773820</v>
      </c>
      <c r="E110" s="19">
        <v>141367</v>
      </c>
      <c r="F110" s="19">
        <f>+G110+H110</f>
        <v>2240948</v>
      </c>
      <c r="G110" s="20">
        <v>1788308</v>
      </c>
      <c r="H110" s="20">
        <v>452640</v>
      </c>
      <c r="I110" s="19">
        <f>+J110+K110</f>
        <v>2097152</v>
      </c>
      <c r="J110" s="20">
        <v>1720490</v>
      </c>
      <c r="K110" s="20">
        <v>376662</v>
      </c>
      <c r="L110" s="14">
        <f>SUM(B110:F110)-I110</f>
        <v>3249565</v>
      </c>
      <c r="M110" s="19">
        <f>+N110-L110</f>
        <v>59887</v>
      </c>
      <c r="N110" s="14">
        <f>'[1]Table 3'!Z110</f>
        <v>3309452</v>
      </c>
    </row>
    <row r="111" spans="1:14" s="5" customFormat="1" ht="12.75" customHeight="1">
      <c r="A111" s="13">
        <v>2014</v>
      </c>
      <c r="B111" s="14">
        <f>SUM(B112:B115)</f>
        <v>6958639</v>
      </c>
      <c r="C111" s="14">
        <f>SUM(C112:C115)</f>
        <v>2238086</v>
      </c>
      <c r="D111" s="14">
        <f>SUM(D112:D115)</f>
        <v>3262777</v>
      </c>
      <c r="E111" s="14">
        <f t="shared" ref="E111:K111" si="21">SUM(E112:E115)</f>
        <v>-98218</v>
      </c>
      <c r="F111" s="14">
        <f t="shared" si="21"/>
        <v>9048752</v>
      </c>
      <c r="G111" s="15">
        <f t="shared" si="21"/>
        <v>7360423</v>
      </c>
      <c r="H111" s="15">
        <f t="shared" si="21"/>
        <v>1688329</v>
      </c>
      <c r="I111" s="14">
        <f t="shared" si="21"/>
        <v>8270443</v>
      </c>
      <c r="J111" s="16">
        <f>SUM(J112:J115)</f>
        <v>6801009</v>
      </c>
      <c r="K111" s="15">
        <f t="shared" si="21"/>
        <v>1469434</v>
      </c>
      <c r="L111" s="14">
        <f>SUM(L112:L115)</f>
        <v>13139593</v>
      </c>
      <c r="M111" s="14">
        <f>SUM(M112:M115)</f>
        <v>90711</v>
      </c>
      <c r="N111" s="14">
        <f>SUM(N112:N115)</f>
        <v>13230304</v>
      </c>
    </row>
    <row r="112" spans="1:14" s="5" customFormat="1" ht="12.75" customHeight="1">
      <c r="A112" s="17" t="s">
        <v>17</v>
      </c>
      <c r="B112" s="18">
        <f>'[1]Table 7'!AV112</f>
        <v>1662983</v>
      </c>
      <c r="C112" s="18">
        <f>'[1]Table 17'!G113</f>
        <v>513206</v>
      </c>
      <c r="D112" s="19">
        <f>'[1]Table 13'!H113</f>
        <v>797990</v>
      </c>
      <c r="E112" s="19">
        <v>48644</v>
      </c>
      <c r="F112" s="19">
        <f>+G112+H112</f>
        <v>2265005</v>
      </c>
      <c r="G112" s="19">
        <v>1826742</v>
      </c>
      <c r="H112" s="20">
        <v>438263</v>
      </c>
      <c r="I112" s="19">
        <f>+J112+K112</f>
        <v>2045422</v>
      </c>
      <c r="J112" s="20">
        <v>1679219</v>
      </c>
      <c r="K112" s="20">
        <v>366203</v>
      </c>
      <c r="L112" s="14">
        <f>SUM(B112:F112)-I112</f>
        <v>3242406</v>
      </c>
      <c r="M112" s="19">
        <f>+N112-L112</f>
        <v>79790</v>
      </c>
      <c r="N112" s="14">
        <f>'[1]Table 3'!Z112</f>
        <v>3322196</v>
      </c>
    </row>
    <row r="113" spans="1:17" s="5" customFormat="1" ht="12.75" customHeight="1">
      <c r="A113" s="17" t="s">
        <v>18</v>
      </c>
      <c r="B113" s="18">
        <f>'[1]Table 7'!AV113</f>
        <v>1783911</v>
      </c>
      <c r="C113" s="18">
        <f>'[1]Table 17'!G114</f>
        <v>551917</v>
      </c>
      <c r="D113" s="19">
        <f>'[1]Table 13'!H114</f>
        <v>853040</v>
      </c>
      <c r="E113" s="19">
        <v>-96868</v>
      </c>
      <c r="F113" s="19">
        <f>+G113+H113</f>
        <v>2170383</v>
      </c>
      <c r="G113" s="20">
        <v>1822927</v>
      </c>
      <c r="H113" s="20">
        <v>347456</v>
      </c>
      <c r="I113" s="19">
        <f>+J113+K113</f>
        <v>2060921</v>
      </c>
      <c r="J113" s="20">
        <v>1691745</v>
      </c>
      <c r="K113" s="20">
        <v>369176</v>
      </c>
      <c r="L113" s="14">
        <f>SUM(B113:F113)-I113</f>
        <v>3201462</v>
      </c>
      <c r="M113" s="19">
        <f>+N113-L113</f>
        <v>41375</v>
      </c>
      <c r="N113" s="14">
        <f>'[1]Table 3'!Z113</f>
        <v>3242837</v>
      </c>
    </row>
    <row r="114" spans="1:17" s="5" customFormat="1" ht="12.75" customHeight="1">
      <c r="A114" s="17" t="s">
        <v>19</v>
      </c>
      <c r="B114" s="18">
        <f>'[1]Table 7'!AV114</f>
        <v>1778346</v>
      </c>
      <c r="C114" s="18">
        <f>'[1]Table 17'!G115</f>
        <v>618074</v>
      </c>
      <c r="D114" s="19">
        <f>'[1]Table 13'!H115</f>
        <v>821254</v>
      </c>
      <c r="E114" s="19">
        <v>-70118</v>
      </c>
      <c r="F114" s="19">
        <f>+G114+H114</f>
        <v>2232625</v>
      </c>
      <c r="G114" s="20">
        <v>1839697</v>
      </c>
      <c r="H114" s="20">
        <v>392928</v>
      </c>
      <c r="I114" s="19">
        <f>+J114+K114</f>
        <v>2114758</v>
      </c>
      <c r="J114" s="20">
        <v>1749433</v>
      </c>
      <c r="K114" s="20">
        <v>365325</v>
      </c>
      <c r="L114" s="14">
        <f>SUM(B114:F114)-I114</f>
        <v>3265423</v>
      </c>
      <c r="M114" s="19">
        <f>+N114-L114</f>
        <v>-7644</v>
      </c>
      <c r="N114" s="14">
        <f>'[1]Table 3'!Z114</f>
        <v>3257779</v>
      </c>
    </row>
    <row r="115" spans="1:17" s="5" customFormat="1" ht="12.75" customHeight="1">
      <c r="A115" s="17" t="s">
        <v>20</v>
      </c>
      <c r="B115" s="18">
        <f>'[1]Table 7'!AV115</f>
        <v>1733399</v>
      </c>
      <c r="C115" s="18">
        <f>'[1]Table 17'!G116</f>
        <v>554889</v>
      </c>
      <c r="D115" s="19">
        <f>'[1]Table 13'!H116</f>
        <v>790493</v>
      </c>
      <c r="E115" s="19">
        <v>20124</v>
      </c>
      <c r="F115" s="19">
        <f>+G115+H115</f>
        <v>2380739</v>
      </c>
      <c r="G115" s="20">
        <v>1871057</v>
      </c>
      <c r="H115" s="20">
        <v>509682</v>
      </c>
      <c r="I115" s="19">
        <f>+J115+K115</f>
        <v>2049342</v>
      </c>
      <c r="J115" s="20">
        <v>1680612</v>
      </c>
      <c r="K115" s="20">
        <v>368730</v>
      </c>
      <c r="L115" s="14">
        <f>SUM(B115:F115)-I115</f>
        <v>3430302</v>
      </c>
      <c r="M115" s="19">
        <f>+N115-L115</f>
        <v>-22810</v>
      </c>
      <c r="N115" s="14">
        <f>'[1]Table 3'!Z115</f>
        <v>3407492</v>
      </c>
    </row>
    <row r="116" spans="1:17" s="5" customFormat="1" ht="12.75" customHeight="1">
      <c r="A116" s="13">
        <v>2015</v>
      </c>
      <c r="B116" s="14">
        <f>SUM(B117:B120)</f>
        <v>7056549</v>
      </c>
      <c r="C116" s="14">
        <f>SUM(C117:C120)</f>
        <v>2353042</v>
      </c>
      <c r="D116" s="14">
        <f>SUM(D117:D120)</f>
        <v>3371068</v>
      </c>
      <c r="E116" s="14">
        <f t="shared" ref="E116:K116" si="22">SUM(E117:E120)</f>
        <v>-298625</v>
      </c>
      <c r="F116" s="14">
        <f t="shared" si="22"/>
        <v>9295635</v>
      </c>
      <c r="G116" s="15">
        <f t="shared" si="22"/>
        <v>7308359</v>
      </c>
      <c r="H116" s="15">
        <f t="shared" si="22"/>
        <v>1987276</v>
      </c>
      <c r="I116" s="14">
        <f t="shared" si="22"/>
        <v>7861679</v>
      </c>
      <c r="J116" s="16">
        <f>SUM(J117:J120)</f>
        <v>6407028</v>
      </c>
      <c r="K116" s="15">
        <f t="shared" si="22"/>
        <v>1454651</v>
      </c>
      <c r="L116" s="14">
        <f>SUM(L117:L120)</f>
        <v>13915990</v>
      </c>
      <c r="M116" s="14">
        <f>SUM(M117:M120)</f>
        <v>-172510</v>
      </c>
      <c r="N116" s="14">
        <f>SUM(N117:N120)</f>
        <v>13743480</v>
      </c>
    </row>
    <row r="117" spans="1:17" s="5" customFormat="1" ht="12.75" customHeight="1">
      <c r="A117" s="17" t="s">
        <v>17</v>
      </c>
      <c r="B117" s="18">
        <f>'[1]Table 7'!AV117</f>
        <v>1695551</v>
      </c>
      <c r="C117" s="18">
        <f>'[1]Table 17'!G118</f>
        <v>534911</v>
      </c>
      <c r="D117" s="19">
        <f>'[1]Table 13'!H118</f>
        <v>845803</v>
      </c>
      <c r="E117" s="19">
        <v>-20404</v>
      </c>
      <c r="F117" s="19">
        <f>+G117+H117</f>
        <v>2254526</v>
      </c>
      <c r="G117" s="20">
        <v>1741386</v>
      </c>
      <c r="H117" s="20">
        <v>513140</v>
      </c>
      <c r="I117" s="19">
        <f>+J117+K117</f>
        <v>1913440</v>
      </c>
      <c r="J117" s="20">
        <v>1565511</v>
      </c>
      <c r="K117" s="20">
        <v>347929</v>
      </c>
      <c r="L117" s="14">
        <f>SUM(B117:F117)-I117</f>
        <v>3396947</v>
      </c>
      <c r="M117" s="19">
        <f>+N117-L117</f>
        <v>34941</v>
      </c>
      <c r="N117" s="14">
        <f>'[1]Table 3'!Z117</f>
        <v>3431888</v>
      </c>
    </row>
    <row r="118" spans="1:17" s="5" customFormat="1" ht="12.75" customHeight="1">
      <c r="A118" s="17" t="s">
        <v>18</v>
      </c>
      <c r="B118" s="18">
        <f>'[1]Table 7'!AV118</f>
        <v>1798616</v>
      </c>
      <c r="C118" s="18">
        <f>'[1]Table 17'!G119</f>
        <v>572996</v>
      </c>
      <c r="D118" s="19">
        <f>'[1]Table 13'!H119</f>
        <v>851793</v>
      </c>
      <c r="E118" s="19">
        <v>-140321</v>
      </c>
      <c r="F118" s="19">
        <f>+G118+H118</f>
        <v>2208985</v>
      </c>
      <c r="G118" s="20">
        <v>1763301</v>
      </c>
      <c r="H118" s="20">
        <v>445684</v>
      </c>
      <c r="I118" s="19">
        <f>+J118+K118</f>
        <v>1942829</v>
      </c>
      <c r="J118" s="20">
        <v>1572173</v>
      </c>
      <c r="K118" s="20">
        <v>370656</v>
      </c>
      <c r="L118" s="14">
        <f>SUM(B118:F118)-I118</f>
        <v>3349240</v>
      </c>
      <c r="M118" s="19">
        <f>+N118-L118</f>
        <v>-15949</v>
      </c>
      <c r="N118" s="14">
        <f>'[1]Table 3'!Z118</f>
        <v>3333291</v>
      </c>
    </row>
    <row r="119" spans="1:17" s="5" customFormat="1" ht="12.75" customHeight="1">
      <c r="A119" s="17" t="s">
        <v>19</v>
      </c>
      <c r="B119" s="18">
        <f>'[1]Table 7'!AV119</f>
        <v>1789046</v>
      </c>
      <c r="C119" s="18">
        <f>'[1]Table 17'!G120</f>
        <v>642488</v>
      </c>
      <c r="D119" s="19">
        <f>'[1]Table 13'!H120</f>
        <v>793419</v>
      </c>
      <c r="E119" s="19">
        <v>-158524</v>
      </c>
      <c r="F119" s="19">
        <f>+G119+H119</f>
        <v>2415472</v>
      </c>
      <c r="G119" s="20">
        <v>1921458</v>
      </c>
      <c r="H119" s="20">
        <v>494014</v>
      </c>
      <c r="I119" s="19">
        <f>+J119+K119</f>
        <v>2018818</v>
      </c>
      <c r="J119" s="20">
        <v>1658039</v>
      </c>
      <c r="K119" s="20">
        <v>360779</v>
      </c>
      <c r="L119" s="14">
        <f>SUM(B119:F119)-I119</f>
        <v>3463083</v>
      </c>
      <c r="M119" s="19">
        <f>+N119-L119</f>
        <v>-46704</v>
      </c>
      <c r="N119" s="14">
        <f>'[1]Table 3'!Z119</f>
        <v>3416379</v>
      </c>
    </row>
    <row r="120" spans="1:17" s="5" customFormat="1" ht="12.75" customHeight="1">
      <c r="A120" s="17" t="s">
        <v>20</v>
      </c>
      <c r="B120" s="18">
        <f>'[1]Table 7'!AV120</f>
        <v>1773336</v>
      </c>
      <c r="C120" s="18">
        <f>'[1]Table 17'!G121</f>
        <v>602647</v>
      </c>
      <c r="D120" s="19">
        <f>'[1]Table 13'!H121</f>
        <v>880053</v>
      </c>
      <c r="E120" s="19">
        <v>20624</v>
      </c>
      <c r="F120" s="19">
        <f>+G120+H120</f>
        <v>2416652</v>
      </c>
      <c r="G120" s="20">
        <v>1882214</v>
      </c>
      <c r="H120" s="20">
        <v>534438</v>
      </c>
      <c r="I120" s="19">
        <f>+J120+K120</f>
        <v>1986592</v>
      </c>
      <c r="J120" s="20">
        <v>1611305</v>
      </c>
      <c r="K120" s="20">
        <v>375287</v>
      </c>
      <c r="L120" s="14">
        <f>SUM(B120:F120)-I120</f>
        <v>3706720</v>
      </c>
      <c r="M120" s="19">
        <f>+N120-L120</f>
        <v>-144798</v>
      </c>
      <c r="N120" s="14">
        <f>'[1]Table 3'!Z120</f>
        <v>3561922</v>
      </c>
    </row>
    <row r="121" spans="1:17" s="5" customFormat="1" ht="12.75" customHeight="1">
      <c r="A121" s="13">
        <v>2016</v>
      </c>
      <c r="B121" s="14">
        <f t="shared" ref="B121:I121" si="23">SUM(B122:B125)</f>
        <v>7296548</v>
      </c>
      <c r="C121" s="14">
        <f t="shared" si="23"/>
        <v>2460687</v>
      </c>
      <c r="D121" s="14">
        <f t="shared" si="23"/>
        <v>3459898</v>
      </c>
      <c r="E121" s="14">
        <f t="shared" si="23"/>
        <v>-380536</v>
      </c>
      <c r="F121" s="14">
        <f t="shared" si="23"/>
        <v>9785868</v>
      </c>
      <c r="G121" s="15">
        <f t="shared" si="23"/>
        <v>7533352</v>
      </c>
      <c r="H121" s="15">
        <f t="shared" si="23"/>
        <v>2252516</v>
      </c>
      <c r="I121" s="14">
        <f t="shared" si="23"/>
        <v>7806464</v>
      </c>
      <c r="J121" s="16">
        <f>(SUM(J122:J125))-0</f>
        <v>6270835</v>
      </c>
      <c r="K121" s="15">
        <f>(SUM(K122:K125))-0</f>
        <v>1535629</v>
      </c>
      <c r="L121" s="14">
        <f>SUM(L122:L125)</f>
        <v>14816001</v>
      </c>
      <c r="M121" s="14">
        <f>SUM(M122:M125)</f>
        <v>-225664</v>
      </c>
      <c r="N121" s="14">
        <f>SUM(N122:N125)</f>
        <v>14590337</v>
      </c>
    </row>
    <row r="122" spans="1:17" s="5" customFormat="1" ht="12.75" customHeight="1">
      <c r="A122" s="17" t="s">
        <v>17</v>
      </c>
      <c r="B122" s="18">
        <f>'[1]Table 7'!AV122</f>
        <v>1732320</v>
      </c>
      <c r="C122" s="18">
        <f>'[1]Table 17'!G123</f>
        <v>592270</v>
      </c>
      <c r="D122" s="19">
        <f>'[1]Table 13'!H123</f>
        <v>893790</v>
      </c>
      <c r="E122" s="19">
        <v>-201792</v>
      </c>
      <c r="F122" s="19">
        <f>+G122+H122</f>
        <v>2481376</v>
      </c>
      <c r="G122" s="20">
        <v>1872062</v>
      </c>
      <c r="H122" s="20">
        <v>609314</v>
      </c>
      <c r="I122" s="19">
        <f>+J122+K122</f>
        <v>1832413</v>
      </c>
      <c r="J122" s="20">
        <v>1459114</v>
      </c>
      <c r="K122" s="20">
        <v>373299</v>
      </c>
      <c r="L122" s="14">
        <f>SUM(B122:F122)-I122</f>
        <v>3665551</v>
      </c>
      <c r="M122" s="19">
        <f>+N122-L122</f>
        <v>-67814</v>
      </c>
      <c r="N122" s="14">
        <f>'[1]Table 3'!Z122</f>
        <v>3597737</v>
      </c>
    </row>
    <row r="123" spans="1:17" s="5" customFormat="1" ht="12.75" customHeight="1">
      <c r="A123" s="17" t="s">
        <v>18</v>
      </c>
      <c r="B123" s="18">
        <f>'[1]Table 7'!AV123</f>
        <v>1879385</v>
      </c>
      <c r="C123" s="18">
        <f>'[1]Table 17'!G124</f>
        <v>596650</v>
      </c>
      <c r="D123" s="19">
        <f>'[1]Table 13'!H124</f>
        <v>872363</v>
      </c>
      <c r="E123" s="19">
        <v>-191497</v>
      </c>
      <c r="F123" s="19">
        <f>+G123+H123</f>
        <v>2345109</v>
      </c>
      <c r="G123" s="20">
        <v>1829184</v>
      </c>
      <c r="H123" s="20">
        <v>515925</v>
      </c>
      <c r="I123" s="19">
        <f>+J123+K123</f>
        <v>1920008</v>
      </c>
      <c r="J123" s="20">
        <v>1535787</v>
      </c>
      <c r="K123" s="20">
        <v>384221</v>
      </c>
      <c r="L123" s="14">
        <f>SUM(B123:F123)-I123</f>
        <v>3582002</v>
      </c>
      <c r="M123" s="19">
        <f>+N123-L123</f>
        <v>-24952</v>
      </c>
      <c r="N123" s="14">
        <f>'[1]Table 3'!Z123</f>
        <v>3557050</v>
      </c>
    </row>
    <row r="124" spans="1:17" s="5" customFormat="1" ht="12.75" customHeight="1">
      <c r="A124" s="17" t="s">
        <v>19</v>
      </c>
      <c r="B124" s="18">
        <f>'[1]Table 7'!AV124</f>
        <v>1844245</v>
      </c>
      <c r="C124" s="18">
        <f>'[1]Table 17'!G125</f>
        <v>640995</v>
      </c>
      <c r="D124" s="19">
        <f>'[1]Table 13'!H125</f>
        <v>801433</v>
      </c>
      <c r="E124" s="19">
        <v>-101097</v>
      </c>
      <c r="F124" s="19">
        <f>+G124+H124</f>
        <v>2468267</v>
      </c>
      <c r="G124" s="20">
        <v>1902075</v>
      </c>
      <c r="H124" s="20">
        <v>566192</v>
      </c>
      <c r="I124" s="19">
        <f>+J124+K124</f>
        <v>1967385</v>
      </c>
      <c r="J124" s="20">
        <v>1587858</v>
      </c>
      <c r="K124" s="20">
        <v>379527</v>
      </c>
      <c r="L124" s="14">
        <f>SUM(B124:F124)-I124</f>
        <v>3686458</v>
      </c>
      <c r="M124" s="19">
        <f>+N124-L124</f>
        <v>-58143</v>
      </c>
      <c r="N124" s="14">
        <f>'[1]Table 3'!Z124</f>
        <v>3628315</v>
      </c>
    </row>
    <row r="125" spans="1:17" s="5" customFormat="1" ht="12.75" customHeight="1">
      <c r="A125" s="17" t="s">
        <v>20</v>
      </c>
      <c r="B125" s="18">
        <f>'[1]Table 7'!AV125</f>
        <v>1840598</v>
      </c>
      <c r="C125" s="18">
        <f>'[1]Table 17'!G126</f>
        <v>630772</v>
      </c>
      <c r="D125" s="19">
        <f>'[1]Table 13'!H126</f>
        <v>892312</v>
      </c>
      <c r="E125" s="19">
        <v>113850</v>
      </c>
      <c r="F125" s="19">
        <f>+G125+H125</f>
        <v>2491116</v>
      </c>
      <c r="G125" s="20">
        <v>1930031</v>
      </c>
      <c r="H125" s="20">
        <v>561085</v>
      </c>
      <c r="I125" s="19">
        <f>+J125+K125</f>
        <v>2086658</v>
      </c>
      <c r="J125" s="20">
        <v>1688076</v>
      </c>
      <c r="K125" s="20">
        <v>398582</v>
      </c>
      <c r="L125" s="14">
        <f>SUM(B125:F125)-I125</f>
        <v>3881990</v>
      </c>
      <c r="M125" s="19">
        <f>+N125-L125</f>
        <v>-74755</v>
      </c>
      <c r="N125" s="14">
        <f>'[1]Table 3'!Z125</f>
        <v>3807235</v>
      </c>
    </row>
    <row r="126" spans="1:17" s="5" customFormat="1" ht="12.75" customHeight="1">
      <c r="A126" s="13">
        <v>2017</v>
      </c>
      <c r="B126" s="14">
        <f t="shared" ref="B126:I126" si="24">SUM(B127:B130)</f>
        <v>7578737</v>
      </c>
      <c r="C126" s="14">
        <f t="shared" si="24"/>
        <v>2524405</v>
      </c>
      <c r="D126" s="14">
        <f t="shared" si="24"/>
        <v>3579177</v>
      </c>
      <c r="E126" s="14">
        <f t="shared" si="24"/>
        <v>-26961</v>
      </c>
      <c r="F126" s="14">
        <f t="shared" si="24"/>
        <v>10326731</v>
      </c>
      <c r="G126" s="15">
        <f t="shared" si="24"/>
        <v>7920724</v>
      </c>
      <c r="H126" s="15">
        <f t="shared" si="24"/>
        <v>2406007</v>
      </c>
      <c r="I126" s="14">
        <f t="shared" si="24"/>
        <v>8397736</v>
      </c>
      <c r="J126" s="16">
        <f>(SUM(J127:J130))-0</f>
        <v>6815778</v>
      </c>
      <c r="K126" s="15">
        <f>(SUM(K127:K130))-0</f>
        <v>1581958</v>
      </c>
      <c r="L126" s="14">
        <f>SUM(L127:L130)</f>
        <v>15584353</v>
      </c>
      <c r="M126" s="14">
        <f>SUM(M127:M130)</f>
        <v>-95689</v>
      </c>
      <c r="N126" s="14">
        <f>SUM(N127:N130)</f>
        <v>15488664</v>
      </c>
      <c r="Q126" s="19"/>
    </row>
    <row r="127" spans="1:17" s="5" customFormat="1" ht="12.75" customHeight="1">
      <c r="A127" s="17" t="s">
        <v>17</v>
      </c>
      <c r="B127" s="18">
        <f>'[1]Table 7'!AV127</f>
        <v>1802675</v>
      </c>
      <c r="C127" s="18">
        <f>'[1]Table 17'!G128</f>
        <v>599999</v>
      </c>
      <c r="D127" s="19">
        <f>'[1]Table 13'!H128</f>
        <v>925671</v>
      </c>
      <c r="E127" s="19">
        <v>-50235</v>
      </c>
      <c r="F127" s="19">
        <f>+G127+H127</f>
        <v>2601044</v>
      </c>
      <c r="G127" s="20">
        <v>1963019</v>
      </c>
      <c r="H127" s="20">
        <v>638025</v>
      </c>
      <c r="I127" s="19">
        <f>+J127+K127</f>
        <v>2030987</v>
      </c>
      <c r="J127" s="20">
        <v>1641954</v>
      </c>
      <c r="K127" s="20">
        <v>389033</v>
      </c>
      <c r="L127" s="14">
        <f>SUM(B127:F127)-I127</f>
        <v>3848167</v>
      </c>
      <c r="M127" s="19">
        <f>+N127-L127</f>
        <v>-17561</v>
      </c>
      <c r="N127" s="14">
        <f>'[1]Table 3'!Z127</f>
        <v>3830606</v>
      </c>
      <c r="Q127" s="19"/>
    </row>
    <row r="128" spans="1:17" s="5" customFormat="1" ht="12.75" customHeight="1">
      <c r="A128" s="17" t="s">
        <v>18</v>
      </c>
      <c r="B128" s="18">
        <f>'[1]Table 7'!AV128</f>
        <v>1929254</v>
      </c>
      <c r="C128" s="18">
        <f>'[1]Table 17'!G129</f>
        <v>614686</v>
      </c>
      <c r="D128" s="19">
        <f>'[1]Table 13'!H129</f>
        <v>901492</v>
      </c>
      <c r="E128" s="19">
        <v>-76343</v>
      </c>
      <c r="F128" s="19">
        <f>+G128+H128</f>
        <v>2440662</v>
      </c>
      <c r="G128" s="20">
        <v>1912156</v>
      </c>
      <c r="H128" s="20">
        <v>528506</v>
      </c>
      <c r="I128" s="19">
        <f>+J128+K128</f>
        <v>2070892</v>
      </c>
      <c r="J128" s="20">
        <v>1680614</v>
      </c>
      <c r="K128" s="20">
        <v>390278</v>
      </c>
      <c r="L128" s="14">
        <f>SUM(B128:F128)-I128</f>
        <v>3738859</v>
      </c>
      <c r="M128" s="19">
        <f>+N128-L128</f>
        <v>14489</v>
      </c>
      <c r="N128" s="14">
        <f>'[1]Table 3'!Z128</f>
        <v>3753348</v>
      </c>
      <c r="Q128" s="19"/>
    </row>
    <row r="129" spans="1:17" s="5" customFormat="1" ht="12.75" customHeight="1">
      <c r="A129" s="17" t="s">
        <v>19</v>
      </c>
      <c r="B129" s="18">
        <f>'[1]Table 7'!AV129</f>
        <v>1924501</v>
      </c>
      <c r="C129" s="18">
        <f>'[1]Table 17'!G130</f>
        <v>673366</v>
      </c>
      <c r="D129" s="19">
        <f>'[1]Table 13'!H130</f>
        <v>834977</v>
      </c>
      <c r="E129" s="19">
        <v>-78300</v>
      </c>
      <c r="F129" s="19">
        <f>+G129+H129</f>
        <v>2658181</v>
      </c>
      <c r="G129" s="20">
        <v>2048831</v>
      </c>
      <c r="H129" s="20">
        <v>609350</v>
      </c>
      <c r="I129" s="19">
        <f>+J129+K129</f>
        <v>2083512</v>
      </c>
      <c r="J129" s="20">
        <v>1710848</v>
      </c>
      <c r="K129" s="20">
        <v>372664</v>
      </c>
      <c r="L129" s="14">
        <f>SUM(B129:F129)-I129</f>
        <v>3929213</v>
      </c>
      <c r="M129" s="19">
        <f>+N129-L129</f>
        <v>-74620</v>
      </c>
      <c r="N129" s="14">
        <f>'[1]Table 3'!Z129</f>
        <v>3854593</v>
      </c>
      <c r="Q129" s="19"/>
    </row>
    <row r="130" spans="1:17" s="5" customFormat="1" ht="12.75" customHeight="1">
      <c r="A130" s="17" t="s">
        <v>20</v>
      </c>
      <c r="B130" s="18">
        <f>'[1]Table 7'!AV130</f>
        <v>1922307</v>
      </c>
      <c r="C130" s="18">
        <f>'[1]Table 17'!G131</f>
        <v>636354</v>
      </c>
      <c r="D130" s="19">
        <f>'[1]Table 13'!H131</f>
        <v>917037</v>
      </c>
      <c r="E130" s="19">
        <v>177917</v>
      </c>
      <c r="F130" s="19">
        <f>+G130+H130</f>
        <v>2626844</v>
      </c>
      <c r="G130" s="20">
        <v>1996718</v>
      </c>
      <c r="H130" s="20">
        <v>630126</v>
      </c>
      <c r="I130" s="19">
        <f>+J130+K130</f>
        <v>2212345</v>
      </c>
      <c r="J130" s="20">
        <v>1782362</v>
      </c>
      <c r="K130" s="20">
        <v>429983</v>
      </c>
      <c r="L130" s="14">
        <f>SUM(B130:F130)-I130</f>
        <v>4068114</v>
      </c>
      <c r="M130" s="19">
        <f>+N130-L130</f>
        <v>-17997</v>
      </c>
      <c r="N130" s="14">
        <f>'[1]Table 3'!Z130</f>
        <v>4050117</v>
      </c>
      <c r="Q130" s="19"/>
    </row>
    <row r="131" spans="1:17" s="5" customFormat="1" ht="12.75" customHeight="1">
      <c r="A131" s="13">
        <v>2018</v>
      </c>
      <c r="B131" s="14">
        <f t="shared" ref="B131:I131" si="25">SUM(B132:B135)</f>
        <v>8004684</v>
      </c>
      <c r="C131" s="14">
        <f t="shared" si="25"/>
        <v>2648219</v>
      </c>
      <c r="D131" s="14">
        <f t="shared" si="25"/>
        <v>3730867</v>
      </c>
      <c r="E131" s="14">
        <f t="shared" si="25"/>
        <v>398423</v>
      </c>
      <c r="F131" s="14">
        <f t="shared" si="25"/>
        <v>10616164</v>
      </c>
      <c r="G131" s="15">
        <f t="shared" si="25"/>
        <v>8114859</v>
      </c>
      <c r="H131" s="15">
        <f t="shared" si="25"/>
        <v>2501305</v>
      </c>
      <c r="I131" s="14">
        <f t="shared" si="25"/>
        <v>9169689</v>
      </c>
      <c r="J131" s="16">
        <f>(SUM(J132:J135))-0</f>
        <v>7394423</v>
      </c>
      <c r="K131" s="15">
        <f>(SUM(K132:K135))-0</f>
        <v>1775266</v>
      </c>
      <c r="L131" s="14">
        <f>SUM(L132:L135)</f>
        <v>16228668</v>
      </c>
      <c r="M131" s="14">
        <f>SUM(M132:M135)</f>
        <v>144675</v>
      </c>
      <c r="N131" s="14">
        <f>SUM(N132:N135)</f>
        <v>16373343</v>
      </c>
      <c r="Q131" s="19"/>
    </row>
    <row r="132" spans="1:17" s="5" customFormat="1" ht="12.75" customHeight="1">
      <c r="A132" s="17" t="s">
        <v>17</v>
      </c>
      <c r="B132" s="18">
        <f>'[1]Table 7'!AV132</f>
        <v>1887365</v>
      </c>
      <c r="C132" s="18">
        <f>'[1]Table 17'!G133</f>
        <v>628608</v>
      </c>
      <c r="D132" s="19">
        <f>'[1]Table 13'!H133</f>
        <v>953987</v>
      </c>
      <c r="E132" s="19">
        <v>43164</v>
      </c>
      <c r="F132" s="19">
        <f>+G132+H132</f>
        <v>2666187</v>
      </c>
      <c r="G132" s="20">
        <v>1966154</v>
      </c>
      <c r="H132" s="20">
        <v>700033</v>
      </c>
      <c r="I132" s="19">
        <f>+J132+K132</f>
        <v>2136281</v>
      </c>
      <c r="J132" s="20">
        <v>1734122</v>
      </c>
      <c r="K132" s="20">
        <v>402159</v>
      </c>
      <c r="L132" s="14">
        <f>SUM(B132:F132)-I132</f>
        <v>4043030</v>
      </c>
      <c r="M132" s="19">
        <f>+N132-L132</f>
        <v>10040</v>
      </c>
      <c r="N132" s="14">
        <f>'[1]Table 3'!Z132</f>
        <v>4053070</v>
      </c>
      <c r="Q132" s="19"/>
    </row>
    <row r="133" spans="1:17" s="5" customFormat="1" ht="12.75" customHeight="1">
      <c r="A133" s="17" t="s">
        <v>18</v>
      </c>
      <c r="B133" s="18">
        <f>'[1]Table 7'!AV133</f>
        <v>2042921</v>
      </c>
      <c r="C133" s="18">
        <f>'[1]Table 17'!G134</f>
        <v>649407</v>
      </c>
      <c r="D133" s="19">
        <f>'[1]Table 13'!H134</f>
        <v>929712</v>
      </c>
      <c r="E133" s="19">
        <v>-7331</v>
      </c>
      <c r="F133" s="19">
        <f>+G133+H133</f>
        <v>2565470</v>
      </c>
      <c r="G133" s="20">
        <v>2019110</v>
      </c>
      <c r="H133" s="20">
        <v>546360</v>
      </c>
      <c r="I133" s="19">
        <f>+J133+K133</f>
        <v>2270352</v>
      </c>
      <c r="J133" s="20">
        <v>1811755</v>
      </c>
      <c r="K133" s="20">
        <v>458597</v>
      </c>
      <c r="L133" s="14">
        <f>SUM(B133:F133)-I133</f>
        <v>3909827</v>
      </c>
      <c r="M133" s="19">
        <f>+N133-L133</f>
        <v>89631</v>
      </c>
      <c r="N133" s="14">
        <f>'[1]Table 3'!Z133</f>
        <v>3999458</v>
      </c>
      <c r="Q133" s="19"/>
    </row>
    <row r="134" spans="1:17" s="5" customFormat="1" ht="12.75" customHeight="1">
      <c r="A134" s="17" t="s">
        <v>19</v>
      </c>
      <c r="B134" s="18">
        <f>'[1]Table 7'!AV134</f>
        <v>2043379</v>
      </c>
      <c r="C134" s="18">
        <f>'[1]Table 17'!G135</f>
        <v>708312</v>
      </c>
      <c r="D134" s="19">
        <f>'[1]Table 13'!H135</f>
        <v>883483</v>
      </c>
      <c r="E134" s="19">
        <v>165112</v>
      </c>
      <c r="F134" s="19">
        <f>+G134+H134</f>
        <v>2692144</v>
      </c>
      <c r="G134" s="20">
        <v>2087367</v>
      </c>
      <c r="H134" s="20">
        <v>604777</v>
      </c>
      <c r="I134" s="19">
        <f>+J134+K134</f>
        <v>2398628</v>
      </c>
      <c r="J134" s="20">
        <v>1957934</v>
      </c>
      <c r="K134" s="20">
        <v>440694</v>
      </c>
      <c r="L134" s="14">
        <f>SUM(B134:F134)-I134</f>
        <v>4093802</v>
      </c>
      <c r="M134" s="19">
        <f>+N134-L134</f>
        <v>-28525</v>
      </c>
      <c r="N134" s="14">
        <f>'[1]Table 3'!Z134</f>
        <v>4065277</v>
      </c>
      <c r="Q134" s="19"/>
    </row>
    <row r="135" spans="1:17" s="5" customFormat="1" ht="12.75" customHeight="1">
      <c r="A135" s="17" t="s">
        <v>20</v>
      </c>
      <c r="B135" s="18">
        <f>'[1]Table 7'!AV135</f>
        <v>2031019</v>
      </c>
      <c r="C135" s="18">
        <f>'[1]Table 17'!G136</f>
        <v>661892</v>
      </c>
      <c r="D135" s="19">
        <f>'[1]Table 13'!H136</f>
        <v>963685</v>
      </c>
      <c r="E135" s="19">
        <v>197478</v>
      </c>
      <c r="F135" s="19">
        <f>+G135+H135</f>
        <v>2692363</v>
      </c>
      <c r="G135" s="20">
        <v>2042228</v>
      </c>
      <c r="H135" s="20">
        <v>650135</v>
      </c>
      <c r="I135" s="19">
        <f>+J135+K135</f>
        <v>2364428</v>
      </c>
      <c r="J135" s="20">
        <v>1890612</v>
      </c>
      <c r="K135" s="20">
        <v>473816</v>
      </c>
      <c r="L135" s="14">
        <f>SUM(B135:F135)-I135</f>
        <v>4182009</v>
      </c>
      <c r="M135" s="19">
        <f>+N135-L135</f>
        <v>73529</v>
      </c>
      <c r="N135" s="14">
        <f>'[1]Table 3'!Z135</f>
        <v>4255538</v>
      </c>
      <c r="Q135" s="19"/>
    </row>
    <row r="136" spans="1:17" s="5" customFormat="1" ht="12.75" customHeight="1">
      <c r="A136" s="13">
        <v>2019</v>
      </c>
      <c r="B136" s="14">
        <f t="shared" ref="B136:H136" si="26">SUM(B137:B140)</f>
        <v>8406385</v>
      </c>
      <c r="C136" s="14">
        <f t="shared" si="26"/>
        <v>2730870</v>
      </c>
      <c r="D136" s="14">
        <f t="shared" si="26"/>
        <v>3812385</v>
      </c>
      <c r="E136" s="14">
        <f t="shared" si="26"/>
        <v>209730</v>
      </c>
      <c r="F136" s="14">
        <f t="shared" si="26"/>
        <v>10052249</v>
      </c>
      <c r="G136" s="15">
        <f t="shared" si="26"/>
        <v>7534818</v>
      </c>
      <c r="H136" s="15">
        <f t="shared" si="26"/>
        <v>2517431</v>
      </c>
      <c r="I136" s="14">
        <f>SUM(I137:I140)</f>
        <v>8473404</v>
      </c>
      <c r="J136" s="16">
        <f>(SUM(J137:J140))-0</f>
        <v>6707887</v>
      </c>
      <c r="K136" s="15">
        <f>(SUM(K137:K140))-0</f>
        <v>1765517</v>
      </c>
      <c r="L136" s="14">
        <f>SUM(L137:L140)</f>
        <v>16738215</v>
      </c>
      <c r="M136" s="14">
        <f>SUM(M137:M140)</f>
        <v>150959</v>
      </c>
      <c r="N136" s="14">
        <f>SUM(N137:N140)</f>
        <v>16889174</v>
      </c>
      <c r="O136" s="19"/>
      <c r="Q136" s="19"/>
    </row>
    <row r="137" spans="1:17" s="5" customFormat="1" ht="12.75" customHeight="1">
      <c r="A137" s="17" t="s">
        <v>17</v>
      </c>
      <c r="B137" s="18">
        <f>'[1]Table 7'!AV137</f>
        <v>1991325</v>
      </c>
      <c r="C137" s="18">
        <f>'[1]Table 17'!G138</f>
        <v>659501</v>
      </c>
      <c r="D137" s="19">
        <f>'[1]Table 13'!H138</f>
        <v>987118</v>
      </c>
      <c r="E137" s="19">
        <v>130496</v>
      </c>
      <c r="F137" s="19">
        <f>+G137+H137</f>
        <v>2570371</v>
      </c>
      <c r="G137" s="20">
        <v>1897527</v>
      </c>
      <c r="H137" s="20">
        <v>672844</v>
      </c>
      <c r="I137" s="19">
        <f>+J137+K137</f>
        <v>2140267</v>
      </c>
      <c r="J137" s="20">
        <v>1687969</v>
      </c>
      <c r="K137" s="20">
        <v>452298</v>
      </c>
      <c r="L137" s="14">
        <f>SUM(B137:F137)-I137</f>
        <v>4198544</v>
      </c>
      <c r="M137" s="19">
        <f>+N137-L137</f>
        <v>22335</v>
      </c>
      <c r="N137" s="14">
        <f>'[1]Table 3'!Z137</f>
        <v>4220879</v>
      </c>
      <c r="Q137" s="19"/>
    </row>
    <row r="138" spans="1:17" s="5" customFormat="1" ht="12.75" customHeight="1">
      <c r="A138" s="17" t="s">
        <v>18</v>
      </c>
      <c r="B138" s="18">
        <f>'[1]Table 7'!AV138</f>
        <v>2156895</v>
      </c>
      <c r="C138" s="18">
        <f>'[1]Table 17'!G139</f>
        <v>668783</v>
      </c>
      <c r="D138" s="19">
        <f>'[1]Table 13'!H139</f>
        <v>953907</v>
      </c>
      <c r="E138" s="19">
        <v>16954</v>
      </c>
      <c r="F138" s="19">
        <f>+G138+H138</f>
        <v>2445987</v>
      </c>
      <c r="G138" s="20">
        <v>1912059</v>
      </c>
      <c r="H138" s="20">
        <v>533928</v>
      </c>
      <c r="I138" s="19">
        <f>+J138+K138</f>
        <v>2179655</v>
      </c>
      <c r="J138" s="20">
        <v>1722803</v>
      </c>
      <c r="K138" s="20">
        <v>456852</v>
      </c>
      <c r="L138" s="14">
        <f>SUM(B138:F138)-I138</f>
        <v>4062871</v>
      </c>
      <c r="M138" s="19">
        <f>+N138-L138</f>
        <v>91301</v>
      </c>
      <c r="N138" s="14">
        <f>'[1]Table 3'!Z138</f>
        <v>4154172</v>
      </c>
      <c r="Q138" s="19"/>
    </row>
    <row r="139" spans="1:17" s="5" customFormat="1" ht="12.75" customHeight="1">
      <c r="A139" s="17" t="s">
        <v>19</v>
      </c>
      <c r="B139" s="18">
        <f>'[1]Table 7'!AV139</f>
        <v>2145681</v>
      </c>
      <c r="C139" s="18">
        <f>'[1]Table 17'!G140</f>
        <v>734026</v>
      </c>
      <c r="D139" s="19">
        <f>'[1]Table 13'!H140</f>
        <v>904285</v>
      </c>
      <c r="E139" s="19">
        <v>-27755</v>
      </c>
      <c r="F139" s="19">
        <f>+G139+H139</f>
        <v>2568875</v>
      </c>
      <c r="G139" s="20">
        <v>1939434</v>
      </c>
      <c r="H139" s="20">
        <v>629441</v>
      </c>
      <c r="I139" s="19">
        <f>+J139+K139</f>
        <v>2116602</v>
      </c>
      <c r="J139" s="20">
        <v>1692060</v>
      </c>
      <c r="K139" s="20">
        <v>424542</v>
      </c>
      <c r="L139" s="14">
        <f>SUM(B139:F139)-I139</f>
        <v>4208510</v>
      </c>
      <c r="M139" s="19">
        <f>+N139-L139</f>
        <v>-31291</v>
      </c>
      <c r="N139" s="14">
        <f>'[1]Table 3'!Z139</f>
        <v>4177219</v>
      </c>
      <c r="Q139" s="19"/>
    </row>
    <row r="140" spans="1:17" s="5" customFormat="1" ht="12.75" customHeight="1">
      <c r="A140" s="17" t="s">
        <v>20</v>
      </c>
      <c r="B140" s="18">
        <f>'[1]Table 7'!AV140</f>
        <v>2112484</v>
      </c>
      <c r="C140" s="18">
        <f>'[1]Table 17'!G141</f>
        <v>668560</v>
      </c>
      <c r="D140" s="19">
        <f>'[1]Table 13'!H141</f>
        <v>967075</v>
      </c>
      <c r="E140" s="19">
        <v>90035</v>
      </c>
      <c r="F140" s="19">
        <f>G140+H140</f>
        <v>2467016</v>
      </c>
      <c r="G140" s="20">
        <v>1785798</v>
      </c>
      <c r="H140" s="20">
        <v>681218</v>
      </c>
      <c r="I140" s="19">
        <f>J140+K140</f>
        <v>2036880</v>
      </c>
      <c r="J140" s="20">
        <v>1605055</v>
      </c>
      <c r="K140" s="20">
        <v>431825</v>
      </c>
      <c r="L140" s="14">
        <f>SUM(B140:E140)+F140-I140</f>
        <v>4268290</v>
      </c>
      <c r="M140" s="19">
        <f>+N140-L140</f>
        <v>68614</v>
      </c>
      <c r="N140" s="14">
        <f>'[1]Table 3'!Z140</f>
        <v>4336904</v>
      </c>
      <c r="Q140" s="19"/>
    </row>
    <row r="141" spans="1:17" s="5" customFormat="1" ht="12.75" customHeight="1">
      <c r="A141" s="13" t="s">
        <v>21</v>
      </c>
      <c r="B141" s="14">
        <f t="shared" ref="B141:I141" si="27">SUM(B142:B145)</f>
        <v>8307939</v>
      </c>
      <c r="C141" s="14">
        <f t="shared" si="27"/>
        <v>2786909.1</v>
      </c>
      <c r="D141" s="14">
        <f t="shared" si="27"/>
        <v>3635368</v>
      </c>
      <c r="E141" s="14">
        <f t="shared" si="27"/>
        <v>85034</v>
      </c>
      <c r="F141" s="14">
        <f t="shared" si="27"/>
        <v>8037318</v>
      </c>
      <c r="G141" s="15">
        <f t="shared" si="27"/>
        <v>7099299</v>
      </c>
      <c r="H141" s="15">
        <f t="shared" si="27"/>
        <v>938019</v>
      </c>
      <c r="I141" s="14">
        <f t="shared" si="27"/>
        <v>7252167</v>
      </c>
      <c r="J141" s="16">
        <f>(SUM(J142:J145))-0</f>
        <v>5832257</v>
      </c>
      <c r="K141" s="15">
        <f>(SUM(K142:K145))-0</f>
        <v>1419910</v>
      </c>
      <c r="L141" s="14">
        <f>SUM(L142:L145)</f>
        <v>15600401.099999998</v>
      </c>
      <c r="M141" s="14">
        <f>SUM(M142:M145)</f>
        <v>55038.900000000373</v>
      </c>
      <c r="N141" s="14">
        <f>SUM(N142:N145)</f>
        <v>15655440</v>
      </c>
    </row>
    <row r="142" spans="1:17" s="5" customFormat="1" ht="12.75" customHeight="1">
      <c r="A142" s="17" t="s">
        <v>17</v>
      </c>
      <c r="B142" s="18">
        <f>'[1]Table 7'!AV142</f>
        <v>2060492</v>
      </c>
      <c r="C142" s="18">
        <f>'[1]Table 17'!G143</f>
        <v>651429.6</v>
      </c>
      <c r="D142" s="19">
        <f>'[1]Table 13'!H143</f>
        <v>921303</v>
      </c>
      <c r="E142" s="19">
        <v>156125</v>
      </c>
      <c r="F142" s="19">
        <f>G142+H142</f>
        <v>2386287</v>
      </c>
      <c r="G142" s="20">
        <v>1907297</v>
      </c>
      <c r="H142" s="20">
        <v>478990</v>
      </c>
      <c r="I142" s="19">
        <f>J142+K142</f>
        <v>2043850</v>
      </c>
      <c r="J142" s="20">
        <v>1623467</v>
      </c>
      <c r="K142" s="20">
        <v>420383</v>
      </c>
      <c r="L142" s="14">
        <f>SUM(B142:E142)+F142-I142</f>
        <v>4131786.5999999996</v>
      </c>
      <c r="M142" s="19">
        <f>+N142-L142</f>
        <v>7320.4000000003725</v>
      </c>
      <c r="N142" s="14">
        <f>'[1]Table 3'!Z142</f>
        <v>4139107</v>
      </c>
      <c r="Q142" s="19"/>
    </row>
    <row r="143" spans="1:17" s="5" customFormat="1" ht="12.75" customHeight="1">
      <c r="A143" s="17" t="s">
        <v>18</v>
      </c>
      <c r="B143" s="18">
        <f>'[1]Table 7'!AV143</f>
        <v>1982632</v>
      </c>
      <c r="C143" s="18">
        <f>'[1]Table 17'!G144</f>
        <v>680834.79999999993</v>
      </c>
      <c r="D143" s="19">
        <f>'[1]Table 13'!H144</f>
        <v>878628</v>
      </c>
      <c r="E143" s="19">
        <v>-195314</v>
      </c>
      <c r="F143" s="19">
        <f>G143+H143</f>
        <v>1742152</v>
      </c>
      <c r="G143" s="20">
        <v>1590492</v>
      </c>
      <c r="H143" s="20">
        <v>151660</v>
      </c>
      <c r="I143" s="19">
        <f>J143+K143</f>
        <v>1620482</v>
      </c>
      <c r="J143" s="20">
        <v>1313428</v>
      </c>
      <c r="K143" s="20">
        <v>307054</v>
      </c>
      <c r="L143" s="14">
        <f>SUM(B143:E143)+F143-I143</f>
        <v>3468450.8</v>
      </c>
      <c r="M143" s="19">
        <f>+N143-L143</f>
        <v>71607.200000000186</v>
      </c>
      <c r="N143" s="14">
        <f>'[1]Table 3'!Z143</f>
        <v>3540058</v>
      </c>
      <c r="Q143" s="19"/>
    </row>
    <row r="144" spans="1:17" s="5" customFormat="1" ht="12.75" customHeight="1">
      <c r="A144" s="17" t="s">
        <v>19</v>
      </c>
      <c r="B144" s="18">
        <f>'[1]Table 7'!AV144</f>
        <v>2142492</v>
      </c>
      <c r="C144" s="18">
        <f>'[1]Table 17'!G145</f>
        <v>764598</v>
      </c>
      <c r="D144" s="19">
        <f>'[1]Table 13'!H145</f>
        <v>884348</v>
      </c>
      <c r="E144" s="19">
        <v>-138029</v>
      </c>
      <c r="F144" s="19">
        <f>G144+H144</f>
        <v>1969701</v>
      </c>
      <c r="G144" s="20">
        <v>1820762</v>
      </c>
      <c r="H144" s="20">
        <v>148939</v>
      </c>
      <c r="I144" s="19">
        <f>J144+K144</f>
        <v>1697337</v>
      </c>
      <c r="J144" s="20">
        <v>1378172</v>
      </c>
      <c r="K144" s="20">
        <v>319165</v>
      </c>
      <c r="L144" s="14">
        <f>SUM(B144:E144)+F144-I144</f>
        <v>3925773</v>
      </c>
      <c r="M144" s="19">
        <f>+N144-L144</f>
        <v>-65628</v>
      </c>
      <c r="N144" s="14">
        <f>'[1]Table 3'!Z144</f>
        <v>3860145</v>
      </c>
      <c r="Q144" s="19"/>
    </row>
    <row r="145" spans="1:17" s="5" customFormat="1" ht="12.75" customHeight="1">
      <c r="A145" s="17" t="s">
        <v>20</v>
      </c>
      <c r="B145" s="19">
        <f>'[1]Table 7'!AV145</f>
        <v>2122323</v>
      </c>
      <c r="C145" s="19">
        <f>'[1]Table 17'!G146</f>
        <v>690046.70000000007</v>
      </c>
      <c r="D145" s="19">
        <f>'[1]Table 13'!H146</f>
        <v>951089</v>
      </c>
      <c r="E145" s="19">
        <v>262252</v>
      </c>
      <c r="F145" s="19">
        <f>G145+H145</f>
        <v>1939178</v>
      </c>
      <c r="G145" s="20">
        <v>1780748</v>
      </c>
      <c r="H145" s="20">
        <v>158430</v>
      </c>
      <c r="I145" s="19">
        <f>J145+K145</f>
        <v>1890498</v>
      </c>
      <c r="J145" s="20">
        <v>1517190</v>
      </c>
      <c r="K145" s="20">
        <v>373308</v>
      </c>
      <c r="L145" s="14">
        <f>SUM(B145:E145)+F145-I145</f>
        <v>4074390.7</v>
      </c>
      <c r="M145" s="19">
        <f>+N145-L145</f>
        <v>41739.299999999814</v>
      </c>
      <c r="N145" s="14">
        <f>'[1]Table 3'!Z145</f>
        <v>4116130</v>
      </c>
      <c r="Q145" s="19"/>
    </row>
    <row r="146" spans="1:17" s="5" customFormat="1" ht="12.75" customHeight="1">
      <c r="A146" s="13" t="s">
        <v>22</v>
      </c>
      <c r="B146" s="14">
        <f t="shared" ref="B146:I146" si="28">SUM(B147:B150)</f>
        <v>8455846</v>
      </c>
      <c r="C146" s="14">
        <f t="shared" si="28"/>
        <v>2951661</v>
      </c>
      <c r="D146" s="14">
        <f t="shared" si="28"/>
        <v>3805121</v>
      </c>
      <c r="E146" s="14">
        <f t="shared" si="28"/>
        <v>835432</v>
      </c>
      <c r="F146" s="14">
        <f t="shared" si="28"/>
        <v>9453705</v>
      </c>
      <c r="G146" s="15">
        <f t="shared" si="28"/>
        <v>8665055</v>
      </c>
      <c r="H146" s="15">
        <f t="shared" si="28"/>
        <v>788650</v>
      </c>
      <c r="I146" s="14">
        <f t="shared" si="28"/>
        <v>9500511</v>
      </c>
      <c r="J146" s="16">
        <f>(SUM(J147:J150))-0</f>
        <v>7644246</v>
      </c>
      <c r="K146" s="15">
        <f>(SUM(K147:K150))-0</f>
        <v>1856265</v>
      </c>
      <c r="L146" s="14">
        <f>SUM(L147:L150)</f>
        <v>16001254</v>
      </c>
      <c r="M146" s="14">
        <f>SUM(M147:M150)</f>
        <v>180747</v>
      </c>
      <c r="N146" s="14">
        <f>SUM(N147:N150)</f>
        <v>16182001</v>
      </c>
    </row>
    <row r="147" spans="1:17" s="5" customFormat="1" ht="12.75" customHeight="1">
      <c r="A147" s="17" t="s">
        <v>17</v>
      </c>
      <c r="B147" s="18">
        <f>'[1]Table 7'!AV147</f>
        <v>2051635</v>
      </c>
      <c r="C147" s="18">
        <f>'[1]Table 17'!G148</f>
        <v>665151</v>
      </c>
      <c r="D147" s="19">
        <f>'[1]Table 13'!H148</f>
        <v>989277</v>
      </c>
      <c r="E147" s="19">
        <v>341077</v>
      </c>
      <c r="F147" s="19">
        <f>G147+H147</f>
        <v>2124683</v>
      </c>
      <c r="G147" s="20">
        <v>1939744</v>
      </c>
      <c r="H147" s="20">
        <v>184939</v>
      </c>
      <c r="I147" s="19">
        <f>J147+K147</f>
        <v>2133566</v>
      </c>
      <c r="J147" s="20">
        <v>1714438</v>
      </c>
      <c r="K147" s="20">
        <v>419128</v>
      </c>
      <c r="L147" s="14">
        <f>SUM(B147:E147)+F147-I147</f>
        <v>4038257</v>
      </c>
      <c r="M147" s="19">
        <f>+N147-L147</f>
        <v>3179</v>
      </c>
      <c r="N147" s="14">
        <f>'[1]Table 3'!Z147</f>
        <v>4041436</v>
      </c>
      <c r="Q147" s="19"/>
    </row>
    <row r="148" spans="1:17" s="5" customFormat="1" ht="12.75" customHeight="1">
      <c r="A148" s="17" t="s">
        <v>18</v>
      </c>
      <c r="B148" s="18">
        <f>'[1]Table 7'!AV148</f>
        <v>2119371</v>
      </c>
      <c r="C148" s="18">
        <f>'[1]Table 17'!G149</f>
        <v>703553</v>
      </c>
      <c r="D148" s="19">
        <f>'[1]Table 13'!H149</f>
        <v>944750</v>
      </c>
      <c r="E148" s="19">
        <v>33890</v>
      </c>
      <c r="F148" s="19">
        <f>G148+H148</f>
        <v>2312072</v>
      </c>
      <c r="G148" s="20">
        <v>2129315</v>
      </c>
      <c r="H148" s="20">
        <v>182757</v>
      </c>
      <c r="I148" s="19">
        <f>J148+K148</f>
        <v>2281007</v>
      </c>
      <c r="J148" s="20">
        <v>1838354</v>
      </c>
      <c r="K148" s="20">
        <v>442653</v>
      </c>
      <c r="L148" s="14">
        <f>SUM(B148:E148)+F148-I148</f>
        <v>3832629</v>
      </c>
      <c r="M148" s="19">
        <f>+N148-L148</f>
        <v>81727</v>
      </c>
      <c r="N148" s="14">
        <f>'[1]Table 3'!Z148</f>
        <v>3914356</v>
      </c>
      <c r="Q148" s="19"/>
    </row>
    <row r="149" spans="1:17" s="5" customFormat="1" ht="12.75" customHeight="1">
      <c r="A149" s="17" t="s">
        <v>19</v>
      </c>
      <c r="B149" s="18">
        <f>'[1]Table 7'!AV149</f>
        <v>2096715</v>
      </c>
      <c r="C149" s="18">
        <f>'[1]Table 17'!G150</f>
        <v>801872</v>
      </c>
      <c r="D149" s="19">
        <f>'[1]Table 13'!H150</f>
        <v>896223</v>
      </c>
      <c r="E149" s="19">
        <v>186707</v>
      </c>
      <c r="F149" s="19">
        <f>G149+H149</f>
        <v>2416139</v>
      </c>
      <c r="G149" s="20">
        <v>2221031</v>
      </c>
      <c r="H149" s="20">
        <v>195108</v>
      </c>
      <c r="I149" s="19">
        <f>J149+K149</f>
        <v>2457771</v>
      </c>
      <c r="J149" s="20">
        <v>1973275</v>
      </c>
      <c r="K149" s="20">
        <v>484496</v>
      </c>
      <c r="L149" s="14">
        <f>SUM(B149:E149)+F149-I149</f>
        <v>3939885</v>
      </c>
      <c r="M149" s="19">
        <f>+N149-L149</f>
        <v>-13791</v>
      </c>
      <c r="N149" s="14">
        <f>'[1]Table 3'!Z149</f>
        <v>3926094</v>
      </c>
      <c r="Q149" s="19"/>
    </row>
    <row r="150" spans="1:17" s="5" customFormat="1" ht="12.75" customHeight="1">
      <c r="A150" s="17" t="s">
        <v>20</v>
      </c>
      <c r="B150" s="18">
        <f>'[1]Table 7'!AV150</f>
        <v>2188125</v>
      </c>
      <c r="C150" s="18">
        <f>'[1]Table 17'!G151</f>
        <v>781085</v>
      </c>
      <c r="D150" s="19">
        <f>'[1]Table 13'!H151</f>
        <v>974871</v>
      </c>
      <c r="E150" s="19">
        <v>273758</v>
      </c>
      <c r="F150" s="19">
        <f>G150+H150</f>
        <v>2600811</v>
      </c>
      <c r="G150" s="20">
        <v>2374965</v>
      </c>
      <c r="H150" s="20">
        <v>225846</v>
      </c>
      <c r="I150" s="19">
        <f>J150+K150</f>
        <v>2628167</v>
      </c>
      <c r="J150" s="20">
        <v>2118179</v>
      </c>
      <c r="K150" s="20">
        <v>509988</v>
      </c>
      <c r="L150" s="14">
        <f>SUM(B150:E150)+F150-I150</f>
        <v>4190483</v>
      </c>
      <c r="M150" s="19">
        <f>+N150-L150</f>
        <v>109632</v>
      </c>
      <c r="N150" s="14">
        <f>'[1]Table 3'!Z150</f>
        <v>4300115</v>
      </c>
      <c r="Q150" s="19"/>
    </row>
    <row r="151" spans="1:17" s="5" customFormat="1" ht="12.75" customHeight="1">
      <c r="A151" s="13" t="s">
        <v>23</v>
      </c>
      <c r="B151" s="14">
        <f t="shared" ref="B151:I151" si="29">SUM(B152:B155)</f>
        <v>9486628</v>
      </c>
      <c r="C151" s="14">
        <f t="shared" si="29"/>
        <v>3078956</v>
      </c>
      <c r="D151" s="14">
        <f t="shared" si="29"/>
        <v>4060097</v>
      </c>
      <c r="E151" s="14">
        <f t="shared" si="29"/>
        <v>775487</v>
      </c>
      <c r="F151" s="14">
        <f t="shared" si="29"/>
        <v>11354775</v>
      </c>
      <c r="G151" s="15">
        <f t="shared" si="29"/>
        <v>9989604</v>
      </c>
      <c r="H151" s="15">
        <f t="shared" si="29"/>
        <v>1365171</v>
      </c>
      <c r="I151" s="14">
        <f t="shared" si="29"/>
        <v>11727706</v>
      </c>
      <c r="J151" s="16">
        <f>(SUM(J152:J155))-0</f>
        <v>9524430</v>
      </c>
      <c r="K151" s="15">
        <f>(SUM(K152:K155))-0</f>
        <v>2203276</v>
      </c>
      <c r="L151" s="14">
        <f>SUM(L152:L155)</f>
        <v>17028237</v>
      </c>
      <c r="M151" s="14">
        <f>SUM(M152:M155)</f>
        <v>351388</v>
      </c>
      <c r="N151" s="14">
        <f>SUM(N152:N155)</f>
        <v>17379625</v>
      </c>
    </row>
    <row r="152" spans="1:17" s="5" customFormat="1" ht="12.75" customHeight="1">
      <c r="A152" s="17" t="s">
        <v>17</v>
      </c>
      <c r="B152" s="18">
        <f>'[1]Table 7'!AV152</f>
        <v>2185360</v>
      </c>
      <c r="C152" s="18">
        <f>'[1]Table 17'!G153</f>
        <v>745085</v>
      </c>
      <c r="D152" s="19">
        <f>'[1]Table 13'!H153</f>
        <v>1030584</v>
      </c>
      <c r="E152" s="19">
        <v>227006</v>
      </c>
      <c r="F152" s="19">
        <f>G152+H152</f>
        <v>2691508</v>
      </c>
      <c r="G152" s="20">
        <v>2417296</v>
      </c>
      <c r="H152" s="20">
        <v>274212</v>
      </c>
      <c r="I152" s="19">
        <f>J152+K152</f>
        <v>2668367</v>
      </c>
      <c r="J152" s="20">
        <v>2166755</v>
      </c>
      <c r="K152" s="20">
        <v>501612</v>
      </c>
      <c r="L152" s="14">
        <f>SUM(B152:E152)+F152-I152</f>
        <v>4211176</v>
      </c>
      <c r="M152" s="19">
        <f>+N152-L152</f>
        <v>71084</v>
      </c>
      <c r="N152" s="14">
        <f>'[1]Table 3'!Z152</f>
        <v>4282260</v>
      </c>
      <c r="Q152" s="19"/>
    </row>
    <row r="153" spans="1:17" s="5" customFormat="1" ht="12.75" customHeight="1">
      <c r="A153" s="17" t="s">
        <v>18</v>
      </c>
      <c r="B153" s="18">
        <f>'[1]Table 7'!AV153</f>
        <v>2393968</v>
      </c>
      <c r="C153" s="18">
        <f>'[1]Table 17'!G154</f>
        <v>752858</v>
      </c>
      <c r="D153" s="19">
        <f>'[1]Table 13'!H154</f>
        <v>975582</v>
      </c>
      <c r="E153" s="19">
        <v>177342</v>
      </c>
      <c r="F153" s="19">
        <f>G153+H153</f>
        <v>2854812</v>
      </c>
      <c r="G153" s="20">
        <v>2561586</v>
      </c>
      <c r="H153" s="20">
        <v>293226</v>
      </c>
      <c r="I153" s="19">
        <f>J153+K153</f>
        <v>3020936</v>
      </c>
      <c r="J153" s="20">
        <v>2468277</v>
      </c>
      <c r="K153" s="20">
        <v>552659</v>
      </c>
      <c r="L153" s="14">
        <f>SUM(B153:E153)+F153-I153</f>
        <v>4133626</v>
      </c>
      <c r="M153" s="19">
        <f>+N153-L153</f>
        <v>75356</v>
      </c>
      <c r="N153" s="14">
        <f>'[1]Table 3'!Z153</f>
        <v>4208982</v>
      </c>
      <c r="Q153" s="19"/>
    </row>
    <row r="154" spans="1:17" s="5" customFormat="1" ht="12.75" customHeight="1">
      <c r="A154" s="17" t="s">
        <v>19</v>
      </c>
      <c r="B154" s="18">
        <f>'[1]Table 7'!AV154</f>
        <v>2439864</v>
      </c>
      <c r="C154" s="18">
        <f>'[1]Table 17'!G155</f>
        <v>826121</v>
      </c>
      <c r="D154" s="19">
        <f>'[1]Table 13'!H155</f>
        <v>993716</v>
      </c>
      <c r="E154" s="19">
        <v>247018</v>
      </c>
      <c r="F154" s="19">
        <f>G154+H154</f>
        <v>2977374</v>
      </c>
      <c r="G154" s="20">
        <v>2617231</v>
      </c>
      <c r="H154" s="20">
        <v>360143</v>
      </c>
      <c r="I154" s="19">
        <f>J154+K154</f>
        <v>3232303</v>
      </c>
      <c r="J154" s="20">
        <v>2648742</v>
      </c>
      <c r="K154" s="20">
        <v>583561</v>
      </c>
      <c r="L154" s="14">
        <f>SUM(B154:E154)+F154-I154</f>
        <v>4251790</v>
      </c>
      <c r="M154" s="19">
        <f>+N154-L154</f>
        <v>90147</v>
      </c>
      <c r="N154" s="14">
        <f>'[1]Table 3'!Z154</f>
        <v>4341937</v>
      </c>
      <c r="Q154" s="19"/>
    </row>
    <row r="155" spans="1:17" s="5" customFormat="1" ht="12.75" customHeight="1">
      <c r="A155" s="17" t="s">
        <v>20</v>
      </c>
      <c r="B155" s="18">
        <f>'[1]Table 7'!AV155</f>
        <v>2467436</v>
      </c>
      <c r="C155" s="18">
        <f>'[1]Table 17'!G156</f>
        <v>754892</v>
      </c>
      <c r="D155" s="19">
        <f>'[1]Table 13'!H156</f>
        <v>1060215</v>
      </c>
      <c r="E155" s="19">
        <v>124121</v>
      </c>
      <c r="F155" s="19">
        <f>G155+H155</f>
        <v>2831081</v>
      </c>
      <c r="G155" s="20">
        <v>2393491</v>
      </c>
      <c r="H155" s="20">
        <v>437590</v>
      </c>
      <c r="I155" s="19">
        <f>J155+K155</f>
        <v>2806100</v>
      </c>
      <c r="J155" s="20">
        <v>2240656</v>
      </c>
      <c r="K155" s="20">
        <v>565444</v>
      </c>
      <c r="L155" s="14">
        <f>SUM(B155:E155)+F155-I155</f>
        <v>4431645</v>
      </c>
      <c r="M155" s="19">
        <f>+N155-L155</f>
        <v>114801</v>
      </c>
      <c r="N155" s="14">
        <f>'[1]Table 3'!Z155</f>
        <v>4546446</v>
      </c>
      <c r="Q155" s="19"/>
    </row>
    <row r="156" spans="1:17" s="5" customFormat="1" ht="12.75" customHeight="1">
      <c r="A156" s="13" t="s">
        <v>24</v>
      </c>
      <c r="B156" s="14">
        <f t="shared" ref="B156:I156" si="30">SUM(B157:B160)</f>
        <v>10300432</v>
      </c>
      <c r="C156" s="14">
        <f t="shared" si="30"/>
        <v>2984387</v>
      </c>
      <c r="D156" s="14">
        <f t="shared" si="30"/>
        <v>4116900</v>
      </c>
      <c r="E156" s="14">
        <f t="shared" si="30"/>
        <v>-87497</v>
      </c>
      <c r="F156" s="14">
        <f t="shared" si="30"/>
        <v>11787989</v>
      </c>
      <c r="G156" s="15">
        <f t="shared" si="30"/>
        <v>9777621</v>
      </c>
      <c r="H156" s="15">
        <f t="shared" si="30"/>
        <v>2010368</v>
      </c>
      <c r="I156" s="14">
        <f t="shared" si="30"/>
        <v>11385874</v>
      </c>
      <c r="J156" s="16">
        <f>(SUM(J157:J160))-0</f>
        <v>9100892</v>
      </c>
      <c r="K156" s="15">
        <f>(SUM(K157:K160))-0</f>
        <v>2284982</v>
      </c>
      <c r="L156" s="14">
        <f>SUM(L157:L160)</f>
        <v>17716337</v>
      </c>
      <c r="M156" s="14">
        <f>SUM(M157:M160)</f>
        <v>276860</v>
      </c>
      <c r="N156" s="14">
        <f>SUM(N157:N160)</f>
        <v>17993197</v>
      </c>
    </row>
    <row r="157" spans="1:17" s="5" customFormat="1" ht="12.75" customHeight="1">
      <c r="A157" s="17" t="s">
        <v>17</v>
      </c>
      <c r="B157" s="18">
        <f>'[1]Table 7'!AV157</f>
        <v>2419852</v>
      </c>
      <c r="C157" s="18">
        <f>'[1]Table 17'!G158</f>
        <v>720385</v>
      </c>
      <c r="D157" s="19">
        <f>'[1]Table 13'!H158</f>
        <v>1082203</v>
      </c>
      <c r="E157" s="19">
        <v>95897</v>
      </c>
      <c r="F157" s="19">
        <f>G157+H157</f>
        <v>2888416</v>
      </c>
      <c r="G157" s="20">
        <v>2389575</v>
      </c>
      <c r="H157" s="20">
        <v>498841</v>
      </c>
      <c r="I157" s="19">
        <f>J157+K157</f>
        <v>2767936</v>
      </c>
      <c r="J157" s="20">
        <v>2230263</v>
      </c>
      <c r="K157" s="20">
        <v>537673</v>
      </c>
      <c r="L157" s="14">
        <f>SUM(B157:E157)+F157-I157</f>
        <v>4438817</v>
      </c>
      <c r="M157" s="19">
        <f>+N157-L157</f>
        <v>92397</v>
      </c>
      <c r="N157" s="14">
        <f>'[1]Table 3'!Z157</f>
        <v>4531214</v>
      </c>
      <c r="Q157" s="19"/>
    </row>
    <row r="158" spans="1:17" s="5" customFormat="1" ht="12.75" customHeight="1">
      <c r="A158" s="17" t="s">
        <v>18</v>
      </c>
      <c r="B158" s="18">
        <f>'[1]Table 7'!AV158</f>
        <v>2612632</v>
      </c>
      <c r="C158" s="18">
        <f>'[1]Table 17'!G159</f>
        <v>730112</v>
      </c>
      <c r="D158" s="19">
        <f>'[1]Table 13'!H159</f>
        <v>991800</v>
      </c>
      <c r="E158" s="19">
        <v>-81981</v>
      </c>
      <c r="F158" s="19">
        <f>G158+H158</f>
        <v>2876015</v>
      </c>
      <c r="G158" s="20">
        <v>2420191</v>
      </c>
      <c r="H158" s="20">
        <v>455824</v>
      </c>
      <c r="I158" s="19">
        <f>J158+K158</f>
        <v>2881160</v>
      </c>
      <c r="J158" s="20">
        <v>2315146</v>
      </c>
      <c r="K158" s="20">
        <v>566014</v>
      </c>
      <c r="L158" s="14">
        <f>SUM(B158:E158)+F158-I158</f>
        <v>4247418</v>
      </c>
      <c r="M158" s="19">
        <f>+N158-L158</f>
        <v>96818</v>
      </c>
      <c r="N158" s="14">
        <f>'[1]Table 3'!Z158</f>
        <v>4344236</v>
      </c>
      <c r="Q158" s="19"/>
    </row>
    <row r="159" spans="1:17" s="5" customFormat="1" ht="12.75" customHeight="1">
      <c r="A159" s="17" t="s">
        <v>19</v>
      </c>
      <c r="B159" s="18">
        <f>'[1]Table 7'!AV159</f>
        <v>2644934</v>
      </c>
      <c r="C159" s="18">
        <f>'[1]Table 17'!G160</f>
        <v>795720</v>
      </c>
      <c r="D159" s="19">
        <f>'[1]Table 13'!H160</f>
        <v>1002951</v>
      </c>
      <c r="E159" s="19">
        <v>-193005</v>
      </c>
      <c r="F159" s="19">
        <f>G159+H159</f>
        <v>2998413</v>
      </c>
      <c r="G159" s="20">
        <v>2495769</v>
      </c>
      <c r="H159" s="20">
        <v>502644</v>
      </c>
      <c r="I159" s="19">
        <f>J159+K159</f>
        <v>2818142</v>
      </c>
      <c r="J159" s="20">
        <v>2257771</v>
      </c>
      <c r="K159" s="20">
        <v>560371</v>
      </c>
      <c r="L159" s="14">
        <f>SUM(B159:E159)+F159-I159</f>
        <v>4430871</v>
      </c>
      <c r="M159" s="20">
        <f>+N159-L159</f>
        <v>33499</v>
      </c>
      <c r="N159" s="14">
        <f>'[1]Table 3'!Z159</f>
        <v>4464370</v>
      </c>
      <c r="Q159" s="19"/>
    </row>
    <row r="160" spans="1:17" s="5" customFormat="1" ht="12.75" customHeight="1">
      <c r="A160" s="17" t="s">
        <v>20</v>
      </c>
      <c r="B160" s="18">
        <f>'[1]Table 7'!AV160</f>
        <v>2623014</v>
      </c>
      <c r="C160" s="18">
        <f>'[1]Table 17'!G161</f>
        <v>738170</v>
      </c>
      <c r="D160" s="19">
        <f>'[1]Table 13'!H161</f>
        <v>1039946</v>
      </c>
      <c r="E160" s="19">
        <v>91592</v>
      </c>
      <c r="F160" s="19">
        <f>G160+H160</f>
        <v>3025145</v>
      </c>
      <c r="G160" s="20">
        <v>2472086</v>
      </c>
      <c r="H160" s="20">
        <v>553059</v>
      </c>
      <c r="I160" s="19">
        <f>J160+K160</f>
        <v>2918636</v>
      </c>
      <c r="J160" s="20">
        <v>2297712</v>
      </c>
      <c r="K160" s="20">
        <v>620924</v>
      </c>
      <c r="L160" s="14">
        <f>SUM(B160:E160)+F160-I160</f>
        <v>4599231</v>
      </c>
      <c r="M160" s="19">
        <f>+N160-L160</f>
        <v>54146</v>
      </c>
      <c r="N160" s="14">
        <f>'[1]Table 3'!Z160</f>
        <v>4653377</v>
      </c>
      <c r="Q160" s="19"/>
    </row>
    <row r="161" spans="1:17" s="5" customFormat="1" ht="12.75" customHeight="1">
      <c r="A161" s="13" t="s">
        <v>25</v>
      </c>
      <c r="B161" s="14">
        <f t="shared" ref="B161:I161" si="31">SUM(B162:B165)</f>
        <v>10805680</v>
      </c>
      <c r="C161" s="14">
        <f t="shared" si="31"/>
        <v>3102910</v>
      </c>
      <c r="D161" s="14">
        <f t="shared" si="31"/>
        <v>4122952</v>
      </c>
      <c r="E161" s="14">
        <f t="shared" si="31"/>
        <v>-114732</v>
      </c>
      <c r="F161" s="14">
        <f t="shared" si="31"/>
        <v>13017556</v>
      </c>
      <c r="G161" s="15">
        <f t="shared" si="31"/>
        <v>10483259</v>
      </c>
      <c r="H161" s="15">
        <f t="shared" si="31"/>
        <v>2534297</v>
      </c>
      <c r="I161" s="14">
        <f t="shared" si="31"/>
        <v>12341139</v>
      </c>
      <c r="J161" s="16">
        <f>(SUM(J162:J165))-0</f>
        <v>9733461</v>
      </c>
      <c r="K161" s="15">
        <f>(SUM(K162:K165))-0</f>
        <v>2607678</v>
      </c>
      <c r="L161" s="14">
        <f>SUM(L162:L165)</f>
        <v>18593227</v>
      </c>
      <c r="M161" s="14">
        <f>SUM(M162:M165)</f>
        <v>90661</v>
      </c>
      <c r="N161" s="14">
        <f>SUM(N162:N165)</f>
        <v>18683888</v>
      </c>
    </row>
    <row r="162" spans="1:17" s="5" customFormat="1" ht="12.75">
      <c r="A162" s="17" t="s">
        <v>17</v>
      </c>
      <c r="B162" s="18">
        <f>'[1]Table 7'!AV162</f>
        <v>2574818</v>
      </c>
      <c r="C162" s="18">
        <f>'[1]Table 17'!G163</f>
        <v>710105</v>
      </c>
      <c r="D162" s="19">
        <f>'[1]Table 13'!H163</f>
        <v>1034157</v>
      </c>
      <c r="E162" s="19">
        <v>92664</v>
      </c>
      <c r="F162" s="19">
        <f>G162+H162</f>
        <v>3185231</v>
      </c>
      <c r="G162" s="20">
        <v>2496513</v>
      </c>
      <c r="H162" s="20">
        <v>688718</v>
      </c>
      <c r="I162" s="19">
        <f>J162+K162</f>
        <v>3037237</v>
      </c>
      <c r="J162" s="20">
        <v>2406411</v>
      </c>
      <c r="K162" s="20">
        <v>630826</v>
      </c>
      <c r="L162" s="14">
        <f>SUM(B162:E162)+F162-I162</f>
        <v>4559738</v>
      </c>
      <c r="M162" s="19">
        <f>+N162-L162</f>
        <v>82529</v>
      </c>
      <c r="N162" s="14">
        <f>'[1]Table 3'!Z162</f>
        <v>4642267</v>
      </c>
      <c r="Q162" s="19"/>
    </row>
    <row r="163" spans="1:17" s="5" customFormat="1" ht="12.75">
      <c r="A163" s="17" t="s">
        <v>18</v>
      </c>
      <c r="B163" s="18">
        <f>'[1]Table 7'!AV163</f>
        <v>2753224</v>
      </c>
      <c r="C163" s="18">
        <f>'[1]Table 17'!G164</f>
        <v>743180</v>
      </c>
      <c r="D163" s="19">
        <f>'[1]Table 13'!H164</f>
        <v>936475</v>
      </c>
      <c r="E163" s="19">
        <v>-66917</v>
      </c>
      <c r="F163" s="19">
        <f t="shared" ref="F163:F164" si="32">G163+H163</f>
        <v>3250188</v>
      </c>
      <c r="G163" s="20">
        <v>2686207</v>
      </c>
      <c r="H163" s="20">
        <v>563981</v>
      </c>
      <c r="I163" s="19">
        <f t="shared" ref="I163:I165" si="33">J163+K163</f>
        <v>3133292</v>
      </c>
      <c r="J163" s="20">
        <v>2478618</v>
      </c>
      <c r="K163" s="20">
        <v>654674</v>
      </c>
      <c r="L163" s="14">
        <f t="shared" ref="L163" si="34">SUM(B163:E163)+F163-I163</f>
        <v>4482858</v>
      </c>
      <c r="M163" s="19">
        <f t="shared" ref="M163:M165" si="35">+N163-L163</f>
        <v>66434</v>
      </c>
      <c r="N163" s="14">
        <f>'[1]Table 3'!Z163</f>
        <v>4549292</v>
      </c>
      <c r="Q163" s="19"/>
    </row>
    <row r="164" spans="1:17" s="5" customFormat="1" ht="12.75">
      <c r="A164" s="17" t="s">
        <v>19</v>
      </c>
      <c r="B164" s="18">
        <f>'[1]Table 7'!AV164</f>
        <v>2744156</v>
      </c>
      <c r="C164" s="18">
        <f>'[1]Table 17'!G165</f>
        <v>856201</v>
      </c>
      <c r="D164" s="19">
        <f>'[1]Table 13'!H165</f>
        <v>1064369</v>
      </c>
      <c r="E164" s="19">
        <v>-168862</v>
      </c>
      <c r="F164" s="19">
        <f t="shared" si="32"/>
        <v>3291569</v>
      </c>
      <c r="G164" s="20">
        <v>2691139</v>
      </c>
      <c r="H164" s="20">
        <v>600430</v>
      </c>
      <c r="I164" s="19">
        <f t="shared" si="33"/>
        <v>3116693</v>
      </c>
      <c r="J164" s="20">
        <v>2459222</v>
      </c>
      <c r="K164" s="20">
        <v>657471</v>
      </c>
      <c r="L164" s="14">
        <f>SUM(B164:E164)+F164-I164</f>
        <v>4670740</v>
      </c>
      <c r="M164" s="19">
        <f t="shared" si="35"/>
        <v>-33274</v>
      </c>
      <c r="N164" s="14">
        <f>'[1]Table 3'!Z164</f>
        <v>4637466</v>
      </c>
      <c r="Q164" s="19"/>
    </row>
    <row r="165" spans="1:17" s="5" customFormat="1" ht="12" customHeight="1">
      <c r="A165" s="17" t="s">
        <v>20</v>
      </c>
      <c r="B165" s="18">
        <f>'[1]Table 7'!AV165</f>
        <v>2733482</v>
      </c>
      <c r="C165" s="18">
        <f>'[1]Table 17'!G166</f>
        <v>793424</v>
      </c>
      <c r="D165" s="19">
        <f>'[1]Table 13'!H166</f>
        <v>1087951</v>
      </c>
      <c r="E165" s="19">
        <v>28383</v>
      </c>
      <c r="F165" s="19">
        <f>G165+H165</f>
        <v>3290568</v>
      </c>
      <c r="G165" s="20">
        <v>2609400</v>
      </c>
      <c r="H165" s="20">
        <v>681168</v>
      </c>
      <c r="I165" s="19">
        <f t="shared" si="33"/>
        <v>3053917</v>
      </c>
      <c r="J165" s="20">
        <v>2389210</v>
      </c>
      <c r="K165" s="20">
        <v>664707</v>
      </c>
      <c r="L165" s="14">
        <f t="shared" ref="L165" si="36">SUM(B165:E165)+F165-I165</f>
        <v>4879891</v>
      </c>
      <c r="M165" s="19">
        <f t="shared" si="35"/>
        <v>-25028</v>
      </c>
      <c r="N165" s="14">
        <f>'[1]Table 3'!Z165</f>
        <v>4854863</v>
      </c>
      <c r="Q165" s="19"/>
    </row>
    <row r="166" spans="1:17" s="5" customFormat="1" ht="12.75" customHeight="1">
      <c r="A166" s="13" t="s">
        <v>26</v>
      </c>
      <c r="B166" s="14">
        <f t="shared" ref="B166:I166" si="37">SUM(B167:B170)</f>
        <v>11092025</v>
      </c>
      <c r="C166" s="14">
        <f t="shared" si="37"/>
        <v>3159711</v>
      </c>
      <c r="D166" s="14">
        <f t="shared" si="37"/>
        <v>4300120</v>
      </c>
      <c r="E166" s="14">
        <f t="shared" si="37"/>
        <v>-112496</v>
      </c>
      <c r="F166" s="14">
        <f t="shared" si="37"/>
        <v>13499433</v>
      </c>
      <c r="G166" s="15">
        <f t="shared" si="37"/>
        <v>11008161</v>
      </c>
      <c r="H166" s="15">
        <f t="shared" si="37"/>
        <v>2491272</v>
      </c>
      <c r="I166" s="14">
        <f t="shared" si="37"/>
        <v>12762777</v>
      </c>
      <c r="J166" s="16">
        <f>(SUM(J167:J170))-0</f>
        <v>10241177</v>
      </c>
      <c r="K166" s="15">
        <f>(SUM(K167:K170))-0</f>
        <v>2521600</v>
      </c>
      <c r="L166" s="14">
        <f>SUM(L167:L170)</f>
        <v>19176016</v>
      </c>
      <c r="M166" s="14">
        <f>SUM(M167:M170)</f>
        <v>-202307</v>
      </c>
      <c r="N166" s="14">
        <f>SUM(N167:N170)</f>
        <v>18973709</v>
      </c>
    </row>
    <row r="167" spans="1:17" s="5" customFormat="1" ht="12.75">
      <c r="A167" s="17" t="s">
        <v>17</v>
      </c>
      <c r="B167" s="18">
        <f>'[1]Table 7'!AV167</f>
        <v>2659853</v>
      </c>
      <c r="C167" s="18">
        <f>'[1]Table 17'!G168</f>
        <v>747696</v>
      </c>
      <c r="D167" s="19">
        <f>'[1]Table 13'!H168</f>
        <v>1086474</v>
      </c>
      <c r="E167" s="19">
        <v>-122931</v>
      </c>
      <c r="F167" s="19">
        <f>G167+H167</f>
        <v>3474384</v>
      </c>
      <c r="G167" s="20">
        <v>2740351</v>
      </c>
      <c r="H167" s="20">
        <v>734033</v>
      </c>
      <c r="I167" s="19">
        <f t="shared" ref="I167:I170" si="38">J167+K167</f>
        <v>3052645</v>
      </c>
      <c r="J167" s="20">
        <v>2434192</v>
      </c>
      <c r="K167" s="20">
        <v>618453</v>
      </c>
      <c r="L167" s="14">
        <f t="shared" ref="L167" si="39">SUM(B167:E167)+F167-I167</f>
        <v>4792831</v>
      </c>
      <c r="M167" s="19">
        <f t="shared" ref="M167:M170" si="40">+N167-L167</f>
        <v>-7426</v>
      </c>
      <c r="N167" s="14">
        <f>'[1]Table 3'!Z167</f>
        <v>4785405</v>
      </c>
      <c r="Q167" s="19"/>
    </row>
    <row r="168" spans="1:17" s="5" customFormat="1" ht="12.75">
      <c r="A168" s="17" t="s">
        <v>18</v>
      </c>
      <c r="B168" s="18">
        <f>'[1]Table 7'!AV168</f>
        <v>2817059</v>
      </c>
      <c r="C168" s="18">
        <f>'[1]Table 17'!G169</f>
        <v>768931</v>
      </c>
      <c r="D168" s="19">
        <f>'[1]Table 13'!H169</f>
        <v>984779</v>
      </c>
      <c r="E168" s="19">
        <v>-52123</v>
      </c>
      <c r="F168" s="19">
        <f>G168+H168</f>
        <v>3345792</v>
      </c>
      <c r="G168" s="20">
        <v>2782124</v>
      </c>
      <c r="H168" s="20">
        <v>563668</v>
      </c>
      <c r="I168" s="19">
        <f t="shared" si="38"/>
        <v>3216362</v>
      </c>
      <c r="J168" s="20">
        <v>2589715</v>
      </c>
      <c r="K168" s="20">
        <v>626647</v>
      </c>
      <c r="L168" s="14">
        <f t="shared" ref="L168" si="41">SUM(B168:E168)+F168-I168</f>
        <v>4648076</v>
      </c>
      <c r="M168" s="19">
        <f t="shared" si="40"/>
        <v>-34845</v>
      </c>
      <c r="N168" s="14">
        <f>'[1]Table 3'!Z168</f>
        <v>4613231</v>
      </c>
      <c r="Q168" s="19"/>
    </row>
    <row r="169" spans="1:17" s="5" customFormat="1" ht="12" customHeight="1">
      <c r="A169" s="17" t="s">
        <v>27</v>
      </c>
      <c r="B169" s="18">
        <f>'[1]Table 7'!AV169</f>
        <v>2800857</v>
      </c>
      <c r="C169" s="18">
        <f>'[1]Table 17'!G170</f>
        <v>832444</v>
      </c>
      <c r="D169" s="19">
        <f>'[1]Table 13'!H170</f>
        <v>1066401</v>
      </c>
      <c r="E169" s="19">
        <v>-117955</v>
      </c>
      <c r="F169" s="19">
        <f>G169+H169</f>
        <v>3339733</v>
      </c>
      <c r="G169" s="20">
        <v>2783300</v>
      </c>
      <c r="H169" s="20">
        <v>556433</v>
      </c>
      <c r="I169" s="19">
        <f t="shared" si="38"/>
        <v>3181407</v>
      </c>
      <c r="J169" s="20">
        <v>2558931</v>
      </c>
      <c r="K169" s="20">
        <v>622476</v>
      </c>
      <c r="L169" s="14">
        <f t="shared" ref="L169:L170" si="42">SUM(B169:E169)+F169-I169</f>
        <v>4740073</v>
      </c>
      <c r="M169" s="19">
        <f t="shared" si="40"/>
        <v>-100262</v>
      </c>
      <c r="N169" s="14">
        <f>'[1]Table 3'!Z169</f>
        <v>4639811</v>
      </c>
      <c r="Q169" s="19"/>
    </row>
    <row r="170" spans="1:17" s="5" customFormat="1" ht="12.75">
      <c r="A170" s="22" t="s">
        <v>20</v>
      </c>
      <c r="B170" s="23">
        <f>'[1]Table 7'!AV170</f>
        <v>2814256</v>
      </c>
      <c r="C170" s="24">
        <f>'[1]Table 17'!G171</f>
        <v>810640</v>
      </c>
      <c r="D170" s="23">
        <f>'[1]Table 13'!H171</f>
        <v>1162466</v>
      </c>
      <c r="E170" s="23">
        <v>180513</v>
      </c>
      <c r="F170" s="23">
        <f>G170+H170</f>
        <v>3339524</v>
      </c>
      <c r="G170" s="25">
        <v>2702386</v>
      </c>
      <c r="H170" s="25">
        <v>637138</v>
      </c>
      <c r="I170" s="23">
        <f t="shared" si="38"/>
        <v>3312363</v>
      </c>
      <c r="J170" s="25">
        <v>2658339</v>
      </c>
      <c r="K170" s="25">
        <v>654024</v>
      </c>
      <c r="L170" s="26">
        <f t="shared" si="42"/>
        <v>4995036</v>
      </c>
      <c r="M170" s="23">
        <f t="shared" si="40"/>
        <v>-59774</v>
      </c>
      <c r="N170" s="26">
        <f>'[1]Table 3'!Z170</f>
        <v>4935262</v>
      </c>
      <c r="Q170" s="19"/>
    </row>
    <row r="171" spans="1:17" ht="14.25" customHeight="1">
      <c r="A171" s="5" t="s">
        <v>28</v>
      </c>
    </row>
    <row r="172" spans="1:17" ht="14.25" customHeight="1">
      <c r="A172" s="5" t="s">
        <v>29</v>
      </c>
    </row>
    <row r="173" spans="1:17" ht="14.25" customHeight="1">
      <c r="A173" s="5" t="s">
        <v>30</v>
      </c>
    </row>
  </sheetData>
  <mergeCells count="1">
    <mergeCell ref="A1:N1"/>
  </mergeCells>
  <pageMargins left="0.43307086614173229" right="0" top="0.6692913385826772" bottom="0.35433070866141736" header="0.43307086614173229" footer="0.51181102362204722"/>
  <pageSetup paperSize="9" scale="80" firstPageNumber="2" pageOrder="overThenDown" orientation="portrait" r:id="rId1"/>
  <headerFooter alignWithMargins="0"/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2077-CB11-476B-AAD1-FF4E3CD5F725}">
  <dimension ref="A1:AI172"/>
  <sheetViews>
    <sheetView showGridLines="0" zoomScale="150" zoomScaleNormal="150" zoomScaleSheetLayoutView="80" workbookViewId="0">
      <pane xSplit="1" ySplit="5" topLeftCell="B145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2" width="9.140625" style="27" bestFit="1" customWidth="1"/>
    <col min="3" max="3" width="11.140625" style="27" bestFit="1" customWidth="1"/>
    <col min="4" max="6" width="7.85546875" style="27" customWidth="1"/>
    <col min="7" max="8" width="7.85546875" style="28" customWidth="1"/>
    <col min="9" max="9" width="7.85546875" style="27" customWidth="1"/>
    <col min="10" max="11" width="7.85546875" style="28" customWidth="1"/>
    <col min="12" max="12" width="10.85546875" style="27" customWidth="1"/>
    <col min="13" max="13" width="9.42578125" style="27" bestFit="1" customWidth="1"/>
    <col min="14" max="14" width="8.140625" style="27" bestFit="1" customWidth="1"/>
    <col min="15" max="15" width="10.85546875" style="27" customWidth="1"/>
    <col min="16" max="16" width="1.140625" style="27" customWidth="1"/>
    <col min="17" max="17" width="10.85546875" style="27" customWidth="1"/>
    <col min="18" max="16384" width="9.140625" style="27"/>
  </cols>
  <sheetData>
    <row r="1" spans="1:26" s="5" customFormat="1" ht="13.5" customHeight="1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 s="5" customFormat="1" ht="13.5" customHeight="1">
      <c r="Q2" s="6"/>
    </row>
    <row r="3" spans="1:26" s="5" customFormat="1" ht="12.75" customHeight="1">
      <c r="Q3" s="6"/>
    </row>
    <row r="4" spans="1:26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3</v>
      </c>
    </row>
    <row r="5" spans="1:26" s="29" customFormat="1" ht="52.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0" t="s">
        <v>9</v>
      </c>
      <c r="H5" s="30" t="s">
        <v>10</v>
      </c>
      <c r="I5" s="10" t="s">
        <v>11</v>
      </c>
      <c r="J5" s="30" t="s">
        <v>12</v>
      </c>
      <c r="K5" s="30" t="s">
        <v>13</v>
      </c>
      <c r="L5" s="12" t="s">
        <v>32</v>
      </c>
      <c r="M5" s="31" t="s">
        <v>33</v>
      </c>
      <c r="N5" s="31" t="s">
        <v>34</v>
      </c>
      <c r="O5" s="12" t="s">
        <v>35</v>
      </c>
      <c r="P5" s="10" t="s">
        <v>36</v>
      </c>
      <c r="Q5" s="12" t="s">
        <v>37</v>
      </c>
    </row>
    <row r="6" spans="1:26" s="5" customFormat="1" ht="12.75" customHeight="1">
      <c r="A6" s="13">
        <v>1993</v>
      </c>
      <c r="B6" s="32">
        <f>SUM(B7:B10)</f>
        <v>2359522</v>
      </c>
      <c r="C6" s="14">
        <f t="shared" ref="C6:K6" si="0">SUM(C7:C10)</f>
        <v>491607</v>
      </c>
      <c r="D6" s="32">
        <f t="shared" si="0"/>
        <v>2031825</v>
      </c>
      <c r="E6" s="14">
        <f t="shared" si="0"/>
        <v>26309</v>
      </c>
      <c r="F6" s="14">
        <f>SUM(F7:F10)</f>
        <v>1744192</v>
      </c>
      <c r="G6" s="15">
        <f>SUM(G7:G10)</f>
        <v>1405143</v>
      </c>
      <c r="H6" s="15">
        <f t="shared" si="0"/>
        <v>346317</v>
      </c>
      <c r="I6" s="14">
        <f t="shared" si="0"/>
        <v>2018537</v>
      </c>
      <c r="J6" s="16">
        <f t="shared" si="0"/>
        <v>1667521</v>
      </c>
      <c r="K6" s="15">
        <f t="shared" si="0"/>
        <v>377125</v>
      </c>
      <c r="L6" s="14">
        <f>SUM(L7:L10)</f>
        <v>4616077</v>
      </c>
      <c r="M6" s="33">
        <f>SUM(M7:M10)</f>
        <v>175135</v>
      </c>
      <c r="N6" s="34">
        <f t="shared" ref="N6:N69" si="1">(+M6/O6)*100</f>
        <v>3.943645289670525</v>
      </c>
      <c r="O6" s="14">
        <f>SUM(O7:O10)</f>
        <v>4440942</v>
      </c>
      <c r="Q6" s="14">
        <f>SUM(Q7:Q10)</f>
        <v>4341027</v>
      </c>
      <c r="S6" s="19"/>
      <c r="T6" s="19"/>
      <c r="U6" s="19"/>
      <c r="V6" s="19"/>
      <c r="W6" s="19"/>
      <c r="X6" s="19"/>
      <c r="Y6" s="19"/>
      <c r="Z6" s="19"/>
    </row>
    <row r="7" spans="1:26" s="5" customFormat="1" ht="12.75" customHeight="1">
      <c r="A7" s="17" t="s">
        <v>17</v>
      </c>
      <c r="B7" s="18">
        <f>+'[1]Table 8'!AV7</f>
        <v>577284</v>
      </c>
      <c r="C7" s="18">
        <f>+'[1]Table 18'!G8</f>
        <v>111819</v>
      </c>
      <c r="D7" s="19">
        <f>+'[1]Table 14'!H8</f>
        <v>489903</v>
      </c>
      <c r="E7" s="19">
        <v>-3129</v>
      </c>
      <c r="F7" s="19">
        <v>397868</v>
      </c>
      <c r="G7" s="20">
        <v>304217</v>
      </c>
      <c r="H7" s="20">
        <v>91814</v>
      </c>
      <c r="I7" s="19">
        <v>451456</v>
      </c>
      <c r="J7" s="20">
        <v>381655</v>
      </c>
      <c r="K7" s="20">
        <v>77580</v>
      </c>
      <c r="L7" s="14">
        <f>+SUM(B7:E7)+G7+H7-J7-K7</f>
        <v>1112673</v>
      </c>
      <c r="M7" s="35">
        <f>+L7-O7</f>
        <v>39388</v>
      </c>
      <c r="N7" s="36">
        <f t="shared" si="1"/>
        <v>3.6698546984258611</v>
      </c>
      <c r="O7" s="14">
        <v>1073285</v>
      </c>
      <c r="P7" s="37"/>
      <c r="Q7" s="14">
        <f>'[1]Table 4'!AC7</f>
        <v>1067301</v>
      </c>
    </row>
    <row r="8" spans="1:26" s="5" customFormat="1" ht="12.75" customHeight="1">
      <c r="A8" s="17" t="s">
        <v>18</v>
      </c>
      <c r="B8" s="18">
        <f>+'[1]Table 8'!AV8</f>
        <v>588187</v>
      </c>
      <c r="C8" s="18">
        <f>+'[1]Table 18'!G9</f>
        <v>116963</v>
      </c>
      <c r="D8" s="19">
        <f>+'[1]Table 14'!H9</f>
        <v>499025</v>
      </c>
      <c r="E8" s="19">
        <v>-2440</v>
      </c>
      <c r="F8" s="19">
        <v>397561</v>
      </c>
      <c r="G8" s="20">
        <v>322313</v>
      </c>
      <c r="H8" s="20">
        <v>77340</v>
      </c>
      <c r="I8" s="19">
        <v>475695</v>
      </c>
      <c r="J8" s="20">
        <v>396438</v>
      </c>
      <c r="K8" s="20">
        <v>86182</v>
      </c>
      <c r="L8" s="14">
        <f>+SUM(B8:E8)+G8+H8-J8-K8</f>
        <v>1118768</v>
      </c>
      <c r="M8" s="35">
        <f>+L8-O8</f>
        <v>43732</v>
      </c>
      <c r="N8" s="36">
        <f t="shared" si="1"/>
        <v>4.0679567940050374</v>
      </c>
      <c r="O8" s="14">
        <v>1075036</v>
      </c>
      <c r="P8" s="37"/>
      <c r="Q8" s="14">
        <f>'[1]Table 4'!AC8</f>
        <v>1039924</v>
      </c>
    </row>
    <row r="9" spans="1:26" s="5" customFormat="1" ht="12.75" customHeight="1">
      <c r="A9" s="17" t="s">
        <v>19</v>
      </c>
      <c r="B9" s="18">
        <f>+'[1]Table 8'!AV9</f>
        <v>583477</v>
      </c>
      <c r="C9" s="18">
        <f>+'[1]Table 18'!G10</f>
        <v>137745</v>
      </c>
      <c r="D9" s="19">
        <f>+'[1]Table 14'!H10</f>
        <v>528543</v>
      </c>
      <c r="E9" s="19">
        <v>1231</v>
      </c>
      <c r="F9" s="19">
        <v>454124</v>
      </c>
      <c r="G9" s="20">
        <v>375678</v>
      </c>
      <c r="H9" s="20">
        <v>82445</v>
      </c>
      <c r="I9" s="19">
        <v>495676</v>
      </c>
      <c r="J9" s="20">
        <v>414415</v>
      </c>
      <c r="K9" s="20">
        <v>88772</v>
      </c>
      <c r="L9" s="14">
        <f>+SUM(B9:E9)+G9+H9-J9-K9</f>
        <v>1205932</v>
      </c>
      <c r="M9" s="35">
        <f>+L9-O9</f>
        <v>48967</v>
      </c>
      <c r="N9" s="36">
        <f t="shared" si="1"/>
        <v>4.2323665798014627</v>
      </c>
      <c r="O9" s="14">
        <v>1156965</v>
      </c>
      <c r="P9" s="37"/>
      <c r="Q9" s="14">
        <f>'[1]Table 4'!AC9</f>
        <v>1086494</v>
      </c>
    </row>
    <row r="10" spans="1:26" s="5" customFormat="1" ht="12.75" customHeight="1">
      <c r="A10" s="17" t="s">
        <v>20</v>
      </c>
      <c r="B10" s="18">
        <f>+'[1]Table 8'!AV10</f>
        <v>610574</v>
      </c>
      <c r="C10" s="18">
        <f>+'[1]Table 18'!G11</f>
        <v>125080</v>
      </c>
      <c r="D10" s="19">
        <f>+'[1]Table 14'!H11</f>
        <v>514354</v>
      </c>
      <c r="E10" s="19">
        <v>30647</v>
      </c>
      <c r="F10" s="19">
        <v>494639</v>
      </c>
      <c r="G10" s="20">
        <v>402935</v>
      </c>
      <c r="H10" s="20">
        <v>94718</v>
      </c>
      <c r="I10" s="19">
        <v>595710</v>
      </c>
      <c r="J10" s="20">
        <v>475013</v>
      </c>
      <c r="K10" s="20">
        <v>124591</v>
      </c>
      <c r="L10" s="14">
        <f>+SUM(B10:E10)+G10+H10-J10-K10</f>
        <v>1178704</v>
      </c>
      <c r="M10" s="35">
        <f>+L10-O10</f>
        <v>43048</v>
      </c>
      <c r="N10" s="36">
        <f t="shared" si="1"/>
        <v>3.790584472762879</v>
      </c>
      <c r="O10" s="14">
        <v>1135656</v>
      </c>
      <c r="P10" s="37"/>
      <c r="Q10" s="14">
        <f>'[1]Table 4'!AC10</f>
        <v>1147308</v>
      </c>
    </row>
    <row r="11" spans="1:26" s="5" customFormat="1" ht="12.75" customHeight="1">
      <c r="A11" s="13">
        <v>1994</v>
      </c>
      <c r="B11" s="14">
        <f>SUM(B12:B15)</f>
        <v>2545356</v>
      </c>
      <c r="C11" s="14">
        <f>SUM(C12:C15)</f>
        <v>533193</v>
      </c>
      <c r="D11" s="14">
        <f>SUM(D12:D15)</f>
        <v>2266018</v>
      </c>
      <c r="E11" s="14">
        <f t="shared" ref="E11:J11" si="2">SUM(E12:E15)</f>
        <v>43416</v>
      </c>
      <c r="F11" s="14">
        <f t="shared" si="2"/>
        <v>1972767</v>
      </c>
      <c r="G11" s="15">
        <f t="shared" si="2"/>
        <v>1651908</v>
      </c>
      <c r="H11" s="15">
        <f t="shared" si="2"/>
        <v>340923</v>
      </c>
      <c r="I11" s="14">
        <f t="shared" si="2"/>
        <v>2371382</v>
      </c>
      <c r="J11" s="16">
        <f t="shared" si="2"/>
        <v>1947950</v>
      </c>
      <c r="K11" s="15">
        <f>SUM(K12:K15)</f>
        <v>451488</v>
      </c>
      <c r="L11" s="14">
        <f>SUM(L12:L15)</f>
        <v>4981376</v>
      </c>
      <c r="M11" s="33">
        <f>SUM(M12:M15)</f>
        <v>198675</v>
      </c>
      <c r="N11" s="34">
        <f t="shared" si="1"/>
        <v>4.1540334635177905</v>
      </c>
      <c r="O11" s="14">
        <f>SUM(O12:O15)</f>
        <v>4782701</v>
      </c>
      <c r="P11" s="37"/>
      <c r="Q11" s="14">
        <f>SUM(Q12:Q15)</f>
        <v>4688180</v>
      </c>
    </row>
    <row r="12" spans="1:26" s="5" customFormat="1" ht="12.75" customHeight="1">
      <c r="A12" s="17" t="s">
        <v>17</v>
      </c>
      <c r="B12" s="18">
        <f>+'[1]Table 8'!AV12</f>
        <v>613074</v>
      </c>
      <c r="C12" s="18">
        <f>+'[1]Table 18'!G13</f>
        <v>128859</v>
      </c>
      <c r="D12" s="19">
        <f>+'[1]Table 14'!H13</f>
        <v>522250</v>
      </c>
      <c r="E12" s="19">
        <v>27546</v>
      </c>
      <c r="F12" s="19">
        <v>450487</v>
      </c>
      <c r="G12" s="20">
        <v>360857</v>
      </c>
      <c r="H12" s="20">
        <v>91117</v>
      </c>
      <c r="I12" s="19">
        <v>513942</v>
      </c>
      <c r="J12" s="20">
        <v>419524</v>
      </c>
      <c r="K12" s="20">
        <v>99871</v>
      </c>
      <c r="L12" s="14">
        <f>+SUM(B12:E12)+G12+H12-J12-K12</f>
        <v>1224308</v>
      </c>
      <c r="M12" s="35">
        <f>+L12-O12</f>
        <v>46161</v>
      </c>
      <c r="N12" s="36">
        <f t="shared" si="1"/>
        <v>3.9181019006966022</v>
      </c>
      <c r="O12" s="14">
        <v>1178147</v>
      </c>
      <c r="P12" s="37"/>
      <c r="Q12" s="14">
        <f>'[1]Table 4'!AC12</f>
        <v>1179517</v>
      </c>
    </row>
    <row r="13" spans="1:26" s="5" customFormat="1" ht="12.75" customHeight="1">
      <c r="A13" s="17" t="s">
        <v>18</v>
      </c>
      <c r="B13" s="18">
        <f>+'[1]Table 8'!AV13</f>
        <v>633997</v>
      </c>
      <c r="C13" s="18">
        <f>+'[1]Table 18'!G14</f>
        <v>126162</v>
      </c>
      <c r="D13" s="19">
        <f>+'[1]Table 14'!H14</f>
        <v>570852</v>
      </c>
      <c r="E13" s="19">
        <v>-20149</v>
      </c>
      <c r="F13" s="19">
        <v>458131</v>
      </c>
      <c r="G13" s="20">
        <v>387974</v>
      </c>
      <c r="H13" s="20">
        <v>75640</v>
      </c>
      <c r="I13" s="19">
        <v>563947</v>
      </c>
      <c r="J13" s="20">
        <v>452228</v>
      </c>
      <c r="K13" s="20">
        <v>115781</v>
      </c>
      <c r="L13" s="14">
        <f>+SUM(B13:E13)+G13+H13-J13-K13</f>
        <v>1206467</v>
      </c>
      <c r="M13" s="35">
        <f>+L13-O13</f>
        <v>54921</v>
      </c>
      <c r="N13" s="36">
        <f t="shared" si="1"/>
        <v>4.7693274953844655</v>
      </c>
      <c r="O13" s="14">
        <v>1151546</v>
      </c>
      <c r="P13" s="37"/>
      <c r="Q13" s="14">
        <f>'[1]Table 4'!AC13</f>
        <v>1146232</v>
      </c>
    </row>
    <row r="14" spans="1:26" s="5" customFormat="1" ht="12.75" customHeight="1">
      <c r="A14" s="17" t="s">
        <v>19</v>
      </c>
      <c r="B14" s="18">
        <f>+'[1]Table 8'!AV14</f>
        <v>634112</v>
      </c>
      <c r="C14" s="18">
        <f>+'[1]Table 18'!G15</f>
        <v>153572</v>
      </c>
      <c r="D14" s="19">
        <f>+'[1]Table 14'!H15</f>
        <v>574384</v>
      </c>
      <c r="E14" s="19">
        <v>-10256</v>
      </c>
      <c r="F14" s="19">
        <v>497235</v>
      </c>
      <c r="G14" s="20">
        <v>427395</v>
      </c>
      <c r="H14" s="20">
        <v>76984</v>
      </c>
      <c r="I14" s="19">
        <v>585181</v>
      </c>
      <c r="J14" s="20">
        <v>481920</v>
      </c>
      <c r="K14" s="20">
        <v>110475</v>
      </c>
      <c r="L14" s="14">
        <f>+SUM(B14:E14)+G14+H14-J14-K14</f>
        <v>1263796</v>
      </c>
      <c r="M14" s="35">
        <f>+L14-O14</f>
        <v>53590</v>
      </c>
      <c r="N14" s="36">
        <f t="shared" si="1"/>
        <v>4.4281717327463257</v>
      </c>
      <c r="O14" s="14">
        <v>1210206</v>
      </c>
      <c r="P14" s="37"/>
      <c r="Q14" s="14">
        <f>'[1]Table 4'!AC14</f>
        <v>1135828</v>
      </c>
    </row>
    <row r="15" spans="1:26" s="5" customFormat="1" ht="12.75" customHeight="1">
      <c r="A15" s="17" t="s">
        <v>20</v>
      </c>
      <c r="B15" s="18">
        <f>+'[1]Table 8'!AV15</f>
        <v>664173</v>
      </c>
      <c r="C15" s="18">
        <f>+'[1]Table 18'!G16</f>
        <v>124600</v>
      </c>
      <c r="D15" s="19">
        <f>+'[1]Table 14'!H16</f>
        <v>598532</v>
      </c>
      <c r="E15" s="19">
        <v>46275</v>
      </c>
      <c r="F15" s="19">
        <v>566914</v>
      </c>
      <c r="G15" s="20">
        <v>475682</v>
      </c>
      <c r="H15" s="20">
        <v>97182</v>
      </c>
      <c r="I15" s="19">
        <v>708312</v>
      </c>
      <c r="J15" s="20">
        <v>594278</v>
      </c>
      <c r="K15" s="20">
        <v>125361</v>
      </c>
      <c r="L15" s="14">
        <f>+SUM(B15:E15)+G15+H15-J15-K15</f>
        <v>1286805</v>
      </c>
      <c r="M15" s="35">
        <f>+L15-O15</f>
        <v>44003</v>
      </c>
      <c r="N15" s="36">
        <f t="shared" si="1"/>
        <v>3.5406283543154902</v>
      </c>
      <c r="O15" s="14">
        <v>1242802</v>
      </c>
      <c r="P15" s="37"/>
      <c r="Q15" s="14">
        <f>'[1]Table 4'!AC15</f>
        <v>1226603</v>
      </c>
    </row>
    <row r="16" spans="1:26" s="5" customFormat="1" ht="12.75" customHeight="1">
      <c r="A16" s="13">
        <v>1995</v>
      </c>
      <c r="B16" s="14">
        <f>SUM(B17:B20)</f>
        <v>2756093</v>
      </c>
      <c r="C16" s="14">
        <f>SUM(C17:C20)</f>
        <v>569924</v>
      </c>
      <c r="D16" s="14">
        <f>SUM(D17:D20)</f>
        <v>2534993</v>
      </c>
      <c r="E16" s="14">
        <f t="shared" ref="E16:K16" si="3">SUM(E17:E20)</f>
        <v>82293</v>
      </c>
      <c r="F16" s="14">
        <f t="shared" si="3"/>
        <v>2275990</v>
      </c>
      <c r="G16" s="15">
        <f t="shared" si="3"/>
        <v>1885909</v>
      </c>
      <c r="H16" s="15">
        <f t="shared" si="3"/>
        <v>409016</v>
      </c>
      <c r="I16" s="14">
        <f t="shared" si="3"/>
        <v>2916097</v>
      </c>
      <c r="J16" s="16">
        <f t="shared" si="3"/>
        <v>2428234</v>
      </c>
      <c r="K16" s="15">
        <f t="shared" si="3"/>
        <v>530586</v>
      </c>
      <c r="L16" s="14">
        <f>SUM(L17:L20)</f>
        <v>5279408</v>
      </c>
      <c r="M16" s="33">
        <f>SUM(M17:M20)</f>
        <v>177091</v>
      </c>
      <c r="N16" s="34">
        <f t="shared" si="1"/>
        <v>3.4707957188861451</v>
      </c>
      <c r="O16" s="14">
        <f>SUM(O17:O20)</f>
        <v>5102317</v>
      </c>
      <c r="P16" s="37"/>
      <c r="Q16" s="14">
        <f>SUM(Q17:Q20)</f>
        <v>5068875</v>
      </c>
    </row>
    <row r="17" spans="1:17" s="5" customFormat="1" ht="12.75" customHeight="1">
      <c r="A17" s="17" t="s">
        <v>17</v>
      </c>
      <c r="B17" s="18">
        <f>+'[1]Table 8'!AV17</f>
        <v>677165</v>
      </c>
      <c r="C17" s="18">
        <f>+'[1]Table 18'!G18</f>
        <v>139038</v>
      </c>
      <c r="D17" s="19">
        <f>+'[1]Table 14'!H18</f>
        <v>633755</v>
      </c>
      <c r="E17" s="19">
        <v>-3064</v>
      </c>
      <c r="F17" s="19">
        <v>539280</v>
      </c>
      <c r="G17" s="20">
        <v>423385</v>
      </c>
      <c r="H17" s="20">
        <v>115412</v>
      </c>
      <c r="I17" s="19">
        <v>667284</v>
      </c>
      <c r="J17" s="20">
        <v>552805</v>
      </c>
      <c r="K17" s="20">
        <v>123543</v>
      </c>
      <c r="L17" s="14">
        <f>+SUM(B17:E17)+G17+H17-J17-K17</f>
        <v>1309343</v>
      </c>
      <c r="M17" s="35">
        <f>+L17-O17</f>
        <v>46516</v>
      </c>
      <c r="N17" s="36">
        <f t="shared" si="1"/>
        <v>3.6834815853636327</v>
      </c>
      <c r="O17" s="14">
        <v>1262827</v>
      </c>
      <c r="P17" s="37"/>
      <c r="Q17" s="14">
        <f>'[1]Table 4'!AC17</f>
        <v>1265610</v>
      </c>
    </row>
    <row r="18" spans="1:17" s="5" customFormat="1" ht="12.75" customHeight="1">
      <c r="A18" s="17" t="s">
        <v>18</v>
      </c>
      <c r="B18" s="18">
        <f>+'[1]Table 8'!AV18</f>
        <v>693366</v>
      </c>
      <c r="C18" s="18">
        <f>+'[1]Table 18'!G19</f>
        <v>137207</v>
      </c>
      <c r="D18" s="19">
        <f>+'[1]Table 14'!H19</f>
        <v>618856</v>
      </c>
      <c r="E18" s="19">
        <v>66374</v>
      </c>
      <c r="F18" s="19">
        <v>536025</v>
      </c>
      <c r="G18" s="20">
        <v>447085</v>
      </c>
      <c r="H18" s="20">
        <v>94020</v>
      </c>
      <c r="I18" s="19">
        <v>715691</v>
      </c>
      <c r="J18" s="20">
        <v>588901</v>
      </c>
      <c r="K18" s="20">
        <v>135508</v>
      </c>
      <c r="L18" s="14">
        <f>+SUM(B18:E18)+G18+H18-J18-K18</f>
        <v>1332499</v>
      </c>
      <c r="M18" s="35">
        <f>+L18-O18</f>
        <v>43568</v>
      </c>
      <c r="N18" s="36">
        <f t="shared" si="1"/>
        <v>3.3801654239055465</v>
      </c>
      <c r="O18" s="14">
        <v>1288931</v>
      </c>
      <c r="P18" s="37"/>
      <c r="Q18" s="14">
        <f>'[1]Table 4'!AC18</f>
        <v>1256367</v>
      </c>
    </row>
    <row r="19" spans="1:17" s="5" customFormat="1" ht="12.75" customHeight="1">
      <c r="A19" s="17" t="s">
        <v>19</v>
      </c>
      <c r="B19" s="18">
        <f>+'[1]Table 8'!AV19</f>
        <v>683791</v>
      </c>
      <c r="C19" s="18">
        <f>+'[1]Table 18'!G20</f>
        <v>159073</v>
      </c>
      <c r="D19" s="19">
        <f>+'[1]Table 14'!H20</f>
        <v>636883</v>
      </c>
      <c r="E19" s="19">
        <v>20783</v>
      </c>
      <c r="F19" s="19">
        <v>570653</v>
      </c>
      <c r="G19" s="20">
        <v>486831</v>
      </c>
      <c r="H19" s="20">
        <v>91530</v>
      </c>
      <c r="I19" s="19">
        <v>708627</v>
      </c>
      <c r="J19" s="20">
        <v>596709</v>
      </c>
      <c r="K19" s="20">
        <v>123962</v>
      </c>
      <c r="L19" s="14">
        <f>+SUM(B19:E19)+G19+H19-J19-K19</f>
        <v>1358220</v>
      </c>
      <c r="M19" s="35">
        <f>+L19-O19</f>
        <v>49008</v>
      </c>
      <c r="N19" s="36">
        <f t="shared" si="1"/>
        <v>3.7433204095287853</v>
      </c>
      <c r="O19" s="14">
        <v>1309212</v>
      </c>
      <c r="P19" s="37"/>
      <c r="Q19" s="14">
        <f>'[1]Table 4'!AC19</f>
        <v>1231962</v>
      </c>
    </row>
    <row r="20" spans="1:17" s="5" customFormat="1" ht="12.75" customHeight="1">
      <c r="A20" s="17" t="s">
        <v>20</v>
      </c>
      <c r="B20" s="18">
        <f>+'[1]Table 8'!AV20</f>
        <v>701771</v>
      </c>
      <c r="C20" s="18">
        <f>+'[1]Table 18'!G21</f>
        <v>134606</v>
      </c>
      <c r="D20" s="19">
        <f>+'[1]Table 14'!H21</f>
        <v>645499</v>
      </c>
      <c r="E20" s="19">
        <v>-1800</v>
      </c>
      <c r="F20" s="19">
        <v>630032</v>
      </c>
      <c r="G20" s="20">
        <v>528608</v>
      </c>
      <c r="H20" s="20">
        <v>108054</v>
      </c>
      <c r="I20" s="19">
        <v>824495</v>
      </c>
      <c r="J20" s="20">
        <v>689819</v>
      </c>
      <c r="K20" s="20">
        <v>147573</v>
      </c>
      <c r="L20" s="14">
        <f>+SUM(B20:E20)+G20+H20-J20-K20</f>
        <v>1279346</v>
      </c>
      <c r="M20" s="35">
        <f>+L20-O20</f>
        <v>37999</v>
      </c>
      <c r="N20" s="36">
        <f t="shared" si="1"/>
        <v>3.0611102294523613</v>
      </c>
      <c r="O20" s="14">
        <v>1241347</v>
      </c>
      <c r="P20" s="37"/>
      <c r="Q20" s="14">
        <f>'[1]Table 4'!AC20</f>
        <v>1314936</v>
      </c>
    </row>
    <row r="21" spans="1:17" s="5" customFormat="1" ht="12.75" customHeight="1">
      <c r="A21" s="13">
        <v>1996</v>
      </c>
      <c r="B21" s="14">
        <f>SUM(B22:B25)</f>
        <v>2894818</v>
      </c>
      <c r="C21" s="14">
        <f>SUM(C22:C25)</f>
        <v>625828</v>
      </c>
      <c r="D21" s="14">
        <f>SUM(D22:D25)</f>
        <v>2712099</v>
      </c>
      <c r="E21" s="14">
        <f t="shared" ref="E21:K21" si="4">SUM(E22:E25)</f>
        <v>47735</v>
      </c>
      <c r="F21" s="14">
        <f t="shared" si="4"/>
        <v>2173942</v>
      </c>
      <c r="G21" s="15">
        <f t="shared" si="4"/>
        <v>1708654</v>
      </c>
      <c r="H21" s="15">
        <f t="shared" si="4"/>
        <v>465748</v>
      </c>
      <c r="I21" s="14">
        <f t="shared" si="4"/>
        <v>2821363</v>
      </c>
      <c r="J21" s="16">
        <f t="shared" si="4"/>
        <v>2302610</v>
      </c>
      <c r="K21" s="15">
        <f t="shared" si="4"/>
        <v>548930</v>
      </c>
      <c r="L21" s="14">
        <f>SUM(L22:L25)</f>
        <v>5603342</v>
      </c>
      <c r="M21" s="33">
        <f>SUM(M22:M25)</f>
        <v>210066</v>
      </c>
      <c r="N21" s="34">
        <f t="shared" si="1"/>
        <v>3.8949610589185495</v>
      </c>
      <c r="O21" s="14">
        <f>SUM(O22:O25)</f>
        <v>5393276</v>
      </c>
      <c r="P21" s="37"/>
      <c r="Q21" s="14">
        <f>SUM(Q22:Q25)</f>
        <v>5355365</v>
      </c>
    </row>
    <row r="22" spans="1:17" s="5" customFormat="1" ht="12.75" customHeight="1">
      <c r="A22" s="17" t="s">
        <v>17</v>
      </c>
      <c r="B22" s="18">
        <f>+'[1]Table 8'!AV22</f>
        <v>688596</v>
      </c>
      <c r="C22" s="18">
        <f>+'[1]Table 18'!G23</f>
        <v>147928</v>
      </c>
      <c r="D22" s="19">
        <f>+'[1]Table 14'!H23</f>
        <v>647974</v>
      </c>
      <c r="E22" s="19">
        <v>-1877</v>
      </c>
      <c r="F22" s="19">
        <v>547339</v>
      </c>
      <c r="G22" s="20">
        <v>419737</v>
      </c>
      <c r="H22" s="20">
        <v>125730</v>
      </c>
      <c r="I22" s="19">
        <v>685463</v>
      </c>
      <c r="J22" s="20">
        <v>560419</v>
      </c>
      <c r="K22" s="20">
        <v>132612</v>
      </c>
      <c r="L22" s="14">
        <f>+SUM(B22:E22)+G22+H22-J22-K22</f>
        <v>1335057</v>
      </c>
      <c r="M22" s="35">
        <f>+L22-O22</f>
        <v>47277</v>
      </c>
      <c r="N22" s="36">
        <f t="shared" si="1"/>
        <v>3.6712016027582353</v>
      </c>
      <c r="O22" s="14">
        <v>1287780</v>
      </c>
      <c r="P22" s="37"/>
      <c r="Q22" s="14">
        <f>'[1]Table 4'!AC22</f>
        <v>1313862</v>
      </c>
    </row>
    <row r="23" spans="1:17" s="5" customFormat="1" ht="12.75" customHeight="1">
      <c r="A23" s="17" t="s">
        <v>18</v>
      </c>
      <c r="B23" s="18">
        <f>+'[1]Table 8'!AV23</f>
        <v>733769</v>
      </c>
      <c r="C23" s="18">
        <f>+'[1]Table 18'!G24</f>
        <v>150738</v>
      </c>
      <c r="D23" s="19">
        <f>+'[1]Table 14'!H24</f>
        <v>651023</v>
      </c>
      <c r="E23" s="19">
        <v>35033</v>
      </c>
      <c r="F23" s="19">
        <v>521708</v>
      </c>
      <c r="G23" s="20">
        <v>408277</v>
      </c>
      <c r="H23" s="20">
        <v>113205</v>
      </c>
      <c r="I23" s="19">
        <v>702352</v>
      </c>
      <c r="J23" s="20">
        <v>564046</v>
      </c>
      <c r="K23" s="20">
        <v>143629</v>
      </c>
      <c r="L23" s="14">
        <f>+SUM(B23:E23)+G23+H23-J23-K23</f>
        <v>1384370</v>
      </c>
      <c r="M23" s="35">
        <f>+L23-O23</f>
        <v>50573</v>
      </c>
      <c r="N23" s="36">
        <f t="shared" si="1"/>
        <v>3.7916564514690019</v>
      </c>
      <c r="O23" s="14">
        <v>1333797</v>
      </c>
      <c r="P23" s="37"/>
      <c r="Q23" s="14">
        <f>'[1]Table 4'!AC23</f>
        <v>1336374</v>
      </c>
    </row>
    <row r="24" spans="1:17" s="5" customFormat="1" ht="12.75" customHeight="1">
      <c r="A24" s="17" t="s">
        <v>19</v>
      </c>
      <c r="B24" s="18">
        <f>+'[1]Table 8'!AV24</f>
        <v>731154</v>
      </c>
      <c r="C24" s="18">
        <f>+'[1]Table 18'!G25</f>
        <v>168628</v>
      </c>
      <c r="D24" s="19">
        <f>+'[1]Table 14'!H25</f>
        <v>688959</v>
      </c>
      <c r="E24" s="19">
        <v>24259</v>
      </c>
      <c r="F24" s="19">
        <v>528852</v>
      </c>
      <c r="G24" s="20">
        <v>420928</v>
      </c>
      <c r="H24" s="20">
        <v>109037</v>
      </c>
      <c r="I24" s="19">
        <v>683442</v>
      </c>
      <c r="J24" s="20">
        <v>558884</v>
      </c>
      <c r="K24" s="20">
        <v>132132</v>
      </c>
      <c r="L24" s="14">
        <f>+SUM(B24:E24)+G24+H24-J24-K24</f>
        <v>1451949</v>
      </c>
      <c r="M24" s="35">
        <f>+L24-O24</f>
        <v>57987</v>
      </c>
      <c r="N24" s="36">
        <f t="shared" si="1"/>
        <v>4.1598694942903753</v>
      </c>
      <c r="O24" s="14">
        <v>1393962</v>
      </c>
      <c r="P24" s="37"/>
      <c r="Q24" s="14">
        <f>'[1]Table 4'!AC24</f>
        <v>1323012</v>
      </c>
    </row>
    <row r="25" spans="1:17" s="5" customFormat="1" ht="12.75" customHeight="1">
      <c r="A25" s="17" t="s">
        <v>20</v>
      </c>
      <c r="B25" s="18">
        <f>+'[1]Table 8'!AV25</f>
        <v>741299</v>
      </c>
      <c r="C25" s="18">
        <f>+'[1]Table 18'!G26</f>
        <v>158534</v>
      </c>
      <c r="D25" s="19">
        <f>+'[1]Table 14'!H26</f>
        <v>724143</v>
      </c>
      <c r="E25" s="19">
        <v>-9680</v>
      </c>
      <c r="F25" s="19">
        <v>576043</v>
      </c>
      <c r="G25" s="20">
        <v>459712</v>
      </c>
      <c r="H25" s="20">
        <v>117776</v>
      </c>
      <c r="I25" s="19">
        <v>750106</v>
      </c>
      <c r="J25" s="20">
        <v>619261</v>
      </c>
      <c r="K25" s="20">
        <v>140557</v>
      </c>
      <c r="L25" s="14">
        <f>+SUM(B25:E25)+G25+H25-J25-K25</f>
        <v>1431966</v>
      </c>
      <c r="M25" s="35">
        <f>+L25-O25</f>
        <v>54229</v>
      </c>
      <c r="N25" s="36">
        <f t="shared" si="1"/>
        <v>3.9360923020866827</v>
      </c>
      <c r="O25" s="14">
        <v>1377737</v>
      </c>
      <c r="P25" s="37"/>
      <c r="Q25" s="14">
        <f>'[1]Table 4'!AC25</f>
        <v>1382117</v>
      </c>
    </row>
    <row r="26" spans="1:17" s="5" customFormat="1" ht="12.75" customHeight="1">
      <c r="A26" s="13">
        <v>1997</v>
      </c>
      <c r="B26" s="14">
        <f>SUM(B27:B30)</f>
        <v>2853996</v>
      </c>
      <c r="C26" s="14">
        <f>SUM(C27:C30)</f>
        <v>643175</v>
      </c>
      <c r="D26" s="14">
        <f>SUM(D27:D30)</f>
        <v>2121142</v>
      </c>
      <c r="E26" s="14">
        <f t="shared" ref="E26:K26" si="5">SUM(E27:E30)</f>
        <v>-17694</v>
      </c>
      <c r="F26" s="14">
        <f t="shared" si="5"/>
        <v>2370726</v>
      </c>
      <c r="G26" s="15">
        <f t="shared" si="5"/>
        <v>1857405</v>
      </c>
      <c r="H26" s="15">
        <f t="shared" si="5"/>
        <v>513065</v>
      </c>
      <c r="I26" s="14">
        <f t="shared" si="5"/>
        <v>2576301</v>
      </c>
      <c r="J26" s="16">
        <f t="shared" si="5"/>
        <v>2007783</v>
      </c>
      <c r="K26" s="15">
        <f t="shared" si="5"/>
        <v>577496</v>
      </c>
      <c r="L26" s="14">
        <f>SUM(L27:L30)</f>
        <v>5385810</v>
      </c>
      <c r="M26" s="33">
        <f>SUM(M27:M30)</f>
        <v>167181</v>
      </c>
      <c r="N26" s="34">
        <f t="shared" si="1"/>
        <v>3.2035425396210382</v>
      </c>
      <c r="O26" s="14">
        <f>SUM(O27:O30)</f>
        <v>5218629</v>
      </c>
      <c r="P26" s="37"/>
      <c r="Q26" s="14">
        <f>SUM(Q27:Q30)</f>
        <v>5207901</v>
      </c>
    </row>
    <row r="27" spans="1:17" s="5" customFormat="1" ht="12.75" customHeight="1">
      <c r="A27" s="17" t="s">
        <v>17</v>
      </c>
      <c r="B27" s="18">
        <f>+'[1]Table 8'!AV27</f>
        <v>712722</v>
      </c>
      <c r="C27" s="18">
        <f>+'[1]Table 18'!G28</f>
        <v>156280</v>
      </c>
      <c r="D27" s="19">
        <f>+'[1]Table 14'!H28</f>
        <v>556769</v>
      </c>
      <c r="E27" s="19">
        <v>3198</v>
      </c>
      <c r="F27" s="19">
        <v>550886</v>
      </c>
      <c r="G27" s="20">
        <v>418853</v>
      </c>
      <c r="H27" s="20">
        <v>130342</v>
      </c>
      <c r="I27" s="19">
        <v>632958</v>
      </c>
      <c r="J27" s="20">
        <v>507309</v>
      </c>
      <c r="K27" s="20">
        <v>130602</v>
      </c>
      <c r="L27" s="14">
        <f>+SUM(B27:E27)+G27+H27-J27-K27</f>
        <v>1340253</v>
      </c>
      <c r="M27" s="35">
        <f>+L27-O27</f>
        <v>42222</v>
      </c>
      <c r="N27" s="36">
        <f t="shared" si="1"/>
        <v>3.2527728536529557</v>
      </c>
      <c r="O27" s="14">
        <v>1298031</v>
      </c>
      <c r="P27" s="37"/>
      <c r="Q27" s="14">
        <f>'[1]Table 4'!AC27</f>
        <v>1318993</v>
      </c>
    </row>
    <row r="28" spans="1:17" s="5" customFormat="1" ht="12.75" customHeight="1">
      <c r="A28" s="17" t="s">
        <v>18</v>
      </c>
      <c r="B28" s="18">
        <f>+'[1]Table 8'!AV28</f>
        <v>748574</v>
      </c>
      <c r="C28" s="18">
        <f>+'[1]Table 18'!G29</f>
        <v>154225</v>
      </c>
      <c r="D28" s="19">
        <f>+'[1]Table 14'!H29</f>
        <v>549091</v>
      </c>
      <c r="E28" s="19">
        <v>-417</v>
      </c>
      <c r="F28" s="19">
        <v>552848</v>
      </c>
      <c r="G28" s="20">
        <v>430066</v>
      </c>
      <c r="H28" s="20">
        <v>122329</v>
      </c>
      <c r="I28" s="19">
        <v>656583</v>
      </c>
      <c r="J28" s="20">
        <v>525462</v>
      </c>
      <c r="K28" s="20">
        <v>136107</v>
      </c>
      <c r="L28" s="14">
        <f>+SUM(B28:E28)+G28+H28-J28-K28</f>
        <v>1342299</v>
      </c>
      <c r="M28" s="35">
        <f>+L28-O28</f>
        <v>40247</v>
      </c>
      <c r="N28" s="36">
        <f t="shared" si="1"/>
        <v>3.0910439828824043</v>
      </c>
      <c r="O28" s="14">
        <v>1302052</v>
      </c>
      <c r="P28" s="37"/>
      <c r="Q28" s="14">
        <f>'[1]Table 4'!AC28</f>
        <v>1309139</v>
      </c>
    </row>
    <row r="29" spans="1:17" s="5" customFormat="1" ht="12.75" customHeight="1">
      <c r="A29" s="17" t="s">
        <v>19</v>
      </c>
      <c r="B29" s="18">
        <f>+'[1]Table 8'!AV29</f>
        <v>707344</v>
      </c>
      <c r="C29" s="18">
        <f>+'[1]Table 18'!G30</f>
        <v>174222</v>
      </c>
      <c r="D29" s="19">
        <f>+'[1]Table 14'!H30</f>
        <v>574077</v>
      </c>
      <c r="E29" s="19">
        <v>-22827</v>
      </c>
      <c r="F29" s="19">
        <v>592939</v>
      </c>
      <c r="G29" s="20">
        <v>477539</v>
      </c>
      <c r="H29" s="20">
        <v>116997</v>
      </c>
      <c r="I29" s="19">
        <v>647479</v>
      </c>
      <c r="J29" s="20">
        <v>505943</v>
      </c>
      <c r="K29" s="20">
        <v>144056</v>
      </c>
      <c r="L29" s="14">
        <f>+SUM(B29:E29)+G29+H29-J29-K29</f>
        <v>1377353</v>
      </c>
      <c r="M29" s="35">
        <f>+L29-O29</f>
        <v>49797</v>
      </c>
      <c r="N29" s="36">
        <f t="shared" si="1"/>
        <v>3.7510282052131889</v>
      </c>
      <c r="O29" s="14">
        <v>1327556</v>
      </c>
      <c r="P29" s="37"/>
      <c r="Q29" s="14">
        <f>'[1]Table 4'!AC29</f>
        <v>1282881</v>
      </c>
    </row>
    <row r="30" spans="1:17" s="5" customFormat="1" ht="12.75" customHeight="1">
      <c r="A30" s="17" t="s">
        <v>20</v>
      </c>
      <c r="B30" s="18">
        <f>+'[1]Table 8'!AV30</f>
        <v>685356</v>
      </c>
      <c r="C30" s="18">
        <f>+'[1]Table 18'!G31</f>
        <v>158448</v>
      </c>
      <c r="D30" s="19">
        <f>+'[1]Table 14'!H31</f>
        <v>441205</v>
      </c>
      <c r="E30" s="19">
        <v>2352</v>
      </c>
      <c r="F30" s="19">
        <v>674053</v>
      </c>
      <c r="G30" s="20">
        <v>530947</v>
      </c>
      <c r="H30" s="20">
        <v>143397</v>
      </c>
      <c r="I30" s="19">
        <v>639281</v>
      </c>
      <c r="J30" s="20">
        <v>469069</v>
      </c>
      <c r="K30" s="20">
        <v>166731</v>
      </c>
      <c r="L30" s="14">
        <f>+SUM(B30:E30)+G30+H30-J30-K30</f>
        <v>1325905</v>
      </c>
      <c r="M30" s="35">
        <f>+L30-O30</f>
        <v>34915</v>
      </c>
      <c r="N30" s="36">
        <f t="shared" si="1"/>
        <v>2.7045135903453938</v>
      </c>
      <c r="O30" s="14">
        <v>1290990</v>
      </c>
      <c r="P30" s="37"/>
      <c r="Q30" s="14">
        <f>'[1]Table 4'!AC30</f>
        <v>1296888</v>
      </c>
    </row>
    <row r="31" spans="1:17" s="5" customFormat="1" ht="12.75" customHeight="1">
      <c r="A31" s="13">
        <v>1998</v>
      </c>
      <c r="B31" s="14">
        <f>SUM(B32:B35)</f>
        <v>2562898</v>
      </c>
      <c r="C31" s="14">
        <f>SUM(C32:C35)</f>
        <v>672804</v>
      </c>
      <c r="D31" s="14">
        <f>SUM(D32:D35)</f>
        <v>1187278</v>
      </c>
      <c r="E31" s="14">
        <f t="shared" ref="E31:K31" si="6">SUM(E32:E35)</f>
        <v>-98100</v>
      </c>
      <c r="F31" s="14">
        <f t="shared" si="6"/>
        <v>2626561</v>
      </c>
      <c r="G31" s="15">
        <f t="shared" si="6"/>
        <v>2065627</v>
      </c>
      <c r="H31" s="15">
        <f t="shared" si="6"/>
        <v>560456</v>
      </c>
      <c r="I31" s="14">
        <f t="shared" si="6"/>
        <v>2072493</v>
      </c>
      <c r="J31" s="16">
        <f t="shared" si="6"/>
        <v>1545074</v>
      </c>
      <c r="K31" s="15">
        <f t="shared" si="6"/>
        <v>530242</v>
      </c>
      <c r="L31" s="14">
        <f>SUM(L32:L35)</f>
        <v>4875647</v>
      </c>
      <c r="M31" s="33">
        <f>SUM(M32:M35)</f>
        <v>32801</v>
      </c>
      <c r="N31" s="34">
        <f t="shared" si="1"/>
        <v>0.67730834306934395</v>
      </c>
      <c r="O31" s="14">
        <f>SUM(O32:O35)</f>
        <v>4842846</v>
      </c>
      <c r="P31" s="37"/>
      <c r="Q31" s="14">
        <f>SUM(Q32:Q35)</f>
        <v>4810328</v>
      </c>
    </row>
    <row r="32" spans="1:17" s="5" customFormat="1" ht="12.75" customHeight="1">
      <c r="A32" s="17" t="s">
        <v>17</v>
      </c>
      <c r="B32" s="18">
        <f>+'[1]Table 8'!AV32</f>
        <v>652155</v>
      </c>
      <c r="C32" s="18">
        <f>+'[1]Table 18'!G33</f>
        <v>152521</v>
      </c>
      <c r="D32" s="19">
        <f>+'[1]Table 14'!H33</f>
        <v>328991</v>
      </c>
      <c r="E32" s="19">
        <v>-22812</v>
      </c>
      <c r="F32" s="19">
        <v>650363</v>
      </c>
      <c r="G32" s="20">
        <v>487298</v>
      </c>
      <c r="H32" s="20">
        <v>163554</v>
      </c>
      <c r="I32" s="19">
        <v>497855</v>
      </c>
      <c r="J32" s="20">
        <v>361754</v>
      </c>
      <c r="K32" s="20">
        <v>136189</v>
      </c>
      <c r="L32" s="14">
        <f>+SUM(B32:E32)+G32+H32-J32-K32</f>
        <v>1263764</v>
      </c>
      <c r="M32" s="35">
        <f>+L32-O32</f>
        <v>15988</v>
      </c>
      <c r="N32" s="36">
        <f t="shared" si="1"/>
        <v>1.2813197240530352</v>
      </c>
      <c r="O32" s="14">
        <v>1247776</v>
      </c>
      <c r="P32" s="37"/>
      <c r="Q32" s="14">
        <f>'[1]Table 4'!AC32</f>
        <v>1244216</v>
      </c>
    </row>
    <row r="33" spans="1:17" s="5" customFormat="1" ht="12.75" customHeight="1">
      <c r="A33" s="17" t="s">
        <v>18</v>
      </c>
      <c r="B33" s="18">
        <f>+'[1]Table 8'!AV33</f>
        <v>641334</v>
      </c>
      <c r="C33" s="18">
        <f>+'[1]Table 18'!G34</f>
        <v>151098</v>
      </c>
      <c r="D33" s="19">
        <f>+'[1]Table 14'!H34</f>
        <v>267152</v>
      </c>
      <c r="E33" s="19">
        <v>-12721</v>
      </c>
      <c r="F33" s="19">
        <v>616795</v>
      </c>
      <c r="G33" s="20">
        <v>490016</v>
      </c>
      <c r="H33" s="20">
        <v>126542</v>
      </c>
      <c r="I33" s="19">
        <v>500327</v>
      </c>
      <c r="J33" s="20">
        <v>375262</v>
      </c>
      <c r="K33" s="20">
        <v>125889</v>
      </c>
      <c r="L33" s="14">
        <f>+SUM(B33:E33)+G33+H33-J33-K33</f>
        <v>1162270</v>
      </c>
      <c r="M33" s="35">
        <f>+L33-O33</f>
        <v>6284</v>
      </c>
      <c r="N33" s="36">
        <f t="shared" si="1"/>
        <v>0.54360519937092666</v>
      </c>
      <c r="O33" s="14">
        <v>1155986</v>
      </c>
      <c r="P33" s="37"/>
      <c r="Q33" s="14">
        <f>'[1]Table 4'!AC33</f>
        <v>1145060</v>
      </c>
    </row>
    <row r="34" spans="1:17" s="5" customFormat="1" ht="12.75" customHeight="1">
      <c r="A34" s="17" t="s">
        <v>19</v>
      </c>
      <c r="B34" s="18">
        <f>+'[1]Table 8'!AV34</f>
        <v>624145</v>
      </c>
      <c r="C34" s="18">
        <f>+'[1]Table 18'!G35</f>
        <v>191065</v>
      </c>
      <c r="D34" s="19">
        <f>+'[1]Table 14'!H35</f>
        <v>306096</v>
      </c>
      <c r="E34" s="19">
        <v>-56456</v>
      </c>
      <c r="F34" s="19">
        <v>652998</v>
      </c>
      <c r="G34" s="20">
        <v>521603</v>
      </c>
      <c r="H34" s="20">
        <v>131074</v>
      </c>
      <c r="I34" s="19">
        <v>514532</v>
      </c>
      <c r="J34" s="20">
        <v>382895</v>
      </c>
      <c r="K34" s="20">
        <v>132294</v>
      </c>
      <c r="L34" s="14">
        <f>+SUM(B34:E34)+G34+H34-J34-K34</f>
        <v>1202338</v>
      </c>
      <c r="M34" s="35">
        <f>+L34-O34</f>
        <v>9409</v>
      </c>
      <c r="N34" s="36">
        <f t="shared" si="1"/>
        <v>0.7887309303403639</v>
      </c>
      <c r="O34" s="14">
        <v>1192929</v>
      </c>
      <c r="P34" s="37"/>
      <c r="Q34" s="14">
        <f>'[1]Table 4'!AC34</f>
        <v>1155997</v>
      </c>
    </row>
    <row r="35" spans="1:17" s="5" customFormat="1" ht="12.75" customHeight="1">
      <c r="A35" s="17" t="s">
        <v>20</v>
      </c>
      <c r="B35" s="18">
        <f>+'[1]Table 8'!AV35</f>
        <v>645264</v>
      </c>
      <c r="C35" s="18">
        <f>+'[1]Table 18'!G36</f>
        <v>178120</v>
      </c>
      <c r="D35" s="19">
        <f>+'[1]Table 14'!H36</f>
        <v>285039</v>
      </c>
      <c r="E35" s="19">
        <v>-6111</v>
      </c>
      <c r="F35" s="19">
        <v>706405</v>
      </c>
      <c r="G35" s="20">
        <v>566710</v>
      </c>
      <c r="H35" s="20">
        <v>139286</v>
      </c>
      <c r="I35" s="19">
        <v>559779</v>
      </c>
      <c r="J35" s="20">
        <v>425163</v>
      </c>
      <c r="K35" s="20">
        <v>135870</v>
      </c>
      <c r="L35" s="14">
        <f>+SUM(B35:E35)+G35+H35-J35-K35</f>
        <v>1247275</v>
      </c>
      <c r="M35" s="35">
        <f>+L35-O35</f>
        <v>1120</v>
      </c>
      <c r="N35" s="36">
        <f t="shared" si="1"/>
        <v>8.9876459990932106E-2</v>
      </c>
      <c r="O35" s="14">
        <v>1246155</v>
      </c>
      <c r="P35" s="37"/>
      <c r="Q35" s="14">
        <f>'[1]Table 4'!AC35</f>
        <v>1265055</v>
      </c>
    </row>
    <row r="36" spans="1:17" s="5" customFormat="1" ht="12.75" customHeight="1">
      <c r="A36" s="13">
        <v>1999</v>
      </c>
      <c r="B36" s="14">
        <f>SUM(B37:B40)</f>
        <v>2667106</v>
      </c>
      <c r="C36" s="14">
        <f>SUM(C37:C40)</f>
        <v>697073</v>
      </c>
      <c r="D36" s="14">
        <f>SUM(D37:D40)</f>
        <v>1133977</v>
      </c>
      <c r="E36" s="14">
        <f t="shared" ref="E36:K36" si="7">SUM(E37:E40)</f>
        <v>-11803</v>
      </c>
      <c r="F36" s="14">
        <f t="shared" si="7"/>
        <v>2853390</v>
      </c>
      <c r="G36" s="15">
        <f t="shared" si="7"/>
        <v>2279649</v>
      </c>
      <c r="H36" s="15">
        <f t="shared" si="7"/>
        <v>570008</v>
      </c>
      <c r="I36" s="14">
        <f t="shared" si="7"/>
        <v>2308699</v>
      </c>
      <c r="J36" s="16">
        <f t="shared" si="7"/>
        <v>1766923</v>
      </c>
      <c r="K36" s="15">
        <f t="shared" si="7"/>
        <v>540831</v>
      </c>
      <c r="L36" s="14">
        <f>SUM(L37:L40)</f>
        <v>5028256</v>
      </c>
      <c r="M36" s="33">
        <f>SUM(M37:M40)</f>
        <v>12333</v>
      </c>
      <c r="N36" s="34">
        <f t="shared" si="1"/>
        <v>0.24587698016895393</v>
      </c>
      <c r="O36" s="14">
        <f>SUM(O37:O40)</f>
        <v>5015923</v>
      </c>
      <c r="P36" s="37"/>
      <c r="Q36" s="14">
        <f>SUM(Q37:Q40)</f>
        <v>5030271</v>
      </c>
    </row>
    <row r="37" spans="1:17" s="5" customFormat="1" ht="12.75" customHeight="1">
      <c r="A37" s="17" t="s">
        <v>17</v>
      </c>
      <c r="B37" s="18">
        <f>+'[1]Table 8'!AV37</f>
        <v>636855</v>
      </c>
      <c r="C37" s="18">
        <f>+'[1]Table 18'!G38</f>
        <v>156766</v>
      </c>
      <c r="D37" s="19">
        <f>+'[1]Table 14'!H38</f>
        <v>250204</v>
      </c>
      <c r="E37" s="19">
        <v>15261</v>
      </c>
      <c r="F37" s="19">
        <v>635633</v>
      </c>
      <c r="G37" s="20">
        <v>474227</v>
      </c>
      <c r="H37" s="20">
        <v>163601</v>
      </c>
      <c r="I37" s="19">
        <v>455138</v>
      </c>
      <c r="J37" s="20">
        <v>341963</v>
      </c>
      <c r="K37" s="20">
        <v>113558</v>
      </c>
      <c r="L37" s="14">
        <f>+SUM(B37:E37)+G37+H37-J37-K37</f>
        <v>1241393</v>
      </c>
      <c r="M37" s="35">
        <f>+L37-O37</f>
        <v>6761</v>
      </c>
      <c r="N37" s="36">
        <f t="shared" si="1"/>
        <v>0.54761256795547175</v>
      </c>
      <c r="O37" s="14">
        <v>1234632</v>
      </c>
      <c r="P37" s="37"/>
      <c r="Q37" s="14">
        <f>'[1]Table 4'!AC37</f>
        <v>1259716</v>
      </c>
    </row>
    <row r="38" spans="1:17" s="5" customFormat="1" ht="12.75" customHeight="1">
      <c r="A38" s="17" t="s">
        <v>18</v>
      </c>
      <c r="B38" s="18">
        <f>+'[1]Table 8'!AV38</f>
        <v>653410</v>
      </c>
      <c r="C38" s="18">
        <f>+'[1]Table 18'!G39</f>
        <v>172374</v>
      </c>
      <c r="D38" s="19">
        <f>+'[1]Table 14'!H39</f>
        <v>279217</v>
      </c>
      <c r="E38" s="19">
        <v>-2411</v>
      </c>
      <c r="F38" s="19">
        <v>643808</v>
      </c>
      <c r="G38" s="20">
        <v>520954</v>
      </c>
      <c r="H38" s="20">
        <v>121417</v>
      </c>
      <c r="I38" s="19">
        <v>566845</v>
      </c>
      <c r="J38" s="20">
        <v>429791</v>
      </c>
      <c r="K38" s="20">
        <v>137183</v>
      </c>
      <c r="L38" s="14">
        <f>+SUM(B38:E38)+G38+H38-J38-K38</f>
        <v>1177987</v>
      </c>
      <c r="M38" s="35">
        <f>+L38-O38</f>
        <v>5860</v>
      </c>
      <c r="N38" s="36">
        <f t="shared" si="1"/>
        <v>0.49994582498312895</v>
      </c>
      <c r="O38" s="14">
        <v>1172127</v>
      </c>
      <c r="P38" s="37"/>
      <c r="Q38" s="14">
        <f>'[1]Table 4'!AC38</f>
        <v>1206997</v>
      </c>
    </row>
    <row r="39" spans="1:17" s="5" customFormat="1" ht="12.75" customHeight="1">
      <c r="A39" s="17" t="s">
        <v>19</v>
      </c>
      <c r="B39" s="18">
        <f>+'[1]Table 8'!AV39</f>
        <v>675520</v>
      </c>
      <c r="C39" s="18">
        <f>+'[1]Table 18'!G40</f>
        <v>185489</v>
      </c>
      <c r="D39" s="19">
        <f>+'[1]Table 14'!H40</f>
        <v>310058</v>
      </c>
      <c r="E39" s="19">
        <v>-42162</v>
      </c>
      <c r="F39" s="19">
        <v>744195</v>
      </c>
      <c r="G39" s="20">
        <v>607647</v>
      </c>
      <c r="H39" s="20">
        <v>134395</v>
      </c>
      <c r="I39" s="19">
        <v>587463</v>
      </c>
      <c r="J39" s="20">
        <v>449309</v>
      </c>
      <c r="K39" s="20">
        <v>137940</v>
      </c>
      <c r="L39" s="14">
        <f>+SUM(B39:E39)+G39+H39-J39-K39</f>
        <v>1283698</v>
      </c>
      <c r="M39" s="35">
        <f>+L39-O39</f>
        <v>4227</v>
      </c>
      <c r="N39" s="36">
        <f t="shared" si="1"/>
        <v>0.33037091110310435</v>
      </c>
      <c r="O39" s="14">
        <v>1279471</v>
      </c>
      <c r="P39" s="37"/>
      <c r="Q39" s="14">
        <f>'[1]Table 4'!AC39</f>
        <v>1246015</v>
      </c>
    </row>
    <row r="40" spans="1:17" s="5" customFormat="1" ht="12.75" customHeight="1">
      <c r="A40" s="17" t="s">
        <v>20</v>
      </c>
      <c r="B40" s="18">
        <f>+'[1]Table 8'!AV40</f>
        <v>701321</v>
      </c>
      <c r="C40" s="18">
        <f>+'[1]Table 18'!G41</f>
        <v>182444</v>
      </c>
      <c r="D40" s="19">
        <f>+'[1]Table 14'!H41</f>
        <v>294498</v>
      </c>
      <c r="E40" s="19">
        <v>17509</v>
      </c>
      <c r="F40" s="19">
        <v>829754</v>
      </c>
      <c r="G40" s="20">
        <v>676821</v>
      </c>
      <c r="H40" s="20">
        <v>150595</v>
      </c>
      <c r="I40" s="19">
        <v>699253</v>
      </c>
      <c r="J40" s="20">
        <v>545860</v>
      </c>
      <c r="K40" s="20">
        <v>152150</v>
      </c>
      <c r="L40" s="14">
        <f>+SUM(B40:E40)+G40+H40-J40-K40</f>
        <v>1325178</v>
      </c>
      <c r="M40" s="35">
        <f>+L40-O40</f>
        <v>-4515</v>
      </c>
      <c r="N40" s="36">
        <f t="shared" si="1"/>
        <v>-0.3395520620173228</v>
      </c>
      <c r="O40" s="14">
        <v>1329693</v>
      </c>
      <c r="P40" s="37"/>
      <c r="Q40" s="14">
        <f>'[1]Table 4'!AC40</f>
        <v>1317543</v>
      </c>
    </row>
    <row r="41" spans="1:17" s="5" customFormat="1" ht="12.75" customHeight="1">
      <c r="A41" s="13">
        <v>2000</v>
      </c>
      <c r="B41" s="14">
        <f>SUM(B42:B45)</f>
        <v>2854798</v>
      </c>
      <c r="C41" s="14">
        <f>SUM(C42:C45)</f>
        <v>716305</v>
      </c>
      <c r="D41" s="14">
        <f>SUM(D42:D45)</f>
        <v>1169038</v>
      </c>
      <c r="E41" s="14">
        <f t="shared" ref="E41:K41" si="8">SUM(E42:E45)</f>
        <v>36910</v>
      </c>
      <c r="F41" s="14">
        <f t="shared" si="8"/>
        <v>3305135</v>
      </c>
      <c r="G41" s="15">
        <f t="shared" si="8"/>
        <v>2748562</v>
      </c>
      <c r="H41" s="15">
        <f t="shared" si="8"/>
        <v>555306</v>
      </c>
      <c r="I41" s="14">
        <f t="shared" si="8"/>
        <v>2908006</v>
      </c>
      <c r="J41" s="16">
        <f t="shared" si="8"/>
        <v>2282275</v>
      </c>
      <c r="K41" s="15">
        <f t="shared" si="8"/>
        <v>624798</v>
      </c>
      <c r="L41" s="14">
        <f>SUM(L42:L45)</f>
        <v>5173846</v>
      </c>
      <c r="M41" s="33">
        <f>SUM(M42:M45)</f>
        <v>-2477</v>
      </c>
      <c r="N41" s="34">
        <f t="shared" si="1"/>
        <v>-4.7852500703684839E-2</v>
      </c>
      <c r="O41" s="14">
        <f>SUM(O42:O45)</f>
        <v>5176323</v>
      </c>
      <c r="P41" s="37"/>
      <c r="Q41" s="14">
        <f>SUM(Q42:Q45)</f>
        <v>5254382</v>
      </c>
    </row>
    <row r="42" spans="1:17" s="5" customFormat="1" ht="12.75" customHeight="1">
      <c r="A42" s="17" t="s">
        <v>17</v>
      </c>
      <c r="B42" s="18">
        <f>+'[1]Table 8'!AV42</f>
        <v>694197</v>
      </c>
      <c r="C42" s="18">
        <f>+'[1]Table 18'!G43</f>
        <v>167918</v>
      </c>
      <c r="D42" s="19">
        <f>+'[1]Table 14'!H43</f>
        <v>299121</v>
      </c>
      <c r="E42" s="19">
        <v>24276</v>
      </c>
      <c r="F42" s="19">
        <v>763617</v>
      </c>
      <c r="G42" s="20">
        <v>625753</v>
      </c>
      <c r="H42" s="20">
        <v>137309</v>
      </c>
      <c r="I42" s="19">
        <v>657149</v>
      </c>
      <c r="J42" s="20">
        <v>521021</v>
      </c>
      <c r="K42" s="20">
        <v>135941</v>
      </c>
      <c r="L42" s="14">
        <f>+SUM(B42:E42)+G42+H42-J42-K42</f>
        <v>1291612</v>
      </c>
      <c r="M42" s="35">
        <f>+L42-O42</f>
        <v>1638</v>
      </c>
      <c r="N42" s="36">
        <f t="shared" si="1"/>
        <v>0.12697930345882941</v>
      </c>
      <c r="O42" s="14">
        <v>1289974</v>
      </c>
      <c r="P42" s="37"/>
      <c r="Q42" s="14">
        <f>'[1]Table 4'!AC42</f>
        <v>1346757</v>
      </c>
    </row>
    <row r="43" spans="1:17" s="5" customFormat="1" ht="12.75" customHeight="1">
      <c r="A43" s="17" t="s">
        <v>18</v>
      </c>
      <c r="B43" s="18">
        <f>+'[1]Table 8'!AV43</f>
        <v>704469</v>
      </c>
      <c r="C43" s="18">
        <f>+'[1]Table 18'!G44</f>
        <v>169695</v>
      </c>
      <c r="D43" s="19">
        <f>+'[1]Table 14'!H44</f>
        <v>270462</v>
      </c>
      <c r="E43" s="19">
        <v>22711</v>
      </c>
      <c r="F43" s="19">
        <v>750434</v>
      </c>
      <c r="G43" s="20">
        <v>622828</v>
      </c>
      <c r="H43" s="20">
        <v>127283</v>
      </c>
      <c r="I43" s="19">
        <v>688444</v>
      </c>
      <c r="J43" s="20">
        <v>541508</v>
      </c>
      <c r="K43" s="20">
        <v>146721</v>
      </c>
      <c r="L43" s="14">
        <f>+SUM(B43:E43)+G43+H43-J43-K43</f>
        <v>1229219</v>
      </c>
      <c r="M43" s="35">
        <f>+L43-O43</f>
        <v>-1611</v>
      </c>
      <c r="N43" s="36">
        <f t="shared" si="1"/>
        <v>-0.13088728744018263</v>
      </c>
      <c r="O43" s="14">
        <v>1230830</v>
      </c>
      <c r="P43" s="37"/>
      <c r="Q43" s="14">
        <f>'[1]Table 4'!AC43</f>
        <v>1279194</v>
      </c>
    </row>
    <row r="44" spans="1:17" s="5" customFormat="1" ht="12.75" customHeight="1">
      <c r="A44" s="17" t="s">
        <v>19</v>
      </c>
      <c r="B44" s="18">
        <f>+'[1]Table 8'!AV44</f>
        <v>710859</v>
      </c>
      <c r="C44" s="18">
        <f>+'[1]Table 18'!G45</f>
        <v>198356</v>
      </c>
      <c r="D44" s="19">
        <f>+'[1]Table 14'!H45</f>
        <v>301282</v>
      </c>
      <c r="E44" s="19">
        <v>-37693</v>
      </c>
      <c r="F44" s="19">
        <v>881944</v>
      </c>
      <c r="G44" s="20">
        <v>744337</v>
      </c>
      <c r="H44" s="20">
        <v>137578</v>
      </c>
      <c r="I44" s="19">
        <v>771311</v>
      </c>
      <c r="J44" s="20">
        <v>597889</v>
      </c>
      <c r="K44" s="20">
        <v>173141</v>
      </c>
      <c r="L44" s="14">
        <f>+SUM(B44:E44)+G44+H44-J44-K44</f>
        <v>1283689</v>
      </c>
      <c r="M44" s="35">
        <f>+L44-O44</f>
        <v>149</v>
      </c>
      <c r="N44" s="36">
        <f t="shared" si="1"/>
        <v>1.1608520186359599E-2</v>
      </c>
      <c r="O44" s="14">
        <v>1283540</v>
      </c>
      <c r="P44" s="37"/>
      <c r="Q44" s="14">
        <f>'[1]Table 4'!AC44</f>
        <v>1276273</v>
      </c>
    </row>
    <row r="45" spans="1:17" s="5" customFormat="1" ht="12.75" customHeight="1">
      <c r="A45" s="17" t="s">
        <v>20</v>
      </c>
      <c r="B45" s="18">
        <f>+'[1]Table 8'!AV45</f>
        <v>745273</v>
      </c>
      <c r="C45" s="18">
        <f>+'[1]Table 18'!G46</f>
        <v>180336</v>
      </c>
      <c r="D45" s="19">
        <f>+'[1]Table 14'!H46</f>
        <v>298173</v>
      </c>
      <c r="E45" s="19">
        <v>27616</v>
      </c>
      <c r="F45" s="19">
        <v>909140</v>
      </c>
      <c r="G45" s="20">
        <v>755644</v>
      </c>
      <c r="H45" s="20">
        <v>153136</v>
      </c>
      <c r="I45" s="19">
        <v>791102</v>
      </c>
      <c r="J45" s="20">
        <v>621857</v>
      </c>
      <c r="K45" s="20">
        <v>168995</v>
      </c>
      <c r="L45" s="14">
        <f>+SUM(B45:E45)+G45+H45-J45-K45</f>
        <v>1369326</v>
      </c>
      <c r="M45" s="35">
        <f>+L45-O45</f>
        <v>-2653</v>
      </c>
      <c r="N45" s="36">
        <f t="shared" si="1"/>
        <v>-0.19337030668836766</v>
      </c>
      <c r="O45" s="14">
        <v>1371979</v>
      </c>
      <c r="P45" s="37"/>
      <c r="Q45" s="14">
        <f>'[1]Table 4'!AC45</f>
        <v>1352158</v>
      </c>
    </row>
    <row r="46" spans="1:17" s="5" customFormat="1" ht="12.75" customHeight="1">
      <c r="A46" s="13">
        <v>2001</v>
      </c>
      <c r="B46" s="14">
        <f>SUM(B47:B50)</f>
        <v>3023106</v>
      </c>
      <c r="C46" s="14">
        <f>SUM(C47:C50)</f>
        <v>734912</v>
      </c>
      <c r="D46" s="14">
        <f>SUM(D47:D50)</f>
        <v>1190489</v>
      </c>
      <c r="E46" s="14">
        <f t="shared" ref="E46:L46" si="9">SUM(E47:E50)</f>
        <v>34017</v>
      </c>
      <c r="F46" s="14">
        <f t="shared" si="9"/>
        <v>3304461</v>
      </c>
      <c r="G46" s="15">
        <f t="shared" si="9"/>
        <v>2721385</v>
      </c>
      <c r="H46" s="15">
        <f t="shared" si="9"/>
        <v>581589</v>
      </c>
      <c r="I46" s="14">
        <f t="shared" si="9"/>
        <v>2950702</v>
      </c>
      <c r="J46" s="16">
        <f t="shared" si="9"/>
        <v>2324968</v>
      </c>
      <c r="K46" s="15">
        <f t="shared" si="9"/>
        <v>624428</v>
      </c>
      <c r="L46" s="14">
        <f t="shared" si="9"/>
        <v>5336102</v>
      </c>
      <c r="M46" s="33">
        <f>SUM(M47:M50)</f>
        <v>-308</v>
      </c>
      <c r="N46" s="34">
        <f t="shared" si="1"/>
        <v>-5.7716704675990042E-3</v>
      </c>
      <c r="O46" s="14">
        <f>SUM(O47:O50)</f>
        <v>5336410</v>
      </c>
      <c r="P46" s="37"/>
      <c r="Q46" s="14">
        <f>SUM(Q47:Q50)</f>
        <v>5435356</v>
      </c>
    </row>
    <row r="47" spans="1:17" s="5" customFormat="1" ht="12.75" customHeight="1">
      <c r="A47" s="17" t="s">
        <v>17</v>
      </c>
      <c r="B47" s="18">
        <f>+'[1]Table 8'!AV47</f>
        <v>737140</v>
      </c>
      <c r="C47" s="18">
        <f>+'[1]Table 18'!G48</f>
        <v>171876</v>
      </c>
      <c r="D47" s="19">
        <f>+'[1]Table 14'!H48</f>
        <v>292784</v>
      </c>
      <c r="E47" s="19">
        <v>42765</v>
      </c>
      <c r="F47" s="19">
        <v>819169</v>
      </c>
      <c r="G47" s="20">
        <v>671394</v>
      </c>
      <c r="H47" s="20">
        <v>147380</v>
      </c>
      <c r="I47" s="19">
        <v>735581</v>
      </c>
      <c r="J47" s="20">
        <v>580469</v>
      </c>
      <c r="K47" s="20">
        <v>154752</v>
      </c>
      <c r="L47" s="14">
        <f t="shared" ref="L47:L50" si="10">+SUM(B47:E47)+G47+H47-J47-K47</f>
        <v>1328118</v>
      </c>
      <c r="M47" s="35">
        <f>+L47-O47</f>
        <v>-407</v>
      </c>
      <c r="N47" s="36">
        <f t="shared" si="1"/>
        <v>-3.0635479196853655E-2</v>
      </c>
      <c r="O47" s="14">
        <v>1328525</v>
      </c>
      <c r="P47" s="37"/>
      <c r="Q47" s="14">
        <f>'[1]Table 4'!AC47</f>
        <v>1378078</v>
      </c>
    </row>
    <row r="48" spans="1:17" s="5" customFormat="1" ht="12.75" customHeight="1">
      <c r="A48" s="17" t="s">
        <v>18</v>
      </c>
      <c r="B48" s="18">
        <f>+'[1]Table 8'!AV48</f>
        <v>750704</v>
      </c>
      <c r="C48" s="18">
        <f>+'[1]Table 18'!G49</f>
        <v>179345</v>
      </c>
      <c r="D48" s="19">
        <f>+'[1]Table 14'!H49</f>
        <v>289547</v>
      </c>
      <c r="E48" s="19">
        <v>5014</v>
      </c>
      <c r="F48" s="19">
        <v>811992</v>
      </c>
      <c r="G48" s="20">
        <v>675412</v>
      </c>
      <c r="H48" s="20">
        <v>136270</v>
      </c>
      <c r="I48" s="19">
        <v>757968</v>
      </c>
      <c r="J48" s="20">
        <v>597333</v>
      </c>
      <c r="K48" s="20">
        <v>160295</v>
      </c>
      <c r="L48" s="14">
        <f t="shared" si="10"/>
        <v>1278664</v>
      </c>
      <c r="M48" s="35">
        <f>+L48-O48</f>
        <v>666</v>
      </c>
      <c r="N48" s="36">
        <f t="shared" si="1"/>
        <v>5.2112757609949309E-2</v>
      </c>
      <c r="O48" s="14">
        <v>1277998</v>
      </c>
      <c r="P48" s="37"/>
      <c r="Q48" s="14">
        <f>'[1]Table 4'!AC48</f>
        <v>1326723</v>
      </c>
    </row>
    <row r="49" spans="1:17" s="5" customFormat="1" ht="12.75" customHeight="1">
      <c r="A49" s="17" t="s">
        <v>19</v>
      </c>
      <c r="B49" s="18">
        <f>+'[1]Table 8'!AV49</f>
        <v>755621</v>
      </c>
      <c r="C49" s="18">
        <f>+'[1]Table 18'!G50</f>
        <v>204636</v>
      </c>
      <c r="D49" s="19">
        <f>+'[1]Table 14'!H50</f>
        <v>314207</v>
      </c>
      <c r="E49" s="19">
        <v>-31191</v>
      </c>
      <c r="F49" s="19">
        <v>835620</v>
      </c>
      <c r="G49" s="20">
        <v>693777</v>
      </c>
      <c r="H49" s="20">
        <v>141513</v>
      </c>
      <c r="I49" s="19">
        <v>733961</v>
      </c>
      <c r="J49" s="20">
        <v>573537</v>
      </c>
      <c r="K49" s="20">
        <v>160288</v>
      </c>
      <c r="L49" s="14">
        <f t="shared" si="10"/>
        <v>1344738</v>
      </c>
      <c r="M49" s="35">
        <f>+L49-O49</f>
        <v>277</v>
      </c>
      <c r="N49" s="36">
        <f t="shared" si="1"/>
        <v>2.0603052078119039E-2</v>
      </c>
      <c r="O49" s="14">
        <v>1344461</v>
      </c>
      <c r="P49" s="37"/>
      <c r="Q49" s="14">
        <f>'[1]Table 4'!AC49</f>
        <v>1322686</v>
      </c>
    </row>
    <row r="50" spans="1:17" s="5" customFormat="1" ht="12.75" customHeight="1">
      <c r="A50" s="17" t="s">
        <v>20</v>
      </c>
      <c r="B50" s="18">
        <f>+'[1]Table 8'!AV50</f>
        <v>779641</v>
      </c>
      <c r="C50" s="18">
        <f>+'[1]Table 18'!G51</f>
        <v>179055</v>
      </c>
      <c r="D50" s="19">
        <f>+'[1]Table 14'!H51</f>
        <v>293951</v>
      </c>
      <c r="E50" s="19">
        <v>17429</v>
      </c>
      <c r="F50" s="19">
        <v>837680</v>
      </c>
      <c r="G50" s="20">
        <v>680802</v>
      </c>
      <c r="H50" s="20">
        <v>156426</v>
      </c>
      <c r="I50" s="19">
        <v>723192</v>
      </c>
      <c r="J50" s="20">
        <v>573629</v>
      </c>
      <c r="K50" s="20">
        <v>149093</v>
      </c>
      <c r="L50" s="14">
        <f t="shared" si="10"/>
        <v>1384582</v>
      </c>
      <c r="M50" s="35">
        <f>+L50-O50</f>
        <v>-844</v>
      </c>
      <c r="N50" s="36">
        <f t="shared" si="1"/>
        <v>-6.0919890344197383E-2</v>
      </c>
      <c r="O50" s="14">
        <v>1385426</v>
      </c>
      <c r="P50" s="37"/>
      <c r="Q50" s="14">
        <f>'[1]Table 4'!AC50</f>
        <v>1407869</v>
      </c>
    </row>
    <row r="51" spans="1:17" s="5" customFormat="1" ht="12.75" customHeight="1">
      <c r="A51" s="13">
        <v>2002</v>
      </c>
      <c r="B51" s="14">
        <f>SUM(B52:B55)</f>
        <v>3211202</v>
      </c>
      <c r="C51" s="14">
        <f>SUM(C52:C55)</f>
        <v>759993</v>
      </c>
      <c r="D51" s="14">
        <f>SUM(D52:D55)</f>
        <v>1264207</v>
      </c>
      <c r="E51" s="14">
        <f t="shared" ref="E51:L51" si="11">SUM(E52:E55)</f>
        <v>48038</v>
      </c>
      <c r="F51" s="14">
        <f t="shared" si="11"/>
        <v>3499004</v>
      </c>
      <c r="G51" s="15">
        <f t="shared" si="11"/>
        <v>2837664</v>
      </c>
      <c r="H51" s="15">
        <f t="shared" si="11"/>
        <v>661341</v>
      </c>
      <c r="I51" s="14">
        <f t="shared" si="11"/>
        <v>3134266</v>
      </c>
      <c r="J51" s="16">
        <f t="shared" si="11"/>
        <v>2444673</v>
      </c>
      <c r="K51" s="15">
        <f t="shared" si="11"/>
        <v>689592</v>
      </c>
      <c r="L51" s="14">
        <f t="shared" si="11"/>
        <v>5648180</v>
      </c>
      <c r="M51" s="33">
        <f>SUM(M52:M55)</f>
        <v>5</v>
      </c>
      <c r="N51" s="34">
        <f t="shared" si="1"/>
        <v>8.8524169311326225E-5</v>
      </c>
      <c r="O51" s="14">
        <f>SUM(O52:O55)</f>
        <v>5648175</v>
      </c>
      <c r="P51" s="37"/>
      <c r="Q51" s="14">
        <f>SUM(Q52:Q55)</f>
        <v>5769577</v>
      </c>
    </row>
    <row r="52" spans="1:17" s="5" customFormat="1" ht="12.75" customHeight="1">
      <c r="A52" s="17" t="s">
        <v>17</v>
      </c>
      <c r="B52" s="18">
        <f>+'[1]Table 8'!AV52</f>
        <v>777828</v>
      </c>
      <c r="C52" s="18">
        <f>+'[1]Table 18'!G53</f>
        <v>190701</v>
      </c>
      <c r="D52" s="19">
        <f>+'[1]Table 14'!H53</f>
        <v>301351</v>
      </c>
      <c r="E52" s="19">
        <v>22565</v>
      </c>
      <c r="F52" s="19">
        <v>825701</v>
      </c>
      <c r="G52" s="20">
        <v>659121</v>
      </c>
      <c r="H52" s="20">
        <v>166957</v>
      </c>
      <c r="I52" s="19">
        <v>728613</v>
      </c>
      <c r="J52" s="20">
        <v>569194</v>
      </c>
      <c r="K52" s="20">
        <v>159370</v>
      </c>
      <c r="L52" s="14">
        <f t="shared" ref="L52:L55" si="12">+SUM(B52:E52)+G52+H52-J52-K52</f>
        <v>1389959</v>
      </c>
      <c r="M52" s="35">
        <f>+L52-O52</f>
        <v>-43</v>
      </c>
      <c r="N52" s="36">
        <f t="shared" si="1"/>
        <v>-3.0935207287471531E-3</v>
      </c>
      <c r="O52" s="14">
        <v>1390002</v>
      </c>
      <c r="P52" s="37"/>
      <c r="Q52" s="14">
        <f>'[1]Table 4'!AC52</f>
        <v>1441030</v>
      </c>
    </row>
    <row r="53" spans="1:17" s="5" customFormat="1" ht="12.75" customHeight="1">
      <c r="A53" s="17" t="s">
        <v>18</v>
      </c>
      <c r="B53" s="18">
        <f>+'[1]Table 8'!AV53</f>
        <v>800589</v>
      </c>
      <c r="C53" s="18">
        <f>+'[1]Table 18'!G54</f>
        <v>182900</v>
      </c>
      <c r="D53" s="19">
        <f>+'[1]Table 14'!H54</f>
        <v>310082</v>
      </c>
      <c r="E53" s="19">
        <v>12262</v>
      </c>
      <c r="F53" s="19">
        <v>835356</v>
      </c>
      <c r="G53" s="20">
        <v>687191</v>
      </c>
      <c r="H53" s="20">
        <v>147817</v>
      </c>
      <c r="I53" s="19">
        <v>777457</v>
      </c>
      <c r="J53" s="20">
        <v>604089</v>
      </c>
      <c r="K53" s="20">
        <v>173496</v>
      </c>
      <c r="L53" s="14">
        <f t="shared" si="12"/>
        <v>1363256</v>
      </c>
      <c r="M53" s="35">
        <f>+L53-O53</f>
        <v>631</v>
      </c>
      <c r="N53" s="36">
        <f t="shared" si="1"/>
        <v>4.6307678194661042E-2</v>
      </c>
      <c r="O53" s="14">
        <v>1362625</v>
      </c>
      <c r="P53" s="37"/>
      <c r="Q53" s="14">
        <f>'[1]Table 4'!AC53</f>
        <v>1411214</v>
      </c>
    </row>
    <row r="54" spans="1:17" s="5" customFormat="1" ht="12.75" customHeight="1">
      <c r="A54" s="17" t="s">
        <v>19</v>
      </c>
      <c r="B54" s="18">
        <f>+'[1]Table 8'!AV54</f>
        <v>801739</v>
      </c>
      <c r="C54" s="18">
        <f>+'[1]Table 18'!G55</f>
        <v>204525</v>
      </c>
      <c r="D54" s="19">
        <f>+'[1]Table 14'!H55</f>
        <v>347713</v>
      </c>
      <c r="E54" s="19">
        <v>-14775</v>
      </c>
      <c r="F54" s="19">
        <v>901314</v>
      </c>
      <c r="G54" s="20">
        <v>737216</v>
      </c>
      <c r="H54" s="20">
        <v>163875</v>
      </c>
      <c r="I54" s="19">
        <v>815329</v>
      </c>
      <c r="J54" s="20">
        <v>640420</v>
      </c>
      <c r="K54" s="20">
        <v>174659</v>
      </c>
      <c r="L54" s="14">
        <f t="shared" si="12"/>
        <v>1425214</v>
      </c>
      <c r="M54" s="35">
        <f>+L54-O54</f>
        <v>125</v>
      </c>
      <c r="N54" s="36">
        <f t="shared" si="1"/>
        <v>8.7713819978962725E-3</v>
      </c>
      <c r="O54" s="14">
        <v>1425089</v>
      </c>
      <c r="P54" s="37"/>
      <c r="Q54" s="14">
        <f>'[1]Table 4'!AC54</f>
        <v>1414291</v>
      </c>
    </row>
    <row r="55" spans="1:17" s="5" customFormat="1" ht="12.75" customHeight="1">
      <c r="A55" s="17" t="s">
        <v>20</v>
      </c>
      <c r="B55" s="18">
        <f>+'[1]Table 8'!AV55</f>
        <v>831046</v>
      </c>
      <c r="C55" s="18">
        <f>+'[1]Table 18'!G56</f>
        <v>181867</v>
      </c>
      <c r="D55" s="19">
        <f>+'[1]Table 14'!H56</f>
        <v>305061</v>
      </c>
      <c r="E55" s="19">
        <v>27986</v>
      </c>
      <c r="F55" s="19">
        <v>936633</v>
      </c>
      <c r="G55" s="20">
        <v>754136</v>
      </c>
      <c r="H55" s="20">
        <v>182692</v>
      </c>
      <c r="I55" s="19">
        <v>812867</v>
      </c>
      <c r="J55" s="20">
        <v>630970</v>
      </c>
      <c r="K55" s="20">
        <v>182067</v>
      </c>
      <c r="L55" s="14">
        <f t="shared" si="12"/>
        <v>1469751</v>
      </c>
      <c r="M55" s="35">
        <f>+L55-O55</f>
        <v>-708</v>
      </c>
      <c r="N55" s="36">
        <f t="shared" si="1"/>
        <v>-4.8148231266563708E-2</v>
      </c>
      <c r="O55" s="14">
        <v>1470459</v>
      </c>
      <c r="P55" s="37"/>
      <c r="Q55" s="14">
        <f>'[1]Table 4'!AC55</f>
        <v>1503042</v>
      </c>
    </row>
    <row r="56" spans="1:17" s="5" customFormat="1" ht="12.75" customHeight="1">
      <c r="A56" s="21">
        <v>2003</v>
      </c>
      <c r="B56" s="14">
        <f>SUM(B57:B60)</f>
        <v>3447107</v>
      </c>
      <c r="C56" s="14">
        <f>SUM(C57:C60)</f>
        <v>798943</v>
      </c>
      <c r="D56" s="14">
        <f>SUM(D57:D60)</f>
        <v>1423985</v>
      </c>
      <c r="E56" s="14">
        <f t="shared" ref="E56:L56" si="13">SUM(E57:E60)</f>
        <v>49545</v>
      </c>
      <c r="F56" s="14">
        <f t="shared" si="13"/>
        <v>3818597</v>
      </c>
      <c r="G56" s="15">
        <f t="shared" si="13"/>
        <v>3172660</v>
      </c>
      <c r="H56" s="15">
        <f t="shared" si="13"/>
        <v>645937</v>
      </c>
      <c r="I56" s="14">
        <f t="shared" si="13"/>
        <v>3482049</v>
      </c>
      <c r="J56" s="16">
        <f t="shared" si="13"/>
        <v>2773289</v>
      </c>
      <c r="K56" s="15">
        <f t="shared" si="13"/>
        <v>708760</v>
      </c>
      <c r="L56" s="14">
        <f t="shared" si="13"/>
        <v>6056128</v>
      </c>
      <c r="M56" s="33">
        <f>SUM(M57:M60)</f>
        <v>0</v>
      </c>
      <c r="N56" s="34">
        <f t="shared" si="1"/>
        <v>0</v>
      </c>
      <c r="O56" s="14">
        <f>SUM(O57:O60)</f>
        <v>6056128</v>
      </c>
      <c r="P56" s="37"/>
      <c r="Q56" s="14">
        <f>SUM(Q57:Q60)</f>
        <v>6184367</v>
      </c>
    </row>
    <row r="57" spans="1:17" s="5" customFormat="1" ht="12.75" customHeight="1">
      <c r="A57" s="17" t="s">
        <v>17</v>
      </c>
      <c r="B57" s="18">
        <f>+'[1]Table 8'!AV57</f>
        <v>842022</v>
      </c>
      <c r="C57" s="18">
        <f>+'[1]Table 18'!G58</f>
        <v>182701</v>
      </c>
      <c r="D57" s="19">
        <f>+'[1]Table 14'!H58</f>
        <v>325899</v>
      </c>
      <c r="E57" s="19">
        <v>39243</v>
      </c>
      <c r="F57" s="19">
        <v>915768</v>
      </c>
      <c r="G57" s="20">
        <v>740833</v>
      </c>
      <c r="H57" s="20">
        <v>174935</v>
      </c>
      <c r="I57" s="19">
        <v>813292</v>
      </c>
      <c r="J57" s="20">
        <v>638576</v>
      </c>
      <c r="K57" s="20">
        <v>174716</v>
      </c>
      <c r="L57" s="14">
        <f t="shared" ref="L57:L60" si="14">+SUM(B57:E57)+G57+H57-J57-K57</f>
        <v>1492341</v>
      </c>
      <c r="M57" s="35">
        <f>+L57-O57</f>
        <v>0</v>
      </c>
      <c r="N57" s="36">
        <f t="shared" si="1"/>
        <v>0</v>
      </c>
      <c r="O57" s="14">
        <v>1492341</v>
      </c>
      <c r="P57" s="37"/>
      <c r="Q57" s="14">
        <f>'[1]Table 4'!AC57</f>
        <v>1550742</v>
      </c>
    </row>
    <row r="58" spans="1:17" s="5" customFormat="1" ht="12.75" customHeight="1">
      <c r="A58" s="17" t="s">
        <v>18</v>
      </c>
      <c r="B58" s="18">
        <f>+'[1]Table 8'!AV58</f>
        <v>849127</v>
      </c>
      <c r="C58" s="18">
        <f>+'[1]Table 18'!G59</f>
        <v>196266</v>
      </c>
      <c r="D58" s="19">
        <f>+'[1]Table 14'!H59</f>
        <v>339059</v>
      </c>
      <c r="E58" s="19">
        <v>-2388</v>
      </c>
      <c r="F58" s="19">
        <v>894119</v>
      </c>
      <c r="G58" s="20">
        <v>773625</v>
      </c>
      <c r="H58" s="20">
        <v>120494</v>
      </c>
      <c r="I58" s="19">
        <v>823549</v>
      </c>
      <c r="J58" s="20">
        <v>655571</v>
      </c>
      <c r="K58" s="20">
        <v>167978</v>
      </c>
      <c r="L58" s="14">
        <f t="shared" si="14"/>
        <v>1452634</v>
      </c>
      <c r="M58" s="35">
        <f>+L58-O58</f>
        <v>0</v>
      </c>
      <c r="N58" s="36">
        <f t="shared" si="1"/>
        <v>0</v>
      </c>
      <c r="O58" s="14">
        <v>1452634</v>
      </c>
      <c r="P58" s="37"/>
      <c r="Q58" s="14">
        <f>'[1]Table 4'!AC58</f>
        <v>1500109</v>
      </c>
    </row>
    <row r="59" spans="1:17" s="5" customFormat="1" ht="12.75" customHeight="1">
      <c r="A59" s="17" t="s">
        <v>19</v>
      </c>
      <c r="B59" s="18">
        <f>+'[1]Table 8'!AV59</f>
        <v>860498</v>
      </c>
      <c r="C59" s="18">
        <f>+'[1]Table 18'!G60</f>
        <v>220488</v>
      </c>
      <c r="D59" s="19">
        <f>+'[1]Table 14'!H60</f>
        <v>386250</v>
      </c>
      <c r="E59" s="19">
        <v>-13820</v>
      </c>
      <c r="F59" s="19">
        <v>966235</v>
      </c>
      <c r="G59" s="20">
        <v>801224</v>
      </c>
      <c r="H59" s="20">
        <v>165011</v>
      </c>
      <c r="I59" s="19">
        <v>890206</v>
      </c>
      <c r="J59" s="20">
        <v>708695</v>
      </c>
      <c r="K59" s="20">
        <v>181510</v>
      </c>
      <c r="L59" s="14">
        <f t="shared" si="14"/>
        <v>1529446</v>
      </c>
      <c r="M59" s="35">
        <f>+L59-O59</f>
        <v>0</v>
      </c>
      <c r="N59" s="36">
        <f t="shared" si="1"/>
        <v>0</v>
      </c>
      <c r="O59" s="14">
        <v>1529446</v>
      </c>
      <c r="P59" s="37"/>
      <c r="Q59" s="14">
        <f>'[1]Table 4'!AC59</f>
        <v>1511005</v>
      </c>
    </row>
    <row r="60" spans="1:17" s="5" customFormat="1" ht="12.75" customHeight="1">
      <c r="A60" s="17" t="s">
        <v>20</v>
      </c>
      <c r="B60" s="18">
        <f>+'[1]Table 8'!AV60</f>
        <v>895460</v>
      </c>
      <c r="C60" s="18">
        <f>+'[1]Table 18'!G61</f>
        <v>199488</v>
      </c>
      <c r="D60" s="19">
        <f>+'[1]Table 14'!H61</f>
        <v>372777</v>
      </c>
      <c r="E60" s="19">
        <v>26510</v>
      </c>
      <c r="F60" s="19">
        <v>1042475</v>
      </c>
      <c r="G60" s="20">
        <v>856978</v>
      </c>
      <c r="H60" s="20">
        <v>185497</v>
      </c>
      <c r="I60" s="19">
        <v>955002</v>
      </c>
      <c r="J60" s="20">
        <v>770447</v>
      </c>
      <c r="K60" s="20">
        <v>184556</v>
      </c>
      <c r="L60" s="14">
        <f t="shared" si="14"/>
        <v>1581707</v>
      </c>
      <c r="M60" s="35">
        <f>+L60-O60</f>
        <v>0</v>
      </c>
      <c r="N60" s="36">
        <f t="shared" si="1"/>
        <v>0</v>
      </c>
      <c r="O60" s="14">
        <v>1581707</v>
      </c>
      <c r="P60" s="37"/>
      <c r="Q60" s="14">
        <f>'[1]Table 4'!AC60</f>
        <v>1622511</v>
      </c>
    </row>
    <row r="61" spans="1:17" s="5" customFormat="1" ht="12.75" customHeight="1">
      <c r="A61" s="21">
        <v>2004</v>
      </c>
      <c r="B61" s="14">
        <f>SUM(B62:B65)</f>
        <v>3703168</v>
      </c>
      <c r="C61" s="14">
        <f>SUM(C62:C65)</f>
        <v>830075</v>
      </c>
      <c r="D61" s="14">
        <f>SUM(D62:D65)</f>
        <v>1649896</v>
      </c>
      <c r="E61" s="14">
        <f t="shared" ref="E61:L61" si="15">SUM(E62:E65)</f>
        <v>54188</v>
      </c>
      <c r="F61" s="14">
        <f t="shared" si="15"/>
        <v>4377299</v>
      </c>
      <c r="G61" s="15">
        <f t="shared" si="15"/>
        <v>3657091</v>
      </c>
      <c r="H61" s="15">
        <f t="shared" si="15"/>
        <v>720060</v>
      </c>
      <c r="I61" s="14">
        <f t="shared" si="15"/>
        <v>4189077</v>
      </c>
      <c r="J61" s="16">
        <f t="shared" si="15"/>
        <v>3344792</v>
      </c>
      <c r="K61" s="15">
        <f t="shared" si="15"/>
        <v>844376</v>
      </c>
      <c r="L61" s="14">
        <f t="shared" si="15"/>
        <v>6425310</v>
      </c>
      <c r="M61" s="33">
        <f>SUM(M62:M65)</f>
        <v>-8878</v>
      </c>
      <c r="N61" s="34">
        <f t="shared" si="1"/>
        <v>-0.13798166917099716</v>
      </c>
      <c r="O61" s="14">
        <f>SUM(O62:O65)</f>
        <v>6434188</v>
      </c>
      <c r="P61" s="37"/>
      <c r="Q61" s="14">
        <f>SUM(Q62:Q65)</f>
        <v>6573323</v>
      </c>
    </row>
    <row r="62" spans="1:17" s="5" customFormat="1" ht="12.75" customHeight="1">
      <c r="A62" s="17" t="s">
        <v>17</v>
      </c>
      <c r="B62" s="18">
        <f>+'[1]Table 8'!AV62</f>
        <v>906020</v>
      </c>
      <c r="C62" s="18">
        <f>+'[1]Table 18'!G63</f>
        <v>197790</v>
      </c>
      <c r="D62" s="19">
        <f>+'[1]Table 14'!H63</f>
        <v>362769</v>
      </c>
      <c r="E62" s="19">
        <v>32615</v>
      </c>
      <c r="F62" s="19">
        <v>1047481</v>
      </c>
      <c r="G62" s="20">
        <v>857318</v>
      </c>
      <c r="H62" s="20">
        <v>190259</v>
      </c>
      <c r="I62" s="19">
        <v>986365</v>
      </c>
      <c r="J62" s="20">
        <v>784283</v>
      </c>
      <c r="K62" s="20">
        <v>202068</v>
      </c>
      <c r="L62" s="14">
        <f t="shared" ref="L62:L65" si="16">+SUM(B62:E62)+G62+H62-J62-K62</f>
        <v>1560420</v>
      </c>
      <c r="M62" s="35">
        <f>+L62-O62</f>
        <v>-1312</v>
      </c>
      <c r="N62" s="36">
        <f t="shared" si="1"/>
        <v>-8.4009292247325409E-2</v>
      </c>
      <c r="O62" s="14">
        <v>1561732</v>
      </c>
      <c r="P62" s="37"/>
      <c r="Q62" s="14">
        <f>'[1]Table 4'!AC62</f>
        <v>1651929</v>
      </c>
    </row>
    <row r="63" spans="1:17" s="5" customFormat="1" ht="12.75" customHeight="1">
      <c r="A63" s="17" t="s">
        <v>18</v>
      </c>
      <c r="B63" s="18">
        <f>+'[1]Table 8'!AV63</f>
        <v>925719</v>
      </c>
      <c r="C63" s="18">
        <f>+'[1]Table 18'!G64</f>
        <v>203926</v>
      </c>
      <c r="D63" s="19">
        <f>+'[1]Table 14'!H64</f>
        <v>391734</v>
      </c>
      <c r="E63" s="19">
        <v>13214</v>
      </c>
      <c r="F63" s="19">
        <v>1067902</v>
      </c>
      <c r="G63" s="20">
        <v>899608</v>
      </c>
      <c r="H63" s="20">
        <v>168203</v>
      </c>
      <c r="I63" s="19">
        <v>1056310</v>
      </c>
      <c r="J63" s="20">
        <v>850044</v>
      </c>
      <c r="K63" s="20">
        <v>206360</v>
      </c>
      <c r="L63" s="14">
        <f t="shared" si="16"/>
        <v>1546000</v>
      </c>
      <c r="M63" s="35">
        <f>+L63-O63</f>
        <v>-3109</v>
      </c>
      <c r="N63" s="36">
        <f t="shared" si="1"/>
        <v>-0.20069601299843973</v>
      </c>
      <c r="O63" s="14">
        <v>1549109</v>
      </c>
      <c r="P63" s="37"/>
      <c r="Q63" s="14">
        <f>'[1]Table 4'!AC63</f>
        <v>1594896</v>
      </c>
    </row>
    <row r="64" spans="1:17" s="5" customFormat="1" ht="12.75" customHeight="1">
      <c r="A64" s="17" t="s">
        <v>19</v>
      </c>
      <c r="B64" s="18">
        <f>+'[1]Table 8'!AV64</f>
        <v>919655</v>
      </c>
      <c r="C64" s="18">
        <f>+'[1]Table 18'!G65</f>
        <v>222259</v>
      </c>
      <c r="D64" s="19">
        <f>+'[1]Table 14'!H65</f>
        <v>433656</v>
      </c>
      <c r="E64" s="19">
        <v>2544</v>
      </c>
      <c r="F64" s="19">
        <v>1106761</v>
      </c>
      <c r="G64" s="20">
        <v>937021</v>
      </c>
      <c r="H64" s="20">
        <v>169612</v>
      </c>
      <c r="I64" s="19">
        <v>1069090</v>
      </c>
      <c r="J64" s="20">
        <v>850743</v>
      </c>
      <c r="K64" s="20">
        <v>218339</v>
      </c>
      <c r="L64" s="14">
        <f t="shared" si="16"/>
        <v>1615665</v>
      </c>
      <c r="M64" s="35">
        <f>+L64-O64</f>
        <v>-2671</v>
      </c>
      <c r="N64" s="36">
        <f t="shared" si="1"/>
        <v>-0.16504607201471141</v>
      </c>
      <c r="O64" s="14">
        <v>1618336</v>
      </c>
      <c r="P64" s="37"/>
      <c r="Q64" s="14">
        <f>'[1]Table 4'!AC64</f>
        <v>1596306</v>
      </c>
    </row>
    <row r="65" spans="1:17" s="5" customFormat="1" ht="12.75" customHeight="1">
      <c r="A65" s="17" t="s">
        <v>20</v>
      </c>
      <c r="B65" s="18">
        <f>+'[1]Table 8'!AV65</f>
        <v>951774</v>
      </c>
      <c r="C65" s="18">
        <f>+'[1]Table 18'!G66</f>
        <v>206100</v>
      </c>
      <c r="D65" s="19">
        <f>+'[1]Table 14'!H66</f>
        <v>461737</v>
      </c>
      <c r="E65" s="19">
        <v>5815</v>
      </c>
      <c r="F65" s="19">
        <v>1155155</v>
      </c>
      <c r="G65" s="20">
        <v>963144</v>
      </c>
      <c r="H65" s="20">
        <v>191986</v>
      </c>
      <c r="I65" s="19">
        <v>1077312</v>
      </c>
      <c r="J65" s="20">
        <v>859722</v>
      </c>
      <c r="K65" s="20">
        <v>217609</v>
      </c>
      <c r="L65" s="14">
        <f t="shared" si="16"/>
        <v>1703225</v>
      </c>
      <c r="M65" s="35">
        <f>+L65-O65</f>
        <v>-1786</v>
      </c>
      <c r="N65" s="36">
        <f t="shared" si="1"/>
        <v>-0.10475005733100841</v>
      </c>
      <c r="O65" s="14">
        <v>1705011</v>
      </c>
      <c r="P65" s="37"/>
      <c r="Q65" s="14">
        <f>'[1]Table 4'!AC65</f>
        <v>1730192</v>
      </c>
    </row>
    <row r="66" spans="1:17" s="5" customFormat="1" ht="12.75" customHeight="1">
      <c r="A66" s="13">
        <v>2005</v>
      </c>
      <c r="B66" s="14">
        <f>SUM(B67:B70)</f>
        <v>3858733</v>
      </c>
      <c r="C66" s="14">
        <f>SUM(C67:C70)</f>
        <v>896434</v>
      </c>
      <c r="D66" s="14">
        <f>SUM(D67:D70)</f>
        <v>1885491</v>
      </c>
      <c r="E66" s="14">
        <f t="shared" ref="E66:L66" si="17">SUM(E67:E70)</f>
        <v>187949</v>
      </c>
      <c r="F66" s="14">
        <f t="shared" si="17"/>
        <v>4716965</v>
      </c>
      <c r="G66" s="15">
        <f t="shared" si="17"/>
        <v>3960007</v>
      </c>
      <c r="H66" s="15">
        <f t="shared" si="17"/>
        <v>757107</v>
      </c>
      <c r="I66" s="14">
        <f t="shared" si="17"/>
        <v>4867282</v>
      </c>
      <c r="J66" s="16">
        <f t="shared" si="17"/>
        <v>3905800</v>
      </c>
      <c r="K66" s="15">
        <f t="shared" si="17"/>
        <v>962178</v>
      </c>
      <c r="L66" s="14">
        <f t="shared" si="17"/>
        <v>6677743</v>
      </c>
      <c r="M66" s="33">
        <f>SUM(M67:M70)</f>
        <v>-24669</v>
      </c>
      <c r="N66" s="34">
        <f t="shared" si="1"/>
        <v>-0.36806152770077399</v>
      </c>
      <c r="O66" s="14">
        <f>SUM(O67:O70)</f>
        <v>6702412</v>
      </c>
      <c r="P66" s="37"/>
      <c r="Q66" s="14">
        <f>SUM(Q67:Q70)</f>
        <v>6848590</v>
      </c>
    </row>
    <row r="67" spans="1:17" s="5" customFormat="1" ht="12.75" customHeight="1">
      <c r="A67" s="17" t="s">
        <v>17</v>
      </c>
      <c r="B67" s="18">
        <f>+'[1]Table 8'!AV67</f>
        <v>938041</v>
      </c>
      <c r="C67" s="18">
        <f>+'[1]Table 18'!G68</f>
        <v>212930</v>
      </c>
      <c r="D67" s="19">
        <f>+'[1]Table 14'!H68</f>
        <v>425876</v>
      </c>
      <c r="E67" s="19">
        <v>88369</v>
      </c>
      <c r="F67" s="19">
        <v>1095677</v>
      </c>
      <c r="G67" s="20">
        <v>912769</v>
      </c>
      <c r="H67" s="20">
        <v>182828</v>
      </c>
      <c r="I67" s="19">
        <v>1151406</v>
      </c>
      <c r="J67" s="20">
        <v>937248</v>
      </c>
      <c r="K67" s="20">
        <v>214726</v>
      </c>
      <c r="L67" s="14">
        <f t="shared" ref="L67:L70" si="18">+SUM(B67:E67)+G67+H67-J67-K67</f>
        <v>1608839</v>
      </c>
      <c r="M67" s="35">
        <f>+L67-O67</f>
        <v>-5786</v>
      </c>
      <c r="N67" s="36">
        <f t="shared" si="1"/>
        <v>-0.35834946194936901</v>
      </c>
      <c r="O67" s="14">
        <v>1614625</v>
      </c>
      <c r="P67" s="37"/>
      <c r="Q67" s="14">
        <f>'[1]Table 4'!AC67</f>
        <v>1715539</v>
      </c>
    </row>
    <row r="68" spans="1:17" s="5" customFormat="1" ht="12.75" customHeight="1">
      <c r="A68" s="17" t="s">
        <v>18</v>
      </c>
      <c r="B68" s="18">
        <f>+'[1]Table 8'!AV68</f>
        <v>963644</v>
      </c>
      <c r="C68" s="18">
        <f>+'[1]Table 18'!G69</f>
        <v>218730</v>
      </c>
      <c r="D68" s="19">
        <f>+'[1]Table 14'!H69</f>
        <v>450294</v>
      </c>
      <c r="E68" s="19">
        <v>84556</v>
      </c>
      <c r="F68" s="19">
        <v>1153576</v>
      </c>
      <c r="G68" s="20">
        <v>979257</v>
      </c>
      <c r="H68" s="20">
        <v>174530</v>
      </c>
      <c r="I68" s="19">
        <v>1280530</v>
      </c>
      <c r="J68" s="20">
        <v>1041503</v>
      </c>
      <c r="K68" s="20">
        <v>239632</v>
      </c>
      <c r="L68" s="14">
        <f t="shared" si="18"/>
        <v>1589876</v>
      </c>
      <c r="M68" s="35">
        <f>+L68-O68</f>
        <v>-9650</v>
      </c>
      <c r="N68" s="36">
        <f t="shared" si="1"/>
        <v>-0.60330372872963622</v>
      </c>
      <c r="O68" s="14">
        <v>1599526</v>
      </c>
      <c r="P68" s="37"/>
      <c r="Q68" s="14">
        <f>'[1]Table 4'!AC68</f>
        <v>1663994</v>
      </c>
    </row>
    <row r="69" spans="1:17" s="5" customFormat="1" ht="12.75" customHeight="1">
      <c r="A69" s="17" t="s">
        <v>19</v>
      </c>
      <c r="B69" s="18">
        <f>+'[1]Table 8'!AV69</f>
        <v>967791</v>
      </c>
      <c r="C69" s="18">
        <f>+'[1]Table 18'!G70</f>
        <v>246263</v>
      </c>
      <c r="D69" s="19">
        <f>+'[1]Table 14'!H70</f>
        <v>494883</v>
      </c>
      <c r="E69" s="19">
        <v>-46135</v>
      </c>
      <c r="F69" s="19">
        <v>1249563</v>
      </c>
      <c r="G69" s="20">
        <v>1062880</v>
      </c>
      <c r="H69" s="20">
        <v>186947</v>
      </c>
      <c r="I69" s="19">
        <v>1216934</v>
      </c>
      <c r="J69" s="20">
        <v>968131</v>
      </c>
      <c r="K69" s="20">
        <v>248722</v>
      </c>
      <c r="L69" s="14">
        <f t="shared" si="18"/>
        <v>1695776</v>
      </c>
      <c r="M69" s="35">
        <f>+L69-O69</f>
        <v>-6094</v>
      </c>
      <c r="N69" s="36">
        <f t="shared" si="1"/>
        <v>-0.35807670386104695</v>
      </c>
      <c r="O69" s="14">
        <v>1701870</v>
      </c>
      <c r="P69" s="37"/>
      <c r="Q69" s="14">
        <f>'[1]Table 4'!AC69</f>
        <v>1672102</v>
      </c>
    </row>
    <row r="70" spans="1:17" s="5" customFormat="1" ht="12.75" customHeight="1">
      <c r="A70" s="17" t="s">
        <v>20</v>
      </c>
      <c r="B70" s="18">
        <f>+'[1]Table 8'!AV70</f>
        <v>989257</v>
      </c>
      <c r="C70" s="18">
        <f>+'[1]Table 18'!G71</f>
        <v>218511</v>
      </c>
      <c r="D70" s="19">
        <f>+'[1]Table 14'!H71</f>
        <v>514438</v>
      </c>
      <c r="E70" s="19">
        <v>61159</v>
      </c>
      <c r="F70" s="19">
        <v>1218149</v>
      </c>
      <c r="G70" s="20">
        <v>1005101</v>
      </c>
      <c r="H70" s="20">
        <v>212802</v>
      </c>
      <c r="I70" s="19">
        <v>1218412</v>
      </c>
      <c r="J70" s="20">
        <v>958918</v>
      </c>
      <c r="K70" s="20">
        <v>259098</v>
      </c>
      <c r="L70" s="14">
        <f t="shared" si="18"/>
        <v>1783252</v>
      </c>
      <c r="M70" s="35">
        <f>+L70-O70</f>
        <v>-3139</v>
      </c>
      <c r="N70" s="36">
        <f t="shared" ref="N70:N133" si="19">(+M70/O70)*100</f>
        <v>-0.17571741013025702</v>
      </c>
      <c r="O70" s="14">
        <v>1786391</v>
      </c>
      <c r="P70" s="37"/>
      <c r="Q70" s="14">
        <f>'[1]Table 4'!AC70</f>
        <v>1796955</v>
      </c>
    </row>
    <row r="71" spans="1:17" s="5" customFormat="1" ht="12.75" customHeight="1">
      <c r="A71" s="13">
        <v>2006</v>
      </c>
      <c r="B71" s="14">
        <f>SUM(B72:B75)</f>
        <v>3966812</v>
      </c>
      <c r="C71" s="14">
        <f>SUM(C72:C75)</f>
        <v>916734</v>
      </c>
      <c r="D71" s="14">
        <f>SUM(D72:D75)</f>
        <v>1934759</v>
      </c>
      <c r="E71" s="14">
        <f t="shared" ref="E71:L71" si="20">SUM(E72:E75)</f>
        <v>11063</v>
      </c>
      <c r="F71" s="14">
        <f t="shared" si="20"/>
        <v>5225816</v>
      </c>
      <c r="G71" s="15">
        <f t="shared" si="20"/>
        <v>4379385</v>
      </c>
      <c r="H71" s="15">
        <f t="shared" si="20"/>
        <v>846994</v>
      </c>
      <c r="I71" s="14">
        <f t="shared" si="20"/>
        <v>5010546</v>
      </c>
      <c r="J71" s="16">
        <f t="shared" si="20"/>
        <v>3942551</v>
      </c>
      <c r="K71" s="15">
        <f t="shared" si="20"/>
        <v>1070749</v>
      </c>
      <c r="L71" s="14">
        <f t="shared" si="20"/>
        <v>7042447</v>
      </c>
      <c r="M71" s="33">
        <f>SUM(M72:M75)</f>
        <v>-24919</v>
      </c>
      <c r="N71" s="34">
        <f t="shared" si="19"/>
        <v>-0.35259246514189302</v>
      </c>
      <c r="O71" s="14">
        <f>SUM(O72:O75)</f>
        <v>7067366</v>
      </c>
      <c r="P71" s="37"/>
      <c r="Q71" s="14">
        <f>SUM(Q72:Q75)</f>
        <v>7188815</v>
      </c>
    </row>
    <row r="72" spans="1:17" s="5" customFormat="1" ht="12.75" customHeight="1">
      <c r="A72" s="17" t="s">
        <v>17</v>
      </c>
      <c r="B72" s="18">
        <f>+'[1]Table 8'!AV72</f>
        <v>987669</v>
      </c>
      <c r="C72" s="18">
        <f>+'[1]Table 18'!G73</f>
        <v>221189</v>
      </c>
      <c r="D72" s="19">
        <f>+'[1]Table 14'!H73</f>
        <v>453548</v>
      </c>
      <c r="E72" s="19">
        <v>6174</v>
      </c>
      <c r="F72" s="19">
        <v>1239074</v>
      </c>
      <c r="G72" s="20">
        <v>1018925</v>
      </c>
      <c r="H72" s="20">
        <v>221270</v>
      </c>
      <c r="I72" s="19">
        <v>1192597</v>
      </c>
      <c r="J72" s="20">
        <v>929389</v>
      </c>
      <c r="K72" s="20">
        <v>264098</v>
      </c>
      <c r="L72" s="14">
        <f t="shared" ref="L72:L75" si="21">+SUM(B72:E72)+G72+H72-J72-K72</f>
        <v>1715288</v>
      </c>
      <c r="M72" s="35">
        <f>+L72-O72</f>
        <v>-4474</v>
      </c>
      <c r="N72" s="36">
        <f t="shared" si="19"/>
        <v>-0.26015227688482473</v>
      </c>
      <c r="O72" s="14">
        <v>1719762</v>
      </c>
      <c r="P72" s="37"/>
      <c r="Q72" s="14">
        <f>'[1]Table 4'!AC72</f>
        <v>1810063</v>
      </c>
    </row>
    <row r="73" spans="1:17" s="5" customFormat="1" ht="12.75" customHeight="1">
      <c r="A73" s="17" t="s">
        <v>18</v>
      </c>
      <c r="B73" s="18">
        <f>+'[1]Table 8'!AV73</f>
        <v>991910</v>
      </c>
      <c r="C73" s="18">
        <f>+'[1]Table 18'!G74</f>
        <v>226177</v>
      </c>
      <c r="D73" s="19">
        <f>+'[1]Table 14'!H74</f>
        <v>475472</v>
      </c>
      <c r="E73" s="19">
        <v>3362</v>
      </c>
      <c r="F73" s="19">
        <v>1240044</v>
      </c>
      <c r="G73" s="20">
        <v>1040497</v>
      </c>
      <c r="H73" s="20">
        <v>199615</v>
      </c>
      <c r="I73" s="19">
        <v>1259287</v>
      </c>
      <c r="J73" s="20">
        <v>1002684</v>
      </c>
      <c r="K73" s="20">
        <v>256988</v>
      </c>
      <c r="L73" s="14">
        <f t="shared" si="21"/>
        <v>1677361</v>
      </c>
      <c r="M73" s="35">
        <f>+L73-O73</f>
        <v>-7253</v>
      </c>
      <c r="N73" s="36">
        <f t="shared" si="19"/>
        <v>-0.43054373286699504</v>
      </c>
      <c r="O73" s="14">
        <v>1684614</v>
      </c>
      <c r="P73" s="37"/>
      <c r="Q73" s="14">
        <f>'[1]Table 4'!AC73</f>
        <v>1738304</v>
      </c>
    </row>
    <row r="74" spans="1:17" s="5" customFormat="1" ht="12.75" customHeight="1">
      <c r="A74" s="17" t="s">
        <v>19</v>
      </c>
      <c r="B74" s="18">
        <f>+'[1]Table 8'!AV74</f>
        <v>987152</v>
      </c>
      <c r="C74" s="18">
        <f>+'[1]Table 18'!G75</f>
        <v>252712</v>
      </c>
      <c r="D74" s="19">
        <f>+'[1]Table 14'!H75</f>
        <v>497595</v>
      </c>
      <c r="E74" s="19">
        <v>-27035</v>
      </c>
      <c r="F74" s="19">
        <v>1357802</v>
      </c>
      <c r="G74" s="20">
        <v>1155014</v>
      </c>
      <c r="H74" s="20">
        <v>202064</v>
      </c>
      <c r="I74" s="19">
        <v>1282804</v>
      </c>
      <c r="J74" s="20">
        <v>1013604</v>
      </c>
      <c r="K74" s="20">
        <v>269795</v>
      </c>
      <c r="L74" s="14">
        <f t="shared" si="21"/>
        <v>1784103</v>
      </c>
      <c r="M74" s="35">
        <f>+L74-O74</f>
        <v>-8611</v>
      </c>
      <c r="N74" s="36">
        <f t="shared" si="19"/>
        <v>-0.48033317082367855</v>
      </c>
      <c r="O74" s="14">
        <v>1792714</v>
      </c>
      <c r="P74" s="38"/>
      <c r="Q74" s="14">
        <f>'[1]Table 4'!AC74</f>
        <v>1746759</v>
      </c>
    </row>
    <row r="75" spans="1:17" s="5" customFormat="1" ht="12.75" customHeight="1">
      <c r="A75" s="17" t="s">
        <v>20</v>
      </c>
      <c r="B75" s="18">
        <f>+'[1]Table 8'!AV75</f>
        <v>1000081</v>
      </c>
      <c r="C75" s="18">
        <f>+'[1]Table 18'!G76</f>
        <v>216656</v>
      </c>
      <c r="D75" s="19">
        <f>+'[1]Table 14'!H76</f>
        <v>508144</v>
      </c>
      <c r="E75" s="19">
        <v>28562</v>
      </c>
      <c r="F75" s="19">
        <v>1388896</v>
      </c>
      <c r="G75" s="20">
        <v>1164949</v>
      </c>
      <c r="H75" s="20">
        <v>224045</v>
      </c>
      <c r="I75" s="19">
        <v>1275858</v>
      </c>
      <c r="J75" s="20">
        <v>996874</v>
      </c>
      <c r="K75" s="20">
        <v>279868</v>
      </c>
      <c r="L75" s="14">
        <f t="shared" si="21"/>
        <v>1865695</v>
      </c>
      <c r="M75" s="35">
        <f>+L75-O75</f>
        <v>-4581</v>
      </c>
      <c r="N75" s="36">
        <f t="shared" si="19"/>
        <v>-0.24493711088630771</v>
      </c>
      <c r="O75" s="14">
        <v>1870276</v>
      </c>
      <c r="P75" s="37"/>
      <c r="Q75" s="14">
        <f>'[1]Table 4'!AC75</f>
        <v>1893689</v>
      </c>
    </row>
    <row r="76" spans="1:17" s="5" customFormat="1" ht="12.75" customHeight="1">
      <c r="A76" s="13">
        <v>2007</v>
      </c>
      <c r="B76" s="14">
        <f>SUM(B77:B80)</f>
        <v>4014082</v>
      </c>
      <c r="C76" s="14">
        <f>SUM(C77:C80)</f>
        <v>995124</v>
      </c>
      <c r="D76" s="14">
        <f>SUM(D77:D80)</f>
        <v>1968711</v>
      </c>
      <c r="E76" s="14">
        <f t="shared" ref="E76:L76" si="22">SUM(E77:E80)</f>
        <v>3055</v>
      </c>
      <c r="F76" s="14">
        <f t="shared" si="22"/>
        <v>5690587</v>
      </c>
      <c r="G76" s="15">
        <f t="shared" si="22"/>
        <v>4764329</v>
      </c>
      <c r="H76" s="15">
        <f t="shared" si="22"/>
        <v>926893</v>
      </c>
      <c r="I76" s="14">
        <f t="shared" si="22"/>
        <v>5221008</v>
      </c>
      <c r="J76" s="16">
        <f t="shared" si="22"/>
        <v>4111833</v>
      </c>
      <c r="K76" s="15">
        <f t="shared" si="22"/>
        <v>1112034</v>
      </c>
      <c r="L76" s="14">
        <f t="shared" si="22"/>
        <v>7448327</v>
      </c>
      <c r="M76" s="33">
        <f>SUM(M77:M80)</f>
        <v>-15861</v>
      </c>
      <c r="N76" s="34">
        <f t="shared" si="19"/>
        <v>-0.2124946477768245</v>
      </c>
      <c r="O76" s="14">
        <f>SUM(O77:O80)</f>
        <v>7464188</v>
      </c>
      <c r="P76" s="37"/>
      <c r="Q76" s="14">
        <f>SUM(Q77:Q80)</f>
        <v>7579538</v>
      </c>
    </row>
    <row r="77" spans="1:17" s="5" customFormat="1" ht="12.75" customHeight="1">
      <c r="A77" s="17" t="s">
        <v>17</v>
      </c>
      <c r="B77" s="18">
        <f>+'[1]Table 8'!AV77</f>
        <v>988243</v>
      </c>
      <c r="C77" s="18">
        <f>+'[1]Table 18'!G78</f>
        <v>241499</v>
      </c>
      <c r="D77" s="19">
        <f>+'[1]Table 14'!H78</f>
        <v>449685</v>
      </c>
      <c r="E77" s="19">
        <v>-8739</v>
      </c>
      <c r="F77" s="19">
        <v>1346387</v>
      </c>
      <c r="G77" s="20">
        <v>1101522</v>
      </c>
      <c r="H77" s="20">
        <v>245148</v>
      </c>
      <c r="I77" s="19">
        <v>1209830</v>
      </c>
      <c r="J77" s="20">
        <v>940100</v>
      </c>
      <c r="K77" s="20">
        <v>270431</v>
      </c>
      <c r="L77" s="14">
        <f t="shared" ref="L77:L80" si="23">+SUM(B77:E77)+G77+H77-J77-K77</f>
        <v>1806827</v>
      </c>
      <c r="M77" s="35">
        <f>+L77-O77</f>
        <v>-1317</v>
      </c>
      <c r="N77" s="36">
        <f t="shared" si="19"/>
        <v>-7.2837119167499936E-2</v>
      </c>
      <c r="O77" s="14">
        <v>1808144</v>
      </c>
      <c r="P77" s="37"/>
      <c r="Q77" s="14">
        <f>'[1]Table 4'!AC77</f>
        <v>1928792</v>
      </c>
    </row>
    <row r="78" spans="1:17" s="5" customFormat="1" ht="12.75" customHeight="1">
      <c r="A78" s="17" t="s">
        <v>18</v>
      </c>
      <c r="B78" s="18">
        <f>+'[1]Table 8'!AV78</f>
        <v>1002877</v>
      </c>
      <c r="C78" s="18">
        <f>+'[1]Table 18'!G79</f>
        <v>244804</v>
      </c>
      <c r="D78" s="19">
        <f>+'[1]Table 14'!H79</f>
        <v>473933</v>
      </c>
      <c r="E78" s="19">
        <v>1500</v>
      </c>
      <c r="F78" s="19">
        <v>1344899</v>
      </c>
      <c r="G78" s="20">
        <v>1137189</v>
      </c>
      <c r="H78" s="20">
        <v>207803</v>
      </c>
      <c r="I78" s="19">
        <v>1303226</v>
      </c>
      <c r="J78" s="20">
        <v>1040075</v>
      </c>
      <c r="K78" s="20">
        <v>263824</v>
      </c>
      <c r="L78" s="14">
        <f t="shared" si="23"/>
        <v>1764207</v>
      </c>
      <c r="M78" s="35">
        <f>+L78-O78</f>
        <v>-7958</v>
      </c>
      <c r="N78" s="36">
        <f t="shared" si="19"/>
        <v>-0.44905525162724691</v>
      </c>
      <c r="O78" s="14">
        <v>1772165</v>
      </c>
      <c r="P78" s="38"/>
      <c r="Q78" s="14">
        <f>'[1]Table 4'!AC78</f>
        <v>1829463</v>
      </c>
    </row>
    <row r="79" spans="1:17" s="5" customFormat="1" ht="12.75" customHeight="1">
      <c r="A79" s="17" t="s">
        <v>19</v>
      </c>
      <c r="B79" s="18">
        <f>+'[1]Table 8'!AV79</f>
        <v>1000655</v>
      </c>
      <c r="C79" s="18">
        <f>+'[1]Table 18'!G80</f>
        <v>277775</v>
      </c>
      <c r="D79" s="19">
        <f>+'[1]Table 14'!H80</f>
        <v>511527</v>
      </c>
      <c r="E79" s="19">
        <v>-5470</v>
      </c>
      <c r="F79" s="19">
        <v>1441466</v>
      </c>
      <c r="G79" s="20">
        <v>1226199</v>
      </c>
      <c r="H79" s="20">
        <v>215327</v>
      </c>
      <c r="I79" s="19">
        <v>1331896</v>
      </c>
      <c r="J79" s="20">
        <v>1060277</v>
      </c>
      <c r="K79" s="20">
        <v>272314</v>
      </c>
      <c r="L79" s="14">
        <f t="shared" si="23"/>
        <v>1893422</v>
      </c>
      <c r="M79" s="35">
        <f>+L79-O79</f>
        <v>-5915</v>
      </c>
      <c r="N79" s="36">
        <f t="shared" si="19"/>
        <v>-0.31142446021953979</v>
      </c>
      <c r="O79" s="14">
        <v>1899337</v>
      </c>
      <c r="P79" s="38"/>
      <c r="Q79" s="14">
        <f>'[1]Table 4'!AC79</f>
        <v>1842192</v>
      </c>
    </row>
    <row r="80" spans="1:17" s="5" customFormat="1" ht="12.75" customHeight="1">
      <c r="A80" s="17" t="s">
        <v>20</v>
      </c>
      <c r="B80" s="18">
        <f>+'[1]Table 8'!AV80</f>
        <v>1022307</v>
      </c>
      <c r="C80" s="18">
        <f>+'[1]Table 18'!G81</f>
        <v>231046</v>
      </c>
      <c r="D80" s="19">
        <f>+'[1]Table 14'!H81</f>
        <v>533566</v>
      </c>
      <c r="E80" s="19">
        <v>15764</v>
      </c>
      <c r="F80" s="19">
        <v>1557835</v>
      </c>
      <c r="G80" s="20">
        <v>1299419</v>
      </c>
      <c r="H80" s="20">
        <v>258615</v>
      </c>
      <c r="I80" s="19">
        <v>1376056</v>
      </c>
      <c r="J80" s="20">
        <v>1071381</v>
      </c>
      <c r="K80" s="20">
        <v>305465</v>
      </c>
      <c r="L80" s="14">
        <f t="shared" si="23"/>
        <v>1983871</v>
      </c>
      <c r="M80" s="35">
        <f>+L80-O80</f>
        <v>-671</v>
      </c>
      <c r="N80" s="36">
        <f t="shared" si="19"/>
        <v>-3.3811327752196731E-2</v>
      </c>
      <c r="O80" s="14">
        <v>1984542</v>
      </c>
      <c r="P80" s="38"/>
      <c r="Q80" s="14">
        <f>'[1]Table 4'!AC80</f>
        <v>1979091</v>
      </c>
    </row>
    <row r="81" spans="1:17" s="5" customFormat="1" ht="12.75" customHeight="1">
      <c r="A81" s="13">
        <v>2008</v>
      </c>
      <c r="B81" s="14">
        <f>SUM(B82:B85)</f>
        <v>4127818</v>
      </c>
      <c r="C81" s="14">
        <f>SUM(C82:C85)</f>
        <v>1044147</v>
      </c>
      <c r="D81" s="14">
        <f>SUM(D82:D85)</f>
        <v>2014697</v>
      </c>
      <c r="E81" s="14">
        <f t="shared" ref="E81:L81" si="24">SUM(E82:E85)</f>
        <v>138570</v>
      </c>
      <c r="F81" s="14">
        <f t="shared" si="24"/>
        <v>6047024</v>
      </c>
      <c r="G81" s="15">
        <f t="shared" si="24"/>
        <v>5087944</v>
      </c>
      <c r="H81" s="15">
        <f t="shared" si="24"/>
        <v>960357</v>
      </c>
      <c r="I81" s="14">
        <f t="shared" si="24"/>
        <v>5816132</v>
      </c>
      <c r="J81" s="16">
        <f t="shared" si="24"/>
        <v>4563356</v>
      </c>
      <c r="K81" s="15">
        <f t="shared" si="24"/>
        <v>1254861</v>
      </c>
      <c r="L81" s="14">
        <f t="shared" si="24"/>
        <v>7555316</v>
      </c>
      <c r="M81" s="33">
        <f>SUM(M82:M85)</f>
        <v>-50427</v>
      </c>
      <c r="N81" s="34">
        <f t="shared" si="19"/>
        <v>-0.66301214753114845</v>
      </c>
      <c r="O81" s="14">
        <f>SUM(O82:O85)</f>
        <v>7605743</v>
      </c>
      <c r="P81" s="37"/>
      <c r="Q81" s="14">
        <f>SUM(Q82:Q85)</f>
        <v>7710338</v>
      </c>
    </row>
    <row r="82" spans="1:17" s="5" customFormat="1" ht="12.75" customHeight="1">
      <c r="A82" s="17" t="s">
        <v>17</v>
      </c>
      <c r="B82" s="18">
        <f>+'[1]Table 8'!AV82</f>
        <v>1025478</v>
      </c>
      <c r="C82" s="18">
        <f>+'[1]Table 18'!G83</f>
        <v>238755</v>
      </c>
      <c r="D82" s="19">
        <f>+'[1]Table 14'!H83</f>
        <v>484849</v>
      </c>
      <c r="E82" s="19">
        <v>40751</v>
      </c>
      <c r="F82" s="19">
        <v>1499498</v>
      </c>
      <c r="G82" s="20">
        <v>1222805</v>
      </c>
      <c r="H82" s="20">
        <v>276081</v>
      </c>
      <c r="I82" s="19">
        <v>1402691</v>
      </c>
      <c r="J82" s="20">
        <v>1101762</v>
      </c>
      <c r="K82" s="20">
        <v>301509</v>
      </c>
      <c r="L82" s="14">
        <f t="shared" ref="L82:L85" si="25">+SUM(B82:E82)+G82+H82-J82-K82</f>
        <v>1885448</v>
      </c>
      <c r="M82" s="35">
        <f>+L82-O82</f>
        <v>-7836</v>
      </c>
      <c r="N82" s="36">
        <f t="shared" si="19"/>
        <v>-0.41388402373864669</v>
      </c>
      <c r="O82" s="14">
        <v>1893284</v>
      </c>
      <c r="P82" s="37"/>
      <c r="Q82" s="14">
        <f>'[1]Table 4'!AC82</f>
        <v>1992940</v>
      </c>
    </row>
    <row r="83" spans="1:17" s="5" customFormat="1" ht="12.75" customHeight="1">
      <c r="A83" s="17" t="s">
        <v>18</v>
      </c>
      <c r="B83" s="18">
        <f>+'[1]Table 8'!AV83</f>
        <v>1041193</v>
      </c>
      <c r="C83" s="18">
        <f>+'[1]Table 18'!G84</f>
        <v>243026</v>
      </c>
      <c r="D83" s="19">
        <f>+'[1]Table 14'!H84</f>
        <v>491532</v>
      </c>
      <c r="E83" s="19">
        <v>-9005</v>
      </c>
      <c r="F83" s="19">
        <v>1511797</v>
      </c>
      <c r="G83" s="20">
        <v>1295565</v>
      </c>
      <c r="H83" s="20">
        <v>217114</v>
      </c>
      <c r="I83" s="19">
        <v>1427534</v>
      </c>
      <c r="J83" s="20">
        <v>1127440</v>
      </c>
      <c r="K83" s="20">
        <v>301079</v>
      </c>
      <c r="L83" s="14">
        <f t="shared" si="25"/>
        <v>1850906</v>
      </c>
      <c r="M83" s="35">
        <f>+L83-O83</f>
        <v>-9717</v>
      </c>
      <c r="N83" s="36">
        <f t="shared" si="19"/>
        <v>-0.5222444310319716</v>
      </c>
      <c r="O83" s="14">
        <v>1860623</v>
      </c>
      <c r="P83" s="38"/>
      <c r="Q83" s="14">
        <f>'[1]Table 4'!AC83</f>
        <v>1893939</v>
      </c>
    </row>
    <row r="84" spans="1:17" s="5" customFormat="1" ht="12.75" customHeight="1">
      <c r="A84" s="17" t="s">
        <v>19</v>
      </c>
      <c r="B84" s="18">
        <f>+'[1]Table 8'!AV84</f>
        <v>1021680</v>
      </c>
      <c r="C84" s="18">
        <f>+'[1]Table 18'!G85</f>
        <v>296991</v>
      </c>
      <c r="D84" s="19">
        <f>+'[1]Table 14'!H85</f>
        <v>523214</v>
      </c>
      <c r="E84" s="19">
        <v>36816</v>
      </c>
      <c r="F84" s="19">
        <v>1617296</v>
      </c>
      <c r="G84" s="20">
        <v>1393168</v>
      </c>
      <c r="H84" s="20">
        <v>225243</v>
      </c>
      <c r="I84" s="19">
        <v>1572173</v>
      </c>
      <c r="J84" s="20">
        <v>1242770</v>
      </c>
      <c r="K84" s="20">
        <v>330559</v>
      </c>
      <c r="L84" s="14">
        <f t="shared" si="25"/>
        <v>1923783</v>
      </c>
      <c r="M84" s="35">
        <f>+L84-O84</f>
        <v>-18516</v>
      </c>
      <c r="N84" s="36">
        <f t="shared" si="19"/>
        <v>-0.95330327616911703</v>
      </c>
      <c r="O84" s="14">
        <v>1942299</v>
      </c>
      <c r="P84" s="38"/>
      <c r="Q84" s="14">
        <f>'[1]Table 4'!AC84</f>
        <v>1883585</v>
      </c>
    </row>
    <row r="85" spans="1:17" s="5" customFormat="1" ht="12.75" customHeight="1">
      <c r="A85" s="17" t="s">
        <v>20</v>
      </c>
      <c r="B85" s="18">
        <f>+'[1]Table 8'!AV85</f>
        <v>1039467</v>
      </c>
      <c r="C85" s="18">
        <f>+'[1]Table 18'!G86</f>
        <v>265375</v>
      </c>
      <c r="D85" s="19">
        <f>+'[1]Table 14'!H86</f>
        <v>515102</v>
      </c>
      <c r="E85" s="19">
        <v>70008</v>
      </c>
      <c r="F85" s="19">
        <v>1418433</v>
      </c>
      <c r="G85" s="20">
        <v>1176406</v>
      </c>
      <c r="H85" s="20">
        <v>241919</v>
      </c>
      <c r="I85" s="19">
        <v>1413734</v>
      </c>
      <c r="J85" s="20">
        <v>1091384</v>
      </c>
      <c r="K85" s="20">
        <v>321714</v>
      </c>
      <c r="L85" s="14">
        <f t="shared" si="25"/>
        <v>1895179</v>
      </c>
      <c r="M85" s="35">
        <f>+L85-O85</f>
        <v>-14358</v>
      </c>
      <c r="N85" s="36">
        <f t="shared" si="19"/>
        <v>-0.75191001797818002</v>
      </c>
      <c r="O85" s="14">
        <v>1909537</v>
      </c>
      <c r="P85" s="38"/>
      <c r="Q85" s="14">
        <f>'[1]Table 4'!AC85</f>
        <v>1939874</v>
      </c>
    </row>
    <row r="86" spans="1:17" s="5" customFormat="1" ht="12.75" customHeight="1">
      <c r="A86" s="13">
        <v>2009</v>
      </c>
      <c r="B86" s="14">
        <f>SUM(B87:B90)</f>
        <v>4090700</v>
      </c>
      <c r="C86" s="14">
        <f>SUM(C87:C90)</f>
        <v>1152700</v>
      </c>
      <c r="D86" s="14">
        <f>SUM(D87:D90)</f>
        <v>1795685</v>
      </c>
      <c r="E86" s="14">
        <f t="shared" ref="E86:L86" si="26">SUM(E87:E90)</f>
        <v>-183423</v>
      </c>
      <c r="F86" s="14">
        <f>SUM(F87:F90)</f>
        <v>5312898</v>
      </c>
      <c r="G86" s="15">
        <f t="shared" si="26"/>
        <v>4403583</v>
      </c>
      <c r="H86" s="15">
        <f t="shared" si="26"/>
        <v>910400</v>
      </c>
      <c r="I86" s="14">
        <f t="shared" si="26"/>
        <v>4607988</v>
      </c>
      <c r="J86" s="16">
        <f t="shared" si="26"/>
        <v>3588153</v>
      </c>
      <c r="K86" s="15">
        <f t="shared" si="26"/>
        <v>1021503</v>
      </c>
      <c r="L86" s="14">
        <f t="shared" si="26"/>
        <v>7559989</v>
      </c>
      <c r="M86" s="33">
        <f>SUM(M87:M90)</f>
        <v>-20124</v>
      </c>
      <c r="N86" s="34">
        <f t="shared" si="19"/>
        <v>-0.26548416890355064</v>
      </c>
      <c r="O86" s="14">
        <f>SUM(O87:O90)</f>
        <v>7580113</v>
      </c>
      <c r="P86" s="37"/>
      <c r="Q86" s="14">
        <f>SUM(Q87:Q90)</f>
        <v>7657089</v>
      </c>
    </row>
    <row r="87" spans="1:17" s="5" customFormat="1" ht="12.75" customHeight="1">
      <c r="A87" s="17" t="s">
        <v>17</v>
      </c>
      <c r="B87" s="18">
        <f>+'[1]Table 8'!AV87</f>
        <v>1015709</v>
      </c>
      <c r="C87" s="18">
        <f>+'[1]Table 18'!G88</f>
        <v>270962</v>
      </c>
      <c r="D87" s="19">
        <f>+'[1]Table 14'!H88</f>
        <v>392921</v>
      </c>
      <c r="E87" s="19">
        <v>-122258</v>
      </c>
      <c r="F87" s="19">
        <v>1239626</v>
      </c>
      <c r="G87" s="20">
        <v>995510</v>
      </c>
      <c r="H87" s="20">
        <v>244351</v>
      </c>
      <c r="I87" s="19">
        <v>974074</v>
      </c>
      <c r="J87" s="20">
        <v>734647</v>
      </c>
      <c r="K87" s="20">
        <v>239795</v>
      </c>
      <c r="L87" s="14">
        <f t="shared" ref="L87:L90" si="27">+SUM(B87:E87)+G87+H87-J87-K87</f>
        <v>1822753</v>
      </c>
      <c r="M87" s="35">
        <f>+L87-O87</f>
        <v>3144</v>
      </c>
      <c r="N87" s="36">
        <f t="shared" si="19"/>
        <v>0.17278437290648704</v>
      </c>
      <c r="O87" s="14">
        <v>1819609</v>
      </c>
      <c r="P87" s="37"/>
      <c r="Q87" s="14">
        <f>'[1]Table 4'!AC87</f>
        <v>1907673</v>
      </c>
    </row>
    <row r="88" spans="1:17" s="5" customFormat="1" ht="12.75" customHeight="1">
      <c r="A88" s="17" t="s">
        <v>18</v>
      </c>
      <c r="B88" s="18">
        <f>+'[1]Table 8'!AV88</f>
        <v>1020305</v>
      </c>
      <c r="C88" s="18">
        <f>+'[1]Table 18'!G89</f>
        <v>284670</v>
      </c>
      <c r="D88" s="19">
        <f>+'[1]Table 14'!H89</f>
        <v>421238</v>
      </c>
      <c r="E88" s="19">
        <v>-31200</v>
      </c>
      <c r="F88" s="19">
        <v>1188219</v>
      </c>
      <c r="G88" s="20">
        <v>997199</v>
      </c>
      <c r="H88" s="20">
        <v>191269</v>
      </c>
      <c r="I88" s="19">
        <v>1086125</v>
      </c>
      <c r="J88" s="20">
        <v>833769</v>
      </c>
      <c r="K88" s="20">
        <v>252757</v>
      </c>
      <c r="L88" s="14">
        <f t="shared" si="27"/>
        <v>1796955</v>
      </c>
      <c r="M88" s="35">
        <f>+L88-O88</f>
        <v>-11220</v>
      </c>
      <c r="N88" s="36">
        <f t="shared" si="19"/>
        <v>-0.62051516031357579</v>
      </c>
      <c r="O88" s="14">
        <v>1808175</v>
      </c>
      <c r="P88" s="38"/>
      <c r="Q88" s="14">
        <f>'[1]Table 4'!AC88</f>
        <v>1836030</v>
      </c>
    </row>
    <row r="89" spans="1:17" s="5" customFormat="1" ht="12.75" customHeight="1">
      <c r="A89" s="17" t="s">
        <v>19</v>
      </c>
      <c r="B89" s="18">
        <f>+'[1]Table 8'!AV89</f>
        <v>1014347</v>
      </c>
      <c r="C89" s="18">
        <f>+'[1]Table 18'!G90</f>
        <v>312769</v>
      </c>
      <c r="D89" s="19">
        <f>+'[1]Table 14'!H90</f>
        <v>486474</v>
      </c>
      <c r="E89" s="19">
        <v>-75981</v>
      </c>
      <c r="F89" s="19">
        <v>1399868</v>
      </c>
      <c r="G89" s="20">
        <v>1190134</v>
      </c>
      <c r="H89" s="20">
        <v>210037</v>
      </c>
      <c r="I89" s="19">
        <v>1214051</v>
      </c>
      <c r="J89" s="20">
        <v>954234</v>
      </c>
      <c r="K89" s="20">
        <v>260251</v>
      </c>
      <c r="L89" s="14">
        <f t="shared" si="27"/>
        <v>1923295</v>
      </c>
      <c r="M89" s="35">
        <f>+L89-O89</f>
        <v>-6105</v>
      </c>
      <c r="N89" s="36">
        <f t="shared" si="19"/>
        <v>-0.31641961231470928</v>
      </c>
      <c r="O89" s="14">
        <v>1929400</v>
      </c>
      <c r="P89" s="38"/>
      <c r="Q89" s="14">
        <f>'[1]Table 4'!AC89</f>
        <v>1874133</v>
      </c>
    </row>
    <row r="90" spans="1:17" s="5" customFormat="1" ht="12.75" customHeight="1">
      <c r="A90" s="17" t="s">
        <v>20</v>
      </c>
      <c r="B90" s="18">
        <f>+'[1]Table 8'!AV90</f>
        <v>1040339</v>
      </c>
      <c r="C90" s="18">
        <f>+'[1]Table 18'!G91</f>
        <v>284299</v>
      </c>
      <c r="D90" s="19">
        <f>+'[1]Table 14'!H91</f>
        <v>495052</v>
      </c>
      <c r="E90" s="19">
        <v>46016</v>
      </c>
      <c r="F90" s="19">
        <v>1485185</v>
      </c>
      <c r="G90" s="20">
        <v>1220740</v>
      </c>
      <c r="H90" s="20">
        <v>264743</v>
      </c>
      <c r="I90" s="19">
        <v>1333738</v>
      </c>
      <c r="J90" s="20">
        <v>1065503</v>
      </c>
      <c r="K90" s="20">
        <v>268700</v>
      </c>
      <c r="L90" s="14">
        <f t="shared" si="27"/>
        <v>2016986</v>
      </c>
      <c r="M90" s="35">
        <f>+L90-O90</f>
        <v>-5943</v>
      </c>
      <c r="N90" s="36">
        <f t="shared" si="19"/>
        <v>-0.29378193698345317</v>
      </c>
      <c r="O90" s="14">
        <v>2022929</v>
      </c>
      <c r="P90" s="38"/>
      <c r="Q90" s="14">
        <f>'[1]Table 4'!AC90</f>
        <v>2039253</v>
      </c>
    </row>
    <row r="91" spans="1:17" s="5" customFormat="1" ht="12.75" customHeight="1">
      <c r="A91" s="13">
        <v>2010</v>
      </c>
      <c r="B91" s="14">
        <f>SUM(B92:B95)</f>
        <v>4313694</v>
      </c>
      <c r="C91" s="14">
        <f>SUM(C92:C95)</f>
        <v>1255685</v>
      </c>
      <c r="D91" s="14">
        <f>SUM(D92:D95)</f>
        <v>2003971</v>
      </c>
      <c r="E91" s="14">
        <f t="shared" ref="E91:L91" si="28">SUM(E92:E95)</f>
        <v>107396</v>
      </c>
      <c r="F91" s="14">
        <f>SUM(F92:F95)</f>
        <v>6068406</v>
      </c>
      <c r="G91" s="15">
        <f t="shared" si="28"/>
        <v>5128737</v>
      </c>
      <c r="H91" s="15">
        <f t="shared" si="28"/>
        <v>937176</v>
      </c>
      <c r="I91" s="14">
        <f t="shared" si="28"/>
        <v>5665776</v>
      </c>
      <c r="J91" s="16">
        <f t="shared" si="28"/>
        <v>4554826</v>
      </c>
      <c r="K91" s="15">
        <f t="shared" si="28"/>
        <v>1113815</v>
      </c>
      <c r="L91" s="14">
        <f t="shared" si="28"/>
        <v>8078018</v>
      </c>
      <c r="M91" s="33">
        <f>SUM(M92:M95)</f>
        <v>-74498</v>
      </c>
      <c r="N91" s="34">
        <f t="shared" si="19"/>
        <v>-0.91380378768959192</v>
      </c>
      <c r="O91" s="14">
        <f>SUM(O92:O95)</f>
        <v>8152516</v>
      </c>
      <c r="P91" s="37"/>
      <c r="Q91" s="14">
        <f>SUM(Q92:Q95)</f>
        <v>8232396</v>
      </c>
    </row>
    <row r="92" spans="1:17" s="5" customFormat="1" ht="12.75" customHeight="1">
      <c r="A92" s="17" t="s">
        <v>17</v>
      </c>
      <c r="B92" s="18">
        <f>+'[1]Table 8'!AV92</f>
        <v>1050216</v>
      </c>
      <c r="C92" s="18">
        <f>+'[1]Table 18'!G93</f>
        <v>296598</v>
      </c>
      <c r="D92" s="19">
        <f>+'[1]Table 14'!H93</f>
        <v>458003</v>
      </c>
      <c r="E92" s="19">
        <v>106715</v>
      </c>
      <c r="F92" s="19">
        <v>1456951</v>
      </c>
      <c r="G92" s="20">
        <v>1177722</v>
      </c>
      <c r="H92" s="20">
        <v>280652</v>
      </c>
      <c r="I92" s="19">
        <v>1359447</v>
      </c>
      <c r="J92" s="20">
        <v>1087791</v>
      </c>
      <c r="K92" s="20">
        <v>272315</v>
      </c>
      <c r="L92" s="14">
        <f t="shared" ref="L92:L95" si="29">+SUM(B92:E92)+G92+H92-J92-K92</f>
        <v>2009800</v>
      </c>
      <c r="M92" s="35">
        <f>+L92-O92</f>
        <v>-18095</v>
      </c>
      <c r="N92" s="36">
        <f t="shared" si="19"/>
        <v>-0.89230458184472072</v>
      </c>
      <c r="O92" s="14">
        <v>2027895</v>
      </c>
      <c r="P92" s="37"/>
      <c r="Q92" s="14">
        <f>'[1]Table 4'!AC92</f>
        <v>2139668</v>
      </c>
    </row>
    <row r="93" spans="1:17" s="5" customFormat="1" ht="12.75" customHeight="1">
      <c r="A93" s="17" t="s">
        <v>18</v>
      </c>
      <c r="B93" s="18">
        <f>+'[1]Table 8'!AV93</f>
        <v>1084298</v>
      </c>
      <c r="C93" s="18">
        <f>+'[1]Table 18'!G94</f>
        <v>310383</v>
      </c>
      <c r="D93" s="19">
        <f>+'[1]Table 14'!H94</f>
        <v>485453</v>
      </c>
      <c r="E93" s="19">
        <v>-29760</v>
      </c>
      <c r="F93" s="19">
        <v>1471978</v>
      </c>
      <c r="G93" s="20">
        <v>1289666</v>
      </c>
      <c r="H93" s="20">
        <v>179987</v>
      </c>
      <c r="I93" s="19">
        <v>1383166</v>
      </c>
      <c r="J93" s="20">
        <v>1100360</v>
      </c>
      <c r="K93" s="20">
        <v>283439</v>
      </c>
      <c r="L93" s="14">
        <f t="shared" si="29"/>
        <v>1936228</v>
      </c>
      <c r="M93" s="35">
        <f>+L93-O93</f>
        <v>-18898</v>
      </c>
      <c r="N93" s="36">
        <f t="shared" si="19"/>
        <v>-0.96658731969192779</v>
      </c>
      <c r="O93" s="14">
        <v>1955126</v>
      </c>
      <c r="P93" s="38"/>
      <c r="Q93" s="14">
        <f>'[1]Table 4'!AC93</f>
        <v>2000920</v>
      </c>
    </row>
    <row r="94" spans="1:17" s="5" customFormat="1" ht="12.75" customHeight="1">
      <c r="A94" s="17" t="s">
        <v>19</v>
      </c>
      <c r="B94" s="18">
        <f>+'[1]Table 8'!AV94</f>
        <v>1086662</v>
      </c>
      <c r="C94" s="18">
        <f>+'[1]Table 18'!G95</f>
        <v>337852</v>
      </c>
      <c r="D94" s="19">
        <f>+'[1]Table 14'!H95</f>
        <v>533280</v>
      </c>
      <c r="E94" s="19">
        <v>-256</v>
      </c>
      <c r="F94" s="19">
        <v>1537282</v>
      </c>
      <c r="G94" s="20">
        <v>1318767</v>
      </c>
      <c r="H94" s="20">
        <v>217147</v>
      </c>
      <c r="I94" s="19">
        <v>1453316</v>
      </c>
      <c r="J94" s="20">
        <v>1172741</v>
      </c>
      <c r="K94" s="20">
        <v>281335</v>
      </c>
      <c r="L94" s="14">
        <f t="shared" si="29"/>
        <v>2039376</v>
      </c>
      <c r="M94" s="35">
        <f>+L94-O94</f>
        <v>-21258</v>
      </c>
      <c r="N94" s="36">
        <f t="shared" si="19"/>
        <v>-1.0316242476829947</v>
      </c>
      <c r="O94" s="14">
        <v>2060634</v>
      </c>
      <c r="P94" s="38"/>
      <c r="Q94" s="14">
        <f>'[1]Table 4'!AC94</f>
        <v>1982245</v>
      </c>
    </row>
    <row r="95" spans="1:17" s="5" customFormat="1" ht="12.75" customHeight="1">
      <c r="A95" s="17" t="s">
        <v>20</v>
      </c>
      <c r="B95" s="18">
        <f>+'[1]Table 8'!AV95</f>
        <v>1092518</v>
      </c>
      <c r="C95" s="18">
        <f>+'[1]Table 18'!G96</f>
        <v>310852</v>
      </c>
      <c r="D95" s="19">
        <f>+'[1]Table 14'!H96</f>
        <v>527235</v>
      </c>
      <c r="E95" s="19">
        <v>30697</v>
      </c>
      <c r="F95" s="19">
        <v>1602195</v>
      </c>
      <c r="G95" s="20">
        <v>1342582</v>
      </c>
      <c r="H95" s="20">
        <v>259390</v>
      </c>
      <c r="I95" s="19">
        <v>1469847</v>
      </c>
      <c r="J95" s="20">
        <v>1193934</v>
      </c>
      <c r="K95" s="20">
        <v>276726</v>
      </c>
      <c r="L95" s="14">
        <f t="shared" si="29"/>
        <v>2092614</v>
      </c>
      <c r="M95" s="35">
        <f>+L95-O95</f>
        <v>-16247</v>
      </c>
      <c r="N95" s="36">
        <f t="shared" si="19"/>
        <v>-0.77041587852399951</v>
      </c>
      <c r="O95" s="14">
        <v>2108861</v>
      </c>
      <c r="P95" s="38"/>
      <c r="Q95" s="14">
        <f>'[1]Table 4'!AC95</f>
        <v>2109563</v>
      </c>
    </row>
    <row r="96" spans="1:17" s="5" customFormat="1" ht="12.75" customHeight="1">
      <c r="A96" s="13">
        <v>2011</v>
      </c>
      <c r="B96" s="14">
        <f>SUM(B97:B100)</f>
        <v>4392805</v>
      </c>
      <c r="C96" s="14">
        <f>SUM(C97:C100)</f>
        <v>1302440</v>
      </c>
      <c r="D96" s="14">
        <f>SUM(D97:D100)</f>
        <v>2101552</v>
      </c>
      <c r="E96" s="14">
        <f t="shared" ref="E96:L96" si="30">SUM(E97:E100)</f>
        <v>68204</v>
      </c>
      <c r="F96" s="14">
        <f>SUM(F97:F100)</f>
        <v>6645476</v>
      </c>
      <c r="G96" s="15">
        <f t="shared" si="30"/>
        <v>5578730</v>
      </c>
      <c r="H96" s="15">
        <f t="shared" si="30"/>
        <v>1065009</v>
      </c>
      <c r="I96" s="14">
        <f t="shared" si="30"/>
        <v>6368348</v>
      </c>
      <c r="J96" s="16">
        <f t="shared" si="30"/>
        <v>5209398</v>
      </c>
      <c r="K96" s="15">
        <f t="shared" si="30"/>
        <v>1163672</v>
      </c>
      <c r="L96" s="14">
        <f t="shared" si="30"/>
        <v>8135670</v>
      </c>
      <c r="M96" s="33">
        <f>SUM(M97:M100)</f>
        <v>-99424</v>
      </c>
      <c r="N96" s="34">
        <f t="shared" si="19"/>
        <v>-1.2073207664660537</v>
      </c>
      <c r="O96" s="14">
        <f>SUM(O97:O100)</f>
        <v>8235094</v>
      </c>
      <c r="P96" s="37"/>
      <c r="Q96" s="14">
        <f>SUM(Q97:Q100)</f>
        <v>8301559</v>
      </c>
    </row>
    <row r="97" spans="1:17" s="5" customFormat="1" ht="12.75" customHeight="1">
      <c r="A97" s="17" t="s">
        <v>17</v>
      </c>
      <c r="B97" s="18">
        <f>+'[1]Table 8'!AV97</f>
        <v>1117656</v>
      </c>
      <c r="C97" s="18">
        <f>+'[1]Table 18'!G98</f>
        <v>310749</v>
      </c>
      <c r="D97" s="19">
        <f>+'[1]Table 14'!H98</f>
        <v>509143</v>
      </c>
      <c r="E97" s="19">
        <v>50093</v>
      </c>
      <c r="F97" s="19">
        <v>1691718</v>
      </c>
      <c r="G97" s="20">
        <v>1393248</v>
      </c>
      <c r="H97" s="20">
        <v>298735</v>
      </c>
      <c r="I97" s="19">
        <v>1561612</v>
      </c>
      <c r="J97" s="20">
        <v>1275600</v>
      </c>
      <c r="K97" s="20">
        <v>287139</v>
      </c>
      <c r="L97" s="14">
        <f t="shared" ref="L97:L100" si="31">+SUM(B97:E97)+G97+H97-J97-K97</f>
        <v>2116885</v>
      </c>
      <c r="M97" s="35">
        <f>+L97-O97</f>
        <v>-18660</v>
      </c>
      <c r="N97" s="36">
        <f t="shared" si="19"/>
        <v>-0.87378163419642285</v>
      </c>
      <c r="O97" s="14">
        <v>2135545</v>
      </c>
      <c r="P97" s="37"/>
      <c r="Q97" s="14">
        <f>'[1]Table 4'!AC97</f>
        <v>2209743</v>
      </c>
    </row>
    <row r="98" spans="1:17" s="5" customFormat="1" ht="12.75" customHeight="1">
      <c r="A98" s="17" t="s">
        <v>18</v>
      </c>
      <c r="B98" s="18">
        <f>+'[1]Table 8'!AV98</f>
        <v>1108314</v>
      </c>
      <c r="C98" s="18">
        <f>+'[1]Table 18'!G99</f>
        <v>324269</v>
      </c>
      <c r="D98" s="19">
        <f>+'[1]Table 14'!H99</f>
        <v>531302</v>
      </c>
      <c r="E98" s="19">
        <v>-33073</v>
      </c>
      <c r="F98" s="19">
        <v>1652943</v>
      </c>
      <c r="G98" s="20">
        <v>1412592</v>
      </c>
      <c r="H98" s="20">
        <v>239262</v>
      </c>
      <c r="I98" s="19">
        <v>1575959</v>
      </c>
      <c r="J98" s="20">
        <v>1286444</v>
      </c>
      <c r="K98" s="20">
        <v>290638</v>
      </c>
      <c r="L98" s="14">
        <f t="shared" si="31"/>
        <v>2005584</v>
      </c>
      <c r="M98" s="35">
        <f>+L98-O98</f>
        <v>-21941</v>
      </c>
      <c r="N98" s="36">
        <f t="shared" si="19"/>
        <v>-1.0821568168086706</v>
      </c>
      <c r="O98" s="14">
        <v>2027525</v>
      </c>
      <c r="P98" s="38"/>
      <c r="Q98" s="14">
        <f>'[1]Table 4'!AC98</f>
        <v>2037494</v>
      </c>
    </row>
    <row r="99" spans="1:17" s="5" customFormat="1" ht="12.75" customHeight="1">
      <c r="A99" s="17" t="s">
        <v>19</v>
      </c>
      <c r="B99" s="18">
        <f>+'[1]Table 8'!AV99</f>
        <v>1106271</v>
      </c>
      <c r="C99" s="18">
        <f>+'[1]Table 18'!G100</f>
        <v>361458</v>
      </c>
      <c r="D99" s="19">
        <f>+'[1]Table 14'!H100</f>
        <v>549709</v>
      </c>
      <c r="E99" s="19">
        <v>-22224</v>
      </c>
      <c r="F99" s="19">
        <v>1804744</v>
      </c>
      <c r="G99" s="20">
        <v>1536936</v>
      </c>
      <c r="H99" s="20">
        <v>266761</v>
      </c>
      <c r="I99" s="19">
        <v>1707466</v>
      </c>
      <c r="J99" s="20">
        <v>1417428</v>
      </c>
      <c r="K99" s="20">
        <v>291651</v>
      </c>
      <c r="L99" s="14">
        <f t="shared" si="31"/>
        <v>2089832</v>
      </c>
      <c r="M99" s="35">
        <f>+L99-O99</f>
        <v>-24454</v>
      </c>
      <c r="N99" s="36">
        <f t="shared" si="19"/>
        <v>-1.1566079518097361</v>
      </c>
      <c r="O99" s="14">
        <v>2114286</v>
      </c>
      <c r="P99" s="38"/>
      <c r="Q99" s="14">
        <f>'[1]Table 4'!AC99</f>
        <v>2029932</v>
      </c>
    </row>
    <row r="100" spans="1:17" s="5" customFormat="1" ht="12.75" customHeight="1">
      <c r="A100" s="17" t="s">
        <v>20</v>
      </c>
      <c r="B100" s="18">
        <f>+'[1]Table 8'!AV100</f>
        <v>1060564</v>
      </c>
      <c r="C100" s="18">
        <f>+'[1]Table 18'!G101</f>
        <v>305964</v>
      </c>
      <c r="D100" s="19">
        <f>+'[1]Table 14'!H101</f>
        <v>511398</v>
      </c>
      <c r="E100" s="19">
        <v>73408</v>
      </c>
      <c r="F100" s="19">
        <v>1496071</v>
      </c>
      <c r="G100" s="20">
        <v>1235954</v>
      </c>
      <c r="H100" s="20">
        <v>260251</v>
      </c>
      <c r="I100" s="19">
        <v>1523311</v>
      </c>
      <c r="J100" s="20">
        <v>1229926</v>
      </c>
      <c r="K100" s="20">
        <v>294244</v>
      </c>
      <c r="L100" s="14">
        <f t="shared" si="31"/>
        <v>1923369</v>
      </c>
      <c r="M100" s="35">
        <f>+L100-O100</f>
        <v>-34369</v>
      </c>
      <c r="N100" s="36">
        <f t="shared" si="19"/>
        <v>-1.7555464520788786</v>
      </c>
      <c r="O100" s="14">
        <v>1957738</v>
      </c>
      <c r="P100" s="38"/>
      <c r="Q100" s="14">
        <f>'[1]Table 4'!AC100</f>
        <v>2024390</v>
      </c>
    </row>
    <row r="101" spans="1:17" s="5" customFormat="1" ht="12.75" customHeight="1">
      <c r="A101" s="13">
        <v>2012</v>
      </c>
      <c r="B101" s="14">
        <f>SUM(B102:B105)</f>
        <v>4714916</v>
      </c>
      <c r="C101" s="14">
        <f>SUM(C102:C105)</f>
        <v>1395853</v>
      </c>
      <c r="D101" s="14">
        <f>SUM(D102:D105)</f>
        <v>2326978</v>
      </c>
      <c r="E101" s="14">
        <f t="shared" ref="E101:L101" si="32">SUM(E102:E105)</f>
        <v>92683</v>
      </c>
      <c r="F101" s="14">
        <f t="shared" si="32"/>
        <v>6888812</v>
      </c>
      <c r="G101" s="15">
        <f t="shared" si="32"/>
        <v>5699838</v>
      </c>
      <c r="H101" s="15">
        <f t="shared" si="32"/>
        <v>1188538</v>
      </c>
      <c r="I101" s="14">
        <f t="shared" si="32"/>
        <v>6726854</v>
      </c>
      <c r="J101" s="16">
        <f t="shared" si="32"/>
        <v>5579979</v>
      </c>
      <c r="K101" s="15">
        <f t="shared" si="32"/>
        <v>1150819</v>
      </c>
      <c r="L101" s="14">
        <f t="shared" si="32"/>
        <v>8688008</v>
      </c>
      <c r="M101" s="33">
        <f>SUM(M102:M105)</f>
        <v>-125267</v>
      </c>
      <c r="N101" s="34">
        <f t="shared" si="19"/>
        <v>-1.4213445058732423</v>
      </c>
      <c r="O101" s="14">
        <f>SUM(O102:O105)</f>
        <v>8813275</v>
      </c>
      <c r="P101" s="37"/>
      <c r="Q101" s="14">
        <f>SUM(Q102:Q105)</f>
        <v>8902824</v>
      </c>
    </row>
    <row r="102" spans="1:17" s="5" customFormat="1" ht="12.75" customHeight="1">
      <c r="A102" s="17" t="s">
        <v>17</v>
      </c>
      <c r="B102" s="18">
        <f>+'[1]Table 8'!AV102</f>
        <v>1139943</v>
      </c>
      <c r="C102" s="18">
        <f>+'[1]Table 18'!G103</f>
        <v>319580</v>
      </c>
      <c r="D102" s="19">
        <f>+'[1]Table 14'!H103</f>
        <v>536019</v>
      </c>
      <c r="E102" s="19">
        <v>104518</v>
      </c>
      <c r="F102" s="19">
        <v>1666572</v>
      </c>
      <c r="G102" s="20">
        <v>1362358</v>
      </c>
      <c r="H102" s="20">
        <v>304381</v>
      </c>
      <c r="I102" s="19">
        <v>1626913</v>
      </c>
      <c r="J102" s="20">
        <v>1338139</v>
      </c>
      <c r="K102" s="20">
        <v>289882</v>
      </c>
      <c r="L102" s="14">
        <f t="shared" ref="L102:L105" si="33">+SUM(B102:E102)+G102+H102-J102-K102</f>
        <v>2138778</v>
      </c>
      <c r="M102" s="35">
        <f>+L102-O102</f>
        <v>-30828</v>
      </c>
      <c r="N102" s="36">
        <f t="shared" si="19"/>
        <v>-1.4209031501572176</v>
      </c>
      <c r="O102" s="14">
        <v>2169606</v>
      </c>
      <c r="P102" s="37"/>
      <c r="Q102" s="14">
        <f>'[1]Table 4'!AC102</f>
        <v>2272805</v>
      </c>
    </row>
    <row r="103" spans="1:17" s="5" customFormat="1" ht="12.75" customHeight="1">
      <c r="A103" s="17" t="s">
        <v>18</v>
      </c>
      <c r="B103" s="18">
        <f>+'[1]Table 8'!AV103</f>
        <v>1172520</v>
      </c>
      <c r="C103" s="18">
        <f>+'[1]Table 18'!G104</f>
        <v>349943</v>
      </c>
      <c r="D103" s="19">
        <f>+'[1]Table 14'!H104</f>
        <v>574984</v>
      </c>
      <c r="E103" s="19">
        <v>34635</v>
      </c>
      <c r="F103" s="19">
        <v>1684767</v>
      </c>
      <c r="G103" s="20">
        <v>1426337</v>
      </c>
      <c r="H103" s="20">
        <v>257792</v>
      </c>
      <c r="I103" s="19">
        <v>1710921</v>
      </c>
      <c r="J103" s="20">
        <v>1419326</v>
      </c>
      <c r="K103" s="20">
        <v>292596</v>
      </c>
      <c r="L103" s="14">
        <f t="shared" si="33"/>
        <v>2104289</v>
      </c>
      <c r="M103" s="35">
        <f>+L103-O103</f>
        <v>-38962</v>
      </c>
      <c r="N103" s="36">
        <f t="shared" si="19"/>
        <v>-1.8178925380181792</v>
      </c>
      <c r="O103" s="14">
        <v>2143251</v>
      </c>
      <c r="P103" s="38"/>
      <c r="Q103" s="14">
        <f>'[1]Table 4'!AC103</f>
        <v>2160308</v>
      </c>
    </row>
    <row r="104" spans="1:17" s="5" customFormat="1" ht="12.75" customHeight="1">
      <c r="A104" s="17" t="s">
        <v>19</v>
      </c>
      <c r="B104" s="18">
        <f>+'[1]Table 8'!AV104</f>
        <v>1190371</v>
      </c>
      <c r="C104" s="18">
        <f>+'[1]Table 18'!G105</f>
        <v>388299</v>
      </c>
      <c r="D104" s="19">
        <f>+'[1]Table 14'!H105</f>
        <v>600105</v>
      </c>
      <c r="E104" s="19">
        <v>-92166</v>
      </c>
      <c r="F104" s="19">
        <v>1766714</v>
      </c>
      <c r="G104" s="20">
        <v>1477396</v>
      </c>
      <c r="H104" s="20">
        <v>288950</v>
      </c>
      <c r="I104" s="19">
        <v>1672243</v>
      </c>
      <c r="J104" s="20">
        <v>1398492</v>
      </c>
      <c r="K104" s="20">
        <v>274578</v>
      </c>
      <c r="L104" s="14">
        <f t="shared" si="33"/>
        <v>2179885</v>
      </c>
      <c r="M104" s="35">
        <f>+L104-O104</f>
        <v>-25369</v>
      </c>
      <c r="N104" s="36">
        <f t="shared" si="19"/>
        <v>-1.1503890254818718</v>
      </c>
      <c r="O104" s="14">
        <v>2205254</v>
      </c>
      <c r="P104" s="38"/>
      <c r="Q104" s="14">
        <f>'[1]Table 4'!AC104</f>
        <v>2132192</v>
      </c>
    </row>
    <row r="105" spans="1:17" s="5" customFormat="1" ht="12.75" customHeight="1">
      <c r="A105" s="17" t="s">
        <v>20</v>
      </c>
      <c r="B105" s="18">
        <f>+'[1]Table 8'!AV105</f>
        <v>1212082</v>
      </c>
      <c r="C105" s="18">
        <f>+'[1]Table 18'!G106</f>
        <v>338031</v>
      </c>
      <c r="D105" s="19">
        <f>+'[1]Table 14'!H106</f>
        <v>615870</v>
      </c>
      <c r="E105" s="19">
        <v>45696</v>
      </c>
      <c r="F105" s="19">
        <v>1770759</v>
      </c>
      <c r="G105" s="20">
        <v>1433747</v>
      </c>
      <c r="H105" s="20">
        <v>337415</v>
      </c>
      <c r="I105" s="19">
        <v>1716777</v>
      </c>
      <c r="J105" s="20">
        <v>1424022</v>
      </c>
      <c r="K105" s="20">
        <v>293763</v>
      </c>
      <c r="L105" s="14">
        <f t="shared" si="33"/>
        <v>2265056</v>
      </c>
      <c r="M105" s="35">
        <f>+L105-O105</f>
        <v>-30108</v>
      </c>
      <c r="N105" s="36">
        <f t="shared" si="19"/>
        <v>-1.3118016838883844</v>
      </c>
      <c r="O105" s="14">
        <v>2295164</v>
      </c>
      <c r="P105" s="38"/>
      <c r="Q105" s="14">
        <f>'[1]Table 4'!AC105</f>
        <v>2337519</v>
      </c>
    </row>
    <row r="106" spans="1:17" s="5" customFormat="1" ht="12.75" customHeight="1">
      <c r="A106" s="13">
        <v>2013</v>
      </c>
      <c r="B106" s="14">
        <f>SUM(B107:B110)</f>
        <v>4759900</v>
      </c>
      <c r="C106" s="14">
        <f>SUM(C107:C110)</f>
        <v>1417379</v>
      </c>
      <c r="D106" s="14">
        <f>SUM(D107:D110)</f>
        <v>2303441</v>
      </c>
      <c r="E106" s="14">
        <f t="shared" ref="E106:L106" si="34">SUM(E107:E110)</f>
        <v>183078</v>
      </c>
      <c r="F106" s="14">
        <f t="shared" si="34"/>
        <v>7062020</v>
      </c>
      <c r="G106" s="15">
        <f t="shared" si="34"/>
        <v>5706462</v>
      </c>
      <c r="H106" s="15">
        <f t="shared" si="34"/>
        <v>1358019</v>
      </c>
      <c r="I106" s="14">
        <f t="shared" si="34"/>
        <v>6839908</v>
      </c>
      <c r="J106" s="16">
        <f t="shared" si="34"/>
        <v>5680562</v>
      </c>
      <c r="K106" s="15">
        <f t="shared" si="34"/>
        <v>1163167</v>
      </c>
      <c r="L106" s="14">
        <f t="shared" si="34"/>
        <v>8884550</v>
      </c>
      <c r="M106" s="33">
        <f>SUM(M107:M110)</f>
        <v>-139225</v>
      </c>
      <c r="N106" s="34">
        <f t="shared" si="19"/>
        <v>-1.5428686996295897</v>
      </c>
      <c r="O106" s="14">
        <f>SUM(O107:O110)</f>
        <v>9023775</v>
      </c>
      <c r="P106" s="38"/>
      <c r="Q106" s="14">
        <f>SUM(Q107:Q110)</f>
        <v>9142087</v>
      </c>
    </row>
    <row r="107" spans="1:17" s="5" customFormat="1" ht="12.75" customHeight="1">
      <c r="A107" s="17" t="s">
        <v>17</v>
      </c>
      <c r="B107" s="18">
        <f>+'[1]Table 8'!AV107</f>
        <v>1202112</v>
      </c>
      <c r="C107" s="18">
        <f>+'[1]Table 18'!G108</f>
        <v>320399</v>
      </c>
      <c r="D107" s="19">
        <f>+'[1]Table 14'!H108</f>
        <v>591254</v>
      </c>
      <c r="E107" s="19">
        <v>127365</v>
      </c>
      <c r="F107" s="19">
        <v>1758521</v>
      </c>
      <c r="G107" s="20">
        <v>1406132</v>
      </c>
      <c r="H107" s="20">
        <v>353317</v>
      </c>
      <c r="I107" s="19">
        <v>1764353</v>
      </c>
      <c r="J107" s="20">
        <v>1478161</v>
      </c>
      <c r="K107" s="20">
        <v>286816</v>
      </c>
      <c r="L107" s="14">
        <f t="shared" ref="L107:L110" si="35">+SUM(B107:E107)+G107+H107-J107-K107</f>
        <v>2235602</v>
      </c>
      <c r="M107" s="35">
        <f>+L107-O107</f>
        <v>-41826</v>
      </c>
      <c r="N107" s="36">
        <f t="shared" si="19"/>
        <v>-1.8365454363431029</v>
      </c>
      <c r="O107" s="14">
        <v>2277428</v>
      </c>
      <c r="P107" s="38"/>
      <c r="Q107" s="14">
        <f>'[1]Table 4'!AC107</f>
        <v>2395328</v>
      </c>
    </row>
    <row r="108" spans="1:17" s="5" customFormat="1" ht="12.75" customHeight="1">
      <c r="A108" s="17" t="s">
        <v>18</v>
      </c>
      <c r="B108" s="18">
        <f>+'[1]Table 8'!AV108</f>
        <v>1200602</v>
      </c>
      <c r="C108" s="18">
        <f>+'[1]Table 18'!G109</f>
        <v>355283</v>
      </c>
      <c r="D108" s="19">
        <f>+'[1]Table 14'!H109</f>
        <v>595457</v>
      </c>
      <c r="E108" s="19">
        <v>44300</v>
      </c>
      <c r="F108" s="19">
        <v>1706548</v>
      </c>
      <c r="G108" s="20">
        <v>1406395</v>
      </c>
      <c r="H108" s="20">
        <v>300165</v>
      </c>
      <c r="I108" s="19">
        <v>1759806</v>
      </c>
      <c r="J108" s="20">
        <v>1470304</v>
      </c>
      <c r="K108" s="20">
        <v>290239</v>
      </c>
      <c r="L108" s="14">
        <f t="shared" si="35"/>
        <v>2141659</v>
      </c>
      <c r="M108" s="35">
        <f>+L108-O108</f>
        <v>-46566</v>
      </c>
      <c r="N108" s="36">
        <f t="shared" si="19"/>
        <v>-2.1280261399079166</v>
      </c>
      <c r="O108" s="14">
        <v>2188225</v>
      </c>
      <c r="P108" s="38"/>
      <c r="Q108" s="14">
        <f>'[1]Table 4'!AC108</f>
        <v>2219187</v>
      </c>
    </row>
    <row r="109" spans="1:17" s="5" customFormat="1" ht="12.75" customHeight="1">
      <c r="A109" s="17" t="s">
        <v>19</v>
      </c>
      <c r="B109" s="18">
        <f>+'[1]Table 8'!AV109</f>
        <v>1190029</v>
      </c>
      <c r="C109" s="18">
        <f>+'[1]Table 18'!G110</f>
        <v>400228</v>
      </c>
      <c r="D109" s="19">
        <f>+'[1]Table 14'!H110</f>
        <v>581591</v>
      </c>
      <c r="E109" s="19">
        <v>-86364</v>
      </c>
      <c r="F109" s="19">
        <v>1800173</v>
      </c>
      <c r="G109" s="20">
        <v>1458507</v>
      </c>
      <c r="H109" s="20">
        <v>342211</v>
      </c>
      <c r="I109" s="19">
        <v>1664572</v>
      </c>
      <c r="J109" s="20">
        <v>1379454</v>
      </c>
      <c r="K109" s="20">
        <v>286132</v>
      </c>
      <c r="L109" s="14">
        <f t="shared" si="35"/>
        <v>2220616</v>
      </c>
      <c r="M109" s="35">
        <f>+L109-O109</f>
        <v>-24347</v>
      </c>
      <c r="N109" s="36">
        <f t="shared" si="19"/>
        <v>-1.0845167604098598</v>
      </c>
      <c r="O109" s="14">
        <v>2244963</v>
      </c>
      <c r="P109" s="38"/>
      <c r="Q109" s="14">
        <f>'[1]Table 4'!AC109</f>
        <v>2185277</v>
      </c>
    </row>
    <row r="110" spans="1:17" s="5" customFormat="1" ht="12.75" customHeight="1">
      <c r="A110" s="17" t="s">
        <v>20</v>
      </c>
      <c r="B110" s="18">
        <f>+'[1]Table 8'!AV110</f>
        <v>1167157</v>
      </c>
      <c r="C110" s="18">
        <f>+'[1]Table 18'!G111</f>
        <v>341469</v>
      </c>
      <c r="D110" s="19">
        <f>+'[1]Table 14'!H111</f>
        <v>535139</v>
      </c>
      <c r="E110" s="19">
        <v>97777</v>
      </c>
      <c r="F110" s="19">
        <v>1796778</v>
      </c>
      <c r="G110" s="20">
        <v>1435428</v>
      </c>
      <c r="H110" s="20">
        <v>362326</v>
      </c>
      <c r="I110" s="19">
        <v>1651177</v>
      </c>
      <c r="J110" s="20">
        <v>1352643</v>
      </c>
      <c r="K110" s="20">
        <v>299980</v>
      </c>
      <c r="L110" s="14">
        <f t="shared" si="35"/>
        <v>2286673</v>
      </c>
      <c r="M110" s="35">
        <f>+L110-O110</f>
        <v>-26486</v>
      </c>
      <c r="N110" s="36">
        <f t="shared" si="19"/>
        <v>-1.1450142424277796</v>
      </c>
      <c r="O110" s="14">
        <v>2313159</v>
      </c>
      <c r="P110" s="38"/>
      <c r="Q110" s="14">
        <f>'[1]Table 4'!AC110</f>
        <v>2342295</v>
      </c>
    </row>
    <row r="111" spans="1:17" s="5" customFormat="1" ht="12.75" customHeight="1">
      <c r="A111" s="13">
        <v>2014</v>
      </c>
      <c r="B111" s="14">
        <f>SUM(B112:B115)</f>
        <v>4785280</v>
      </c>
      <c r="C111" s="14">
        <f>SUM(C112:C115)</f>
        <v>1457176</v>
      </c>
      <c r="D111" s="14">
        <f>SUM(D112:D115)</f>
        <v>2252515</v>
      </c>
      <c r="E111" s="14">
        <f t="shared" ref="E111:L111" si="36">SUM(E112:E115)</f>
        <v>-63572</v>
      </c>
      <c r="F111" s="14">
        <f t="shared" si="36"/>
        <v>7086417</v>
      </c>
      <c r="G111" s="15">
        <f t="shared" si="36"/>
        <v>5750030</v>
      </c>
      <c r="H111" s="15">
        <f t="shared" si="36"/>
        <v>1339154</v>
      </c>
      <c r="I111" s="14">
        <f t="shared" si="36"/>
        <v>6477507</v>
      </c>
      <c r="J111" s="16">
        <f t="shared" si="36"/>
        <v>5322667</v>
      </c>
      <c r="K111" s="15">
        <f t="shared" si="36"/>
        <v>1157420</v>
      </c>
      <c r="L111" s="14">
        <f t="shared" si="36"/>
        <v>9040496</v>
      </c>
      <c r="M111" s="33">
        <f>SUM(M112:M115)</f>
        <v>-78953</v>
      </c>
      <c r="N111" s="34">
        <f t="shared" si="19"/>
        <v>-0.86576502593522919</v>
      </c>
      <c r="O111" s="14">
        <f>SUM(O112:O115)</f>
        <v>9119449</v>
      </c>
      <c r="P111" s="38"/>
      <c r="Q111" s="14">
        <f>SUM(Q112:Q115)</f>
        <v>9232088</v>
      </c>
    </row>
    <row r="112" spans="1:17" s="5" customFormat="1" ht="12.75" customHeight="1">
      <c r="A112" s="17" t="s">
        <v>17</v>
      </c>
      <c r="B112" s="18">
        <f>+'[1]Table 8'!AV112</f>
        <v>1165317.48704255</v>
      </c>
      <c r="C112" s="18">
        <f>+'[1]Table 18'!G113</f>
        <v>330742</v>
      </c>
      <c r="D112" s="19">
        <f>+'[1]Table 14'!H113</f>
        <v>530624</v>
      </c>
      <c r="E112" s="19">
        <v>31485</v>
      </c>
      <c r="F112" s="19">
        <v>1761443</v>
      </c>
      <c r="G112" s="20">
        <v>1413749</v>
      </c>
      <c r="H112" s="20">
        <v>348189</v>
      </c>
      <c r="I112" s="19">
        <v>1576019</v>
      </c>
      <c r="J112" s="20">
        <v>1286025</v>
      </c>
      <c r="K112" s="20">
        <v>290457</v>
      </c>
      <c r="L112" s="14">
        <f t="shared" ref="L112:L115" si="37">+SUM(B112:E112)+G112+H112-J112-K112</f>
        <v>2243624.48704255</v>
      </c>
      <c r="M112" s="35">
        <f>+L112-O112</f>
        <v>-17123.512957450002</v>
      </c>
      <c r="N112" s="36">
        <f t="shared" si="19"/>
        <v>-0.75742687630156047</v>
      </c>
      <c r="O112" s="14">
        <v>2260748</v>
      </c>
      <c r="P112" s="38"/>
      <c r="Q112" s="14">
        <f>'[1]Table 4'!AC112</f>
        <v>2386444.0339780268</v>
      </c>
    </row>
    <row r="113" spans="1:17" s="5" customFormat="1" ht="12.75" customHeight="1">
      <c r="A113" s="17" t="s">
        <v>18</v>
      </c>
      <c r="B113" s="18">
        <f>+'[1]Table 8'!AV113</f>
        <v>1213047.5069912344</v>
      </c>
      <c r="C113" s="18">
        <f>+'[1]Table 18'!G114</f>
        <v>360924</v>
      </c>
      <c r="D113" s="19">
        <f>+'[1]Table 14'!H114</f>
        <v>569054</v>
      </c>
      <c r="E113" s="19">
        <v>-62698</v>
      </c>
      <c r="F113" s="19">
        <v>1698217</v>
      </c>
      <c r="G113" s="20">
        <v>1422832</v>
      </c>
      <c r="H113" s="20">
        <v>276605</v>
      </c>
      <c r="I113" s="19">
        <v>1595387</v>
      </c>
      <c r="J113" s="20">
        <v>1306086</v>
      </c>
      <c r="K113" s="20">
        <v>289848</v>
      </c>
      <c r="L113" s="14">
        <f t="shared" si="37"/>
        <v>2183830.5069912346</v>
      </c>
      <c r="M113" s="35">
        <f>+L113-O113</f>
        <v>-21319.493008765392</v>
      </c>
      <c r="N113" s="36">
        <f t="shared" si="19"/>
        <v>-0.96680466221188543</v>
      </c>
      <c r="O113" s="14">
        <v>2205150</v>
      </c>
      <c r="P113" s="38"/>
      <c r="Q113" s="14">
        <f>'[1]Table 4'!AC113</f>
        <v>2237767.9695609356</v>
      </c>
    </row>
    <row r="114" spans="1:17" s="5" customFormat="1" ht="12.75" customHeight="1">
      <c r="A114" s="17" t="s">
        <v>19</v>
      </c>
      <c r="B114" s="18">
        <f>+'[1]Table 8'!AV114</f>
        <v>1217048.5086634466</v>
      </c>
      <c r="C114" s="18">
        <f>+'[1]Table 18'!G115</f>
        <v>404292</v>
      </c>
      <c r="D114" s="19">
        <f>+'[1]Table 14'!H115</f>
        <v>597110</v>
      </c>
      <c r="E114" s="19">
        <v>-45384</v>
      </c>
      <c r="F114" s="19">
        <v>1744549</v>
      </c>
      <c r="G114" s="20">
        <v>1434911</v>
      </c>
      <c r="H114" s="20">
        <v>310560</v>
      </c>
      <c r="I114" s="19">
        <v>1665192</v>
      </c>
      <c r="J114" s="20">
        <v>1379449</v>
      </c>
      <c r="K114" s="20">
        <v>286609</v>
      </c>
      <c r="L114" s="14">
        <f t="shared" si="37"/>
        <v>2252479.5086634466</v>
      </c>
      <c r="M114" s="35">
        <f>+L114-O114</f>
        <v>-29250.491336553358</v>
      </c>
      <c r="N114" s="36">
        <f t="shared" si="19"/>
        <v>-1.2819435838838669</v>
      </c>
      <c r="O114" s="14">
        <v>2281730</v>
      </c>
      <c r="P114" s="38"/>
      <c r="Q114" s="14">
        <f>'[1]Table 4'!AC114</f>
        <v>2208911.9570584497</v>
      </c>
    </row>
    <row r="115" spans="1:17" s="5" customFormat="1" ht="12.75" customHeight="1">
      <c r="A115" s="17" t="s">
        <v>20</v>
      </c>
      <c r="B115" s="18">
        <f>+'[1]Table 8'!AV115</f>
        <v>1189866.497302769</v>
      </c>
      <c r="C115" s="18">
        <f>+'[1]Table 18'!G116</f>
        <v>361218</v>
      </c>
      <c r="D115" s="19">
        <f>+'[1]Table 14'!H116</f>
        <v>555727</v>
      </c>
      <c r="E115" s="19">
        <v>13025</v>
      </c>
      <c r="F115" s="19">
        <v>1882208</v>
      </c>
      <c r="G115" s="20">
        <v>1478538</v>
      </c>
      <c r="H115" s="20">
        <v>403800</v>
      </c>
      <c r="I115" s="19">
        <v>1640909</v>
      </c>
      <c r="J115" s="20">
        <v>1351107</v>
      </c>
      <c r="K115" s="20">
        <v>290506</v>
      </c>
      <c r="L115" s="14">
        <f t="shared" si="37"/>
        <v>2360561.4973027688</v>
      </c>
      <c r="M115" s="35">
        <f>+L115-O115</f>
        <v>-11259.502697231248</v>
      </c>
      <c r="N115" s="36">
        <f t="shared" si="19"/>
        <v>-0.47471974897056934</v>
      </c>
      <c r="O115" s="14">
        <v>2371821</v>
      </c>
      <c r="P115" s="38"/>
      <c r="Q115" s="14">
        <f>'[1]Table 4'!AC115</f>
        <v>2398964.0394025878</v>
      </c>
    </row>
    <row r="116" spans="1:17" s="5" customFormat="1" ht="12.75" customHeight="1">
      <c r="A116" s="13">
        <v>2015</v>
      </c>
      <c r="B116" s="14">
        <f>SUM(B117:B120)</f>
        <v>4909901</v>
      </c>
      <c r="C116" s="14">
        <f>SUM(C117:C120)</f>
        <v>1493835</v>
      </c>
      <c r="D116" s="14">
        <f>SUM(D117:D120)</f>
        <v>2350865</v>
      </c>
      <c r="E116" s="14">
        <f t="shared" ref="E116:L116" si="38">SUM(E117:E120)</f>
        <v>-111914</v>
      </c>
      <c r="F116" s="14">
        <f t="shared" si="38"/>
        <v>7175008</v>
      </c>
      <c r="G116" s="15">
        <f t="shared" si="38"/>
        <v>5615083</v>
      </c>
      <c r="H116" s="15">
        <f t="shared" si="38"/>
        <v>1565895</v>
      </c>
      <c r="I116" s="14">
        <f t="shared" si="38"/>
        <v>6477761</v>
      </c>
      <c r="J116" s="16">
        <f t="shared" si="38"/>
        <v>5334768</v>
      </c>
      <c r="K116" s="15">
        <f t="shared" si="38"/>
        <v>1145493</v>
      </c>
      <c r="L116" s="14">
        <f t="shared" si="38"/>
        <v>9343404</v>
      </c>
      <c r="M116" s="33">
        <f>SUM(M117:M120)</f>
        <v>-66223.999999999534</v>
      </c>
      <c r="N116" s="34">
        <f t="shared" si="19"/>
        <v>-0.70378977787431696</v>
      </c>
      <c r="O116" s="14">
        <f>SUM(O117:O120)</f>
        <v>9409628</v>
      </c>
      <c r="P116" s="38"/>
      <c r="Q116" s="14">
        <f>SUM(Q117:Q120)</f>
        <v>9521426</v>
      </c>
    </row>
    <row r="117" spans="1:17" s="5" customFormat="1" ht="12.75" customHeight="1">
      <c r="A117" s="17" t="s">
        <v>17</v>
      </c>
      <c r="B117" s="18">
        <f>+'[1]Table 8'!AV117</f>
        <v>1199213.2492171801</v>
      </c>
      <c r="C117" s="18">
        <f>+'[1]Table 18'!G118</f>
        <v>337651</v>
      </c>
      <c r="D117" s="19">
        <f>+'[1]Table 14'!H118</f>
        <v>582945</v>
      </c>
      <c r="E117" s="19">
        <v>14273</v>
      </c>
      <c r="F117" s="19">
        <v>1799362</v>
      </c>
      <c r="G117" s="20">
        <v>1396071</v>
      </c>
      <c r="H117" s="20">
        <v>404973</v>
      </c>
      <c r="I117" s="19">
        <v>1617563</v>
      </c>
      <c r="J117" s="20">
        <v>1342453</v>
      </c>
      <c r="K117" s="20">
        <v>275668</v>
      </c>
      <c r="L117" s="14">
        <f t="shared" ref="L117:L120" si="39">+SUM(B117:E117)+G117+H117-J117-K117</f>
        <v>2317005.2492171801</v>
      </c>
      <c r="M117" s="35">
        <f>+L117-O117</f>
        <v>-15857.75078281993</v>
      </c>
      <c r="N117" s="36">
        <f t="shared" si="19"/>
        <v>-0.67975490986054177</v>
      </c>
      <c r="O117" s="14">
        <v>2332863</v>
      </c>
      <c r="P117" s="38"/>
      <c r="Q117" s="14">
        <f>'[1]Table 4'!AC117</f>
        <v>2459674.6499488312</v>
      </c>
    </row>
    <row r="118" spans="1:17" s="5" customFormat="1" ht="12.75" customHeight="1">
      <c r="A118" s="17" t="s">
        <v>18</v>
      </c>
      <c r="B118" s="18">
        <f>+'[1]Table 8'!AV118</f>
        <v>1239423.9617227863</v>
      </c>
      <c r="C118" s="18">
        <f>+'[1]Table 18'!G119</f>
        <v>364687</v>
      </c>
      <c r="D118" s="19">
        <f>+'[1]Table 14'!H119</f>
        <v>576655</v>
      </c>
      <c r="E118" s="19">
        <v>-62060</v>
      </c>
      <c r="F118" s="19">
        <v>1735991</v>
      </c>
      <c r="G118" s="20">
        <v>1383813</v>
      </c>
      <c r="H118" s="20">
        <v>353235</v>
      </c>
      <c r="I118" s="19">
        <v>1602026</v>
      </c>
      <c r="J118" s="20">
        <v>1311412</v>
      </c>
      <c r="K118" s="20">
        <v>291283</v>
      </c>
      <c r="L118" s="14">
        <f t="shared" si="39"/>
        <v>2253058.9617227865</v>
      </c>
      <c r="M118" s="35">
        <f>+L118-O118</f>
        <v>-18636.038277213462</v>
      </c>
      <c r="N118" s="36">
        <f t="shared" si="19"/>
        <v>-0.82035829093313417</v>
      </c>
      <c r="O118" s="14">
        <v>2271695</v>
      </c>
      <c r="P118" s="38"/>
      <c r="Q118" s="14">
        <f>'[1]Table 4'!AC118</f>
        <v>2303095.3539398797</v>
      </c>
    </row>
    <row r="119" spans="1:17" s="5" customFormat="1" ht="12.75" customHeight="1">
      <c r="A119" s="17" t="s">
        <v>19</v>
      </c>
      <c r="B119" s="18">
        <f>+'[1]Table 8'!AV119</f>
        <v>1242164.0102745236</v>
      </c>
      <c r="C119" s="18">
        <f>+'[1]Table 18'!G120</f>
        <v>409984</v>
      </c>
      <c r="D119" s="19">
        <f>+'[1]Table 14'!H120</f>
        <v>584868</v>
      </c>
      <c r="E119" s="19">
        <v>-77569</v>
      </c>
      <c r="F119" s="19">
        <v>1813450</v>
      </c>
      <c r="G119" s="20">
        <v>1429114</v>
      </c>
      <c r="H119" s="20">
        <v>385693</v>
      </c>
      <c r="I119" s="19">
        <v>1632676</v>
      </c>
      <c r="J119" s="20">
        <v>1350013</v>
      </c>
      <c r="K119" s="20">
        <v>283259</v>
      </c>
      <c r="L119" s="14">
        <f t="shared" si="39"/>
        <v>2340982.0102745239</v>
      </c>
      <c r="M119" s="35">
        <f>+L119-O119</f>
        <v>-14874.989725476131</v>
      </c>
      <c r="N119" s="36">
        <f t="shared" si="19"/>
        <v>-0.63140461095372635</v>
      </c>
      <c r="O119" s="14">
        <v>2355857</v>
      </c>
      <c r="P119" s="38"/>
      <c r="Q119" s="14">
        <f>'[1]Table 4'!AC119</f>
        <v>2285060.3198451321</v>
      </c>
    </row>
    <row r="120" spans="1:17" s="5" customFormat="1" ht="12.75" customHeight="1">
      <c r="A120" s="17" t="s">
        <v>20</v>
      </c>
      <c r="B120" s="18">
        <f>+'[1]Table 8'!AV120</f>
        <v>1229099.77878551</v>
      </c>
      <c r="C120" s="18">
        <f>+'[1]Table 18'!G121</f>
        <v>381513</v>
      </c>
      <c r="D120" s="19">
        <f>+'[1]Table 14'!H121</f>
        <v>606397</v>
      </c>
      <c r="E120" s="19">
        <v>13442</v>
      </c>
      <c r="F120" s="19">
        <v>1826205</v>
      </c>
      <c r="G120" s="20">
        <v>1406085</v>
      </c>
      <c r="H120" s="20">
        <v>421994</v>
      </c>
      <c r="I120" s="19">
        <v>1625496</v>
      </c>
      <c r="J120" s="20">
        <v>1330890</v>
      </c>
      <c r="K120" s="20">
        <v>295283</v>
      </c>
      <c r="L120" s="14">
        <f t="shared" si="39"/>
        <v>2432357.77878551</v>
      </c>
      <c r="M120" s="35">
        <f>+L120-O120</f>
        <v>-16855.221214490011</v>
      </c>
      <c r="N120" s="36">
        <f t="shared" si="19"/>
        <v>-0.68818927608542058</v>
      </c>
      <c r="O120" s="14">
        <v>2449213</v>
      </c>
      <c r="P120" s="38"/>
      <c r="Q120" s="14">
        <f>'[1]Table 4'!AC120</f>
        <v>2473595.6762661571</v>
      </c>
    </row>
    <row r="121" spans="1:17" s="5" customFormat="1" ht="12.75" customHeight="1">
      <c r="A121" s="13">
        <v>2016</v>
      </c>
      <c r="B121" s="14">
        <f>SUM(B122:B125)</f>
        <v>5051349</v>
      </c>
      <c r="C121" s="14">
        <f>SUM(C122:C125)</f>
        <v>1526255</v>
      </c>
      <c r="D121" s="14">
        <f>SUM(D122:D125)</f>
        <v>2418543</v>
      </c>
      <c r="E121" s="14">
        <f t="shared" ref="E121:L121" si="40">SUM(E122:E125)</f>
        <v>-340739</v>
      </c>
      <c r="F121" s="14">
        <f t="shared" si="40"/>
        <v>7368450</v>
      </c>
      <c r="G121" s="15">
        <f t="shared" si="40"/>
        <v>5628100</v>
      </c>
      <c r="H121" s="15">
        <f t="shared" si="40"/>
        <v>1750022</v>
      </c>
      <c r="I121" s="14">
        <f t="shared" si="40"/>
        <v>6413521</v>
      </c>
      <c r="J121" s="16">
        <f t="shared" si="40"/>
        <v>5212825</v>
      </c>
      <c r="K121" s="15">
        <f t="shared" si="40"/>
        <v>1199428</v>
      </c>
      <c r="L121" s="14">
        <f t="shared" si="40"/>
        <v>9621277</v>
      </c>
      <c r="M121" s="33">
        <f>SUM(M122:M125)</f>
        <v>-104333</v>
      </c>
      <c r="N121" s="34">
        <f t="shared" si="19"/>
        <v>-1.0727656157300158</v>
      </c>
      <c r="O121" s="14">
        <f>SUM(O122:O125)</f>
        <v>9725610</v>
      </c>
      <c r="P121" s="38"/>
      <c r="Q121" s="14">
        <f>SUM(Q122:Q125)</f>
        <v>9848502</v>
      </c>
    </row>
    <row r="122" spans="1:17" s="5" customFormat="1" ht="12.75" customHeight="1">
      <c r="A122" s="17" t="s">
        <v>17</v>
      </c>
      <c r="B122" s="18">
        <f>+'[1]Table 8'!AV122</f>
        <v>1236671.7720844415</v>
      </c>
      <c r="C122" s="18">
        <f>+'[1]Table 18'!G123</f>
        <v>366010</v>
      </c>
      <c r="D122" s="19">
        <f>+'[1]Table 14'!H123</f>
        <v>610812</v>
      </c>
      <c r="E122" s="19">
        <v>-168096</v>
      </c>
      <c r="F122" s="19">
        <v>1888648</v>
      </c>
      <c r="G122" s="20">
        <v>1410674</v>
      </c>
      <c r="H122" s="20">
        <v>481269</v>
      </c>
      <c r="I122" s="19">
        <v>1538112</v>
      </c>
      <c r="J122" s="20">
        <v>1243144</v>
      </c>
      <c r="K122" s="20">
        <v>294284</v>
      </c>
      <c r="L122" s="14">
        <f t="shared" ref="L122:L125" si="41">+SUM(B122:E122)+G122+H122-J122-K122</f>
        <v>2399912.7720844415</v>
      </c>
      <c r="M122" s="35">
        <f>+L122-O122</f>
        <v>-5769.2279155584984</v>
      </c>
      <c r="N122" s="36">
        <f t="shared" si="19"/>
        <v>-0.23981673037244733</v>
      </c>
      <c r="O122" s="14">
        <v>2405682</v>
      </c>
      <c r="P122" s="38"/>
      <c r="Q122" s="14">
        <f>'[1]Table 4'!AC122</f>
        <v>2541549</v>
      </c>
    </row>
    <row r="123" spans="1:17" s="5" customFormat="1" ht="12.75" customHeight="1">
      <c r="A123" s="17" t="s">
        <v>18</v>
      </c>
      <c r="B123" s="18">
        <f>+'[1]Table 8'!AV123</f>
        <v>1288447.223076809</v>
      </c>
      <c r="C123" s="18">
        <f>+'[1]Table 18'!G124</f>
        <v>370766</v>
      </c>
      <c r="D123" s="19">
        <f>+'[1]Table 14'!H124</f>
        <v>595877</v>
      </c>
      <c r="E123" s="19">
        <v>-124123</v>
      </c>
      <c r="F123" s="19">
        <v>1773205</v>
      </c>
      <c r="G123" s="20">
        <v>1369525</v>
      </c>
      <c r="H123" s="20">
        <v>405621</v>
      </c>
      <c r="I123" s="19">
        <v>1575820</v>
      </c>
      <c r="J123" s="20">
        <v>1275256</v>
      </c>
      <c r="K123" s="20">
        <v>299951</v>
      </c>
      <c r="L123" s="14">
        <f t="shared" si="41"/>
        <v>2330906.2230768092</v>
      </c>
      <c r="M123" s="35">
        <f>+L123-O123</f>
        <v>-28143.776923190802</v>
      </c>
      <c r="N123" s="36">
        <f t="shared" si="19"/>
        <v>-1.1930131588220174</v>
      </c>
      <c r="O123" s="14">
        <v>2359050</v>
      </c>
      <c r="P123" s="38"/>
      <c r="Q123" s="14">
        <f>'[1]Table 4'!AC123</f>
        <v>2390876</v>
      </c>
    </row>
    <row r="124" spans="1:17" s="5" customFormat="1" ht="12.75" customHeight="1">
      <c r="A124" s="17" t="s">
        <v>19</v>
      </c>
      <c r="B124" s="18">
        <f>+'[1]Table 8'!AV124</f>
        <v>1273742.0949871368</v>
      </c>
      <c r="C124" s="18">
        <f>+'[1]Table 18'!G125</f>
        <v>398323</v>
      </c>
      <c r="D124" s="19">
        <f>+'[1]Table 14'!H125</f>
        <v>592302</v>
      </c>
      <c r="E124" s="19">
        <v>-97922</v>
      </c>
      <c r="F124" s="19">
        <v>1849234</v>
      </c>
      <c r="G124" s="20">
        <v>1421373</v>
      </c>
      <c r="H124" s="20">
        <v>430060</v>
      </c>
      <c r="I124" s="19">
        <v>1617125</v>
      </c>
      <c r="J124" s="20">
        <v>1321413</v>
      </c>
      <c r="K124" s="20">
        <v>295774</v>
      </c>
      <c r="L124" s="14">
        <f t="shared" si="41"/>
        <v>2400691.0949871368</v>
      </c>
      <c r="M124" s="35">
        <f>+L124-O124</f>
        <v>-29211.905012863223</v>
      </c>
      <c r="N124" s="36">
        <f t="shared" si="19"/>
        <v>-1.2021839971745054</v>
      </c>
      <c r="O124" s="14">
        <v>2429903</v>
      </c>
      <c r="P124" s="38"/>
      <c r="Q124" s="14">
        <f>'[1]Table 4'!AC124</f>
        <v>2357971</v>
      </c>
    </row>
    <row r="125" spans="1:17" s="5" customFormat="1" ht="12.75" customHeight="1">
      <c r="A125" s="17" t="s">
        <v>20</v>
      </c>
      <c r="B125" s="18">
        <f>+'[1]Table 8'!AV125</f>
        <v>1252487.9098516128</v>
      </c>
      <c r="C125" s="18">
        <f>+'[1]Table 18'!G126</f>
        <v>391156</v>
      </c>
      <c r="D125" s="19">
        <f>+'[1]Table 14'!H126</f>
        <v>619552</v>
      </c>
      <c r="E125" s="19">
        <v>49402</v>
      </c>
      <c r="F125" s="19">
        <v>1857363</v>
      </c>
      <c r="G125" s="20">
        <v>1426528</v>
      </c>
      <c r="H125" s="20">
        <v>433072</v>
      </c>
      <c r="I125" s="19">
        <v>1682464</v>
      </c>
      <c r="J125" s="20">
        <v>1373012</v>
      </c>
      <c r="K125" s="20">
        <v>309419</v>
      </c>
      <c r="L125" s="14">
        <f t="shared" si="41"/>
        <v>2489766.9098516125</v>
      </c>
      <c r="M125" s="35">
        <f>+L125-O125</f>
        <v>-41208.090148387477</v>
      </c>
      <c r="N125" s="36">
        <f t="shared" si="19"/>
        <v>-1.62815081730904</v>
      </c>
      <c r="O125" s="14">
        <v>2530975</v>
      </c>
      <c r="P125" s="38"/>
      <c r="Q125" s="14">
        <f>'[1]Table 4'!AC125</f>
        <v>2558106</v>
      </c>
    </row>
    <row r="126" spans="1:17" s="5" customFormat="1" ht="12.75" customHeight="1">
      <c r="A126" s="13">
        <v>2017</v>
      </c>
      <c r="B126" s="14">
        <f>SUM(B127:B130)</f>
        <v>5207330</v>
      </c>
      <c r="C126" s="14">
        <f>SUM(C127:C130)</f>
        <v>1530150</v>
      </c>
      <c r="D126" s="14">
        <f>SUM(D127:D130)</f>
        <v>2463149</v>
      </c>
      <c r="E126" s="14">
        <f t="shared" ref="E126:L126" si="42">SUM(E127:E130)</f>
        <v>-68590</v>
      </c>
      <c r="F126" s="14">
        <f t="shared" si="42"/>
        <v>7750198</v>
      </c>
      <c r="G126" s="15">
        <f t="shared" si="42"/>
        <v>5931455</v>
      </c>
      <c r="H126" s="15">
        <f t="shared" si="42"/>
        <v>1828445</v>
      </c>
      <c r="I126" s="14">
        <f t="shared" si="42"/>
        <v>6812906</v>
      </c>
      <c r="J126" s="16">
        <f t="shared" si="42"/>
        <v>5600454</v>
      </c>
      <c r="K126" s="15">
        <f t="shared" si="42"/>
        <v>1214911</v>
      </c>
      <c r="L126" s="14">
        <f t="shared" si="42"/>
        <v>10076574</v>
      </c>
      <c r="M126" s="33">
        <f>SUM(M127:M130)</f>
        <v>-36595</v>
      </c>
      <c r="N126" s="34">
        <f t="shared" si="19"/>
        <v>-0.36185492401046598</v>
      </c>
      <c r="O126" s="14">
        <f>SUM(O127:O130)</f>
        <v>10113169</v>
      </c>
      <c r="P126" s="38"/>
      <c r="Q126" s="14">
        <f>SUM(Q127:Q130)</f>
        <v>10259941</v>
      </c>
    </row>
    <row r="127" spans="1:17" s="5" customFormat="1" ht="12.75" customHeight="1">
      <c r="A127" s="17" t="s">
        <v>17</v>
      </c>
      <c r="B127" s="18">
        <f>+'[1]Table 8'!AV127</f>
        <v>1270431</v>
      </c>
      <c r="C127" s="18">
        <f>+'[1]Table 18'!G128</f>
        <v>362603</v>
      </c>
      <c r="D127" s="19">
        <f>+'[1]Table 14'!H128</f>
        <v>623691</v>
      </c>
      <c r="E127" s="19">
        <v>-77357</v>
      </c>
      <c r="F127" s="19">
        <v>1932500</v>
      </c>
      <c r="G127" s="20">
        <v>1446355</v>
      </c>
      <c r="H127" s="20">
        <v>489868</v>
      </c>
      <c r="I127" s="19">
        <v>1617327</v>
      </c>
      <c r="J127" s="20">
        <v>1315482</v>
      </c>
      <c r="K127" s="20">
        <v>301582</v>
      </c>
      <c r="L127" s="14">
        <f t="shared" ref="L127:L130" si="43">+SUM(B127:E127)+G127+H127-J127-K127</f>
        <v>2498527</v>
      </c>
      <c r="M127" s="35">
        <f>+L127-O127</f>
        <v>10841</v>
      </c>
      <c r="N127" s="36">
        <f t="shared" si="19"/>
        <v>0.43578651003382263</v>
      </c>
      <c r="O127" s="14">
        <v>2487686</v>
      </c>
      <c r="P127" s="38"/>
      <c r="Q127" s="14">
        <f>'[1]Table 4'!AC127</f>
        <v>2638918</v>
      </c>
    </row>
    <row r="128" spans="1:17" s="5" customFormat="1" ht="12.75" customHeight="1">
      <c r="A128" s="17" t="s">
        <v>18</v>
      </c>
      <c r="B128" s="18">
        <f>+'[1]Table 8'!AV128</f>
        <v>1325127</v>
      </c>
      <c r="C128" s="18">
        <f>+'[1]Table 18'!G129</f>
        <v>373533</v>
      </c>
      <c r="D128" s="19">
        <f>+'[1]Table 14'!H129</f>
        <v>606298</v>
      </c>
      <c r="E128" s="19">
        <v>-31163</v>
      </c>
      <c r="F128" s="19">
        <v>1842735</v>
      </c>
      <c r="G128" s="20">
        <v>1433119</v>
      </c>
      <c r="H128" s="20">
        <v>411012</v>
      </c>
      <c r="I128" s="19">
        <v>1673965</v>
      </c>
      <c r="J128" s="20">
        <v>1373477</v>
      </c>
      <c r="K128" s="20">
        <v>300937</v>
      </c>
      <c r="L128" s="14">
        <f t="shared" si="43"/>
        <v>2443512</v>
      </c>
      <c r="M128" s="35">
        <f>+L128-O128</f>
        <v>-14859</v>
      </c>
      <c r="N128" s="36">
        <f t="shared" si="19"/>
        <v>-0.60442463729030316</v>
      </c>
      <c r="O128" s="14">
        <v>2458371</v>
      </c>
      <c r="P128" s="38"/>
      <c r="Q128" s="14">
        <f>'[1]Table 4'!AC128</f>
        <v>2494793</v>
      </c>
    </row>
    <row r="129" spans="1:35" s="5" customFormat="1" ht="12.75" customHeight="1">
      <c r="A129" s="17" t="s">
        <v>19</v>
      </c>
      <c r="B129" s="18">
        <f>+'[1]Table 8'!AV129</f>
        <v>1318774</v>
      </c>
      <c r="C129" s="18">
        <f>+'[1]Table 18'!G130</f>
        <v>408298</v>
      </c>
      <c r="D129" s="19">
        <f>+'[1]Table 14'!H130</f>
        <v>603031</v>
      </c>
      <c r="E129" s="19">
        <v>-71027</v>
      </c>
      <c r="F129" s="19">
        <v>1988183</v>
      </c>
      <c r="G129" s="20">
        <v>1538519</v>
      </c>
      <c r="H129" s="20">
        <v>451478</v>
      </c>
      <c r="I129" s="19">
        <v>1719705</v>
      </c>
      <c r="J129" s="20">
        <v>1436305</v>
      </c>
      <c r="K129" s="20">
        <v>285388</v>
      </c>
      <c r="L129" s="14">
        <f t="shared" si="43"/>
        <v>2527380</v>
      </c>
      <c r="M129" s="35">
        <f>+L129-O129</f>
        <v>-8303</v>
      </c>
      <c r="N129" s="36">
        <f t="shared" si="19"/>
        <v>-0.32744629356272054</v>
      </c>
      <c r="O129" s="14">
        <v>2535683</v>
      </c>
      <c r="P129" s="38"/>
      <c r="Q129" s="14">
        <f>'[1]Table 4'!AC129</f>
        <v>2463648</v>
      </c>
    </row>
    <row r="130" spans="1:35" s="5" customFormat="1" ht="12.75" customHeight="1">
      <c r="A130" s="17" t="s">
        <v>20</v>
      </c>
      <c r="B130" s="18">
        <f>+'[1]Table 8'!AV130</f>
        <v>1292998</v>
      </c>
      <c r="C130" s="18">
        <f>+'[1]Table 18'!G131</f>
        <v>385716</v>
      </c>
      <c r="D130" s="19">
        <f>+'[1]Table 14'!H131</f>
        <v>630129</v>
      </c>
      <c r="E130" s="19">
        <v>110957</v>
      </c>
      <c r="F130" s="19">
        <v>1986780</v>
      </c>
      <c r="G130" s="20">
        <v>1513462</v>
      </c>
      <c r="H130" s="20">
        <v>476087</v>
      </c>
      <c r="I130" s="19">
        <v>1801909</v>
      </c>
      <c r="J130" s="20">
        <v>1475190</v>
      </c>
      <c r="K130" s="20">
        <v>327004</v>
      </c>
      <c r="L130" s="14">
        <f t="shared" si="43"/>
        <v>2607155</v>
      </c>
      <c r="M130" s="35">
        <f>+L130-O130</f>
        <v>-24274</v>
      </c>
      <c r="N130" s="36">
        <f t="shared" si="19"/>
        <v>-0.92246456203074445</v>
      </c>
      <c r="O130" s="14">
        <v>2631429</v>
      </c>
      <c r="P130" s="38"/>
      <c r="Q130" s="14">
        <f>'[1]Table 4'!AC130</f>
        <v>2662582</v>
      </c>
    </row>
    <row r="131" spans="1:35" s="5" customFormat="1" ht="12.75" customHeight="1">
      <c r="A131" s="13">
        <v>2018</v>
      </c>
      <c r="B131" s="14">
        <f t="shared" ref="B131:L131" si="44">SUM(B132:B135)</f>
        <v>5445519</v>
      </c>
      <c r="C131" s="14">
        <f t="shared" si="44"/>
        <v>1571045</v>
      </c>
      <c r="D131" s="14">
        <f t="shared" si="44"/>
        <v>2560082</v>
      </c>
      <c r="E131" s="14">
        <f t="shared" si="44"/>
        <v>258420</v>
      </c>
      <c r="F131" s="14">
        <f t="shared" si="44"/>
        <v>8009911</v>
      </c>
      <c r="G131" s="15">
        <f t="shared" si="44"/>
        <v>6154112</v>
      </c>
      <c r="H131" s="15">
        <f t="shared" si="44"/>
        <v>1865472</v>
      </c>
      <c r="I131" s="14">
        <f t="shared" si="44"/>
        <v>7376626</v>
      </c>
      <c r="J131" s="16">
        <f t="shared" si="44"/>
        <v>6042682</v>
      </c>
      <c r="K131" s="15">
        <f t="shared" si="44"/>
        <v>1335223</v>
      </c>
      <c r="L131" s="14">
        <f t="shared" si="44"/>
        <v>10476745</v>
      </c>
      <c r="M131" s="33">
        <f>SUM(M132:M135)</f>
        <v>-53756</v>
      </c>
      <c r="N131" s="34">
        <f t="shared" si="19"/>
        <v>-0.51047903608764678</v>
      </c>
      <c r="O131" s="14">
        <f>SUM(O132:O135)</f>
        <v>10530501</v>
      </c>
      <c r="P131" s="38"/>
      <c r="Q131" s="14">
        <f>SUM(Q132:Q135)</f>
        <v>10693205</v>
      </c>
    </row>
    <row r="132" spans="1:35" s="5" customFormat="1" ht="12.75" customHeight="1">
      <c r="A132" s="17" t="s">
        <v>17</v>
      </c>
      <c r="B132" s="18">
        <f>+'[1]Table 8'!AV132</f>
        <v>1317882</v>
      </c>
      <c r="C132" s="18">
        <f>+'[1]Table 18'!G133</f>
        <v>371488</v>
      </c>
      <c r="D132" s="19">
        <f>+'[1]Table 14'!H133</f>
        <v>644861</v>
      </c>
      <c r="E132" s="19">
        <v>-9408</v>
      </c>
      <c r="F132" s="19">
        <v>2056967</v>
      </c>
      <c r="G132" s="20">
        <v>1533821</v>
      </c>
      <c r="H132" s="20">
        <v>526321</v>
      </c>
      <c r="I132" s="19">
        <v>1762337</v>
      </c>
      <c r="J132" s="20">
        <v>1457171</v>
      </c>
      <c r="K132" s="20">
        <v>306355</v>
      </c>
      <c r="L132" s="14">
        <f t="shared" ref="L132:L135" si="45">+SUM(B132:E132)+G132+H132-J132-K132</f>
        <v>2621439</v>
      </c>
      <c r="M132" s="35">
        <f>+L132-O132</f>
        <v>11741</v>
      </c>
      <c r="N132" s="36">
        <f t="shared" si="19"/>
        <v>0.44989880055086834</v>
      </c>
      <c r="O132" s="14">
        <v>2609698</v>
      </c>
      <c r="P132" s="38"/>
      <c r="Q132" s="14">
        <f>'[1]Table 4'!AC132</f>
        <v>2772274</v>
      </c>
    </row>
    <row r="133" spans="1:35" s="5" customFormat="1" ht="12.75" customHeight="1">
      <c r="A133" s="17" t="s">
        <v>18</v>
      </c>
      <c r="B133" s="18">
        <f>+'[1]Table 8'!AV133</f>
        <v>1384985</v>
      </c>
      <c r="C133" s="18">
        <f>+'[1]Table 18'!G134</f>
        <v>384989</v>
      </c>
      <c r="D133" s="19">
        <f>+'[1]Table 14'!H134</f>
        <v>628866</v>
      </c>
      <c r="E133" s="19">
        <v>17468</v>
      </c>
      <c r="F133" s="19">
        <v>1966846</v>
      </c>
      <c r="G133" s="20">
        <v>1552838</v>
      </c>
      <c r="H133" s="20">
        <v>415765</v>
      </c>
      <c r="I133" s="19">
        <v>1833395</v>
      </c>
      <c r="J133" s="20">
        <v>1486474</v>
      </c>
      <c r="K133" s="20">
        <v>346233</v>
      </c>
      <c r="L133" s="14">
        <f t="shared" si="45"/>
        <v>2552204</v>
      </c>
      <c r="M133" s="35">
        <f>+L133-O133</f>
        <v>-13147</v>
      </c>
      <c r="N133" s="36">
        <f t="shared" si="19"/>
        <v>-0.51248347691992246</v>
      </c>
      <c r="O133" s="14">
        <v>2565351</v>
      </c>
      <c r="P133" s="38"/>
      <c r="Q133" s="14">
        <f>'[1]Table 4'!AC133</f>
        <v>2610783</v>
      </c>
    </row>
    <row r="134" spans="1:35" s="5" customFormat="1" ht="12.75" customHeight="1">
      <c r="A134" s="17" t="s">
        <v>19</v>
      </c>
      <c r="B134" s="18">
        <f>+'[1]Table 8'!AV134</f>
        <v>1383251</v>
      </c>
      <c r="C134" s="18">
        <f>+'[1]Table 18'!G135</f>
        <v>420339</v>
      </c>
      <c r="D134" s="19">
        <f>+'[1]Table 14'!H135</f>
        <v>628443</v>
      </c>
      <c r="E134" s="19">
        <v>79286</v>
      </c>
      <c r="F134" s="19">
        <v>1975796</v>
      </c>
      <c r="G134" s="20">
        <v>1537987</v>
      </c>
      <c r="H134" s="20">
        <v>439899</v>
      </c>
      <c r="I134" s="19">
        <v>1897056</v>
      </c>
      <c r="J134" s="20">
        <v>1567984</v>
      </c>
      <c r="K134" s="20">
        <v>330315</v>
      </c>
      <c r="L134" s="14">
        <f t="shared" si="45"/>
        <v>2590906</v>
      </c>
      <c r="M134" s="35">
        <f>+L134-O134</f>
        <v>-30714</v>
      </c>
      <c r="N134" s="36">
        <f t="shared" ref="N134:N144" si="46">(+M134/O134)*100</f>
        <v>-1.1715656731334061</v>
      </c>
      <c r="O134" s="14">
        <v>2621620</v>
      </c>
      <c r="P134" s="38"/>
      <c r="Q134" s="14">
        <f>'[1]Table 4'!AC134</f>
        <v>2543414</v>
      </c>
    </row>
    <row r="135" spans="1:35" s="5" customFormat="1" ht="12.75" customHeight="1">
      <c r="A135" s="17" t="s">
        <v>20</v>
      </c>
      <c r="B135" s="18">
        <f>+'[1]Table 8'!AV135</f>
        <v>1359401</v>
      </c>
      <c r="C135" s="18">
        <f>+'[1]Table 18'!G136</f>
        <v>394229</v>
      </c>
      <c r="D135" s="19">
        <f>+'[1]Table 14'!H136</f>
        <v>657912</v>
      </c>
      <c r="E135" s="19">
        <v>171074</v>
      </c>
      <c r="F135" s="19">
        <v>2010302</v>
      </c>
      <c r="G135" s="20">
        <v>1529466</v>
      </c>
      <c r="H135" s="20">
        <v>483487</v>
      </c>
      <c r="I135" s="19">
        <v>1883838</v>
      </c>
      <c r="J135" s="20">
        <v>1531053</v>
      </c>
      <c r="K135" s="20">
        <v>352320</v>
      </c>
      <c r="L135" s="14">
        <f t="shared" si="45"/>
        <v>2712196</v>
      </c>
      <c r="M135" s="35">
        <f>+L135-O135</f>
        <v>-21636</v>
      </c>
      <c r="N135" s="36">
        <f t="shared" si="46"/>
        <v>-0.79141659033912848</v>
      </c>
      <c r="O135" s="14">
        <v>2733832</v>
      </c>
      <c r="P135" s="38"/>
      <c r="Q135" s="14">
        <f>'[1]Table 4'!AC135</f>
        <v>2766734</v>
      </c>
    </row>
    <row r="136" spans="1:35" s="5" customFormat="1" ht="12.75" customHeight="1">
      <c r="A136" s="13">
        <v>2019</v>
      </c>
      <c r="B136" s="14">
        <f t="shared" ref="B136:L136" si="47">SUM(B137:B140)</f>
        <v>5661479</v>
      </c>
      <c r="C136" s="14">
        <f t="shared" si="47"/>
        <v>1595583</v>
      </c>
      <c r="D136" s="14">
        <f t="shared" si="47"/>
        <v>2610781</v>
      </c>
      <c r="E136" s="14">
        <f t="shared" si="47"/>
        <v>117390</v>
      </c>
      <c r="F136" s="14">
        <f t="shared" si="47"/>
        <v>7773334</v>
      </c>
      <c r="G136" s="15">
        <f t="shared" si="47"/>
        <v>5925895</v>
      </c>
      <c r="H136" s="15">
        <f t="shared" si="47"/>
        <v>1856054</v>
      </c>
      <c r="I136" s="14">
        <f t="shared" si="47"/>
        <v>6995499</v>
      </c>
      <c r="J136" s="16">
        <f t="shared" si="47"/>
        <v>5694637</v>
      </c>
      <c r="K136" s="15">
        <f t="shared" si="47"/>
        <v>1299222</v>
      </c>
      <c r="L136" s="14">
        <f t="shared" si="47"/>
        <v>10773323</v>
      </c>
      <c r="M136" s="33">
        <f>SUM(M137:M140)</f>
        <v>-3890</v>
      </c>
      <c r="N136" s="34">
        <f t="shared" si="46"/>
        <v>-3.6094674940543532E-2</v>
      </c>
      <c r="O136" s="14">
        <f>SUM(O137:O140)</f>
        <v>10777213</v>
      </c>
      <c r="P136" s="38"/>
      <c r="Q136" s="14">
        <f>SUM(Q137:Q140)</f>
        <v>10919319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</row>
    <row r="137" spans="1:35" s="5" customFormat="1" ht="12.75" customHeight="1">
      <c r="A137" s="17" t="s">
        <v>17</v>
      </c>
      <c r="B137" s="18">
        <f>+'[1]Table 8'!AV137</f>
        <v>1376147</v>
      </c>
      <c r="C137" s="18">
        <f>+'[1]Table 18'!G138</f>
        <v>383403</v>
      </c>
      <c r="D137" s="19">
        <f>+'[1]Table 14'!H138</f>
        <v>664914</v>
      </c>
      <c r="E137" s="19">
        <v>53584</v>
      </c>
      <c r="F137" s="19">
        <v>1962293</v>
      </c>
      <c r="G137" s="20">
        <v>1467993</v>
      </c>
      <c r="H137" s="20">
        <v>496011</v>
      </c>
      <c r="I137" s="19">
        <v>1756406</v>
      </c>
      <c r="J137" s="20">
        <v>1417854</v>
      </c>
      <c r="K137" s="20">
        <v>337190</v>
      </c>
      <c r="L137" s="14">
        <f>+SUM(B137:E137)+G137+H137-J137-K137</f>
        <v>2687008</v>
      </c>
      <c r="M137" s="35">
        <f t="shared" ref="M137:M140" si="48">+L137-O137</f>
        <v>678</v>
      </c>
      <c r="N137" s="36">
        <v>4.0575804164045366E-3</v>
      </c>
      <c r="O137" s="14">
        <v>2686330</v>
      </c>
      <c r="P137" s="38"/>
      <c r="Q137" s="14">
        <v>2845657</v>
      </c>
      <c r="T137" s="1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</row>
    <row r="138" spans="1:35" s="5" customFormat="1" ht="12.75" customHeight="1">
      <c r="A138" s="17" t="s">
        <v>18</v>
      </c>
      <c r="B138" s="18">
        <f>+'[1]Table 8'!AV138</f>
        <v>1440381</v>
      </c>
      <c r="C138" s="18">
        <f>+'[1]Table 18'!G139</f>
        <v>389448</v>
      </c>
      <c r="D138" s="19">
        <f>+'[1]Table 14'!H139</f>
        <v>639707</v>
      </c>
      <c r="E138" s="19">
        <v>33257</v>
      </c>
      <c r="F138" s="19">
        <v>1879473</v>
      </c>
      <c r="G138" s="20">
        <v>1481695</v>
      </c>
      <c r="H138" s="20">
        <v>400673</v>
      </c>
      <c r="I138" s="19">
        <v>1768836</v>
      </c>
      <c r="J138" s="20">
        <v>1430874</v>
      </c>
      <c r="K138" s="20">
        <v>336828</v>
      </c>
      <c r="L138" s="14">
        <f t="shared" ref="L138:L140" si="49">+SUM(B138:E138)+G138+H138-J138-K138</f>
        <v>2617459</v>
      </c>
      <c r="M138" s="35">
        <f t="shared" si="48"/>
        <v>-11151</v>
      </c>
      <c r="N138" s="36">
        <v>-0.4311023696934882</v>
      </c>
      <c r="O138" s="14">
        <v>2628610</v>
      </c>
      <c r="P138" s="38"/>
      <c r="Q138" s="14">
        <v>2668902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</row>
    <row r="139" spans="1:35" s="5" customFormat="1" ht="12" customHeight="1">
      <c r="A139" s="17" t="s">
        <v>19</v>
      </c>
      <c r="B139" s="18">
        <f>+'[1]Table 8'!AV139</f>
        <v>1436480</v>
      </c>
      <c r="C139" s="18">
        <f>+'[1]Table 18'!G140</f>
        <v>429802</v>
      </c>
      <c r="D139" s="19">
        <f>+'[1]Table 14'!H140</f>
        <v>644045</v>
      </c>
      <c r="E139" s="19">
        <v>-41810</v>
      </c>
      <c r="F139" s="19">
        <v>1981436</v>
      </c>
      <c r="G139" s="20">
        <v>1531264</v>
      </c>
      <c r="H139" s="20">
        <v>452712</v>
      </c>
      <c r="I139" s="19">
        <v>1764046</v>
      </c>
      <c r="J139" s="20">
        <v>1453807</v>
      </c>
      <c r="K139" s="20">
        <v>311243</v>
      </c>
      <c r="L139" s="14">
        <f t="shared" si="49"/>
        <v>2687443</v>
      </c>
      <c r="M139" s="35">
        <f t="shared" si="48"/>
        <v>-642</v>
      </c>
      <c r="N139" s="36">
        <v>-2.3808770928002649E-3</v>
      </c>
      <c r="O139" s="14">
        <v>2688085</v>
      </c>
      <c r="P139" s="38"/>
      <c r="Q139" s="14">
        <v>2605929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</row>
    <row r="140" spans="1:35" s="5" customFormat="1" ht="12.75" customHeight="1">
      <c r="A140" s="17" t="s">
        <v>20</v>
      </c>
      <c r="B140" s="18">
        <f>+'[1]Table 8'!AV140</f>
        <v>1408471</v>
      </c>
      <c r="C140" s="18">
        <f>+'[1]Table 18'!G141</f>
        <v>392930</v>
      </c>
      <c r="D140" s="19">
        <f>+'[1]Table 14'!H141</f>
        <v>662115</v>
      </c>
      <c r="E140" s="19">
        <v>72359</v>
      </c>
      <c r="F140" s="19">
        <v>1950132</v>
      </c>
      <c r="G140" s="20">
        <v>1444943</v>
      </c>
      <c r="H140" s="20">
        <v>506658</v>
      </c>
      <c r="I140" s="19">
        <v>1706211</v>
      </c>
      <c r="J140" s="20">
        <v>1392102</v>
      </c>
      <c r="K140" s="20">
        <v>313961</v>
      </c>
      <c r="L140" s="14">
        <f t="shared" si="49"/>
        <v>2781413</v>
      </c>
      <c r="M140" s="35">
        <f t="shared" si="48"/>
        <v>7225</v>
      </c>
      <c r="N140" s="36">
        <v>0.2666365797847875</v>
      </c>
      <c r="O140" s="14">
        <v>2774188</v>
      </c>
      <c r="P140" s="38"/>
      <c r="Q140" s="14">
        <v>2798831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</row>
    <row r="141" spans="1:35" s="5" customFormat="1" ht="12.75" customHeight="1">
      <c r="A141" s="13" t="s">
        <v>21</v>
      </c>
      <c r="B141" s="14">
        <f t="shared" ref="B141:L141" si="50">SUM(B142:B145)</f>
        <v>5617252</v>
      </c>
      <c r="C141" s="14">
        <f t="shared" si="50"/>
        <v>1617299.1</v>
      </c>
      <c r="D141" s="14">
        <f t="shared" si="50"/>
        <v>2486963</v>
      </c>
      <c r="E141" s="14">
        <f t="shared" si="50"/>
        <v>127758</v>
      </c>
      <c r="F141" s="14">
        <f t="shared" si="50"/>
        <v>6221235</v>
      </c>
      <c r="G141" s="15">
        <f t="shared" si="50"/>
        <v>5583532</v>
      </c>
      <c r="H141" s="15">
        <f t="shared" si="50"/>
        <v>697189</v>
      </c>
      <c r="I141" s="14">
        <f t="shared" si="50"/>
        <v>6022364</v>
      </c>
      <c r="J141" s="16">
        <f t="shared" si="50"/>
        <v>5093801</v>
      </c>
      <c r="K141" s="15">
        <f t="shared" si="50"/>
        <v>952632</v>
      </c>
      <c r="L141" s="14">
        <f t="shared" si="50"/>
        <v>10083560.1</v>
      </c>
      <c r="M141" s="33">
        <f>SUM(M142:M145)</f>
        <v>-20054.899999999907</v>
      </c>
      <c r="N141" s="34">
        <f>(+M141/O141)*100</f>
        <v>-0.19849232180758972</v>
      </c>
      <c r="O141" s="14">
        <f>SUM(O142:O145)</f>
        <v>10103615</v>
      </c>
      <c r="P141" s="38"/>
      <c r="Q141" s="14">
        <f>SUM(Q142:Q145)</f>
        <v>10253998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</row>
    <row r="142" spans="1:35" s="5" customFormat="1" ht="12.75" customHeight="1">
      <c r="A142" s="17" t="s">
        <v>17</v>
      </c>
      <c r="B142" s="18">
        <f>+'[1]Table 8'!AV142</f>
        <v>1417763</v>
      </c>
      <c r="C142" s="18">
        <f>+'[1]Table 18'!G143</f>
        <v>373675.2</v>
      </c>
      <c r="D142" s="19">
        <f>+'[1]Table 14'!H143</f>
        <v>622564</v>
      </c>
      <c r="E142" s="19">
        <v>70518</v>
      </c>
      <c r="F142" s="19">
        <v>1836731</v>
      </c>
      <c r="G142" s="20">
        <v>1495500</v>
      </c>
      <c r="H142" s="20">
        <v>349227</v>
      </c>
      <c r="I142" s="19">
        <v>1700950</v>
      </c>
      <c r="J142" s="20">
        <v>1402946</v>
      </c>
      <c r="K142" s="20">
        <v>300042</v>
      </c>
      <c r="L142" s="14">
        <f>+SUM(B142:E142)+G142+H142-J142-K142</f>
        <v>2626259.2000000002</v>
      </c>
      <c r="M142" s="35">
        <f t="shared" ref="M142:M145" si="51">+L142-O142</f>
        <v>-1900.7999999998137</v>
      </c>
      <c r="N142" s="36">
        <f t="shared" ref="N142:N145" si="52">(+M142/O142)*100</f>
        <v>-7.2324363813459372E-2</v>
      </c>
      <c r="O142" s="14">
        <v>2628160</v>
      </c>
      <c r="P142" s="38"/>
      <c r="Q142" s="14">
        <v>2784621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</row>
    <row r="143" spans="1:35" s="5" customFormat="1" ht="12.75" customHeight="1">
      <c r="A143" s="17" t="s">
        <v>18</v>
      </c>
      <c r="B143" s="18">
        <f>+'[1]Table 8'!AV143</f>
        <v>1345170</v>
      </c>
      <c r="C143" s="18">
        <f>+'[1]Table 18'!G144</f>
        <v>396411.5</v>
      </c>
      <c r="D143" s="19">
        <f>+'[1]Table 14'!H144</f>
        <v>590675</v>
      </c>
      <c r="E143" s="19">
        <v>-40795</v>
      </c>
      <c r="F143" s="19">
        <v>1348158</v>
      </c>
      <c r="G143" s="20">
        <v>1245241</v>
      </c>
      <c r="H143" s="20">
        <v>118014</v>
      </c>
      <c r="I143" s="19">
        <v>1352385</v>
      </c>
      <c r="J143" s="20">
        <v>1149147</v>
      </c>
      <c r="K143" s="20">
        <v>209346</v>
      </c>
      <c r="L143" s="14">
        <f t="shared" ref="L143:L145" si="53">+SUM(B143:E143)+G143+H143-J143-K143</f>
        <v>2296223.5</v>
      </c>
      <c r="M143" s="35">
        <f t="shared" si="51"/>
        <v>-8328.5</v>
      </c>
      <c r="N143" s="36">
        <f t="shared" si="52"/>
        <v>-0.36139345087461683</v>
      </c>
      <c r="O143" s="14">
        <v>2304552</v>
      </c>
      <c r="P143" s="38"/>
      <c r="Q143" s="14">
        <v>2343831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</row>
    <row r="144" spans="1:35" s="5" customFormat="1" ht="12.75" customHeight="1">
      <c r="A144" s="17" t="s">
        <v>19</v>
      </c>
      <c r="B144" s="18">
        <f>+'[1]Table 8'!AV144</f>
        <v>1433197</v>
      </c>
      <c r="C144" s="18">
        <f>+'[1]Table 18'!G145</f>
        <v>444688.4</v>
      </c>
      <c r="D144" s="19">
        <f>+'[1]Table 14'!H145</f>
        <v>628177</v>
      </c>
      <c r="E144" s="19">
        <v>-100716</v>
      </c>
      <c r="F144" s="19">
        <v>1511088</v>
      </c>
      <c r="G144" s="20">
        <v>1418827</v>
      </c>
      <c r="H144" s="20">
        <v>110627</v>
      </c>
      <c r="I144" s="19">
        <v>1398469</v>
      </c>
      <c r="J144" s="20">
        <v>1200271</v>
      </c>
      <c r="K144" s="20">
        <v>206108</v>
      </c>
      <c r="L144" s="14">
        <f t="shared" si="53"/>
        <v>2528421.4</v>
      </c>
      <c r="M144" s="35">
        <f t="shared" si="51"/>
        <v>13605.399999999907</v>
      </c>
      <c r="N144" s="36">
        <f t="shared" si="52"/>
        <v>0.54100975975975607</v>
      </c>
      <c r="O144" s="14">
        <v>2514816</v>
      </c>
      <c r="P144" s="38"/>
      <c r="Q144" s="14">
        <v>2441011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</row>
    <row r="145" spans="1:35" s="5" customFormat="1" ht="12.75" customHeight="1">
      <c r="A145" s="17" t="s">
        <v>20</v>
      </c>
      <c r="B145" s="18">
        <f>+'[1]Table 8'!AV145</f>
        <v>1421122</v>
      </c>
      <c r="C145" s="18">
        <f>+'[1]Table 18'!G146</f>
        <v>402524</v>
      </c>
      <c r="D145" s="19">
        <f>+'[1]Table 14'!H146</f>
        <v>645547</v>
      </c>
      <c r="E145" s="19">
        <v>198751</v>
      </c>
      <c r="F145" s="19">
        <v>1525258</v>
      </c>
      <c r="G145" s="20">
        <v>1423964</v>
      </c>
      <c r="H145" s="20">
        <v>119321</v>
      </c>
      <c r="I145" s="19">
        <v>1570560</v>
      </c>
      <c r="J145" s="20">
        <v>1341437</v>
      </c>
      <c r="K145" s="20">
        <v>237136</v>
      </c>
      <c r="L145" s="14">
        <f t="shared" si="53"/>
        <v>2632656</v>
      </c>
      <c r="M145" s="35">
        <f t="shared" si="51"/>
        <v>-23431</v>
      </c>
      <c r="N145" s="36">
        <f t="shared" si="52"/>
        <v>-0.88216236892842748</v>
      </c>
      <c r="O145" s="14">
        <v>2656087</v>
      </c>
      <c r="P145" s="38"/>
      <c r="Q145" s="14">
        <v>2684535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</row>
    <row r="146" spans="1:35" s="5" customFormat="1" ht="12.75" customHeight="1">
      <c r="A146" s="13" t="s">
        <v>22</v>
      </c>
      <c r="B146" s="14">
        <f t="shared" ref="B146:L146" si="54">SUM(B147:B150)</f>
        <v>5651143</v>
      </c>
      <c r="C146" s="14">
        <f t="shared" si="54"/>
        <v>1676834</v>
      </c>
      <c r="D146" s="14">
        <f t="shared" si="54"/>
        <v>2564183</v>
      </c>
      <c r="E146" s="14">
        <f t="shared" si="54"/>
        <v>289706</v>
      </c>
      <c r="F146" s="14">
        <f t="shared" si="54"/>
        <v>6913628</v>
      </c>
      <c r="G146" s="15">
        <f t="shared" si="54"/>
        <v>6438514</v>
      </c>
      <c r="H146" s="15">
        <f t="shared" si="54"/>
        <v>554058</v>
      </c>
      <c r="I146" s="14">
        <f t="shared" si="54"/>
        <v>7098804</v>
      </c>
      <c r="J146" s="16">
        <f t="shared" si="54"/>
        <v>6025776</v>
      </c>
      <c r="K146" s="15">
        <f t="shared" si="54"/>
        <v>1106384</v>
      </c>
      <c r="L146" s="14">
        <f t="shared" si="54"/>
        <v>10042278</v>
      </c>
      <c r="M146" s="33">
        <f>SUM(M147:M150)</f>
        <v>-208904</v>
      </c>
      <c r="N146" s="34">
        <f>(+M146/O146)*100</f>
        <v>-2.0378528056569478</v>
      </c>
      <c r="O146" s="14">
        <f>SUM(O147:O150)</f>
        <v>10251182</v>
      </c>
      <c r="P146" s="38"/>
      <c r="Q146" s="14">
        <f>SUM(Q147:Q150)</f>
        <v>10413815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</row>
    <row r="147" spans="1:35" s="5" customFormat="1" ht="12.75" customHeight="1">
      <c r="A147" s="17" t="s">
        <v>17</v>
      </c>
      <c r="B147" s="18">
        <f>+'[1]Table 8'!AV147</f>
        <v>1414761</v>
      </c>
      <c r="C147" s="18">
        <f>+'[1]Table 18'!G148</f>
        <v>377082</v>
      </c>
      <c r="D147" s="19">
        <f>+'[1]Table 14'!H148</f>
        <v>667028</v>
      </c>
      <c r="E147" s="19">
        <v>121384</v>
      </c>
      <c r="F147" s="19">
        <v>1655271</v>
      </c>
      <c r="G147" s="20">
        <v>1540530</v>
      </c>
      <c r="H147" s="20">
        <v>133587</v>
      </c>
      <c r="I147" s="19">
        <v>1737496</v>
      </c>
      <c r="J147" s="20">
        <v>1475021</v>
      </c>
      <c r="K147" s="20">
        <v>270676</v>
      </c>
      <c r="L147" s="14">
        <f t="shared" ref="L147:L150" si="55">+SUM(B147:E147)+G147+H147-J147-K147</f>
        <v>2508675</v>
      </c>
      <c r="M147" s="35">
        <f t="shared" ref="M147:M150" si="56">+L147-O147</f>
        <v>-51955</v>
      </c>
      <c r="N147" s="36">
        <f t="shared" ref="N147:N150" si="57">(+M147/O147)*100</f>
        <v>-2.0289928650371198</v>
      </c>
      <c r="O147" s="14">
        <v>2560630</v>
      </c>
      <c r="P147" s="38"/>
      <c r="Q147" s="14">
        <v>2715101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</row>
    <row r="148" spans="1:35" s="5" customFormat="1" ht="12.75" customHeight="1">
      <c r="A148" s="17" t="s">
        <v>18</v>
      </c>
      <c r="B148" s="18">
        <f>+'[1]Table 8'!AV148</f>
        <v>1416505</v>
      </c>
      <c r="C148" s="18">
        <f>+'[1]Table 18'!G149</f>
        <v>399311</v>
      </c>
      <c r="D148" s="19">
        <f>+'[1]Table 14'!H149</f>
        <v>631366</v>
      </c>
      <c r="E148" s="19">
        <v>-6566</v>
      </c>
      <c r="F148" s="19">
        <v>1739903</v>
      </c>
      <c r="G148" s="20">
        <v>1630326</v>
      </c>
      <c r="H148" s="20">
        <v>129994</v>
      </c>
      <c r="I148" s="19">
        <v>1754723</v>
      </c>
      <c r="J148" s="20">
        <v>1494116</v>
      </c>
      <c r="K148" s="20">
        <v>269925</v>
      </c>
      <c r="L148" s="14">
        <f t="shared" si="55"/>
        <v>2436895</v>
      </c>
      <c r="M148" s="35">
        <f t="shared" si="56"/>
        <v>-44084</v>
      </c>
      <c r="N148" s="36">
        <f t="shared" si="57"/>
        <v>-1.7768792077643543</v>
      </c>
      <c r="O148" s="14">
        <v>2480979</v>
      </c>
      <c r="P148" s="38"/>
      <c r="Q148" s="14">
        <v>2523971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</row>
    <row r="149" spans="1:35" s="5" customFormat="1" ht="12.75" customHeight="1">
      <c r="A149" s="17" t="s">
        <v>19</v>
      </c>
      <c r="B149" s="18">
        <f>+'[1]Table 8'!AV149</f>
        <v>1389167</v>
      </c>
      <c r="C149" s="18">
        <f>+'[1]Table 18'!G150</f>
        <v>455814</v>
      </c>
      <c r="D149" s="19">
        <f>+'[1]Table 14'!H150</f>
        <v>622080</v>
      </c>
      <c r="E149" s="19">
        <v>37611</v>
      </c>
      <c r="F149" s="19">
        <v>1707492</v>
      </c>
      <c r="G149" s="20">
        <v>1594421</v>
      </c>
      <c r="H149" s="20">
        <v>132803</v>
      </c>
      <c r="I149" s="19">
        <v>1775686</v>
      </c>
      <c r="J149" s="20">
        <v>1513316</v>
      </c>
      <c r="K149" s="20">
        <v>272113</v>
      </c>
      <c r="L149" s="14">
        <f t="shared" si="55"/>
        <v>2446467</v>
      </c>
      <c r="M149" s="35">
        <f t="shared" si="56"/>
        <v>-62755</v>
      </c>
      <c r="N149" s="36">
        <f t="shared" si="57"/>
        <v>-2.5009744056125762</v>
      </c>
      <c r="O149" s="14">
        <v>2509222</v>
      </c>
      <c r="P149" s="38"/>
      <c r="Q149" s="14">
        <v>2437726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</row>
    <row r="150" spans="1:35" s="5" customFormat="1" ht="12.75" customHeight="1">
      <c r="A150" s="17" t="s">
        <v>20</v>
      </c>
      <c r="B150" s="18">
        <f>+'[1]Table 8'!AV150</f>
        <v>1430710</v>
      </c>
      <c r="C150" s="18">
        <f>+'[1]Table 18'!G151</f>
        <v>444627</v>
      </c>
      <c r="D150" s="19">
        <f>+'[1]Table 14'!H151</f>
        <v>643709</v>
      </c>
      <c r="E150" s="19">
        <v>137277</v>
      </c>
      <c r="F150" s="19">
        <v>1810962</v>
      </c>
      <c r="G150" s="20">
        <v>1673237</v>
      </c>
      <c r="H150" s="20">
        <v>157674</v>
      </c>
      <c r="I150" s="19">
        <v>1830899</v>
      </c>
      <c r="J150" s="20">
        <v>1543323</v>
      </c>
      <c r="K150" s="20">
        <v>293670</v>
      </c>
      <c r="L150" s="14">
        <f t="shared" si="55"/>
        <v>2650241</v>
      </c>
      <c r="M150" s="35">
        <f t="shared" si="56"/>
        <v>-50110</v>
      </c>
      <c r="N150" s="36">
        <f t="shared" si="57"/>
        <v>-1.8556846869166268</v>
      </c>
      <c r="O150" s="14">
        <v>2700351</v>
      </c>
      <c r="P150" s="38"/>
      <c r="Q150" s="14">
        <v>2737017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</row>
    <row r="151" spans="1:35" s="5" customFormat="1" ht="12.75" customHeight="1">
      <c r="A151" s="13" t="s">
        <v>23</v>
      </c>
      <c r="B151" s="14">
        <f t="shared" ref="B151:L151" si="58">SUM(B152:B155)</f>
        <v>6006482</v>
      </c>
      <c r="C151" s="14">
        <f t="shared" si="58"/>
        <v>1678470</v>
      </c>
      <c r="D151" s="14">
        <f t="shared" si="58"/>
        <v>2622031</v>
      </c>
      <c r="E151" s="14">
        <f t="shared" si="58"/>
        <v>234805</v>
      </c>
      <c r="F151" s="14">
        <f t="shared" si="58"/>
        <v>7354985</v>
      </c>
      <c r="G151" s="15">
        <f t="shared" si="58"/>
        <v>6508770</v>
      </c>
      <c r="H151" s="15">
        <f t="shared" si="58"/>
        <v>911625</v>
      </c>
      <c r="I151" s="14">
        <f t="shared" si="58"/>
        <v>7342347</v>
      </c>
      <c r="J151" s="16">
        <f t="shared" si="58"/>
        <v>6086426</v>
      </c>
      <c r="K151" s="15">
        <f t="shared" si="58"/>
        <v>1254797</v>
      </c>
      <c r="L151" s="14">
        <f t="shared" si="58"/>
        <v>10620960</v>
      </c>
      <c r="M151" s="33">
        <f>SUM(M152:M155)</f>
        <v>78301</v>
      </c>
      <c r="N151" s="34">
        <f>(+M151/O151)*100</f>
        <v>0.74270637037582266</v>
      </c>
      <c r="O151" s="14">
        <f>SUM(O152:O155)</f>
        <v>10542659</v>
      </c>
      <c r="P151" s="38"/>
      <c r="Q151" s="14">
        <f>SUM(Q152:Q155)</f>
        <v>10688515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</row>
    <row r="152" spans="1:35" s="5" customFormat="1" ht="12.75" customHeight="1">
      <c r="A152" s="17" t="s">
        <v>17</v>
      </c>
      <c r="B152" s="18">
        <f>+'[1]Table 8'!AV152</f>
        <v>1452743</v>
      </c>
      <c r="C152" s="18">
        <f>+'[1]Table 18'!G153</f>
        <v>407104</v>
      </c>
      <c r="D152" s="19">
        <f>+'[1]Table 14'!H153</f>
        <v>671499</v>
      </c>
      <c r="E152" s="19">
        <v>45545</v>
      </c>
      <c r="F152" s="19">
        <v>1860190</v>
      </c>
      <c r="G152" s="20">
        <v>1688332</v>
      </c>
      <c r="H152" s="20">
        <v>190700</v>
      </c>
      <c r="I152" s="19">
        <v>1804682</v>
      </c>
      <c r="J152" s="20">
        <v>1515248</v>
      </c>
      <c r="K152" s="20">
        <v>293855</v>
      </c>
      <c r="L152" s="14">
        <f t="shared" ref="L152:L155" si="59">+SUM(B152:E152)+G152+H152-J152-K152</f>
        <v>2646820</v>
      </c>
      <c r="M152" s="35">
        <f t="shared" ref="M152:M155" si="60">+L152-O152</f>
        <v>26057</v>
      </c>
      <c r="N152" s="36">
        <f t="shared" ref="N152:N158" si="61">(+M152/O152)*100</f>
        <v>0.9942524371719228</v>
      </c>
      <c r="O152" s="14">
        <v>2620763</v>
      </c>
      <c r="P152" s="38"/>
      <c r="Q152" s="14">
        <v>2776424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</row>
    <row r="153" spans="1:35" s="5" customFormat="1" ht="12.75" customHeight="1">
      <c r="A153" s="17" t="s">
        <v>18</v>
      </c>
      <c r="B153" s="18">
        <f>+'[1]Table 8'!AV153</f>
        <v>1512926</v>
      </c>
      <c r="C153" s="18">
        <f>+'[1]Table 18'!G154</f>
        <v>409390</v>
      </c>
      <c r="D153" s="19">
        <f>+'[1]Table 14'!H154</f>
        <v>625301</v>
      </c>
      <c r="E153" s="19">
        <v>6175</v>
      </c>
      <c r="F153" s="19">
        <v>1876744</v>
      </c>
      <c r="G153" s="20">
        <v>1698257</v>
      </c>
      <c r="H153" s="20">
        <v>197219</v>
      </c>
      <c r="I153" s="19">
        <v>1881369</v>
      </c>
      <c r="J153" s="20">
        <v>1579070</v>
      </c>
      <c r="K153" s="20">
        <v>306770</v>
      </c>
      <c r="L153" s="14">
        <f t="shared" si="59"/>
        <v>2563428</v>
      </c>
      <c r="M153" s="35">
        <f t="shared" si="60"/>
        <v>19402</v>
      </c>
      <c r="N153" s="36">
        <f t="shared" si="61"/>
        <v>0.76264943833121202</v>
      </c>
      <c r="O153" s="14">
        <v>2544026</v>
      </c>
      <c r="P153" s="38"/>
      <c r="Q153" s="14">
        <v>2585658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</row>
    <row r="154" spans="1:35" s="5" customFormat="1" ht="12.75" customHeight="1">
      <c r="A154" s="17" t="s">
        <v>19</v>
      </c>
      <c r="B154" s="18">
        <f>+'[1]Table 8'!AV154</f>
        <v>1518412</v>
      </c>
      <c r="C154" s="18">
        <f>+'[1]Table 18'!G155</f>
        <v>448533</v>
      </c>
      <c r="D154" s="19">
        <f>+'[1]Table 14'!H155</f>
        <v>656329</v>
      </c>
      <c r="E154" s="19">
        <v>84337</v>
      </c>
      <c r="F154" s="19">
        <v>1842209</v>
      </c>
      <c r="G154" s="20">
        <v>1624180</v>
      </c>
      <c r="H154" s="20">
        <v>234080</v>
      </c>
      <c r="I154" s="19">
        <v>1932914</v>
      </c>
      <c r="J154" s="20">
        <v>1614130</v>
      </c>
      <c r="K154" s="20">
        <v>321376</v>
      </c>
      <c r="L154" s="14">
        <f t="shared" si="59"/>
        <v>2630365</v>
      </c>
      <c r="M154" s="35">
        <f t="shared" si="60"/>
        <v>-1975</v>
      </c>
      <c r="N154" s="36">
        <f t="shared" si="61"/>
        <v>-7.5028301815115064E-2</v>
      </c>
      <c r="O154" s="14">
        <v>2632340</v>
      </c>
      <c r="P154" s="38"/>
      <c r="Q154" s="14">
        <v>2548887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</row>
    <row r="155" spans="1:35" s="5" customFormat="1" ht="12.75" customHeight="1">
      <c r="A155" s="17" t="s">
        <v>20</v>
      </c>
      <c r="B155" s="18">
        <f>+'[1]Table 8'!AV155</f>
        <v>1522401</v>
      </c>
      <c r="C155" s="18">
        <f>+'[1]Table 18'!G156</f>
        <v>413443</v>
      </c>
      <c r="D155" s="19">
        <f>+'[1]Table 14'!H156</f>
        <v>668902</v>
      </c>
      <c r="E155" s="19">
        <v>98748</v>
      </c>
      <c r="F155" s="19">
        <v>1775842</v>
      </c>
      <c r="G155" s="20">
        <v>1498001</v>
      </c>
      <c r="H155" s="20">
        <v>289626</v>
      </c>
      <c r="I155" s="19">
        <v>1723382</v>
      </c>
      <c r="J155" s="20">
        <v>1377978</v>
      </c>
      <c r="K155" s="20">
        <v>332796</v>
      </c>
      <c r="L155" s="14">
        <f t="shared" si="59"/>
        <v>2780347</v>
      </c>
      <c r="M155" s="35">
        <f t="shared" si="60"/>
        <v>34817</v>
      </c>
      <c r="N155" s="36">
        <f t="shared" si="61"/>
        <v>1.2681340214821912</v>
      </c>
      <c r="O155" s="14">
        <v>2745530</v>
      </c>
      <c r="P155" s="38"/>
      <c r="Q155" s="14">
        <v>2777546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</row>
    <row r="156" spans="1:35" s="5" customFormat="1" ht="12.75" customHeight="1">
      <c r="A156" s="13" t="s">
        <v>24</v>
      </c>
      <c r="B156" s="14">
        <f t="shared" ref="B156:L156" si="62">SUM(B157:B160)</f>
        <v>6408999</v>
      </c>
      <c r="C156" s="14">
        <f t="shared" si="62"/>
        <v>1600575</v>
      </c>
      <c r="D156" s="14">
        <f t="shared" si="62"/>
        <v>2653118</v>
      </c>
      <c r="E156" s="14">
        <f t="shared" si="62"/>
        <v>-8904</v>
      </c>
      <c r="F156" s="14">
        <f t="shared" si="62"/>
        <v>7554824</v>
      </c>
      <c r="G156" s="15">
        <f t="shared" si="62"/>
        <v>6341878</v>
      </c>
      <c r="H156" s="15">
        <f t="shared" si="62"/>
        <v>1288689</v>
      </c>
      <c r="I156" s="14">
        <f t="shared" si="62"/>
        <v>7162290</v>
      </c>
      <c r="J156" s="16">
        <f t="shared" si="62"/>
        <v>5825903</v>
      </c>
      <c r="K156" s="15">
        <f t="shared" si="62"/>
        <v>1323187</v>
      </c>
      <c r="L156" s="14">
        <f t="shared" si="62"/>
        <v>11135265</v>
      </c>
      <c r="M156" s="33">
        <f>SUM(M157:M160)</f>
        <v>378551</v>
      </c>
      <c r="N156" s="34">
        <f t="shared" si="61"/>
        <v>3.5192067019723683</v>
      </c>
      <c r="O156" s="14">
        <f>SUM(O157:O160)</f>
        <v>10756714</v>
      </c>
      <c r="P156" s="38"/>
      <c r="Q156" s="14">
        <f>SUM(Q157:Q160)</f>
        <v>10928882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</row>
    <row r="157" spans="1:35" s="5" customFormat="1" ht="12.75" customHeight="1">
      <c r="A157" s="17" t="s">
        <v>17</v>
      </c>
      <c r="B157" s="18">
        <f>+'[1]Table 8'!AV157</f>
        <v>1536294</v>
      </c>
      <c r="C157" s="18">
        <f>+'[1]Table 18'!G158</f>
        <v>382951</v>
      </c>
      <c r="D157" s="19">
        <f>+'[1]Table 14'!H158</f>
        <v>692090</v>
      </c>
      <c r="E157" s="19">
        <v>44459</v>
      </c>
      <c r="F157" s="19">
        <v>1902698</v>
      </c>
      <c r="G157" s="20">
        <v>1596297</v>
      </c>
      <c r="H157" s="20">
        <v>325500</v>
      </c>
      <c r="I157" s="19">
        <v>1795517</v>
      </c>
      <c r="J157" s="20">
        <v>1457945</v>
      </c>
      <c r="K157" s="20">
        <v>333985</v>
      </c>
      <c r="L157" s="14">
        <f t="shared" ref="L157:L160" si="63">+SUM(B157:E157)+G157+H157-J157-K157</f>
        <v>2785661</v>
      </c>
      <c r="M157" s="35">
        <f>+L157-O157</f>
        <v>92773</v>
      </c>
      <c r="N157" s="36">
        <f t="shared" si="61"/>
        <v>3.4451117164917369</v>
      </c>
      <c r="O157" s="14">
        <v>2692888</v>
      </c>
      <c r="P157" s="38"/>
      <c r="Q157" s="14">
        <v>2858110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</row>
    <row r="158" spans="1:35" s="5" customFormat="1" ht="12.75" customHeight="1">
      <c r="A158" s="17" t="s">
        <v>18</v>
      </c>
      <c r="B158" s="18">
        <f>+'[1]Table 8'!AV158</f>
        <v>1621356</v>
      </c>
      <c r="C158" s="18">
        <f>+'[1]Table 18'!G159</f>
        <v>390862</v>
      </c>
      <c r="D158" s="19">
        <f>+'[1]Table 14'!H159</f>
        <v>628402</v>
      </c>
      <c r="E158" s="19">
        <v>-31543</v>
      </c>
      <c r="F158" s="19">
        <v>1880575</v>
      </c>
      <c r="G158" s="20">
        <v>1603160</v>
      </c>
      <c r="H158" s="20">
        <v>295659</v>
      </c>
      <c r="I158" s="19">
        <v>1823110</v>
      </c>
      <c r="J158" s="20">
        <v>1499798</v>
      </c>
      <c r="K158" s="20">
        <v>321786</v>
      </c>
      <c r="L158" s="14">
        <f t="shared" si="63"/>
        <v>2686312</v>
      </c>
      <c r="M158" s="35">
        <f t="shared" ref="M158:M160" si="64">+L158-O158</f>
        <v>94738</v>
      </c>
      <c r="N158" s="36">
        <f t="shared" si="61"/>
        <v>3.6556162393973706</v>
      </c>
      <c r="O158" s="14">
        <v>2591574</v>
      </c>
      <c r="P158" s="38"/>
      <c r="Q158" s="14">
        <v>2641700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</row>
    <row r="159" spans="1:35" s="5" customFormat="1" ht="12.75" customHeight="1">
      <c r="A159" s="17" t="s">
        <v>19</v>
      </c>
      <c r="B159" s="18">
        <f>+'[1]Table 8'!AV159</f>
        <v>1628540</v>
      </c>
      <c r="C159" s="18">
        <f>+'[1]Table 18'!G160</f>
        <v>426107</v>
      </c>
      <c r="D159" s="19">
        <f>+'[1]Table 14'!H160</f>
        <v>667431</v>
      </c>
      <c r="E159" s="19">
        <v>-100918</v>
      </c>
      <c r="F159" s="19">
        <v>1880202</v>
      </c>
      <c r="G159" s="20">
        <v>1585351</v>
      </c>
      <c r="H159" s="20">
        <v>313527</v>
      </c>
      <c r="I159" s="19">
        <v>1743310</v>
      </c>
      <c r="J159" s="20">
        <v>1432553</v>
      </c>
      <c r="K159" s="20">
        <v>309124</v>
      </c>
      <c r="L159" s="14">
        <f t="shared" si="63"/>
        <v>2778361</v>
      </c>
      <c r="M159" s="35">
        <f t="shared" si="64"/>
        <v>100392</v>
      </c>
      <c r="N159" s="36">
        <f>(+M159/O159)*100</f>
        <v>3.7488111326157996</v>
      </c>
      <c r="O159" s="14">
        <v>2677969</v>
      </c>
      <c r="P159" s="38"/>
      <c r="Q159" s="14">
        <v>2594600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</row>
    <row r="160" spans="1:35" s="5" customFormat="1" ht="12.75" customHeight="1">
      <c r="A160" s="17" t="s">
        <v>20</v>
      </c>
      <c r="B160" s="18">
        <f>+'[1]Table 8'!AV160</f>
        <v>1622809</v>
      </c>
      <c r="C160" s="18">
        <f>+'[1]Table 18'!G161</f>
        <v>400655</v>
      </c>
      <c r="D160" s="19">
        <f>+'[1]Table 14'!H161</f>
        <v>665195</v>
      </c>
      <c r="E160" s="19">
        <v>79098</v>
      </c>
      <c r="F160" s="19">
        <v>1891349</v>
      </c>
      <c r="G160" s="20">
        <v>1557070</v>
      </c>
      <c r="H160" s="20">
        <v>354003</v>
      </c>
      <c r="I160" s="19">
        <v>1800353</v>
      </c>
      <c r="J160" s="20">
        <v>1435607</v>
      </c>
      <c r="K160" s="20">
        <v>358292</v>
      </c>
      <c r="L160" s="14">
        <f t="shared" si="63"/>
        <v>2884931</v>
      </c>
      <c r="M160" s="35">
        <f t="shared" si="64"/>
        <v>90648</v>
      </c>
      <c r="N160" s="36">
        <f>(+M160/O160)*100</f>
        <v>3.2440522309300812</v>
      </c>
      <c r="O160" s="14">
        <v>2794283</v>
      </c>
      <c r="P160" s="38"/>
      <c r="Q160" s="14">
        <v>2834472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</row>
    <row r="161" spans="1:35" s="5" customFormat="1" ht="12.75" customHeight="1">
      <c r="A161" s="13" t="s">
        <v>25</v>
      </c>
      <c r="B161" s="14">
        <f t="shared" ref="B161:L161" si="65">SUM(B162:B165)</f>
        <v>6691868</v>
      </c>
      <c r="C161" s="14">
        <f t="shared" si="65"/>
        <v>1642456</v>
      </c>
      <c r="D161" s="14">
        <f t="shared" si="65"/>
        <v>2643949</v>
      </c>
      <c r="E161" s="14">
        <f t="shared" si="65"/>
        <v>-184334</v>
      </c>
      <c r="F161" s="14">
        <f t="shared" si="65"/>
        <v>8123114</v>
      </c>
      <c r="G161" s="15">
        <f t="shared" si="65"/>
        <v>6619275</v>
      </c>
      <c r="H161" s="15">
        <f t="shared" si="65"/>
        <v>1582943</v>
      </c>
      <c r="I161" s="14">
        <f t="shared" si="65"/>
        <v>7568375</v>
      </c>
      <c r="J161" s="16">
        <f t="shared" si="65"/>
        <v>6083335</v>
      </c>
      <c r="K161" s="15">
        <f t="shared" si="65"/>
        <v>1464139</v>
      </c>
      <c r="L161" s="14">
        <f t="shared" si="65"/>
        <v>11448683</v>
      </c>
      <c r="M161" s="33">
        <f>SUM(M162:M165)</f>
        <v>374838</v>
      </c>
      <c r="N161" s="34">
        <f t="shared" ref="N161" si="66">(+M161/O161)*100</f>
        <v>3.3848947678064842</v>
      </c>
      <c r="O161" s="14">
        <f>SUM(O162:O165)</f>
        <v>11073845</v>
      </c>
      <c r="P161" s="38"/>
      <c r="Q161" s="14">
        <f>SUM(Q162:Q165)</f>
        <v>11251131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</row>
    <row r="162" spans="1:35" s="5" customFormat="1" ht="12.75" customHeight="1">
      <c r="A162" s="17" t="s">
        <v>17</v>
      </c>
      <c r="B162" s="18">
        <f>+'[1]Table 8'!AV162</f>
        <v>1637378</v>
      </c>
      <c r="C162" s="18">
        <f>+'[1]Table 18'!G163</f>
        <v>374495</v>
      </c>
      <c r="D162" s="19">
        <f>+'[1]Table 14'!H163</f>
        <v>660290</v>
      </c>
      <c r="E162" s="19">
        <v>43891</v>
      </c>
      <c r="F162" s="19">
        <v>1992372</v>
      </c>
      <c r="G162" s="20">
        <v>1572697</v>
      </c>
      <c r="H162" s="20">
        <v>438482</v>
      </c>
      <c r="I162" s="19">
        <v>1896175</v>
      </c>
      <c r="J162" s="20">
        <v>1509560</v>
      </c>
      <c r="K162" s="20">
        <v>379990</v>
      </c>
      <c r="L162" s="14">
        <f t="shared" ref="L162:L165" si="67">+SUM(B162:E162)+G162+H162-J162-K162</f>
        <v>2837683</v>
      </c>
      <c r="M162" s="35">
        <f t="shared" ref="M162:M165" si="68">+L162-O162</f>
        <v>89579</v>
      </c>
      <c r="N162" s="36">
        <f>(+M162/O162)*100</f>
        <v>3.2596655730641926</v>
      </c>
      <c r="O162" s="14">
        <v>2748104</v>
      </c>
      <c r="P162" s="38"/>
      <c r="Q162" s="14">
        <v>2917809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</row>
    <row r="163" spans="1:35" s="5" customFormat="1" ht="12.75" customHeight="1">
      <c r="A163" s="17" t="s">
        <v>18</v>
      </c>
      <c r="B163" s="18">
        <f>+'[1]Table 8'!AV163</f>
        <v>1696694</v>
      </c>
      <c r="C163" s="18">
        <f>+'[1]Table 18'!G164</f>
        <v>391664</v>
      </c>
      <c r="D163" s="19">
        <f>+'[1]Table 14'!H164</f>
        <v>588593</v>
      </c>
      <c r="E163" s="19">
        <v>-92822</v>
      </c>
      <c r="F163" s="19">
        <v>1978839</v>
      </c>
      <c r="G163" s="20">
        <v>1642699</v>
      </c>
      <c r="H163" s="20">
        <v>355764</v>
      </c>
      <c r="I163" s="19">
        <v>1837343</v>
      </c>
      <c r="J163" s="20">
        <v>1474834</v>
      </c>
      <c r="K163" s="20">
        <v>357245</v>
      </c>
      <c r="L163" s="14">
        <f t="shared" si="67"/>
        <v>2750513</v>
      </c>
      <c r="M163" s="35">
        <f t="shared" si="68"/>
        <v>94928</v>
      </c>
      <c r="N163" s="36">
        <f t="shared" ref="N163:N165" si="69">(+M163/O163)*100</f>
        <v>3.5746549253742583</v>
      </c>
      <c r="O163" s="14">
        <v>2655585</v>
      </c>
      <c r="P163" s="38"/>
      <c r="Q163" s="14">
        <v>2712644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</row>
    <row r="164" spans="1:35" s="5" customFormat="1" ht="12.75" customHeight="1">
      <c r="A164" s="17" t="s">
        <v>19</v>
      </c>
      <c r="B164" s="18">
        <f>+'[1]Table 8'!AV164</f>
        <v>1680718</v>
      </c>
      <c r="C164" s="18">
        <f>+'[1]Table 18'!G165</f>
        <v>452261</v>
      </c>
      <c r="D164" s="19">
        <f>+'[1]Table 14'!H165</f>
        <v>698603</v>
      </c>
      <c r="E164" s="19">
        <v>-138740</v>
      </c>
      <c r="F164" s="19">
        <v>2050772</v>
      </c>
      <c r="G164" s="20">
        <v>1706602</v>
      </c>
      <c r="H164" s="20">
        <v>364556</v>
      </c>
      <c r="I164" s="19">
        <v>1904775</v>
      </c>
      <c r="J164" s="20">
        <v>1549698</v>
      </c>
      <c r="K164" s="20">
        <v>351598</v>
      </c>
      <c r="L164" s="14">
        <f>+SUM(B164:E164)+G164+H164-J164-K164</f>
        <v>2862704</v>
      </c>
      <c r="M164" s="35">
        <f t="shared" si="68"/>
        <v>96517</v>
      </c>
      <c r="N164" s="36">
        <f t="shared" si="69"/>
        <v>3.4891711948613744</v>
      </c>
      <c r="O164" s="14">
        <v>2766187</v>
      </c>
      <c r="P164" s="38"/>
      <c r="Q164" s="14">
        <v>2680692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</row>
    <row r="165" spans="1:35" s="5" customFormat="1" ht="12.75" customHeight="1">
      <c r="A165" s="17" t="s">
        <v>20</v>
      </c>
      <c r="B165" s="18">
        <f>+'[1]Table 8'!AV165</f>
        <v>1677078</v>
      </c>
      <c r="C165" s="18">
        <f>+'[1]Table 18'!G166</f>
        <v>424036</v>
      </c>
      <c r="D165" s="19">
        <f>+'[1]Table 14'!H166</f>
        <v>696463</v>
      </c>
      <c r="E165" s="19">
        <v>3337</v>
      </c>
      <c r="F165" s="19">
        <v>2101131</v>
      </c>
      <c r="G165" s="20">
        <v>1697277</v>
      </c>
      <c r="H165" s="20">
        <v>424141</v>
      </c>
      <c r="I165" s="19">
        <v>1930082</v>
      </c>
      <c r="J165" s="20">
        <v>1549243</v>
      </c>
      <c r="K165" s="20">
        <v>375306</v>
      </c>
      <c r="L165" s="14">
        <f t="shared" si="67"/>
        <v>2997783</v>
      </c>
      <c r="M165" s="35">
        <f t="shared" si="68"/>
        <v>93814</v>
      </c>
      <c r="N165" s="36">
        <f t="shared" si="69"/>
        <v>3.2305441277093525</v>
      </c>
      <c r="O165" s="14">
        <v>2903969</v>
      </c>
      <c r="P165" s="38"/>
      <c r="Q165" s="14">
        <v>2939986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</row>
    <row r="166" spans="1:35" s="5" customFormat="1" ht="12.75" customHeight="1">
      <c r="A166" s="13" t="s">
        <v>26</v>
      </c>
      <c r="B166" s="14">
        <f t="shared" ref="B166:L166" si="70">SUM(B167:B170)</f>
        <v>6871232</v>
      </c>
      <c r="C166" s="14">
        <f t="shared" si="70"/>
        <v>1652384</v>
      </c>
      <c r="D166" s="14">
        <f t="shared" si="70"/>
        <v>2773760</v>
      </c>
      <c r="E166" s="14">
        <f t="shared" si="70"/>
        <v>-287869</v>
      </c>
      <c r="F166" s="14">
        <f t="shared" si="70"/>
        <v>8871623</v>
      </c>
      <c r="G166" s="15">
        <f t="shared" si="70"/>
        <v>7406446</v>
      </c>
      <c r="H166" s="15">
        <f t="shared" si="70"/>
        <v>1553481</v>
      </c>
      <c r="I166" s="14">
        <f t="shared" si="70"/>
        <v>8071995</v>
      </c>
      <c r="J166" s="16">
        <f t="shared" si="70"/>
        <v>6681483</v>
      </c>
      <c r="K166" s="15">
        <f t="shared" si="70"/>
        <v>1387869</v>
      </c>
      <c r="L166" s="14">
        <f t="shared" si="70"/>
        <v>11900082</v>
      </c>
      <c r="M166" s="33">
        <f>SUM(M167:M170)</f>
        <v>541579</v>
      </c>
      <c r="N166" s="34">
        <f>(+M166/O166)*100</f>
        <v>4.7680490994279792</v>
      </c>
      <c r="O166" s="14">
        <f>SUM(O167:O170)</f>
        <v>11358503</v>
      </c>
      <c r="P166" s="38"/>
      <c r="Q166" s="14">
        <f>SUM(Q167:Q170)</f>
        <v>11525937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</row>
    <row r="167" spans="1:35" s="5" customFormat="1" ht="12.75" customHeight="1">
      <c r="A167" s="17" t="s">
        <v>17</v>
      </c>
      <c r="B167" s="18">
        <f>+'[1]Table 8'!AV167</f>
        <v>1676188</v>
      </c>
      <c r="C167" s="18">
        <f>+'[1]Table 18'!G168</f>
        <v>387191</v>
      </c>
      <c r="D167" s="19">
        <f>+'[1]Table 14'!H168</f>
        <v>690481</v>
      </c>
      <c r="E167" s="19">
        <v>-93820</v>
      </c>
      <c r="F167" s="19">
        <v>2235501</v>
      </c>
      <c r="G167" s="20">
        <v>1795505</v>
      </c>
      <c r="H167" s="20">
        <v>461484</v>
      </c>
      <c r="I167" s="19">
        <v>1926403</v>
      </c>
      <c r="J167" s="20">
        <v>1555878</v>
      </c>
      <c r="K167" s="20">
        <v>365963</v>
      </c>
      <c r="L167" s="14">
        <f t="shared" ref="L167" si="71">+SUM(B167:E167)+G167+H167-J167-K167</f>
        <v>2995188</v>
      </c>
      <c r="M167" s="35">
        <f>+L167-O167</f>
        <v>145519</v>
      </c>
      <c r="N167" s="36">
        <f t="shared" ref="N167:N170" si="72">(+M167/O167)*100</f>
        <v>5.106522897922531</v>
      </c>
      <c r="O167" s="14">
        <v>2849669</v>
      </c>
      <c r="P167" s="38"/>
      <c r="Q167" s="14">
        <v>3009428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</row>
    <row r="168" spans="1:35" s="5" customFormat="1" ht="12.75" customHeight="1">
      <c r="A168" s="17" t="s">
        <v>18</v>
      </c>
      <c r="B168" s="18">
        <f>+'[1]Table 8'!AV168</f>
        <v>1738372</v>
      </c>
      <c r="C168" s="18">
        <f>+'[1]Table 18'!G169</f>
        <v>401018</v>
      </c>
      <c r="D168" s="19">
        <f>+'[1]Table 14'!H169</f>
        <v>622699</v>
      </c>
      <c r="E168" s="19">
        <v>-109812</v>
      </c>
      <c r="F168" s="19">
        <v>2210678</v>
      </c>
      <c r="G168" s="20">
        <v>1876854</v>
      </c>
      <c r="H168" s="20">
        <v>356165</v>
      </c>
      <c r="I168" s="19">
        <v>2023245</v>
      </c>
      <c r="J168" s="20">
        <v>1686985</v>
      </c>
      <c r="K168" s="20">
        <v>336845</v>
      </c>
      <c r="L168" s="14">
        <f t="shared" ref="L168" si="73">+SUM(B168:E168)+G168+H168-J168-K168</f>
        <v>2861466</v>
      </c>
      <c r="M168" s="35">
        <f>+L168-O168</f>
        <v>134532</v>
      </c>
      <c r="N168" s="36">
        <f t="shared" si="72"/>
        <v>4.9334527348296655</v>
      </c>
      <c r="O168" s="14">
        <v>2726934</v>
      </c>
      <c r="P168" s="38"/>
      <c r="Q168" s="14">
        <v>2789077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</row>
    <row r="169" spans="1:35" s="5" customFormat="1" ht="12.75" customHeight="1">
      <c r="A169" s="17" t="s">
        <v>27</v>
      </c>
      <c r="B169" s="18">
        <f>+'[1]Table 8'!AV169</f>
        <v>1723510</v>
      </c>
      <c r="C169" s="18">
        <f>+'[1]Table 18'!G170</f>
        <v>434827</v>
      </c>
      <c r="D169" s="19">
        <f>+'[1]Table 14'!H170</f>
        <v>708036</v>
      </c>
      <c r="E169" s="19">
        <v>-129037</v>
      </c>
      <c r="F169" s="19">
        <v>2207093</v>
      </c>
      <c r="G169" s="20">
        <v>1888782</v>
      </c>
      <c r="H169" s="20">
        <v>340778</v>
      </c>
      <c r="I169" s="19">
        <v>2017191</v>
      </c>
      <c r="J169" s="20">
        <v>1691113</v>
      </c>
      <c r="K169" s="20">
        <v>327594</v>
      </c>
      <c r="L169" s="14">
        <f>+SUM(B169:E169)+G169+H169-J169-K169</f>
        <v>2948189</v>
      </c>
      <c r="M169" s="35">
        <f t="shared" ref="M169:M170" si="74">+L169-O169</f>
        <v>136717</v>
      </c>
      <c r="N169" s="36">
        <f t="shared" si="72"/>
        <v>4.8628263059351111</v>
      </c>
      <c r="O169" s="14">
        <v>2811472</v>
      </c>
      <c r="P169" s="38"/>
      <c r="Q169" s="14">
        <v>2712849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</row>
    <row r="170" spans="1:35" s="5" customFormat="1" ht="12.75" customHeight="1">
      <c r="A170" s="22" t="s">
        <v>20</v>
      </c>
      <c r="B170" s="24">
        <f>+'[1]Table 8'!AV170</f>
        <v>1733162</v>
      </c>
      <c r="C170" s="24">
        <f>+'[1]Table 18'!G171</f>
        <v>429348</v>
      </c>
      <c r="D170" s="23">
        <f>+'[1]Table 14'!H171</f>
        <v>752544</v>
      </c>
      <c r="E170" s="23">
        <v>44800</v>
      </c>
      <c r="F170" s="23">
        <v>2218351</v>
      </c>
      <c r="G170" s="25">
        <v>1845305</v>
      </c>
      <c r="H170" s="25">
        <v>395054</v>
      </c>
      <c r="I170" s="23">
        <v>2105156</v>
      </c>
      <c r="J170" s="25">
        <v>1747507</v>
      </c>
      <c r="K170" s="25">
        <v>357467</v>
      </c>
      <c r="L170" s="26">
        <f>+SUM(B170:E170)+G170+H170-J170-K170</f>
        <v>3095239</v>
      </c>
      <c r="M170" s="41">
        <f t="shared" si="74"/>
        <v>124811</v>
      </c>
      <c r="N170" s="42">
        <f t="shared" si="72"/>
        <v>4.2017850626239719</v>
      </c>
      <c r="O170" s="26">
        <v>2970428</v>
      </c>
      <c r="P170" s="43"/>
      <c r="Q170" s="26">
        <v>3014583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</row>
    <row r="171" spans="1:35">
      <c r="A171" s="5" t="s">
        <v>38</v>
      </c>
      <c r="M171" s="44"/>
      <c r="P171" s="5"/>
      <c r="U171" s="5"/>
    </row>
    <row r="172" spans="1:35" ht="91.5" customHeight="1"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</row>
  </sheetData>
  <mergeCells count="1">
    <mergeCell ref="A1:Q1"/>
  </mergeCells>
  <pageMargins left="0" right="0" top="0.49" bottom="0" header="0.89" footer="0.31496062992125984"/>
  <pageSetup paperSize="9" scale="75" firstPageNumber="3" pageOrder="overThenDown" orientation="portrait" r:id="rId1"/>
  <headerFooter alignWithMargins="0"/>
  <rowBreaks count="1" manualBreakCount="1">
    <brk id="7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F08A-1A4C-4AC3-8FDE-3620B59D3216}">
  <dimension ref="A1:Q173"/>
  <sheetViews>
    <sheetView showGridLines="0" zoomScale="140" zoomScaleNormal="140" zoomScaleSheetLayoutView="80" workbookViewId="0">
      <pane xSplit="1" ySplit="5" topLeftCell="B133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27" customWidth="1"/>
    <col min="2" max="3" width="8.140625" style="27" customWidth="1"/>
    <col min="4" max="4" width="7.140625" style="27" customWidth="1"/>
    <col min="5" max="5" width="7" style="27" customWidth="1"/>
    <col min="6" max="6" width="7.140625" style="27" customWidth="1"/>
    <col min="7" max="7" width="6.5703125" style="27" customWidth="1"/>
    <col min="8" max="8" width="5.85546875" style="27" customWidth="1"/>
    <col min="9" max="9" width="7" style="27" customWidth="1"/>
    <col min="10" max="10" width="6.5703125" style="27" customWidth="1"/>
    <col min="11" max="11" width="5.85546875" style="27" customWidth="1"/>
    <col min="12" max="12" width="8.5703125" style="27" customWidth="1"/>
    <col min="13" max="13" width="1.85546875" style="27" customWidth="1"/>
    <col min="14" max="14" width="7.5703125" style="27" bestFit="1" customWidth="1"/>
    <col min="15" max="15" width="8.140625" style="27" customWidth="1"/>
    <col min="16" max="16384" width="9.140625" style="27"/>
  </cols>
  <sheetData>
    <row r="1" spans="1:14" s="5" customFormat="1" ht="13.5" customHeight="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40</v>
      </c>
    </row>
    <row r="5" spans="1:14" s="29" customFormat="1" ht="78.7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1" t="s">
        <v>9</v>
      </c>
      <c r="H5" s="31" t="s">
        <v>10</v>
      </c>
      <c r="I5" s="10" t="s">
        <v>11</v>
      </c>
      <c r="J5" s="31" t="s">
        <v>12</v>
      </c>
      <c r="K5" s="31" t="s">
        <v>13</v>
      </c>
      <c r="L5" s="12" t="s">
        <v>14</v>
      </c>
      <c r="M5" s="10" t="s">
        <v>36</v>
      </c>
      <c r="N5" s="12" t="s">
        <v>41</v>
      </c>
    </row>
    <row r="6" spans="1:14" s="5" customFormat="1" ht="12.75" hidden="1" customHeight="1">
      <c r="A6" s="13">
        <v>1993</v>
      </c>
      <c r="B6" s="14"/>
      <c r="C6" s="14"/>
      <c r="D6" s="14"/>
      <c r="E6" s="14"/>
      <c r="F6" s="14"/>
      <c r="G6" s="47"/>
      <c r="H6" s="47"/>
      <c r="I6" s="14"/>
      <c r="J6" s="48"/>
      <c r="K6" s="47"/>
      <c r="L6" s="14"/>
      <c r="M6" s="49"/>
      <c r="N6" s="14"/>
    </row>
    <row r="7" spans="1:14" s="5" customFormat="1" ht="12.75" hidden="1" customHeight="1">
      <c r="A7" s="17" t="s">
        <v>17</v>
      </c>
      <c r="B7" s="18"/>
      <c r="C7" s="18"/>
      <c r="D7" s="19"/>
      <c r="E7" s="19"/>
      <c r="F7" s="19"/>
      <c r="G7" s="35"/>
      <c r="H7" s="35"/>
      <c r="I7" s="19"/>
      <c r="J7" s="35"/>
      <c r="K7" s="35"/>
      <c r="L7" s="14"/>
      <c r="M7" s="19"/>
      <c r="N7" s="14"/>
    </row>
    <row r="8" spans="1:14" s="5" customFormat="1" ht="12.75" hidden="1" customHeight="1">
      <c r="A8" s="17" t="s">
        <v>18</v>
      </c>
      <c r="B8" s="18"/>
      <c r="C8" s="18"/>
      <c r="D8" s="19"/>
      <c r="E8" s="19"/>
      <c r="F8" s="19"/>
      <c r="G8" s="35"/>
      <c r="H8" s="35"/>
      <c r="I8" s="19"/>
      <c r="J8" s="35"/>
      <c r="K8" s="35"/>
      <c r="L8" s="14"/>
      <c r="M8" s="19"/>
      <c r="N8" s="14"/>
    </row>
    <row r="9" spans="1:14" s="5" customFormat="1" ht="12.75" hidden="1" customHeight="1">
      <c r="A9" s="17" t="s">
        <v>19</v>
      </c>
      <c r="B9" s="18"/>
      <c r="C9" s="18"/>
      <c r="D9" s="19"/>
      <c r="E9" s="19"/>
      <c r="F9" s="19"/>
      <c r="G9" s="35"/>
      <c r="H9" s="35"/>
      <c r="I9" s="19"/>
      <c r="J9" s="35"/>
      <c r="K9" s="35"/>
      <c r="L9" s="14"/>
      <c r="M9" s="19"/>
      <c r="N9" s="14"/>
    </row>
    <row r="10" spans="1:14" s="5" customFormat="1" ht="12.75" hidden="1" customHeight="1">
      <c r="A10" s="17" t="s">
        <v>20</v>
      </c>
      <c r="B10" s="18"/>
      <c r="C10" s="18"/>
      <c r="D10" s="19"/>
      <c r="E10" s="19"/>
      <c r="F10" s="19"/>
      <c r="G10" s="35"/>
      <c r="H10" s="35"/>
      <c r="I10" s="19"/>
      <c r="J10" s="35"/>
      <c r="K10" s="35"/>
      <c r="L10" s="14"/>
      <c r="M10" s="19"/>
      <c r="N10" s="14"/>
    </row>
    <row r="11" spans="1:14" s="5" customFormat="1" ht="12.75" customHeight="1">
      <c r="A11" s="13">
        <v>1994</v>
      </c>
      <c r="B11" s="50">
        <f>ROUND(('Table 2'!B11-'Table 2'!B6)/ABS('Table 2'!B6)*100,1)</f>
        <v>7.9</v>
      </c>
      <c r="C11" s="50">
        <f>ROUND(('Table 2'!C11-'Table 2'!C6)/ABS('Table 2'!C6)*100,1)</f>
        <v>8.5</v>
      </c>
      <c r="D11" s="50">
        <f>ROUND(('Table 2'!D11-'Table 2'!D6)/ABS('Table 2'!D6)*100,1)</f>
        <v>11.5</v>
      </c>
      <c r="E11" s="50"/>
      <c r="F11" s="50">
        <f>ROUND(('Table 2'!F11-'Table 2'!F6)/ABS('Table 2'!F6)*100,1)</f>
        <v>13.1</v>
      </c>
      <c r="G11" s="51">
        <f>ROUND(('Table 2'!G11-'Table 2'!G6)/ABS('Table 2'!G6)*100,1)</f>
        <v>17.600000000000001</v>
      </c>
      <c r="H11" s="51">
        <f>ROUND(('Table 2'!H11-'Table 2'!H6)/ABS('Table 2'!H6)*100,1)</f>
        <v>-1.6</v>
      </c>
      <c r="I11" s="50">
        <f>ROUND(('Table 2'!I11-'Table 2'!I6)/ABS('Table 2'!I6)*100,1)</f>
        <v>17.5</v>
      </c>
      <c r="J11" s="51">
        <f>ROUND(('Table 2'!J11-'Table 2'!J6)/ABS('Table 2'!J6)*100,1)</f>
        <v>16.8</v>
      </c>
      <c r="K11" s="51">
        <f>ROUND(('Table 2'!K11-'Table 2'!K6)/ABS('Table 2'!K6)*100,1)</f>
        <v>19.7</v>
      </c>
      <c r="L11" s="50">
        <f>ROUND(('Table 2'!O11-'Table 2'!O6)/ABS('Table 2'!O6)*100,1)</f>
        <v>7.7</v>
      </c>
      <c r="M11" s="52"/>
      <c r="N11" s="50">
        <f>ROUND(('Table 2'!Q11-'Table 2'!Q6)/ABS('Table 2'!Q6)*100,1)</f>
        <v>8</v>
      </c>
    </row>
    <row r="12" spans="1:14" s="5" customFormat="1" ht="12.75" customHeight="1">
      <c r="A12" s="17" t="s">
        <v>17</v>
      </c>
      <c r="B12" s="53">
        <f>ROUND(('Table 2'!B12-'Table 2'!B7)/ABS('Table 2'!B7)*100,1)</f>
        <v>6.2</v>
      </c>
      <c r="C12" s="53">
        <f>ROUND(('Table 2'!C12-'Table 2'!C7)/ABS('Table 2'!C7)*100,1)</f>
        <v>15.2</v>
      </c>
      <c r="D12" s="53">
        <f>ROUND(('Table 2'!D12-'Table 2'!D7)/ABS('Table 2'!D7)*100,1)</f>
        <v>6.6</v>
      </c>
      <c r="E12" s="53"/>
      <c r="F12" s="53">
        <f>ROUND(('Table 2'!F12-'Table 2'!F7)/ABS('Table 2'!F7)*100,1)</f>
        <v>13.2</v>
      </c>
      <c r="G12" s="54">
        <f>ROUND(('Table 2'!G12-'Table 2'!G7)/ABS('Table 2'!G7)*100,1)</f>
        <v>18.600000000000001</v>
      </c>
      <c r="H12" s="54">
        <f>ROUND(('Table 2'!H12-'Table 2'!H7)/ABS('Table 2'!H7)*100,1)</f>
        <v>-0.8</v>
      </c>
      <c r="I12" s="53">
        <f>ROUND(('Table 2'!I12-'Table 2'!I7)/ABS('Table 2'!I7)*100,1)</f>
        <v>13.8</v>
      </c>
      <c r="J12" s="54">
        <f>ROUND(('Table 2'!J12-'Table 2'!J7)/ABS('Table 2'!J7)*100,1)</f>
        <v>9.9</v>
      </c>
      <c r="K12" s="54">
        <f>ROUND(('Table 2'!K12-'Table 2'!K7)/ABS('Table 2'!K7)*100,1)</f>
        <v>28.7</v>
      </c>
      <c r="L12" s="50">
        <f>ROUND(('Table 2'!O12-'Table 2'!O7)/ABS('Table 2'!O7)*100,1)</f>
        <v>9.8000000000000007</v>
      </c>
      <c r="M12" s="55"/>
      <c r="N12" s="50">
        <f>ROUND(('Table 2'!Q12-'Table 2'!Q7)/ABS('Table 2'!Q7)*100,1)</f>
        <v>10.5</v>
      </c>
    </row>
    <row r="13" spans="1:14" s="5" customFormat="1" ht="12.75" customHeight="1">
      <c r="A13" s="17" t="s">
        <v>18</v>
      </c>
      <c r="B13" s="53">
        <f>ROUND(('Table 2'!B13-'Table 2'!B8)/ABS('Table 2'!B8)*100,1)</f>
        <v>7.8</v>
      </c>
      <c r="C13" s="53">
        <f>ROUND(('Table 2'!C13-'Table 2'!C8)/ABS('Table 2'!C8)*100,1)</f>
        <v>7.9</v>
      </c>
      <c r="D13" s="53">
        <f>ROUND(('Table 2'!D13-'Table 2'!D8)/ABS('Table 2'!D8)*100,1)</f>
        <v>14.4</v>
      </c>
      <c r="E13" s="53"/>
      <c r="F13" s="53">
        <f>ROUND(('Table 2'!F13-'Table 2'!F8)/ABS('Table 2'!F8)*100,1)</f>
        <v>15.2</v>
      </c>
      <c r="G13" s="54">
        <f>ROUND(('Table 2'!G13-'Table 2'!G8)/ABS('Table 2'!G8)*100,1)</f>
        <v>20.399999999999999</v>
      </c>
      <c r="H13" s="54">
        <f>ROUND(('Table 2'!H13-'Table 2'!H8)/ABS('Table 2'!H8)*100,1)</f>
        <v>-2.2000000000000002</v>
      </c>
      <c r="I13" s="53">
        <f>ROUND(('Table 2'!I13-'Table 2'!I8)/ABS('Table 2'!I8)*100,1)</f>
        <v>18.600000000000001</v>
      </c>
      <c r="J13" s="54">
        <f>ROUND(('Table 2'!J13-'Table 2'!J8)/ABS('Table 2'!J8)*100,1)</f>
        <v>14.1</v>
      </c>
      <c r="K13" s="54">
        <f>ROUND(('Table 2'!K13-'Table 2'!K8)/ABS('Table 2'!K8)*100,1)</f>
        <v>34.299999999999997</v>
      </c>
      <c r="L13" s="50">
        <f>ROUND(('Table 2'!O13-'Table 2'!O8)/ABS('Table 2'!O8)*100,1)</f>
        <v>7.1</v>
      </c>
      <c r="M13" s="55"/>
      <c r="N13" s="50">
        <f>ROUND(('Table 2'!Q13-'Table 2'!Q8)/ABS('Table 2'!Q8)*100,1)</f>
        <v>10.199999999999999</v>
      </c>
    </row>
    <row r="14" spans="1:14" s="5" customFormat="1" ht="12.75" customHeight="1">
      <c r="A14" s="17" t="s">
        <v>19</v>
      </c>
      <c r="B14" s="53">
        <f>ROUND(('Table 2'!B14-'Table 2'!B9)/ABS('Table 2'!B9)*100,1)</f>
        <v>8.6999999999999993</v>
      </c>
      <c r="C14" s="53">
        <f>ROUND(('Table 2'!C14-'Table 2'!C9)/ABS('Table 2'!C9)*100,1)</f>
        <v>11.5</v>
      </c>
      <c r="D14" s="53">
        <f>ROUND(('Table 2'!D14-'Table 2'!D9)/ABS('Table 2'!D9)*100,1)</f>
        <v>8.6999999999999993</v>
      </c>
      <c r="E14" s="53"/>
      <c r="F14" s="53">
        <f>ROUND(('Table 2'!F14-'Table 2'!F9)/ABS('Table 2'!F9)*100,1)</f>
        <v>9.5</v>
      </c>
      <c r="G14" s="54">
        <f>ROUND(('Table 2'!G14-'Table 2'!G9)/ABS('Table 2'!G9)*100,1)</f>
        <v>13.8</v>
      </c>
      <c r="H14" s="54">
        <f>ROUND(('Table 2'!H14-'Table 2'!H9)/ABS('Table 2'!H9)*100,1)</f>
        <v>-6.6</v>
      </c>
      <c r="I14" s="53">
        <f>ROUND(('Table 2'!I14-'Table 2'!I9)/ABS('Table 2'!I9)*100,1)</f>
        <v>18.100000000000001</v>
      </c>
      <c r="J14" s="54">
        <f>ROUND(('Table 2'!J14-'Table 2'!J9)/ABS('Table 2'!J9)*100,1)</f>
        <v>16.3</v>
      </c>
      <c r="K14" s="54">
        <f>ROUND(('Table 2'!K14-'Table 2'!K9)/ABS('Table 2'!K9)*100,1)</f>
        <v>24.4</v>
      </c>
      <c r="L14" s="50">
        <f>ROUND(('Table 2'!O14-'Table 2'!O9)/ABS('Table 2'!O9)*100,1)</f>
        <v>4.5999999999999996</v>
      </c>
      <c r="M14" s="55"/>
      <c r="N14" s="50">
        <f>ROUND(('Table 2'!Q14-'Table 2'!Q9)/ABS('Table 2'!Q9)*100,1)</f>
        <v>4.5</v>
      </c>
    </row>
    <row r="15" spans="1:14" s="5" customFormat="1" ht="12.75" customHeight="1">
      <c r="A15" s="17" t="s">
        <v>20</v>
      </c>
      <c r="B15" s="53">
        <f>ROUND(('Table 2'!B15-'Table 2'!B10)/ABS('Table 2'!B10)*100,1)</f>
        <v>8.8000000000000007</v>
      </c>
      <c r="C15" s="53">
        <f>ROUND(('Table 2'!C15-'Table 2'!C10)/ABS('Table 2'!C10)*100,1)</f>
        <v>-0.4</v>
      </c>
      <c r="D15" s="53">
        <f>ROUND(('Table 2'!D15-'Table 2'!D10)/ABS('Table 2'!D10)*100,1)</f>
        <v>16.399999999999999</v>
      </c>
      <c r="E15" s="53"/>
      <c r="F15" s="53">
        <f>ROUND(('Table 2'!F15-'Table 2'!F10)/ABS('Table 2'!F10)*100,1)</f>
        <v>14.6</v>
      </c>
      <c r="G15" s="54">
        <f>ROUND(('Table 2'!G15-'Table 2'!G10)/ABS('Table 2'!G10)*100,1)</f>
        <v>18.100000000000001</v>
      </c>
      <c r="H15" s="54">
        <f>ROUND(('Table 2'!H15-'Table 2'!H10)/ABS('Table 2'!H10)*100,1)</f>
        <v>2.6</v>
      </c>
      <c r="I15" s="53">
        <f>ROUND(('Table 2'!I15-'Table 2'!I10)/ABS('Table 2'!I10)*100,1)</f>
        <v>18.899999999999999</v>
      </c>
      <c r="J15" s="54">
        <f>ROUND(('Table 2'!J15-'Table 2'!J10)/ABS('Table 2'!J10)*100,1)</f>
        <v>25.1</v>
      </c>
      <c r="K15" s="54">
        <f>ROUND(('Table 2'!K15-'Table 2'!K10)/ABS('Table 2'!K10)*100,1)</f>
        <v>0.6</v>
      </c>
      <c r="L15" s="50">
        <f>ROUND(('Table 2'!O15-'Table 2'!O10)/ABS('Table 2'!O10)*100,1)</f>
        <v>9.4</v>
      </c>
      <c r="M15" s="55"/>
      <c r="N15" s="50">
        <f>ROUND(('Table 2'!Q15-'Table 2'!Q10)/ABS('Table 2'!Q10)*100,1)</f>
        <v>6.9</v>
      </c>
    </row>
    <row r="16" spans="1:14" s="5" customFormat="1" ht="12.75" customHeight="1">
      <c r="A16" s="13">
        <v>1995</v>
      </c>
      <c r="B16" s="50">
        <f>ROUND(('Table 2'!B16-'Table 2'!B11)/ABS('Table 2'!B11)*100,1)</f>
        <v>8.3000000000000007</v>
      </c>
      <c r="C16" s="50">
        <f>ROUND(('Table 2'!C16-'Table 2'!C11)/ABS('Table 2'!C11)*100,1)</f>
        <v>6.9</v>
      </c>
      <c r="D16" s="50">
        <f>ROUND(('Table 2'!D16-'Table 2'!D11)/ABS('Table 2'!D11)*100,1)</f>
        <v>11.9</v>
      </c>
      <c r="E16" s="50"/>
      <c r="F16" s="50">
        <f>ROUND(('Table 2'!F16-'Table 2'!F11)/ABS('Table 2'!F11)*100,1)</f>
        <v>15.4</v>
      </c>
      <c r="G16" s="51">
        <f>ROUND(('Table 2'!G16-'Table 2'!G11)/ABS('Table 2'!G11)*100,1)</f>
        <v>14.2</v>
      </c>
      <c r="H16" s="51">
        <f>ROUND(('Table 2'!H16-'Table 2'!H11)/ABS('Table 2'!H11)*100,1)</f>
        <v>20</v>
      </c>
      <c r="I16" s="50">
        <f>ROUND(('Table 2'!I16-'Table 2'!I11)/ABS('Table 2'!I11)*100,1)</f>
        <v>23</v>
      </c>
      <c r="J16" s="51">
        <f>ROUND(('Table 2'!J16-'Table 2'!J11)/ABS('Table 2'!J11)*100,1)</f>
        <v>24.7</v>
      </c>
      <c r="K16" s="51">
        <f>ROUND(('Table 2'!K16-'Table 2'!K11)/ABS('Table 2'!K11)*100,1)</f>
        <v>17.5</v>
      </c>
      <c r="L16" s="50">
        <f>ROUND(('Table 2'!O16-'Table 2'!O11)/ABS('Table 2'!O11)*100,1)</f>
        <v>6.7</v>
      </c>
      <c r="M16" s="52"/>
      <c r="N16" s="50">
        <f>ROUND(('Table 2'!Q16-'Table 2'!Q11)/ABS('Table 2'!Q11)*100,1)</f>
        <v>8.1</v>
      </c>
    </row>
    <row r="17" spans="1:14" s="5" customFormat="1" ht="12.75" customHeight="1">
      <c r="A17" s="17" t="s">
        <v>17</v>
      </c>
      <c r="B17" s="53">
        <f>ROUND(('Table 2'!B17-'Table 2'!B12)/ABS('Table 2'!B12)*100,1)</f>
        <v>10.5</v>
      </c>
      <c r="C17" s="53">
        <f>ROUND(('Table 2'!C17-'Table 2'!C12)/ABS('Table 2'!C12)*100,1)</f>
        <v>7.9</v>
      </c>
      <c r="D17" s="53">
        <f>ROUND(('Table 2'!D17-'Table 2'!D12)/ABS('Table 2'!D12)*100,1)</f>
        <v>21.4</v>
      </c>
      <c r="E17" s="53"/>
      <c r="F17" s="53">
        <f>ROUND(('Table 2'!F17-'Table 2'!F12)/ABS('Table 2'!F12)*100,1)</f>
        <v>19.7</v>
      </c>
      <c r="G17" s="54">
        <f>ROUND(('Table 2'!G17-'Table 2'!G12)/ABS('Table 2'!G12)*100,1)</f>
        <v>17.3</v>
      </c>
      <c r="H17" s="54">
        <f>ROUND(('Table 2'!H17-'Table 2'!H12)/ABS('Table 2'!H12)*100,1)</f>
        <v>26.7</v>
      </c>
      <c r="I17" s="53">
        <f>ROUND(('Table 2'!I17-'Table 2'!I12)/ABS('Table 2'!I12)*100,1)</f>
        <v>29.8</v>
      </c>
      <c r="J17" s="54">
        <f>ROUND(('Table 2'!J17-'Table 2'!J12)/ABS('Table 2'!J12)*100,1)</f>
        <v>31.8</v>
      </c>
      <c r="K17" s="54">
        <f>ROUND(('Table 2'!K17-'Table 2'!K12)/ABS('Table 2'!K12)*100,1)</f>
        <v>23.7</v>
      </c>
      <c r="L17" s="50">
        <f>ROUND(('Table 2'!O17-'Table 2'!O12)/ABS('Table 2'!O12)*100,1)</f>
        <v>7.2</v>
      </c>
      <c r="M17" s="55"/>
      <c r="N17" s="50">
        <f>ROUND(('Table 2'!Q17-'Table 2'!Q12)/ABS('Table 2'!Q12)*100,1)</f>
        <v>7.3</v>
      </c>
    </row>
    <row r="18" spans="1:14" s="5" customFormat="1" ht="12.75" customHeight="1">
      <c r="A18" s="17" t="s">
        <v>18</v>
      </c>
      <c r="B18" s="53">
        <f>ROUND(('Table 2'!B18-'Table 2'!B13)/ABS('Table 2'!B13)*100,1)</f>
        <v>9.4</v>
      </c>
      <c r="C18" s="53">
        <f>ROUND(('Table 2'!C18-'Table 2'!C13)/ABS('Table 2'!C13)*100,1)</f>
        <v>8.8000000000000007</v>
      </c>
      <c r="D18" s="53">
        <f>ROUND(('Table 2'!D18-'Table 2'!D13)/ABS('Table 2'!D13)*100,1)</f>
        <v>8.4</v>
      </c>
      <c r="E18" s="53"/>
      <c r="F18" s="53">
        <f>ROUND(('Table 2'!F18-'Table 2'!F13)/ABS('Table 2'!F13)*100,1)</f>
        <v>17</v>
      </c>
      <c r="G18" s="54">
        <f>ROUND(('Table 2'!G18-'Table 2'!G13)/ABS('Table 2'!G13)*100,1)</f>
        <v>15.2</v>
      </c>
      <c r="H18" s="54">
        <f>ROUND(('Table 2'!H18-'Table 2'!H13)/ABS('Table 2'!H13)*100,1)</f>
        <v>24.3</v>
      </c>
      <c r="I18" s="53">
        <f>ROUND(('Table 2'!I18-'Table 2'!I13)/ABS('Table 2'!I13)*100,1)</f>
        <v>26.9</v>
      </c>
      <c r="J18" s="54">
        <f>ROUND(('Table 2'!J18-'Table 2'!J13)/ABS('Table 2'!J13)*100,1)</f>
        <v>30.2</v>
      </c>
      <c r="K18" s="54">
        <f>ROUND(('Table 2'!K18-'Table 2'!K13)/ABS('Table 2'!K13)*100,1)</f>
        <v>17</v>
      </c>
      <c r="L18" s="50">
        <f>ROUND(('Table 2'!O18-'Table 2'!O13)/ABS('Table 2'!O13)*100,1)</f>
        <v>11.9</v>
      </c>
      <c r="M18" s="55"/>
      <c r="N18" s="50">
        <f>ROUND(('Table 2'!Q18-'Table 2'!Q13)/ABS('Table 2'!Q13)*100,1)</f>
        <v>9.6</v>
      </c>
    </row>
    <row r="19" spans="1:14" s="5" customFormat="1" ht="12.75" customHeight="1">
      <c r="A19" s="17" t="s">
        <v>19</v>
      </c>
      <c r="B19" s="53">
        <f>ROUND(('Table 2'!B19-'Table 2'!B14)/ABS('Table 2'!B14)*100,1)</f>
        <v>7.8</v>
      </c>
      <c r="C19" s="53">
        <f>ROUND(('Table 2'!C19-'Table 2'!C14)/ABS('Table 2'!C14)*100,1)</f>
        <v>3.6</v>
      </c>
      <c r="D19" s="53">
        <f>ROUND(('Table 2'!D19-'Table 2'!D14)/ABS('Table 2'!D14)*100,1)</f>
        <v>10.9</v>
      </c>
      <c r="E19" s="53"/>
      <c r="F19" s="53">
        <f>ROUND(('Table 2'!F19-'Table 2'!F14)/ABS('Table 2'!F14)*100,1)</f>
        <v>14.8</v>
      </c>
      <c r="G19" s="54">
        <f>ROUND(('Table 2'!G19-'Table 2'!G14)/ABS('Table 2'!G14)*100,1)</f>
        <v>13.9</v>
      </c>
      <c r="H19" s="54">
        <f>ROUND(('Table 2'!H19-'Table 2'!H14)/ABS('Table 2'!H14)*100,1)</f>
        <v>18.899999999999999</v>
      </c>
      <c r="I19" s="53">
        <f>ROUND(('Table 2'!I19-'Table 2'!I14)/ABS('Table 2'!I14)*100,1)</f>
        <v>21.1</v>
      </c>
      <c r="J19" s="54">
        <f>ROUND(('Table 2'!J19-'Table 2'!J14)/ABS('Table 2'!J14)*100,1)</f>
        <v>23.8</v>
      </c>
      <c r="K19" s="54">
        <f>ROUND(('Table 2'!K19-'Table 2'!K14)/ABS('Table 2'!K14)*100,1)</f>
        <v>12.2</v>
      </c>
      <c r="L19" s="50">
        <f>ROUND(('Table 2'!O19-'Table 2'!O14)/ABS('Table 2'!O14)*100,1)</f>
        <v>8.1999999999999993</v>
      </c>
      <c r="M19" s="55"/>
      <c r="N19" s="50">
        <f>ROUND(('Table 2'!Q19-'Table 2'!Q14)/ABS('Table 2'!Q14)*100,1)</f>
        <v>8.5</v>
      </c>
    </row>
    <row r="20" spans="1:14" s="5" customFormat="1" ht="12.75" customHeight="1">
      <c r="A20" s="17" t="s">
        <v>20</v>
      </c>
      <c r="B20" s="53">
        <f>ROUND(('Table 2'!B20-'Table 2'!B15)/ABS('Table 2'!B15)*100,1)</f>
        <v>5.7</v>
      </c>
      <c r="C20" s="53">
        <f>ROUND(('Table 2'!C20-'Table 2'!C15)/ABS('Table 2'!C15)*100,1)</f>
        <v>8</v>
      </c>
      <c r="D20" s="53">
        <f>ROUND(('Table 2'!D20-'Table 2'!D15)/ABS('Table 2'!D15)*100,1)</f>
        <v>7.8</v>
      </c>
      <c r="E20" s="53"/>
      <c r="F20" s="53">
        <f>ROUND(('Table 2'!F20-'Table 2'!F15)/ABS('Table 2'!F15)*100,1)</f>
        <v>11.1</v>
      </c>
      <c r="G20" s="54">
        <f>ROUND(('Table 2'!G20-'Table 2'!G15)/ABS('Table 2'!G15)*100,1)</f>
        <v>11.1</v>
      </c>
      <c r="H20" s="54">
        <f>ROUND(('Table 2'!H20-'Table 2'!H15)/ABS('Table 2'!H15)*100,1)</f>
        <v>11.2</v>
      </c>
      <c r="I20" s="53">
        <f>ROUND(('Table 2'!I20-'Table 2'!I15)/ABS('Table 2'!I15)*100,1)</f>
        <v>16.399999999999999</v>
      </c>
      <c r="J20" s="54">
        <f>ROUND(('Table 2'!J20-'Table 2'!J15)/ABS('Table 2'!J15)*100,1)</f>
        <v>16.100000000000001</v>
      </c>
      <c r="K20" s="54">
        <f>ROUND(('Table 2'!K20-'Table 2'!K15)/ABS('Table 2'!K15)*100,1)</f>
        <v>17.7</v>
      </c>
      <c r="L20" s="50">
        <f>ROUND(('Table 2'!O20-'Table 2'!O15)/ABS('Table 2'!O15)*100,1)</f>
        <v>-0.1</v>
      </c>
      <c r="M20" s="55"/>
      <c r="N20" s="50">
        <f>ROUND(('Table 2'!Q20-'Table 2'!Q15)/ABS('Table 2'!Q15)*100,1)</f>
        <v>7.2</v>
      </c>
    </row>
    <row r="21" spans="1:14" s="5" customFormat="1" ht="12.75" customHeight="1">
      <c r="A21" s="13">
        <v>1996</v>
      </c>
      <c r="B21" s="50">
        <f>ROUND(('Table 2'!B21-'Table 2'!B16)/ABS('Table 2'!B16)*100,1)</f>
        <v>5</v>
      </c>
      <c r="C21" s="50">
        <f>ROUND(('Table 2'!C21-'Table 2'!C16)/ABS('Table 2'!C16)*100,1)</f>
        <v>9.8000000000000007</v>
      </c>
      <c r="D21" s="50">
        <f>ROUND(('Table 2'!D21-'Table 2'!D16)/ABS('Table 2'!D16)*100,1)</f>
        <v>7</v>
      </c>
      <c r="E21" s="50"/>
      <c r="F21" s="50">
        <f>ROUND(('Table 2'!F21-'Table 2'!F16)/ABS('Table 2'!F16)*100,1)</f>
        <v>-4.5</v>
      </c>
      <c r="G21" s="51">
        <f>ROUND(('Table 2'!G21-'Table 2'!G16)/ABS('Table 2'!G16)*100,1)</f>
        <v>-9.4</v>
      </c>
      <c r="H21" s="51">
        <f>ROUND(('Table 2'!H21-'Table 2'!H16)/ABS('Table 2'!H16)*100,1)</f>
        <v>13.9</v>
      </c>
      <c r="I21" s="50">
        <f>ROUND(('Table 2'!I21-'Table 2'!I16)/ABS('Table 2'!I16)*100,1)</f>
        <v>-3.2</v>
      </c>
      <c r="J21" s="51">
        <f>ROUND(('Table 2'!J21-'Table 2'!J16)/ABS('Table 2'!J16)*100,1)</f>
        <v>-5.2</v>
      </c>
      <c r="K21" s="51">
        <f>ROUND(('Table 2'!K21-'Table 2'!K16)/ABS('Table 2'!K16)*100,1)</f>
        <v>3.5</v>
      </c>
      <c r="L21" s="50">
        <f>ROUND(('Table 2'!O21-'Table 2'!O16)/ABS('Table 2'!O16)*100,1)</f>
        <v>5.7</v>
      </c>
      <c r="M21" s="52"/>
      <c r="N21" s="50">
        <f>ROUND(('Table 2'!Q21-'Table 2'!Q16)/ABS('Table 2'!Q16)*100,1)</f>
        <v>5.7</v>
      </c>
    </row>
    <row r="22" spans="1:14" s="5" customFormat="1" ht="12.75" customHeight="1">
      <c r="A22" s="17" t="s">
        <v>17</v>
      </c>
      <c r="B22" s="53">
        <f>ROUND(('Table 2'!B22-'Table 2'!B17)/ABS('Table 2'!B17)*100,1)</f>
        <v>1.7</v>
      </c>
      <c r="C22" s="53">
        <f>ROUND(('Table 2'!C22-'Table 2'!C17)/ABS('Table 2'!C17)*100,1)</f>
        <v>6.4</v>
      </c>
      <c r="D22" s="53">
        <f>ROUND(('Table 2'!D22-'Table 2'!D17)/ABS('Table 2'!D17)*100,1)</f>
        <v>2.2000000000000002</v>
      </c>
      <c r="E22" s="53"/>
      <c r="F22" s="53">
        <f>ROUND(('Table 2'!F22-'Table 2'!F17)/ABS('Table 2'!F17)*100,1)</f>
        <v>1.5</v>
      </c>
      <c r="G22" s="54">
        <f>ROUND(('Table 2'!G22-'Table 2'!G17)/ABS('Table 2'!G17)*100,1)</f>
        <v>-0.9</v>
      </c>
      <c r="H22" s="54">
        <f>ROUND(('Table 2'!H22-'Table 2'!H17)/ABS('Table 2'!H17)*100,1)</f>
        <v>8.9</v>
      </c>
      <c r="I22" s="53">
        <f>ROUND(('Table 2'!I22-'Table 2'!I17)/ABS('Table 2'!I17)*100,1)</f>
        <v>2.7</v>
      </c>
      <c r="J22" s="54">
        <f>ROUND(('Table 2'!J22-'Table 2'!J17)/ABS('Table 2'!J17)*100,1)</f>
        <v>1.4</v>
      </c>
      <c r="K22" s="54">
        <f>ROUND(('Table 2'!K22-'Table 2'!K17)/ABS('Table 2'!K17)*100,1)</f>
        <v>7.3</v>
      </c>
      <c r="L22" s="50">
        <f>ROUND(('Table 2'!O22-'Table 2'!O17)/ABS('Table 2'!O17)*100,1)</f>
        <v>2</v>
      </c>
      <c r="M22" s="55"/>
      <c r="N22" s="50">
        <f>ROUND(('Table 2'!Q22-'Table 2'!Q17)/ABS('Table 2'!Q17)*100,1)</f>
        <v>3.8</v>
      </c>
    </row>
    <row r="23" spans="1:14" s="5" customFormat="1" ht="12.75" customHeight="1">
      <c r="A23" s="17" t="s">
        <v>18</v>
      </c>
      <c r="B23" s="53">
        <f>ROUND(('Table 2'!B23-'Table 2'!B18)/ABS('Table 2'!B18)*100,1)</f>
        <v>5.8</v>
      </c>
      <c r="C23" s="53">
        <f>ROUND(('Table 2'!C23-'Table 2'!C18)/ABS('Table 2'!C18)*100,1)</f>
        <v>9.9</v>
      </c>
      <c r="D23" s="53">
        <f>ROUND(('Table 2'!D23-'Table 2'!D18)/ABS('Table 2'!D18)*100,1)</f>
        <v>5.2</v>
      </c>
      <c r="E23" s="53"/>
      <c r="F23" s="53">
        <f>ROUND(('Table 2'!F23-'Table 2'!F18)/ABS('Table 2'!F18)*100,1)</f>
        <v>-2.7</v>
      </c>
      <c r="G23" s="54">
        <f>ROUND(('Table 2'!G23-'Table 2'!G18)/ABS('Table 2'!G18)*100,1)</f>
        <v>-8.6999999999999993</v>
      </c>
      <c r="H23" s="54">
        <f>ROUND(('Table 2'!H23-'Table 2'!H18)/ABS('Table 2'!H18)*100,1)</f>
        <v>20.399999999999999</v>
      </c>
      <c r="I23" s="53">
        <f>ROUND(('Table 2'!I23-'Table 2'!I18)/ABS('Table 2'!I18)*100,1)</f>
        <v>-1.9</v>
      </c>
      <c r="J23" s="54">
        <f>ROUND(('Table 2'!J23-'Table 2'!J18)/ABS('Table 2'!J18)*100,1)</f>
        <v>-4.2</v>
      </c>
      <c r="K23" s="54">
        <f>ROUND(('Table 2'!K23-'Table 2'!K18)/ABS('Table 2'!K18)*100,1)</f>
        <v>6</v>
      </c>
      <c r="L23" s="50">
        <f>ROUND(('Table 2'!O23-'Table 2'!O18)/ABS('Table 2'!O18)*100,1)</f>
        <v>3.5</v>
      </c>
      <c r="M23" s="55"/>
      <c r="N23" s="50">
        <f>ROUND(('Table 2'!Q23-'Table 2'!Q18)/ABS('Table 2'!Q18)*100,1)</f>
        <v>6.4</v>
      </c>
    </row>
    <row r="24" spans="1:14" s="5" customFormat="1" ht="12.75" customHeight="1">
      <c r="A24" s="17" t="s">
        <v>19</v>
      </c>
      <c r="B24" s="53">
        <f>ROUND(('Table 2'!B24-'Table 2'!B19)/ABS('Table 2'!B19)*100,1)</f>
        <v>6.9</v>
      </c>
      <c r="C24" s="53">
        <f>ROUND(('Table 2'!C24-'Table 2'!C19)/ABS('Table 2'!C19)*100,1)</f>
        <v>6</v>
      </c>
      <c r="D24" s="53">
        <f>ROUND(('Table 2'!D24-'Table 2'!D19)/ABS('Table 2'!D19)*100,1)</f>
        <v>8.1999999999999993</v>
      </c>
      <c r="E24" s="53"/>
      <c r="F24" s="53">
        <f>ROUND(('Table 2'!F24-'Table 2'!F19)/ABS('Table 2'!F19)*100,1)</f>
        <v>-7.3</v>
      </c>
      <c r="G24" s="54">
        <f>ROUND(('Table 2'!G24-'Table 2'!G19)/ABS('Table 2'!G19)*100,1)</f>
        <v>-13.5</v>
      </c>
      <c r="H24" s="54">
        <f>ROUND(('Table 2'!H24-'Table 2'!H19)/ABS('Table 2'!H19)*100,1)</f>
        <v>19.100000000000001</v>
      </c>
      <c r="I24" s="53">
        <f>ROUND(('Table 2'!I24-'Table 2'!I19)/ABS('Table 2'!I19)*100,1)</f>
        <v>-3.6</v>
      </c>
      <c r="J24" s="54">
        <f>ROUND(('Table 2'!J24-'Table 2'!J19)/ABS('Table 2'!J19)*100,1)</f>
        <v>-6.3</v>
      </c>
      <c r="K24" s="54">
        <f>ROUND(('Table 2'!K24-'Table 2'!K19)/ABS('Table 2'!K19)*100,1)</f>
        <v>6.6</v>
      </c>
      <c r="L24" s="50">
        <f>ROUND(('Table 2'!O24-'Table 2'!O19)/ABS('Table 2'!O19)*100,1)</f>
        <v>6.5</v>
      </c>
      <c r="M24" s="55"/>
      <c r="N24" s="50">
        <f>ROUND(('Table 2'!Q24-'Table 2'!Q19)/ABS('Table 2'!Q19)*100,1)</f>
        <v>7.4</v>
      </c>
    </row>
    <row r="25" spans="1:14" s="5" customFormat="1" ht="12.75" customHeight="1">
      <c r="A25" s="17" t="s">
        <v>20</v>
      </c>
      <c r="B25" s="53">
        <f>ROUND(('Table 2'!B25-'Table 2'!B20)/ABS('Table 2'!B20)*100,1)</f>
        <v>5.6</v>
      </c>
      <c r="C25" s="53">
        <f>ROUND(('Table 2'!C25-'Table 2'!C20)/ABS('Table 2'!C20)*100,1)</f>
        <v>17.8</v>
      </c>
      <c r="D25" s="53">
        <f>ROUND(('Table 2'!D25-'Table 2'!D20)/ABS('Table 2'!D20)*100,1)</f>
        <v>12.2</v>
      </c>
      <c r="E25" s="53"/>
      <c r="F25" s="53">
        <f>ROUND(('Table 2'!F25-'Table 2'!F20)/ABS('Table 2'!F20)*100,1)</f>
        <v>-8.6</v>
      </c>
      <c r="G25" s="54">
        <f>ROUND(('Table 2'!G25-'Table 2'!G20)/ABS('Table 2'!G20)*100,1)</f>
        <v>-13</v>
      </c>
      <c r="H25" s="54">
        <f>ROUND(('Table 2'!H25-'Table 2'!H20)/ABS('Table 2'!H20)*100,1)</f>
        <v>9</v>
      </c>
      <c r="I25" s="53">
        <f>ROUND(('Table 2'!I25-'Table 2'!I20)/ABS('Table 2'!I20)*100,1)</f>
        <v>-9</v>
      </c>
      <c r="J25" s="54">
        <f>ROUND(('Table 2'!J25-'Table 2'!J20)/ABS('Table 2'!J20)*100,1)</f>
        <v>-10.199999999999999</v>
      </c>
      <c r="K25" s="54">
        <f>ROUND(('Table 2'!K25-'Table 2'!K20)/ABS('Table 2'!K20)*100,1)</f>
        <v>-4.8</v>
      </c>
      <c r="L25" s="50">
        <f>ROUND(('Table 2'!O25-'Table 2'!O20)/ABS('Table 2'!O20)*100,1)</f>
        <v>11</v>
      </c>
      <c r="M25" s="55"/>
      <c r="N25" s="50">
        <f>ROUND(('Table 2'!Q25-'Table 2'!Q20)/ABS('Table 2'!Q20)*100,1)</f>
        <v>5.0999999999999996</v>
      </c>
    </row>
    <row r="26" spans="1:14" s="5" customFormat="1" ht="12.75" customHeight="1">
      <c r="A26" s="13">
        <v>1997</v>
      </c>
      <c r="B26" s="50">
        <f>ROUND(('Table 2'!B26-'Table 2'!B21)/ABS('Table 2'!B21)*100,1)</f>
        <v>-1.4</v>
      </c>
      <c r="C26" s="50">
        <f>ROUND(('Table 2'!C26-'Table 2'!C21)/ABS('Table 2'!C21)*100,1)</f>
        <v>2.8</v>
      </c>
      <c r="D26" s="50">
        <f>ROUND(('Table 2'!D26-'Table 2'!D21)/ABS('Table 2'!D21)*100,1)</f>
        <v>-21.8</v>
      </c>
      <c r="E26" s="50"/>
      <c r="F26" s="50">
        <f>ROUND(('Table 2'!F26-'Table 2'!F21)/ABS('Table 2'!F21)*100,1)</f>
        <v>9.1</v>
      </c>
      <c r="G26" s="51">
        <f>ROUND(('Table 2'!G26-'Table 2'!G21)/ABS('Table 2'!G21)*100,1)</f>
        <v>8.6999999999999993</v>
      </c>
      <c r="H26" s="51">
        <f>ROUND(('Table 2'!H26-'Table 2'!H21)/ABS('Table 2'!H21)*100,1)</f>
        <v>10.199999999999999</v>
      </c>
      <c r="I26" s="50">
        <f>ROUND(('Table 2'!I26-'Table 2'!I21)/ABS('Table 2'!I21)*100,1)</f>
        <v>-8.6999999999999993</v>
      </c>
      <c r="J26" s="51">
        <f>ROUND(('Table 2'!J26-'Table 2'!J21)/ABS('Table 2'!J21)*100,1)</f>
        <v>-12.8</v>
      </c>
      <c r="K26" s="51">
        <f>ROUND(('Table 2'!K26-'Table 2'!K21)/ABS('Table 2'!K21)*100,1)</f>
        <v>5.2</v>
      </c>
      <c r="L26" s="50">
        <f>ROUND(('Table 2'!O26-'Table 2'!O21)/ABS('Table 2'!O21)*100,1)</f>
        <v>-3.2</v>
      </c>
      <c r="M26" s="52"/>
      <c r="N26" s="50">
        <f>ROUND(('Table 2'!Q26-'Table 2'!Q21)/ABS('Table 2'!Q21)*100,1)</f>
        <v>-2.8</v>
      </c>
    </row>
    <row r="27" spans="1:14" s="5" customFormat="1" ht="12.75" customHeight="1">
      <c r="A27" s="17" t="s">
        <v>17</v>
      </c>
      <c r="B27" s="53">
        <f>ROUND(('Table 2'!B27-'Table 2'!B22)/ABS('Table 2'!B22)*100,1)</f>
        <v>3.5</v>
      </c>
      <c r="C27" s="53">
        <f>ROUND(('Table 2'!C27-'Table 2'!C22)/ABS('Table 2'!C22)*100,1)</f>
        <v>5.6</v>
      </c>
      <c r="D27" s="53">
        <f>ROUND(('Table 2'!D27-'Table 2'!D22)/ABS('Table 2'!D22)*100,1)</f>
        <v>-14.1</v>
      </c>
      <c r="E27" s="53"/>
      <c r="F27" s="53">
        <f>ROUND(('Table 2'!F27-'Table 2'!F22)/ABS('Table 2'!F22)*100,1)</f>
        <v>0.6</v>
      </c>
      <c r="G27" s="54">
        <f>ROUND(('Table 2'!G27-'Table 2'!G22)/ABS('Table 2'!G22)*100,1)</f>
        <v>-0.2</v>
      </c>
      <c r="H27" s="54">
        <f>ROUND(('Table 2'!H27-'Table 2'!H22)/ABS('Table 2'!H22)*100,1)</f>
        <v>3.7</v>
      </c>
      <c r="I27" s="53">
        <f>ROUND(('Table 2'!I27-'Table 2'!I22)/ABS('Table 2'!I22)*100,1)</f>
        <v>-7.7</v>
      </c>
      <c r="J27" s="54">
        <f>ROUND(('Table 2'!J27-'Table 2'!J22)/ABS('Table 2'!J22)*100,1)</f>
        <v>-9.5</v>
      </c>
      <c r="K27" s="54">
        <f>ROUND(('Table 2'!K27-'Table 2'!K22)/ABS('Table 2'!K22)*100,1)</f>
        <v>-1.5</v>
      </c>
      <c r="L27" s="50">
        <f>ROUND(('Table 2'!O27-'Table 2'!O22)/ABS('Table 2'!O22)*100,1)</f>
        <v>0.8</v>
      </c>
      <c r="M27" s="55"/>
      <c r="N27" s="50">
        <f>ROUND(('Table 2'!Q27-'Table 2'!Q22)/ABS('Table 2'!Q22)*100,1)</f>
        <v>0.4</v>
      </c>
    </row>
    <row r="28" spans="1:14" s="5" customFormat="1" ht="12.75" customHeight="1">
      <c r="A28" s="17" t="s">
        <v>18</v>
      </c>
      <c r="B28" s="53">
        <f>ROUND(('Table 2'!B28-'Table 2'!B23)/ABS('Table 2'!B23)*100,1)</f>
        <v>2</v>
      </c>
      <c r="C28" s="53">
        <f>ROUND(('Table 2'!C28-'Table 2'!C23)/ABS('Table 2'!C23)*100,1)</f>
        <v>2.2999999999999998</v>
      </c>
      <c r="D28" s="53">
        <f>ROUND(('Table 2'!D28-'Table 2'!D23)/ABS('Table 2'!D23)*100,1)</f>
        <v>-15.7</v>
      </c>
      <c r="E28" s="53"/>
      <c r="F28" s="53">
        <f>ROUND(('Table 2'!F28-'Table 2'!F23)/ABS('Table 2'!F23)*100,1)</f>
        <v>6</v>
      </c>
      <c r="G28" s="54">
        <f>ROUND(('Table 2'!G28-'Table 2'!G23)/ABS('Table 2'!G23)*100,1)</f>
        <v>5.3</v>
      </c>
      <c r="H28" s="54">
        <f>ROUND(('Table 2'!H28-'Table 2'!H23)/ABS('Table 2'!H23)*100,1)</f>
        <v>8.1</v>
      </c>
      <c r="I28" s="53">
        <f>ROUND(('Table 2'!I28-'Table 2'!I23)/ABS('Table 2'!I23)*100,1)</f>
        <v>-6.5</v>
      </c>
      <c r="J28" s="54">
        <f>ROUND(('Table 2'!J28-'Table 2'!J23)/ABS('Table 2'!J23)*100,1)</f>
        <v>-6.8</v>
      </c>
      <c r="K28" s="54">
        <f>ROUND(('Table 2'!K28-'Table 2'!K23)/ABS('Table 2'!K23)*100,1)</f>
        <v>-5.2</v>
      </c>
      <c r="L28" s="50">
        <f>ROUND(('Table 2'!O28-'Table 2'!O23)/ABS('Table 2'!O23)*100,1)</f>
        <v>-2.4</v>
      </c>
      <c r="M28" s="55"/>
      <c r="N28" s="50">
        <f>ROUND(('Table 2'!Q28-'Table 2'!Q23)/ABS('Table 2'!Q23)*100,1)</f>
        <v>-2</v>
      </c>
    </row>
    <row r="29" spans="1:14" s="5" customFormat="1" ht="12.75" customHeight="1">
      <c r="A29" s="17" t="s">
        <v>19</v>
      </c>
      <c r="B29" s="53">
        <f>ROUND(('Table 2'!B29-'Table 2'!B24)/ABS('Table 2'!B24)*100,1)</f>
        <v>-3.3</v>
      </c>
      <c r="C29" s="53">
        <f>ROUND(('Table 2'!C29-'Table 2'!C24)/ABS('Table 2'!C24)*100,1)</f>
        <v>3.3</v>
      </c>
      <c r="D29" s="53">
        <f>ROUND(('Table 2'!D29-'Table 2'!D24)/ABS('Table 2'!D24)*100,1)</f>
        <v>-16.7</v>
      </c>
      <c r="E29" s="53"/>
      <c r="F29" s="53">
        <f>ROUND(('Table 2'!F29-'Table 2'!F24)/ABS('Table 2'!F24)*100,1)</f>
        <v>12.1</v>
      </c>
      <c r="G29" s="54">
        <f>ROUND(('Table 2'!G29-'Table 2'!G24)/ABS('Table 2'!G24)*100,1)</f>
        <v>13.4</v>
      </c>
      <c r="H29" s="54">
        <f>ROUND(('Table 2'!H29-'Table 2'!H24)/ABS('Table 2'!H24)*100,1)</f>
        <v>7.3</v>
      </c>
      <c r="I29" s="53">
        <f>ROUND(('Table 2'!I29-'Table 2'!I24)/ABS('Table 2'!I24)*100,1)</f>
        <v>-5.3</v>
      </c>
      <c r="J29" s="54">
        <f>ROUND(('Table 2'!J29-'Table 2'!J24)/ABS('Table 2'!J24)*100,1)</f>
        <v>-9.5</v>
      </c>
      <c r="K29" s="54">
        <f>ROUND(('Table 2'!K29-'Table 2'!K24)/ABS('Table 2'!K24)*100,1)</f>
        <v>9</v>
      </c>
      <c r="L29" s="50">
        <f>ROUND(('Table 2'!O29-'Table 2'!O24)/ABS('Table 2'!O24)*100,1)</f>
        <v>-4.8</v>
      </c>
      <c r="M29" s="55"/>
      <c r="N29" s="50">
        <f>ROUND(('Table 2'!Q29-'Table 2'!Q24)/ABS('Table 2'!Q24)*100,1)</f>
        <v>-3</v>
      </c>
    </row>
    <row r="30" spans="1:14" s="5" customFormat="1" ht="12.75" customHeight="1">
      <c r="A30" s="17" t="s">
        <v>20</v>
      </c>
      <c r="B30" s="53">
        <f>ROUND(('Table 2'!B30-'Table 2'!B25)/ABS('Table 2'!B25)*100,1)</f>
        <v>-7.5</v>
      </c>
      <c r="C30" s="53">
        <f>ROUND(('Table 2'!C30-'Table 2'!C25)/ABS('Table 2'!C25)*100,1)</f>
        <v>-0.1</v>
      </c>
      <c r="D30" s="53">
        <f>ROUND(('Table 2'!D30-'Table 2'!D25)/ABS('Table 2'!D25)*100,1)</f>
        <v>-39.1</v>
      </c>
      <c r="E30" s="53"/>
      <c r="F30" s="53">
        <f>ROUND(('Table 2'!F30-'Table 2'!F25)/ABS('Table 2'!F25)*100,1)</f>
        <v>17</v>
      </c>
      <c r="G30" s="54">
        <f>ROUND(('Table 2'!G30-'Table 2'!G25)/ABS('Table 2'!G25)*100,1)</f>
        <v>15.5</v>
      </c>
      <c r="H30" s="54">
        <f>ROUND(('Table 2'!H30-'Table 2'!H25)/ABS('Table 2'!H25)*100,1)</f>
        <v>21.8</v>
      </c>
      <c r="I30" s="53">
        <f>ROUND(('Table 2'!I30-'Table 2'!I25)/ABS('Table 2'!I25)*100,1)</f>
        <v>-14.8</v>
      </c>
      <c r="J30" s="54">
        <f>ROUND(('Table 2'!J30-'Table 2'!J25)/ABS('Table 2'!J25)*100,1)</f>
        <v>-24.3</v>
      </c>
      <c r="K30" s="54">
        <f>ROUND(('Table 2'!K30-'Table 2'!K25)/ABS('Table 2'!K25)*100,1)</f>
        <v>18.600000000000001</v>
      </c>
      <c r="L30" s="50">
        <f>ROUND(('Table 2'!O30-'Table 2'!O25)/ABS('Table 2'!O25)*100,1)</f>
        <v>-6.3</v>
      </c>
      <c r="M30" s="55"/>
      <c r="N30" s="50">
        <f>ROUND(('Table 2'!Q30-'Table 2'!Q25)/ABS('Table 2'!Q25)*100,1)</f>
        <v>-6.2</v>
      </c>
    </row>
    <row r="31" spans="1:14" s="5" customFormat="1" ht="12.75" customHeight="1">
      <c r="A31" s="13">
        <v>1998</v>
      </c>
      <c r="B31" s="50">
        <f>ROUND(('Table 2'!B31-'Table 2'!B26)/ABS('Table 2'!B26)*100,1)</f>
        <v>-10.199999999999999</v>
      </c>
      <c r="C31" s="50">
        <f>ROUND(('Table 2'!C31-'Table 2'!C26)/ABS('Table 2'!C26)*100,1)</f>
        <v>4.5999999999999996</v>
      </c>
      <c r="D31" s="50">
        <f>ROUND(('Table 2'!D31-'Table 2'!D26)/ABS('Table 2'!D26)*100,1)</f>
        <v>-44</v>
      </c>
      <c r="E31" s="50"/>
      <c r="F31" s="50">
        <f>ROUND(('Table 2'!F31-'Table 2'!F26)/ABS('Table 2'!F26)*100,1)</f>
        <v>10.8</v>
      </c>
      <c r="G31" s="51">
        <f>ROUND(('Table 2'!G31-'Table 2'!G26)/ABS('Table 2'!G26)*100,1)</f>
        <v>11.2</v>
      </c>
      <c r="H31" s="51">
        <f>ROUND(('Table 2'!H31-'Table 2'!H26)/ABS('Table 2'!H26)*100,1)</f>
        <v>9.1999999999999993</v>
      </c>
      <c r="I31" s="50">
        <f>ROUND(('Table 2'!I31-'Table 2'!I26)/ABS('Table 2'!I26)*100,1)</f>
        <v>-19.600000000000001</v>
      </c>
      <c r="J31" s="51">
        <f>ROUND(('Table 2'!J31-'Table 2'!J26)/ABS('Table 2'!J26)*100,1)</f>
        <v>-23</v>
      </c>
      <c r="K31" s="51">
        <f>ROUND(('Table 2'!K31-'Table 2'!K26)/ABS('Table 2'!K26)*100,1)</f>
        <v>-8.1999999999999993</v>
      </c>
      <c r="L31" s="50">
        <f>ROUND(('Table 2'!O31-'Table 2'!O26)/ABS('Table 2'!O26)*100,1)</f>
        <v>-7.2</v>
      </c>
      <c r="M31" s="52"/>
      <c r="N31" s="50">
        <f>ROUND(('Table 2'!Q31-'Table 2'!Q26)/ABS('Table 2'!Q26)*100,1)</f>
        <v>-7.6</v>
      </c>
    </row>
    <row r="32" spans="1:14" s="5" customFormat="1" ht="12.75" customHeight="1">
      <c r="A32" s="17" t="s">
        <v>17</v>
      </c>
      <c r="B32" s="53">
        <f>ROUND(('Table 2'!B32-'Table 2'!B27)/ABS('Table 2'!B27)*100,1)</f>
        <v>-8.5</v>
      </c>
      <c r="C32" s="53">
        <f>ROUND(('Table 2'!C32-'Table 2'!C27)/ABS('Table 2'!C27)*100,1)</f>
        <v>-2.4</v>
      </c>
      <c r="D32" s="53">
        <f>ROUND(('Table 2'!D32-'Table 2'!D27)/ABS('Table 2'!D27)*100,1)</f>
        <v>-40.9</v>
      </c>
      <c r="E32" s="53"/>
      <c r="F32" s="53">
        <f>ROUND(('Table 2'!F32-'Table 2'!F27)/ABS('Table 2'!F27)*100,1)</f>
        <v>18.100000000000001</v>
      </c>
      <c r="G32" s="54">
        <f>ROUND(('Table 2'!G32-'Table 2'!G27)/ABS('Table 2'!G27)*100,1)</f>
        <v>16.3</v>
      </c>
      <c r="H32" s="54">
        <f>ROUND(('Table 2'!H32-'Table 2'!H27)/ABS('Table 2'!H27)*100,1)</f>
        <v>25.5</v>
      </c>
      <c r="I32" s="53">
        <f>ROUND(('Table 2'!I32-'Table 2'!I27)/ABS('Table 2'!I27)*100,1)</f>
        <v>-21.3</v>
      </c>
      <c r="J32" s="54">
        <f>ROUND(('Table 2'!J32-'Table 2'!J27)/ABS('Table 2'!J27)*100,1)</f>
        <v>-28.7</v>
      </c>
      <c r="K32" s="54">
        <f>ROUND(('Table 2'!K32-'Table 2'!K27)/ABS('Table 2'!K27)*100,1)</f>
        <v>4.3</v>
      </c>
      <c r="L32" s="50">
        <f>ROUND(('Table 2'!O32-'Table 2'!O27)/ABS('Table 2'!O27)*100,1)</f>
        <v>-3.9</v>
      </c>
      <c r="M32" s="55"/>
      <c r="N32" s="50">
        <f>ROUND(('Table 2'!Q32-'Table 2'!Q27)/ABS('Table 2'!Q27)*100,1)</f>
        <v>-5.7</v>
      </c>
    </row>
    <row r="33" spans="1:14" s="5" customFormat="1" ht="12.75" customHeight="1">
      <c r="A33" s="17" t="s">
        <v>18</v>
      </c>
      <c r="B33" s="53">
        <f>ROUND(('Table 2'!B33-'Table 2'!B28)/ABS('Table 2'!B28)*100,1)</f>
        <v>-14.3</v>
      </c>
      <c r="C33" s="53">
        <f>ROUND(('Table 2'!C33-'Table 2'!C28)/ABS('Table 2'!C28)*100,1)</f>
        <v>-2</v>
      </c>
      <c r="D33" s="53">
        <f>ROUND(('Table 2'!D33-'Table 2'!D28)/ABS('Table 2'!D28)*100,1)</f>
        <v>-51.3</v>
      </c>
      <c r="E33" s="53"/>
      <c r="F33" s="53">
        <f>ROUND(('Table 2'!F33-'Table 2'!F28)/ABS('Table 2'!F28)*100,1)</f>
        <v>11.6</v>
      </c>
      <c r="G33" s="54">
        <f>ROUND(('Table 2'!G33-'Table 2'!G28)/ABS('Table 2'!G28)*100,1)</f>
        <v>13.9</v>
      </c>
      <c r="H33" s="54">
        <f>ROUND(('Table 2'!H33-'Table 2'!H28)/ABS('Table 2'!H28)*100,1)</f>
        <v>3.4</v>
      </c>
      <c r="I33" s="53">
        <f>ROUND(('Table 2'!I33-'Table 2'!I28)/ABS('Table 2'!I28)*100,1)</f>
        <v>-23.8</v>
      </c>
      <c r="J33" s="54">
        <f>ROUND(('Table 2'!J33-'Table 2'!J28)/ABS('Table 2'!J28)*100,1)</f>
        <v>-28.6</v>
      </c>
      <c r="K33" s="54">
        <f>ROUND(('Table 2'!K33-'Table 2'!K28)/ABS('Table 2'!K28)*100,1)</f>
        <v>-7.5</v>
      </c>
      <c r="L33" s="50">
        <f>ROUND(('Table 2'!O33-'Table 2'!O28)/ABS('Table 2'!O28)*100,1)</f>
        <v>-11.2</v>
      </c>
      <c r="M33" s="55"/>
      <c r="N33" s="50">
        <f>ROUND(('Table 2'!Q33-'Table 2'!Q28)/ABS('Table 2'!Q28)*100,1)</f>
        <v>-12.5</v>
      </c>
    </row>
    <row r="34" spans="1:14" s="5" customFormat="1" ht="12.75" customHeight="1">
      <c r="A34" s="17" t="s">
        <v>19</v>
      </c>
      <c r="B34" s="53">
        <f>ROUND(('Table 2'!B34-'Table 2'!B29)/ABS('Table 2'!B29)*100,1)</f>
        <v>-11.8</v>
      </c>
      <c r="C34" s="53">
        <f>ROUND(('Table 2'!C34-'Table 2'!C29)/ABS('Table 2'!C29)*100,1)</f>
        <v>9.6999999999999993</v>
      </c>
      <c r="D34" s="53">
        <f>ROUND(('Table 2'!D34-'Table 2'!D29)/ABS('Table 2'!D29)*100,1)</f>
        <v>-46.7</v>
      </c>
      <c r="E34" s="53"/>
      <c r="F34" s="53">
        <f>ROUND(('Table 2'!F34-'Table 2'!F29)/ABS('Table 2'!F29)*100,1)</f>
        <v>10.1</v>
      </c>
      <c r="G34" s="54">
        <f>ROUND(('Table 2'!G34-'Table 2'!G29)/ABS('Table 2'!G29)*100,1)</f>
        <v>9.1999999999999993</v>
      </c>
      <c r="H34" s="54">
        <f>ROUND(('Table 2'!H34-'Table 2'!H29)/ABS('Table 2'!H29)*100,1)</f>
        <v>12</v>
      </c>
      <c r="I34" s="53">
        <f>ROUND(('Table 2'!I34-'Table 2'!I29)/ABS('Table 2'!I29)*100,1)</f>
        <v>-20.5</v>
      </c>
      <c r="J34" s="54">
        <f>ROUND(('Table 2'!J34-'Table 2'!J29)/ABS('Table 2'!J29)*100,1)</f>
        <v>-24.3</v>
      </c>
      <c r="K34" s="54">
        <f>ROUND(('Table 2'!K34-'Table 2'!K29)/ABS('Table 2'!K29)*100,1)</f>
        <v>-8.1999999999999993</v>
      </c>
      <c r="L34" s="50">
        <f>ROUND(('Table 2'!O34-'Table 2'!O29)/ABS('Table 2'!O29)*100,1)</f>
        <v>-10.1</v>
      </c>
      <c r="M34" s="55"/>
      <c r="N34" s="50">
        <f>ROUND(('Table 2'!Q34-'Table 2'!Q29)/ABS('Table 2'!Q29)*100,1)</f>
        <v>-9.9</v>
      </c>
    </row>
    <row r="35" spans="1:14" s="5" customFormat="1" ht="12.75" customHeight="1">
      <c r="A35" s="17" t="s">
        <v>20</v>
      </c>
      <c r="B35" s="53">
        <f>ROUND(('Table 2'!B35-'Table 2'!B30)/ABS('Table 2'!B30)*100,1)</f>
        <v>-5.8</v>
      </c>
      <c r="C35" s="53">
        <f>ROUND(('Table 2'!C35-'Table 2'!C30)/ABS('Table 2'!C30)*100,1)</f>
        <v>12.4</v>
      </c>
      <c r="D35" s="53">
        <f>ROUND(('Table 2'!D35-'Table 2'!D30)/ABS('Table 2'!D30)*100,1)</f>
        <v>-35.4</v>
      </c>
      <c r="E35" s="53"/>
      <c r="F35" s="53">
        <f>ROUND(('Table 2'!F35-'Table 2'!F30)/ABS('Table 2'!F30)*100,1)</f>
        <v>4.8</v>
      </c>
      <c r="G35" s="54">
        <f>ROUND(('Table 2'!G35-'Table 2'!G30)/ABS('Table 2'!G30)*100,1)</f>
        <v>6.7</v>
      </c>
      <c r="H35" s="54">
        <f>ROUND(('Table 2'!H35-'Table 2'!H30)/ABS('Table 2'!H30)*100,1)</f>
        <v>-2.9</v>
      </c>
      <c r="I35" s="53">
        <f>ROUND(('Table 2'!I35-'Table 2'!I30)/ABS('Table 2'!I30)*100,1)</f>
        <v>-12.4</v>
      </c>
      <c r="J35" s="54">
        <f>ROUND(('Table 2'!J35-'Table 2'!J30)/ABS('Table 2'!J30)*100,1)</f>
        <v>-9.4</v>
      </c>
      <c r="K35" s="54">
        <f>ROUND(('Table 2'!K35-'Table 2'!K30)/ABS('Table 2'!K30)*100,1)</f>
        <v>-18.5</v>
      </c>
      <c r="L35" s="50">
        <f>ROUND(('Table 2'!O35-'Table 2'!O30)/ABS('Table 2'!O30)*100,1)</f>
        <v>-3.5</v>
      </c>
      <c r="M35" s="55"/>
      <c r="N35" s="50">
        <f>ROUND(('Table 2'!Q35-'Table 2'!Q30)/ABS('Table 2'!Q30)*100,1)</f>
        <v>-2.5</v>
      </c>
    </row>
    <row r="36" spans="1:14" s="5" customFormat="1" ht="12.75" customHeight="1">
      <c r="A36" s="13">
        <v>1999</v>
      </c>
      <c r="B36" s="50">
        <f>ROUND(('Table 2'!B36-'Table 2'!B31)/ABS('Table 2'!B31)*100,1)</f>
        <v>4.0999999999999996</v>
      </c>
      <c r="C36" s="50">
        <f>ROUND(('Table 2'!C36-'Table 2'!C31)/ABS('Table 2'!C31)*100,1)</f>
        <v>3.6</v>
      </c>
      <c r="D36" s="50">
        <f>ROUND(('Table 2'!D36-'Table 2'!D31)/ABS('Table 2'!D31)*100,1)</f>
        <v>-4.5</v>
      </c>
      <c r="E36" s="50"/>
      <c r="F36" s="50">
        <f>ROUND(('Table 2'!F36-'Table 2'!F31)/ABS('Table 2'!F31)*100,1)</f>
        <v>8.6</v>
      </c>
      <c r="G36" s="51">
        <f>ROUND(('Table 2'!G36-'Table 2'!G31)/ABS('Table 2'!G31)*100,1)</f>
        <v>10.4</v>
      </c>
      <c r="H36" s="51">
        <f>ROUND(('Table 2'!H36-'Table 2'!H31)/ABS('Table 2'!H31)*100,1)</f>
        <v>1.7</v>
      </c>
      <c r="I36" s="50">
        <f>ROUND(('Table 2'!I36-'Table 2'!I31)/ABS('Table 2'!I31)*100,1)</f>
        <v>11.4</v>
      </c>
      <c r="J36" s="51">
        <f>ROUND(('Table 2'!J36-'Table 2'!J31)/ABS('Table 2'!J31)*100,1)</f>
        <v>14.4</v>
      </c>
      <c r="K36" s="51">
        <f>ROUND(('Table 2'!K36-'Table 2'!K31)/ABS('Table 2'!K31)*100,1)</f>
        <v>2</v>
      </c>
      <c r="L36" s="50">
        <f>ROUND(('Table 2'!O36-'Table 2'!O31)/ABS('Table 2'!O31)*100,1)</f>
        <v>3.6</v>
      </c>
      <c r="M36" s="52"/>
      <c r="N36" s="50">
        <f>ROUND(('Table 2'!Q36-'Table 2'!Q31)/ABS('Table 2'!Q31)*100,1)</f>
        <v>4.5999999999999996</v>
      </c>
    </row>
    <row r="37" spans="1:14" s="5" customFormat="1" ht="12.75" customHeight="1">
      <c r="A37" s="17" t="s">
        <v>17</v>
      </c>
      <c r="B37" s="53">
        <f>ROUND(('Table 2'!B37-'Table 2'!B32)/ABS('Table 2'!B32)*100,1)</f>
        <v>-2.2999999999999998</v>
      </c>
      <c r="C37" s="53">
        <f>ROUND(('Table 2'!C37-'Table 2'!C32)/ABS('Table 2'!C32)*100,1)</f>
        <v>2.8</v>
      </c>
      <c r="D37" s="53">
        <f>ROUND(('Table 2'!D37-'Table 2'!D32)/ABS('Table 2'!D32)*100,1)</f>
        <v>-23.9</v>
      </c>
      <c r="E37" s="53"/>
      <c r="F37" s="53">
        <f>ROUND(('Table 2'!F37-'Table 2'!F32)/ABS('Table 2'!F32)*100,1)</f>
        <v>-2.2999999999999998</v>
      </c>
      <c r="G37" s="54">
        <f>ROUND(('Table 2'!G37-'Table 2'!G32)/ABS('Table 2'!G32)*100,1)</f>
        <v>-2.7</v>
      </c>
      <c r="H37" s="54">
        <f>ROUND(('Table 2'!H37-'Table 2'!H32)/ABS('Table 2'!H32)*100,1)</f>
        <v>0</v>
      </c>
      <c r="I37" s="53">
        <f>ROUND(('Table 2'!I37-'Table 2'!I32)/ABS('Table 2'!I32)*100,1)</f>
        <v>-8.6</v>
      </c>
      <c r="J37" s="54">
        <f>ROUND(('Table 2'!J37-'Table 2'!J32)/ABS('Table 2'!J32)*100,1)</f>
        <v>-5.5</v>
      </c>
      <c r="K37" s="54">
        <f>ROUND(('Table 2'!K37-'Table 2'!K32)/ABS('Table 2'!K32)*100,1)</f>
        <v>-16.600000000000001</v>
      </c>
      <c r="L37" s="50">
        <f>ROUND(('Table 2'!O37-'Table 2'!O32)/ABS('Table 2'!O32)*100,1)</f>
        <v>-1.1000000000000001</v>
      </c>
      <c r="M37" s="55"/>
      <c r="N37" s="50">
        <f>ROUND(('Table 2'!Q37-'Table 2'!Q32)/ABS('Table 2'!Q32)*100,1)</f>
        <v>1.2</v>
      </c>
    </row>
    <row r="38" spans="1:14" s="5" customFormat="1" ht="12.75" customHeight="1">
      <c r="A38" s="17" t="s">
        <v>18</v>
      </c>
      <c r="B38" s="53">
        <f>ROUND(('Table 2'!B38-'Table 2'!B33)/ABS('Table 2'!B33)*100,1)</f>
        <v>1.9</v>
      </c>
      <c r="C38" s="53">
        <f>ROUND(('Table 2'!C38-'Table 2'!C33)/ABS('Table 2'!C33)*100,1)</f>
        <v>14.1</v>
      </c>
      <c r="D38" s="53">
        <f>ROUND(('Table 2'!D38-'Table 2'!D33)/ABS('Table 2'!D33)*100,1)</f>
        <v>4.5</v>
      </c>
      <c r="E38" s="53"/>
      <c r="F38" s="53">
        <f>ROUND(('Table 2'!F38-'Table 2'!F33)/ABS('Table 2'!F33)*100,1)</f>
        <v>4.4000000000000004</v>
      </c>
      <c r="G38" s="54">
        <f>ROUND(('Table 2'!G38-'Table 2'!G33)/ABS('Table 2'!G33)*100,1)</f>
        <v>6.3</v>
      </c>
      <c r="H38" s="54">
        <f>ROUND(('Table 2'!H38-'Table 2'!H33)/ABS('Table 2'!H33)*100,1)</f>
        <v>-4.0999999999999996</v>
      </c>
      <c r="I38" s="53">
        <f>ROUND(('Table 2'!I38-'Table 2'!I33)/ABS('Table 2'!I33)*100,1)</f>
        <v>13.3</v>
      </c>
      <c r="J38" s="54">
        <f>ROUND(('Table 2'!J38-'Table 2'!J33)/ABS('Table 2'!J33)*100,1)</f>
        <v>14.5</v>
      </c>
      <c r="K38" s="54">
        <f>ROUND(('Table 2'!K38-'Table 2'!K33)/ABS('Table 2'!K33)*100,1)</f>
        <v>9</v>
      </c>
      <c r="L38" s="50">
        <f>ROUND(('Table 2'!O38-'Table 2'!O33)/ABS('Table 2'!O33)*100,1)</f>
        <v>1.4</v>
      </c>
      <c r="M38" s="55"/>
      <c r="N38" s="50">
        <f>ROUND(('Table 2'!Q38-'Table 2'!Q33)/ABS('Table 2'!Q33)*100,1)</f>
        <v>5.4</v>
      </c>
    </row>
    <row r="39" spans="1:14" s="5" customFormat="1" ht="12.75" customHeight="1">
      <c r="A39" s="17" t="s">
        <v>19</v>
      </c>
      <c r="B39" s="53">
        <f>ROUND(('Table 2'!B39-'Table 2'!B34)/ABS('Table 2'!B34)*100,1)</f>
        <v>8.1999999999999993</v>
      </c>
      <c r="C39" s="53">
        <f>ROUND(('Table 2'!C39-'Table 2'!C34)/ABS('Table 2'!C34)*100,1)</f>
        <v>-2.9</v>
      </c>
      <c r="D39" s="53">
        <f>ROUND(('Table 2'!D39-'Table 2'!D34)/ABS('Table 2'!D34)*100,1)</f>
        <v>1.3</v>
      </c>
      <c r="E39" s="53"/>
      <c r="F39" s="53">
        <f>ROUND(('Table 2'!F39-'Table 2'!F34)/ABS('Table 2'!F34)*100,1)</f>
        <v>14</v>
      </c>
      <c r="G39" s="54">
        <f>ROUND(('Table 2'!G39-'Table 2'!G34)/ABS('Table 2'!G34)*100,1)</f>
        <v>16.5</v>
      </c>
      <c r="H39" s="54">
        <f>ROUND(('Table 2'!H39-'Table 2'!H34)/ABS('Table 2'!H34)*100,1)</f>
        <v>2.5</v>
      </c>
      <c r="I39" s="53">
        <f>ROUND(('Table 2'!I39-'Table 2'!I34)/ABS('Table 2'!I34)*100,1)</f>
        <v>14.2</v>
      </c>
      <c r="J39" s="54">
        <f>ROUND(('Table 2'!J39-'Table 2'!J34)/ABS('Table 2'!J34)*100,1)</f>
        <v>17.3</v>
      </c>
      <c r="K39" s="54">
        <f>ROUND(('Table 2'!K39-'Table 2'!K34)/ABS('Table 2'!K34)*100,1)</f>
        <v>4.3</v>
      </c>
      <c r="L39" s="50">
        <f>ROUND(('Table 2'!O39-'Table 2'!O34)/ABS('Table 2'!O34)*100,1)</f>
        <v>7.3</v>
      </c>
      <c r="M39" s="55"/>
      <c r="N39" s="50">
        <f>ROUND(('Table 2'!Q39-'Table 2'!Q34)/ABS('Table 2'!Q34)*100,1)</f>
        <v>7.8</v>
      </c>
    </row>
    <row r="40" spans="1:14" s="5" customFormat="1" ht="12.75" customHeight="1">
      <c r="A40" s="17" t="s">
        <v>20</v>
      </c>
      <c r="B40" s="53">
        <f>ROUND(('Table 2'!B40-'Table 2'!B35)/ABS('Table 2'!B35)*100,1)</f>
        <v>8.6999999999999993</v>
      </c>
      <c r="C40" s="53">
        <f>ROUND(('Table 2'!C40-'Table 2'!C35)/ABS('Table 2'!C35)*100,1)</f>
        <v>2.4</v>
      </c>
      <c r="D40" s="53">
        <f>ROUND(('Table 2'!D40-'Table 2'!D35)/ABS('Table 2'!D35)*100,1)</f>
        <v>3.3</v>
      </c>
      <c r="E40" s="53"/>
      <c r="F40" s="53">
        <f>ROUND(('Table 2'!F40-'Table 2'!F35)/ABS('Table 2'!F35)*100,1)</f>
        <v>17.5</v>
      </c>
      <c r="G40" s="54">
        <f>ROUND(('Table 2'!G40-'Table 2'!G35)/ABS('Table 2'!G35)*100,1)</f>
        <v>19.399999999999999</v>
      </c>
      <c r="H40" s="54">
        <f>ROUND(('Table 2'!H40-'Table 2'!H35)/ABS('Table 2'!H35)*100,1)</f>
        <v>8.1</v>
      </c>
      <c r="I40" s="53">
        <f>ROUND(('Table 2'!I40-'Table 2'!I35)/ABS('Table 2'!I35)*100,1)</f>
        <v>24.9</v>
      </c>
      <c r="J40" s="54">
        <f>ROUND(('Table 2'!J40-'Table 2'!J35)/ABS('Table 2'!J35)*100,1)</f>
        <v>28.4</v>
      </c>
      <c r="K40" s="54">
        <f>ROUND(('Table 2'!K40-'Table 2'!K35)/ABS('Table 2'!K35)*100,1)</f>
        <v>12</v>
      </c>
      <c r="L40" s="50">
        <f>ROUND(('Table 2'!O40-'Table 2'!O35)/ABS('Table 2'!O35)*100,1)</f>
        <v>6.7</v>
      </c>
      <c r="M40" s="55"/>
      <c r="N40" s="50">
        <f>ROUND(('Table 2'!Q40-'Table 2'!Q35)/ABS('Table 2'!Q35)*100,1)</f>
        <v>4.0999999999999996</v>
      </c>
    </row>
    <row r="41" spans="1:14" s="5" customFormat="1" ht="12.75" customHeight="1">
      <c r="A41" s="13">
        <v>2000</v>
      </c>
      <c r="B41" s="50">
        <f>ROUND(('Table 2'!B41-'Table 2'!B36)/ABS('Table 2'!B36)*100,1)</f>
        <v>7</v>
      </c>
      <c r="C41" s="50">
        <f>ROUND(('Table 2'!C41-'Table 2'!C36)/ABS('Table 2'!C36)*100,1)</f>
        <v>2.8</v>
      </c>
      <c r="D41" s="50">
        <f>ROUND(('Table 2'!D41-'Table 2'!D36)/ABS('Table 2'!D36)*100,1)</f>
        <v>3.1</v>
      </c>
      <c r="E41" s="50"/>
      <c r="F41" s="50">
        <f>ROUND(('Table 2'!F41-'Table 2'!F36)/ABS('Table 2'!F36)*100,1)</f>
        <v>15.8</v>
      </c>
      <c r="G41" s="51">
        <f>ROUND(('Table 2'!G41-'Table 2'!G36)/ABS('Table 2'!G36)*100,1)</f>
        <v>20.6</v>
      </c>
      <c r="H41" s="51">
        <f>ROUND(('Table 2'!H41-'Table 2'!H36)/ABS('Table 2'!H36)*100,1)</f>
        <v>-2.6</v>
      </c>
      <c r="I41" s="50">
        <f>ROUND(('Table 2'!I41-'Table 2'!I36)/ABS('Table 2'!I36)*100,1)</f>
        <v>26</v>
      </c>
      <c r="J41" s="51">
        <f>ROUND(('Table 2'!J41-'Table 2'!J36)/ABS('Table 2'!J36)*100,1)</f>
        <v>29.2</v>
      </c>
      <c r="K41" s="51">
        <f>ROUND(('Table 2'!K41-'Table 2'!K36)/ABS('Table 2'!K36)*100,1)</f>
        <v>15.5</v>
      </c>
      <c r="L41" s="50">
        <f>ROUND(('Table 2'!O41-'Table 2'!O36)/ABS('Table 2'!O36)*100,1)</f>
        <v>3.2</v>
      </c>
      <c r="M41" s="52"/>
      <c r="N41" s="50">
        <f>ROUND(('Table 2'!Q41-'Table 2'!Q36)/ABS('Table 2'!Q36)*100,1)</f>
        <v>4.5</v>
      </c>
    </row>
    <row r="42" spans="1:14" s="5" customFormat="1" ht="12.75" customHeight="1">
      <c r="A42" s="17" t="s">
        <v>17</v>
      </c>
      <c r="B42" s="53">
        <f>ROUND(('Table 2'!B42-'Table 2'!B37)/ABS('Table 2'!B37)*100,1)</f>
        <v>9</v>
      </c>
      <c r="C42" s="53">
        <f>ROUND(('Table 2'!C42-'Table 2'!C37)/ABS('Table 2'!C37)*100,1)</f>
        <v>7.1</v>
      </c>
      <c r="D42" s="53">
        <f>ROUND(('Table 2'!D42-'Table 2'!D37)/ABS('Table 2'!D37)*100,1)</f>
        <v>19.600000000000001</v>
      </c>
      <c r="E42" s="53"/>
      <c r="F42" s="53">
        <f>ROUND(('Table 2'!F42-'Table 2'!F37)/ABS('Table 2'!F37)*100,1)</f>
        <v>20.100000000000001</v>
      </c>
      <c r="G42" s="54">
        <f>ROUND(('Table 2'!G42-'Table 2'!G37)/ABS('Table 2'!G37)*100,1)</f>
        <v>32</v>
      </c>
      <c r="H42" s="54">
        <f>ROUND(('Table 2'!H42-'Table 2'!H37)/ABS('Table 2'!H37)*100,1)</f>
        <v>-16.100000000000001</v>
      </c>
      <c r="I42" s="53">
        <f>ROUND(('Table 2'!I42-'Table 2'!I37)/ABS('Table 2'!I37)*100,1)</f>
        <v>44.4</v>
      </c>
      <c r="J42" s="54">
        <f>ROUND(('Table 2'!J42-'Table 2'!J37)/ABS('Table 2'!J37)*100,1)</f>
        <v>52.4</v>
      </c>
      <c r="K42" s="54">
        <f>ROUND(('Table 2'!K42-'Table 2'!K37)/ABS('Table 2'!K37)*100,1)</f>
        <v>19.7</v>
      </c>
      <c r="L42" s="50">
        <f>ROUND(('Table 2'!O42-'Table 2'!O37)/ABS('Table 2'!O37)*100,1)</f>
        <v>4.5</v>
      </c>
      <c r="M42" s="55"/>
      <c r="N42" s="50">
        <f>ROUND(('Table 2'!Q42-'Table 2'!Q37)/ABS('Table 2'!Q37)*100,1)</f>
        <v>6.9</v>
      </c>
    </row>
    <row r="43" spans="1:14" s="5" customFormat="1" ht="12.75" customHeight="1">
      <c r="A43" s="17" t="s">
        <v>18</v>
      </c>
      <c r="B43" s="53">
        <f>ROUND(('Table 2'!B43-'Table 2'!B38)/ABS('Table 2'!B38)*100,1)</f>
        <v>7.8</v>
      </c>
      <c r="C43" s="53">
        <f>ROUND(('Table 2'!C43-'Table 2'!C38)/ABS('Table 2'!C38)*100,1)</f>
        <v>-1.6</v>
      </c>
      <c r="D43" s="53">
        <f>ROUND(('Table 2'!D43-'Table 2'!D38)/ABS('Table 2'!D38)*100,1)</f>
        <v>-3.1</v>
      </c>
      <c r="E43" s="53"/>
      <c r="F43" s="53">
        <f>ROUND(('Table 2'!F43-'Table 2'!F38)/ABS('Table 2'!F38)*100,1)</f>
        <v>16.600000000000001</v>
      </c>
      <c r="G43" s="54">
        <f>ROUND(('Table 2'!G43-'Table 2'!G38)/ABS('Table 2'!G38)*100,1)</f>
        <v>19.600000000000001</v>
      </c>
      <c r="H43" s="54">
        <f>ROUND(('Table 2'!H43-'Table 2'!H38)/ABS('Table 2'!H38)*100,1)</f>
        <v>4.8</v>
      </c>
      <c r="I43" s="53">
        <f>ROUND(('Table 2'!I43-'Table 2'!I38)/ABS('Table 2'!I38)*100,1)</f>
        <v>21.5</v>
      </c>
      <c r="J43" s="54">
        <f>ROUND(('Table 2'!J43-'Table 2'!J38)/ABS('Table 2'!J38)*100,1)</f>
        <v>26</v>
      </c>
      <c r="K43" s="54">
        <f>ROUND(('Table 2'!K43-'Table 2'!K38)/ABS('Table 2'!K38)*100,1)</f>
        <v>7</v>
      </c>
      <c r="L43" s="50">
        <f>ROUND(('Table 2'!O43-'Table 2'!O38)/ABS('Table 2'!O38)*100,1)</f>
        <v>5</v>
      </c>
      <c r="M43" s="55"/>
      <c r="N43" s="50">
        <f>ROUND(('Table 2'!Q43-'Table 2'!Q38)/ABS('Table 2'!Q38)*100,1)</f>
        <v>6</v>
      </c>
    </row>
    <row r="44" spans="1:14" s="5" customFormat="1" ht="12.75" customHeight="1">
      <c r="A44" s="17" t="s">
        <v>19</v>
      </c>
      <c r="B44" s="53">
        <f>ROUND(('Table 2'!B44-'Table 2'!B39)/ABS('Table 2'!B39)*100,1)</f>
        <v>5.2</v>
      </c>
      <c r="C44" s="53">
        <f>ROUND(('Table 2'!C44-'Table 2'!C39)/ABS('Table 2'!C39)*100,1)</f>
        <v>6.9</v>
      </c>
      <c r="D44" s="53">
        <f>ROUND(('Table 2'!D44-'Table 2'!D39)/ABS('Table 2'!D39)*100,1)</f>
        <v>-2.8</v>
      </c>
      <c r="E44" s="53"/>
      <c r="F44" s="53">
        <f>ROUND(('Table 2'!F44-'Table 2'!F39)/ABS('Table 2'!F39)*100,1)</f>
        <v>18.5</v>
      </c>
      <c r="G44" s="54">
        <f>ROUND(('Table 2'!G44-'Table 2'!G39)/ABS('Table 2'!G39)*100,1)</f>
        <v>22.5</v>
      </c>
      <c r="H44" s="54">
        <f>ROUND(('Table 2'!H44-'Table 2'!H39)/ABS('Table 2'!H39)*100,1)</f>
        <v>2.4</v>
      </c>
      <c r="I44" s="53">
        <f>ROUND(('Table 2'!I44-'Table 2'!I39)/ABS('Table 2'!I39)*100,1)</f>
        <v>31.3</v>
      </c>
      <c r="J44" s="54">
        <f>ROUND(('Table 2'!J44-'Table 2'!J39)/ABS('Table 2'!J39)*100,1)</f>
        <v>33.1</v>
      </c>
      <c r="K44" s="54">
        <f>ROUND(('Table 2'!K44-'Table 2'!K39)/ABS('Table 2'!K39)*100,1)</f>
        <v>25.5</v>
      </c>
      <c r="L44" s="50">
        <f>ROUND(('Table 2'!O44-'Table 2'!O39)/ABS('Table 2'!O39)*100,1)</f>
        <v>0.3</v>
      </c>
      <c r="M44" s="55"/>
      <c r="N44" s="50">
        <f>ROUND(('Table 2'!Q44-'Table 2'!Q39)/ABS('Table 2'!Q39)*100,1)</f>
        <v>2.4</v>
      </c>
    </row>
    <row r="45" spans="1:14" s="5" customFormat="1" ht="12.75" customHeight="1">
      <c r="A45" s="17" t="s">
        <v>20</v>
      </c>
      <c r="B45" s="53">
        <f>ROUND(('Table 2'!B45-'Table 2'!B40)/ABS('Table 2'!B40)*100,1)</f>
        <v>6.3</v>
      </c>
      <c r="C45" s="53">
        <f>ROUND(('Table 2'!C45-'Table 2'!C40)/ABS('Table 2'!C40)*100,1)</f>
        <v>-1.2</v>
      </c>
      <c r="D45" s="53">
        <f>ROUND(('Table 2'!D45-'Table 2'!D40)/ABS('Table 2'!D40)*100,1)</f>
        <v>1.2</v>
      </c>
      <c r="E45" s="53"/>
      <c r="F45" s="53">
        <f>ROUND(('Table 2'!F45-'Table 2'!F40)/ABS('Table 2'!F40)*100,1)</f>
        <v>9.6</v>
      </c>
      <c r="G45" s="54">
        <f>ROUND(('Table 2'!G45-'Table 2'!G40)/ABS('Table 2'!G40)*100,1)</f>
        <v>11.6</v>
      </c>
      <c r="H45" s="54">
        <f>ROUND(('Table 2'!H45-'Table 2'!H40)/ABS('Table 2'!H40)*100,1)</f>
        <v>1.7</v>
      </c>
      <c r="I45" s="53">
        <f>ROUND(('Table 2'!I45-'Table 2'!I40)/ABS('Table 2'!I40)*100,1)</f>
        <v>13.1</v>
      </c>
      <c r="J45" s="54">
        <f>ROUND(('Table 2'!J45-'Table 2'!J40)/ABS('Table 2'!J40)*100,1)</f>
        <v>13.9</v>
      </c>
      <c r="K45" s="54">
        <f>ROUND(('Table 2'!K45-'Table 2'!K40)/ABS('Table 2'!K40)*100,1)</f>
        <v>11.1</v>
      </c>
      <c r="L45" s="50">
        <f>ROUND(('Table 2'!O45-'Table 2'!O40)/ABS('Table 2'!O40)*100,1)</f>
        <v>3.2</v>
      </c>
      <c r="M45" s="55"/>
      <c r="N45" s="50">
        <f>ROUND(('Table 2'!Q45-'Table 2'!Q40)/ABS('Table 2'!Q40)*100,1)</f>
        <v>2.6</v>
      </c>
    </row>
    <row r="46" spans="1:14" s="5" customFormat="1" ht="12.75" customHeight="1">
      <c r="A46" s="13">
        <v>2001</v>
      </c>
      <c r="B46" s="50">
        <f>ROUND(('Table 2'!B46-'Table 2'!B41)/ABS('Table 2'!B41)*100,1)</f>
        <v>5.9</v>
      </c>
      <c r="C46" s="50">
        <f>ROUND(('Table 2'!C46-'Table 2'!C41)/ABS('Table 2'!C41)*100,1)</f>
        <v>2.6</v>
      </c>
      <c r="D46" s="50">
        <f>ROUND(('Table 2'!D46-'Table 2'!D41)/ABS('Table 2'!D41)*100,1)</f>
        <v>1.8</v>
      </c>
      <c r="E46" s="50"/>
      <c r="F46" s="50">
        <f>ROUND(('Table 2'!F46-'Table 2'!F41)/ABS('Table 2'!F41)*100,1)</f>
        <v>0</v>
      </c>
      <c r="G46" s="51">
        <f>ROUND(('Table 2'!G46-'Table 2'!G41)/ABS('Table 2'!G41)*100,1)</f>
        <v>-1</v>
      </c>
      <c r="H46" s="51">
        <f>ROUND(('Table 2'!H46-'Table 2'!H41)/ABS('Table 2'!H41)*100,1)</f>
        <v>4.7</v>
      </c>
      <c r="I46" s="50">
        <f>ROUND(('Table 2'!I46-'Table 2'!I41)/ABS('Table 2'!I41)*100,1)</f>
        <v>1.5</v>
      </c>
      <c r="J46" s="51">
        <f>ROUND(('Table 2'!J46-'Table 2'!J41)/ABS('Table 2'!J41)*100,1)</f>
        <v>1.9</v>
      </c>
      <c r="K46" s="51">
        <f>ROUND(('Table 2'!K46-'Table 2'!K41)/ABS('Table 2'!K41)*100,1)</f>
        <v>-0.1</v>
      </c>
      <c r="L46" s="50">
        <f>ROUND(('Table 2'!O46-'Table 2'!O41)/ABS('Table 2'!O41)*100,1)</f>
        <v>3.1</v>
      </c>
      <c r="M46" s="52"/>
      <c r="N46" s="50">
        <f>ROUND(('Table 2'!Q46-'Table 2'!Q41)/ABS('Table 2'!Q41)*100,1)</f>
        <v>3.4</v>
      </c>
    </row>
    <row r="47" spans="1:14" s="5" customFormat="1" ht="12.75" customHeight="1">
      <c r="A47" s="17" t="s">
        <v>17</v>
      </c>
      <c r="B47" s="53">
        <f>ROUND(('Table 2'!B47-'Table 2'!B42)/ABS('Table 2'!B42)*100,1)</f>
        <v>6.2</v>
      </c>
      <c r="C47" s="53">
        <f>ROUND(('Table 2'!C47-'Table 2'!C42)/ABS('Table 2'!C42)*100,1)</f>
        <v>2.4</v>
      </c>
      <c r="D47" s="53">
        <f>ROUND(('Table 2'!D47-'Table 2'!D42)/ABS('Table 2'!D42)*100,1)</f>
        <v>-2.1</v>
      </c>
      <c r="E47" s="53"/>
      <c r="F47" s="53">
        <f>ROUND(('Table 2'!F47-'Table 2'!F42)/ABS('Table 2'!F42)*100,1)</f>
        <v>7.3</v>
      </c>
      <c r="G47" s="54">
        <f>ROUND(('Table 2'!G47-'Table 2'!G42)/ABS('Table 2'!G42)*100,1)</f>
        <v>7.3</v>
      </c>
      <c r="H47" s="54">
        <f>ROUND(('Table 2'!H47-'Table 2'!H42)/ABS('Table 2'!H42)*100,1)</f>
        <v>7.3</v>
      </c>
      <c r="I47" s="53">
        <f>ROUND(('Table 2'!I47-'Table 2'!I42)/ABS('Table 2'!I42)*100,1)</f>
        <v>11.9</v>
      </c>
      <c r="J47" s="54">
        <f>ROUND(('Table 2'!J47-'Table 2'!J42)/ABS('Table 2'!J42)*100,1)</f>
        <v>11.4</v>
      </c>
      <c r="K47" s="54">
        <f>ROUND(('Table 2'!K47-'Table 2'!K42)/ABS('Table 2'!K42)*100,1)</f>
        <v>13.8</v>
      </c>
      <c r="L47" s="50">
        <f>ROUND(('Table 2'!O47-'Table 2'!O42)/ABS('Table 2'!O42)*100,1)</f>
        <v>3</v>
      </c>
      <c r="M47" s="55"/>
      <c r="N47" s="50">
        <f>ROUND(('Table 2'!Q47-'Table 2'!Q42)/ABS('Table 2'!Q42)*100,1)</f>
        <v>2.2999999999999998</v>
      </c>
    </row>
    <row r="48" spans="1:14" s="5" customFormat="1" ht="12.75" customHeight="1">
      <c r="A48" s="17" t="s">
        <v>18</v>
      </c>
      <c r="B48" s="53">
        <f>ROUND(('Table 2'!B48-'Table 2'!B43)/ABS('Table 2'!B43)*100,1)</f>
        <v>6.6</v>
      </c>
      <c r="C48" s="53">
        <f>ROUND(('Table 2'!C48-'Table 2'!C43)/ABS('Table 2'!C43)*100,1)</f>
        <v>5.7</v>
      </c>
      <c r="D48" s="53">
        <f>ROUND(('Table 2'!D48-'Table 2'!D43)/ABS('Table 2'!D43)*100,1)</f>
        <v>7.1</v>
      </c>
      <c r="E48" s="53"/>
      <c r="F48" s="53">
        <f>ROUND(('Table 2'!F48-'Table 2'!F43)/ABS('Table 2'!F43)*100,1)</f>
        <v>8.1999999999999993</v>
      </c>
      <c r="G48" s="54">
        <f>ROUND(('Table 2'!G48-'Table 2'!G43)/ABS('Table 2'!G43)*100,1)</f>
        <v>8.4</v>
      </c>
      <c r="H48" s="54">
        <f>ROUND(('Table 2'!H48-'Table 2'!H43)/ABS('Table 2'!H43)*100,1)</f>
        <v>7.1</v>
      </c>
      <c r="I48" s="53">
        <f>ROUND(('Table 2'!I48-'Table 2'!I43)/ABS('Table 2'!I43)*100,1)</f>
        <v>10.1</v>
      </c>
      <c r="J48" s="54">
        <f>ROUND(('Table 2'!J48-'Table 2'!J43)/ABS('Table 2'!J43)*100,1)</f>
        <v>10.3</v>
      </c>
      <c r="K48" s="54">
        <f>ROUND(('Table 2'!K48-'Table 2'!K43)/ABS('Table 2'!K43)*100,1)</f>
        <v>9.3000000000000007</v>
      </c>
      <c r="L48" s="50">
        <f>ROUND(('Table 2'!O48-'Table 2'!O43)/ABS('Table 2'!O43)*100,1)</f>
        <v>3.8</v>
      </c>
      <c r="M48" s="55"/>
      <c r="N48" s="50">
        <f>ROUND(('Table 2'!Q48-'Table 2'!Q43)/ABS('Table 2'!Q43)*100,1)</f>
        <v>3.7</v>
      </c>
    </row>
    <row r="49" spans="1:14" s="5" customFormat="1" ht="12.75" customHeight="1">
      <c r="A49" s="17" t="s">
        <v>19</v>
      </c>
      <c r="B49" s="53">
        <f>ROUND(('Table 2'!B49-'Table 2'!B44)/ABS('Table 2'!B44)*100,1)</f>
        <v>6.3</v>
      </c>
      <c r="C49" s="53">
        <f>ROUND(('Table 2'!C49-'Table 2'!C44)/ABS('Table 2'!C44)*100,1)</f>
        <v>3.2</v>
      </c>
      <c r="D49" s="53">
        <f>ROUND(('Table 2'!D49-'Table 2'!D44)/ABS('Table 2'!D44)*100,1)</f>
        <v>4.3</v>
      </c>
      <c r="E49" s="53"/>
      <c r="F49" s="53">
        <f>ROUND(('Table 2'!F49-'Table 2'!F44)/ABS('Table 2'!F44)*100,1)</f>
        <v>-5.3</v>
      </c>
      <c r="G49" s="54">
        <f>ROUND(('Table 2'!G49-'Table 2'!G44)/ABS('Table 2'!G44)*100,1)</f>
        <v>-6.8</v>
      </c>
      <c r="H49" s="54">
        <f>ROUND(('Table 2'!H49-'Table 2'!H44)/ABS('Table 2'!H44)*100,1)</f>
        <v>2.9</v>
      </c>
      <c r="I49" s="53">
        <f>ROUND(('Table 2'!I49-'Table 2'!I44)/ABS('Table 2'!I44)*100,1)</f>
        <v>-4.8</v>
      </c>
      <c r="J49" s="54">
        <f>ROUND(('Table 2'!J49-'Table 2'!J44)/ABS('Table 2'!J44)*100,1)</f>
        <v>-4.0999999999999996</v>
      </c>
      <c r="K49" s="54">
        <f>ROUND(('Table 2'!K49-'Table 2'!K44)/ABS('Table 2'!K44)*100,1)</f>
        <v>-7.4</v>
      </c>
      <c r="L49" s="50">
        <f>ROUND(('Table 2'!O49-'Table 2'!O44)/ABS('Table 2'!O44)*100,1)</f>
        <v>4.7</v>
      </c>
      <c r="M49" s="55"/>
      <c r="N49" s="50">
        <f>ROUND(('Table 2'!Q49-'Table 2'!Q44)/ABS('Table 2'!Q44)*100,1)</f>
        <v>3.6</v>
      </c>
    </row>
    <row r="50" spans="1:14" s="5" customFormat="1" ht="12.75" customHeight="1">
      <c r="A50" s="17" t="s">
        <v>20</v>
      </c>
      <c r="B50" s="53">
        <f>ROUND(('Table 2'!B50-'Table 2'!B45)/ABS('Table 2'!B45)*100,1)</f>
        <v>4.5999999999999996</v>
      </c>
      <c r="C50" s="53">
        <f>ROUND(('Table 2'!C50-'Table 2'!C45)/ABS('Table 2'!C45)*100,1)</f>
        <v>-0.7</v>
      </c>
      <c r="D50" s="53">
        <f>ROUND(('Table 2'!D50-'Table 2'!D45)/ABS('Table 2'!D45)*100,1)</f>
        <v>-1.4</v>
      </c>
      <c r="E50" s="53"/>
      <c r="F50" s="53">
        <f>ROUND(('Table 2'!F50-'Table 2'!F45)/ABS('Table 2'!F45)*100,1)</f>
        <v>-7.9</v>
      </c>
      <c r="G50" s="54">
        <f>ROUND(('Table 2'!G50-'Table 2'!G45)/ABS('Table 2'!G45)*100,1)</f>
        <v>-9.9</v>
      </c>
      <c r="H50" s="54">
        <f>ROUND(('Table 2'!H50-'Table 2'!H45)/ABS('Table 2'!H45)*100,1)</f>
        <v>2.1</v>
      </c>
      <c r="I50" s="53">
        <f>ROUND(('Table 2'!I50-'Table 2'!I45)/ABS('Table 2'!I45)*100,1)</f>
        <v>-8.6</v>
      </c>
      <c r="J50" s="54">
        <f>ROUND(('Table 2'!J50-'Table 2'!J45)/ABS('Table 2'!J45)*100,1)</f>
        <v>-7.8</v>
      </c>
      <c r="K50" s="54">
        <f>ROUND(('Table 2'!K50-'Table 2'!K45)/ABS('Table 2'!K45)*100,1)</f>
        <v>-11.8</v>
      </c>
      <c r="L50" s="50">
        <f>ROUND(('Table 2'!O50-'Table 2'!O45)/ABS('Table 2'!O45)*100,1)</f>
        <v>1</v>
      </c>
      <c r="M50" s="55"/>
      <c r="N50" s="50">
        <f>ROUND(('Table 2'!Q50-'Table 2'!Q45)/ABS('Table 2'!Q45)*100,1)</f>
        <v>4.0999999999999996</v>
      </c>
    </row>
    <row r="51" spans="1:14" s="5" customFormat="1" ht="12.75" customHeight="1">
      <c r="A51" s="13">
        <v>2002</v>
      </c>
      <c r="B51" s="50">
        <f>ROUND(('Table 2'!B51-'Table 2'!B46)/ABS('Table 2'!B46)*100,1)</f>
        <v>6.2</v>
      </c>
      <c r="C51" s="50">
        <f>ROUND(('Table 2'!C51-'Table 2'!C46)/ABS('Table 2'!C46)*100,1)</f>
        <v>3.4</v>
      </c>
      <c r="D51" s="50">
        <f>ROUND(('Table 2'!D51-'Table 2'!D46)/ABS('Table 2'!D46)*100,1)</f>
        <v>6.2</v>
      </c>
      <c r="E51" s="50"/>
      <c r="F51" s="50">
        <f>ROUND(('Table 2'!F51-'Table 2'!F46)/ABS('Table 2'!F46)*100,1)</f>
        <v>5.9</v>
      </c>
      <c r="G51" s="51">
        <f>ROUND(('Table 2'!G51-'Table 2'!G46)/ABS('Table 2'!G46)*100,1)</f>
        <v>4.3</v>
      </c>
      <c r="H51" s="51">
        <f>ROUND(('Table 2'!H51-'Table 2'!H46)/ABS('Table 2'!H46)*100,1)</f>
        <v>13.7</v>
      </c>
      <c r="I51" s="50">
        <f>ROUND(('Table 2'!I51-'Table 2'!I46)/ABS('Table 2'!I46)*100,1)</f>
        <v>6.2</v>
      </c>
      <c r="J51" s="51">
        <f>ROUND(('Table 2'!J51-'Table 2'!J46)/ABS('Table 2'!J46)*100,1)</f>
        <v>5.0999999999999996</v>
      </c>
      <c r="K51" s="51">
        <f>ROUND(('Table 2'!K51-'Table 2'!K46)/ABS('Table 2'!K46)*100,1)</f>
        <v>10.4</v>
      </c>
      <c r="L51" s="50">
        <f>ROUND(('Table 2'!O51-'Table 2'!O46)/ABS('Table 2'!O46)*100,1)</f>
        <v>5.8</v>
      </c>
      <c r="M51" s="52"/>
      <c r="N51" s="50">
        <f>ROUND(('Table 2'!Q51-'Table 2'!Q46)/ABS('Table 2'!Q46)*100,1)</f>
        <v>6.1</v>
      </c>
    </row>
    <row r="52" spans="1:14" s="5" customFormat="1" ht="12.75" customHeight="1">
      <c r="A52" s="17" t="s">
        <v>17</v>
      </c>
      <c r="B52" s="53">
        <f>ROUND(('Table 2'!B52-'Table 2'!B47)/ABS('Table 2'!B47)*100,1)</f>
        <v>5.5</v>
      </c>
      <c r="C52" s="53">
        <f>ROUND(('Table 2'!C52-'Table 2'!C47)/ABS('Table 2'!C47)*100,1)</f>
        <v>11</v>
      </c>
      <c r="D52" s="53">
        <f>ROUND(('Table 2'!D52-'Table 2'!D47)/ABS('Table 2'!D47)*100,1)</f>
        <v>2.9</v>
      </c>
      <c r="E52" s="53"/>
      <c r="F52" s="53">
        <f>ROUND(('Table 2'!F52-'Table 2'!F47)/ABS('Table 2'!F47)*100,1)</f>
        <v>0.8</v>
      </c>
      <c r="G52" s="54">
        <f>ROUND(('Table 2'!G52-'Table 2'!G47)/ABS('Table 2'!G47)*100,1)</f>
        <v>-1.8</v>
      </c>
      <c r="H52" s="54">
        <f>ROUND(('Table 2'!H52-'Table 2'!H47)/ABS('Table 2'!H47)*100,1)</f>
        <v>13.3</v>
      </c>
      <c r="I52" s="53">
        <f>ROUND(('Table 2'!I52-'Table 2'!I47)/ABS('Table 2'!I47)*100,1)</f>
        <v>-0.9</v>
      </c>
      <c r="J52" s="54">
        <f>ROUND(('Table 2'!J52-'Table 2'!J47)/ABS('Table 2'!J47)*100,1)</f>
        <v>-1.9</v>
      </c>
      <c r="K52" s="54">
        <f>ROUND(('Table 2'!K52-'Table 2'!K47)/ABS('Table 2'!K47)*100,1)</f>
        <v>3</v>
      </c>
      <c r="L52" s="50">
        <f>ROUND(('Table 2'!O52-'Table 2'!O47)/ABS('Table 2'!O47)*100,1)</f>
        <v>4.5999999999999996</v>
      </c>
      <c r="M52" s="55"/>
      <c r="N52" s="50">
        <f>ROUND(('Table 2'!Q52-'Table 2'!Q47)/ABS('Table 2'!Q47)*100,1)</f>
        <v>4.5999999999999996</v>
      </c>
    </row>
    <row r="53" spans="1:14" s="5" customFormat="1" ht="12.75" customHeight="1">
      <c r="A53" s="17" t="s">
        <v>18</v>
      </c>
      <c r="B53" s="53">
        <f>ROUND(('Table 2'!B53-'Table 2'!B48)/ABS('Table 2'!B48)*100,1)</f>
        <v>6.6</v>
      </c>
      <c r="C53" s="53">
        <f>ROUND(('Table 2'!C53-'Table 2'!C48)/ABS('Table 2'!C48)*100,1)</f>
        <v>2</v>
      </c>
      <c r="D53" s="53">
        <f>ROUND(('Table 2'!D53-'Table 2'!D48)/ABS('Table 2'!D48)*100,1)</f>
        <v>7.1</v>
      </c>
      <c r="E53" s="53"/>
      <c r="F53" s="53">
        <f>ROUND(('Table 2'!F53-'Table 2'!F48)/ABS('Table 2'!F48)*100,1)</f>
        <v>2.9</v>
      </c>
      <c r="G53" s="54">
        <f>ROUND(('Table 2'!G53-'Table 2'!G48)/ABS('Table 2'!G48)*100,1)</f>
        <v>1.7</v>
      </c>
      <c r="H53" s="54">
        <f>ROUND(('Table 2'!H53-'Table 2'!H48)/ABS('Table 2'!H48)*100,1)</f>
        <v>8.5</v>
      </c>
      <c r="I53" s="53">
        <f>ROUND(('Table 2'!I53-'Table 2'!I48)/ABS('Table 2'!I48)*100,1)</f>
        <v>2.6</v>
      </c>
      <c r="J53" s="54">
        <f>ROUND(('Table 2'!J53-'Table 2'!J48)/ABS('Table 2'!J48)*100,1)</f>
        <v>1.1000000000000001</v>
      </c>
      <c r="K53" s="54">
        <f>ROUND(('Table 2'!K53-'Table 2'!K48)/ABS('Table 2'!K48)*100,1)</f>
        <v>8.1999999999999993</v>
      </c>
      <c r="L53" s="50">
        <f>ROUND(('Table 2'!O53-'Table 2'!O48)/ABS('Table 2'!O48)*100,1)</f>
        <v>6.6</v>
      </c>
      <c r="M53" s="55"/>
      <c r="N53" s="50">
        <f>ROUND(('Table 2'!Q53-'Table 2'!Q48)/ABS('Table 2'!Q48)*100,1)</f>
        <v>6.4</v>
      </c>
    </row>
    <row r="54" spans="1:14" s="5" customFormat="1" ht="12.75" customHeight="1">
      <c r="A54" s="17" t="s">
        <v>19</v>
      </c>
      <c r="B54" s="53">
        <f>ROUND(('Table 2'!B54-'Table 2'!B49)/ABS('Table 2'!B49)*100,1)</f>
        <v>6.1</v>
      </c>
      <c r="C54" s="53">
        <f>ROUND(('Table 2'!C54-'Table 2'!C49)/ABS('Table 2'!C49)*100,1)</f>
        <v>-0.1</v>
      </c>
      <c r="D54" s="53">
        <f>ROUND(('Table 2'!D54-'Table 2'!D49)/ABS('Table 2'!D49)*100,1)</f>
        <v>10.7</v>
      </c>
      <c r="E54" s="53"/>
      <c r="F54" s="53">
        <f>ROUND(('Table 2'!F54-'Table 2'!F49)/ABS('Table 2'!F49)*100,1)</f>
        <v>7.9</v>
      </c>
      <c r="G54" s="54">
        <f>ROUND(('Table 2'!G54-'Table 2'!G49)/ABS('Table 2'!G49)*100,1)</f>
        <v>6.3</v>
      </c>
      <c r="H54" s="54">
        <f>ROUND(('Table 2'!H54-'Table 2'!H49)/ABS('Table 2'!H49)*100,1)</f>
        <v>15.8</v>
      </c>
      <c r="I54" s="53">
        <f>ROUND(('Table 2'!I54-'Table 2'!I49)/ABS('Table 2'!I49)*100,1)</f>
        <v>11.1</v>
      </c>
      <c r="J54" s="54">
        <f>ROUND(('Table 2'!J54-'Table 2'!J49)/ABS('Table 2'!J49)*100,1)</f>
        <v>11.7</v>
      </c>
      <c r="K54" s="54">
        <f>ROUND(('Table 2'!K54-'Table 2'!K49)/ABS('Table 2'!K49)*100,1)</f>
        <v>9</v>
      </c>
      <c r="L54" s="50">
        <f>ROUND(('Table 2'!O54-'Table 2'!O49)/ABS('Table 2'!O49)*100,1)</f>
        <v>6</v>
      </c>
      <c r="M54" s="55"/>
      <c r="N54" s="50">
        <f>ROUND(('Table 2'!Q54-'Table 2'!Q49)/ABS('Table 2'!Q49)*100,1)</f>
        <v>6.9</v>
      </c>
    </row>
    <row r="55" spans="1:14" s="5" customFormat="1" ht="12.75" customHeight="1">
      <c r="A55" s="17" t="s">
        <v>20</v>
      </c>
      <c r="B55" s="53">
        <f>ROUND(('Table 2'!B55-'Table 2'!B50)/ABS('Table 2'!B50)*100,1)</f>
        <v>6.6</v>
      </c>
      <c r="C55" s="53">
        <f>ROUND(('Table 2'!C55-'Table 2'!C50)/ABS('Table 2'!C50)*100,1)</f>
        <v>1.6</v>
      </c>
      <c r="D55" s="53">
        <f>ROUND(('Table 2'!D55-'Table 2'!D50)/ABS('Table 2'!D50)*100,1)</f>
        <v>3.8</v>
      </c>
      <c r="E55" s="53"/>
      <c r="F55" s="53">
        <f>ROUND(('Table 2'!F55-'Table 2'!F50)/ABS('Table 2'!F50)*100,1)</f>
        <v>11.8</v>
      </c>
      <c r="G55" s="54">
        <f>ROUND(('Table 2'!G55-'Table 2'!G50)/ABS('Table 2'!G50)*100,1)</f>
        <v>10.8</v>
      </c>
      <c r="H55" s="54">
        <f>ROUND(('Table 2'!H55-'Table 2'!H50)/ABS('Table 2'!H50)*100,1)</f>
        <v>16.8</v>
      </c>
      <c r="I55" s="53">
        <f>ROUND(('Table 2'!I55-'Table 2'!I50)/ABS('Table 2'!I50)*100,1)</f>
        <v>12.4</v>
      </c>
      <c r="J55" s="54">
        <f>ROUND(('Table 2'!J55-'Table 2'!J50)/ABS('Table 2'!J50)*100,1)</f>
        <v>10</v>
      </c>
      <c r="K55" s="54">
        <f>ROUND(('Table 2'!K55-'Table 2'!K50)/ABS('Table 2'!K50)*100,1)</f>
        <v>22.1</v>
      </c>
      <c r="L55" s="50">
        <f>ROUND(('Table 2'!O55-'Table 2'!O50)/ABS('Table 2'!O50)*100,1)</f>
        <v>6.1</v>
      </c>
      <c r="M55" s="55"/>
      <c r="N55" s="50">
        <f>ROUND(('Table 2'!Q55-'Table 2'!Q50)/ABS('Table 2'!Q50)*100,1)</f>
        <v>6.8</v>
      </c>
    </row>
    <row r="56" spans="1:14" s="5" customFormat="1" ht="12.75" customHeight="1">
      <c r="A56" s="21">
        <v>2003</v>
      </c>
      <c r="B56" s="50">
        <f>ROUND(('Table 2'!B56-'Table 2'!B51)/ABS('Table 2'!B51)*100,1)</f>
        <v>7.3</v>
      </c>
      <c r="C56" s="50">
        <f>ROUND(('Table 2'!C56-'Table 2'!C51)/ABS('Table 2'!C51)*100,1)</f>
        <v>5.0999999999999996</v>
      </c>
      <c r="D56" s="50">
        <f>ROUND(('Table 2'!D56-'Table 2'!D51)/ABS('Table 2'!D51)*100,1)</f>
        <v>12.6</v>
      </c>
      <c r="E56" s="50"/>
      <c r="F56" s="50">
        <f>ROUND(('Table 2'!F56-'Table 2'!F51)/ABS('Table 2'!F51)*100,1)</f>
        <v>9.1</v>
      </c>
      <c r="G56" s="51">
        <f>ROUND(('Table 2'!G56-'Table 2'!G51)/ABS('Table 2'!G51)*100,1)</f>
        <v>11.8</v>
      </c>
      <c r="H56" s="51">
        <f>ROUND(('Table 2'!H56-'Table 2'!H51)/ABS('Table 2'!H51)*100,1)</f>
        <v>-2.2999999999999998</v>
      </c>
      <c r="I56" s="50">
        <f>ROUND(('Table 2'!I56-'Table 2'!I51)/ABS('Table 2'!I51)*100,1)</f>
        <v>11.1</v>
      </c>
      <c r="J56" s="51">
        <f>ROUND(('Table 2'!J56-'Table 2'!J51)/ABS('Table 2'!J51)*100,1)</f>
        <v>13.4</v>
      </c>
      <c r="K56" s="51">
        <f>ROUND(('Table 2'!K56-'Table 2'!K51)/ABS('Table 2'!K51)*100,1)</f>
        <v>2.8</v>
      </c>
      <c r="L56" s="50">
        <f>ROUND(('Table 2'!O56-'Table 2'!O51)/ABS('Table 2'!O51)*100,1)</f>
        <v>7.2</v>
      </c>
      <c r="M56" s="52"/>
      <c r="N56" s="50">
        <f>ROUND(('Table 2'!Q56-'Table 2'!Q51)/ABS('Table 2'!Q51)*100,1)</f>
        <v>7.2</v>
      </c>
    </row>
    <row r="57" spans="1:14" s="5" customFormat="1" ht="12.75" customHeight="1">
      <c r="A57" s="17" t="s">
        <v>17</v>
      </c>
      <c r="B57" s="53">
        <f>ROUND(('Table 2'!B57-'Table 2'!B52)/ABS('Table 2'!B52)*100,1)</f>
        <v>8.3000000000000007</v>
      </c>
      <c r="C57" s="53">
        <f>ROUND(('Table 2'!C57-'Table 2'!C52)/ABS('Table 2'!C52)*100,1)</f>
        <v>-4.2</v>
      </c>
      <c r="D57" s="53">
        <f>ROUND(('Table 2'!D57-'Table 2'!D52)/ABS('Table 2'!D52)*100,1)</f>
        <v>8.1</v>
      </c>
      <c r="E57" s="53"/>
      <c r="F57" s="53">
        <f>ROUND(('Table 2'!F57-'Table 2'!F52)/ABS('Table 2'!F52)*100,1)</f>
        <v>10.9</v>
      </c>
      <c r="G57" s="54">
        <f>ROUND(('Table 2'!G57-'Table 2'!G52)/ABS('Table 2'!G52)*100,1)</f>
        <v>12.4</v>
      </c>
      <c r="H57" s="54">
        <f>ROUND(('Table 2'!H57-'Table 2'!H52)/ABS('Table 2'!H52)*100,1)</f>
        <v>4.8</v>
      </c>
      <c r="I57" s="53">
        <f>ROUND(('Table 2'!I57-'Table 2'!I52)/ABS('Table 2'!I52)*100,1)</f>
        <v>11.6</v>
      </c>
      <c r="J57" s="54">
        <f>ROUND(('Table 2'!J57-'Table 2'!J52)/ABS('Table 2'!J52)*100,1)</f>
        <v>12.2</v>
      </c>
      <c r="K57" s="54">
        <f>ROUND(('Table 2'!K57-'Table 2'!K52)/ABS('Table 2'!K52)*100,1)</f>
        <v>9.6</v>
      </c>
      <c r="L57" s="50">
        <f>ROUND(('Table 2'!O57-'Table 2'!O52)/ABS('Table 2'!O52)*100,1)</f>
        <v>7.4</v>
      </c>
      <c r="M57" s="55"/>
      <c r="N57" s="50">
        <f>ROUND(('Table 2'!Q57-'Table 2'!Q52)/ABS('Table 2'!Q52)*100,1)</f>
        <v>7.6</v>
      </c>
    </row>
    <row r="58" spans="1:14" s="5" customFormat="1" ht="12.75" customHeight="1">
      <c r="A58" s="17" t="s">
        <v>18</v>
      </c>
      <c r="B58" s="53">
        <f>ROUND(('Table 2'!B58-'Table 2'!B53)/ABS('Table 2'!B53)*100,1)</f>
        <v>6.1</v>
      </c>
      <c r="C58" s="53">
        <f>ROUND(('Table 2'!C58-'Table 2'!C53)/ABS('Table 2'!C53)*100,1)</f>
        <v>7.3</v>
      </c>
      <c r="D58" s="53">
        <f>ROUND(('Table 2'!D58-'Table 2'!D53)/ABS('Table 2'!D53)*100,1)</f>
        <v>9.3000000000000007</v>
      </c>
      <c r="E58" s="53"/>
      <c r="F58" s="53">
        <f>ROUND(('Table 2'!F58-'Table 2'!F53)/ABS('Table 2'!F53)*100,1)</f>
        <v>7</v>
      </c>
      <c r="G58" s="54">
        <f>ROUND(('Table 2'!G58-'Table 2'!G53)/ABS('Table 2'!G53)*100,1)</f>
        <v>12.6</v>
      </c>
      <c r="H58" s="54">
        <f>ROUND(('Table 2'!H58-'Table 2'!H53)/ABS('Table 2'!H53)*100,1)</f>
        <v>-18.5</v>
      </c>
      <c r="I58" s="53">
        <f>ROUND(('Table 2'!I58-'Table 2'!I53)/ABS('Table 2'!I53)*100,1)</f>
        <v>5.9</v>
      </c>
      <c r="J58" s="54">
        <f>ROUND(('Table 2'!J58-'Table 2'!J53)/ABS('Table 2'!J53)*100,1)</f>
        <v>8.5</v>
      </c>
      <c r="K58" s="54">
        <f>ROUND(('Table 2'!K58-'Table 2'!K53)/ABS('Table 2'!K53)*100,1)</f>
        <v>-3.2</v>
      </c>
      <c r="L58" s="50">
        <f>ROUND(('Table 2'!O58-'Table 2'!O53)/ABS('Table 2'!O53)*100,1)</f>
        <v>6.6</v>
      </c>
      <c r="M58" s="55"/>
      <c r="N58" s="50">
        <f>ROUND(('Table 2'!Q58-'Table 2'!Q53)/ABS('Table 2'!Q53)*100,1)</f>
        <v>6.3</v>
      </c>
    </row>
    <row r="59" spans="1:14" s="5" customFormat="1" ht="12.75" customHeight="1">
      <c r="A59" s="17" t="s">
        <v>19</v>
      </c>
      <c r="B59" s="53">
        <f>ROUND(('Table 2'!B59-'Table 2'!B54)/ABS('Table 2'!B54)*100,1)</f>
        <v>7.3</v>
      </c>
      <c r="C59" s="53">
        <f>ROUND(('Table 2'!C59-'Table 2'!C54)/ABS('Table 2'!C54)*100,1)</f>
        <v>7.8</v>
      </c>
      <c r="D59" s="53">
        <f>ROUND(('Table 2'!D59-'Table 2'!D54)/ABS('Table 2'!D54)*100,1)</f>
        <v>11.1</v>
      </c>
      <c r="E59" s="53"/>
      <c r="F59" s="53">
        <f>ROUND(('Table 2'!F59-'Table 2'!F54)/ABS('Table 2'!F54)*100,1)</f>
        <v>7.2</v>
      </c>
      <c r="G59" s="54">
        <f>ROUND(('Table 2'!G59-'Table 2'!G54)/ABS('Table 2'!G54)*100,1)</f>
        <v>8.6999999999999993</v>
      </c>
      <c r="H59" s="54">
        <f>ROUND(('Table 2'!H59-'Table 2'!H54)/ABS('Table 2'!H54)*100,1)</f>
        <v>0.7</v>
      </c>
      <c r="I59" s="53">
        <f>ROUND(('Table 2'!I59-'Table 2'!I54)/ABS('Table 2'!I54)*100,1)</f>
        <v>9.1999999999999993</v>
      </c>
      <c r="J59" s="54">
        <f>ROUND(('Table 2'!J59-'Table 2'!J54)/ABS('Table 2'!J54)*100,1)</f>
        <v>10.7</v>
      </c>
      <c r="K59" s="54">
        <f>ROUND(('Table 2'!K59-'Table 2'!K54)/ABS('Table 2'!K54)*100,1)</f>
        <v>3.9</v>
      </c>
      <c r="L59" s="50">
        <f>ROUND(('Table 2'!O59-'Table 2'!O54)/ABS('Table 2'!O54)*100,1)</f>
        <v>7.3</v>
      </c>
      <c r="M59" s="55"/>
      <c r="N59" s="50">
        <f>ROUND(('Table 2'!Q59-'Table 2'!Q54)/ABS('Table 2'!Q54)*100,1)</f>
        <v>6.8</v>
      </c>
    </row>
    <row r="60" spans="1:14" s="5" customFormat="1" ht="12.75" customHeight="1">
      <c r="A60" s="17" t="s">
        <v>20</v>
      </c>
      <c r="B60" s="53">
        <f>ROUND(('Table 2'!B60-'Table 2'!B55)/ABS('Table 2'!B55)*100,1)</f>
        <v>7.8</v>
      </c>
      <c r="C60" s="53">
        <f>ROUND(('Table 2'!C60-'Table 2'!C55)/ABS('Table 2'!C55)*100,1)</f>
        <v>9.6999999999999993</v>
      </c>
      <c r="D60" s="53">
        <f>ROUND(('Table 2'!D60-'Table 2'!D55)/ABS('Table 2'!D55)*100,1)</f>
        <v>22.2</v>
      </c>
      <c r="E60" s="53"/>
      <c r="F60" s="53">
        <f>ROUND(('Table 2'!F60-'Table 2'!F55)/ABS('Table 2'!F55)*100,1)</f>
        <v>11.3</v>
      </c>
      <c r="G60" s="54">
        <f>ROUND(('Table 2'!G60-'Table 2'!G55)/ABS('Table 2'!G55)*100,1)</f>
        <v>13.6</v>
      </c>
      <c r="H60" s="54">
        <f>ROUND(('Table 2'!H60-'Table 2'!H55)/ABS('Table 2'!H55)*100,1)</f>
        <v>1.5</v>
      </c>
      <c r="I60" s="53">
        <f>ROUND(('Table 2'!I60-'Table 2'!I55)/ABS('Table 2'!I55)*100,1)</f>
        <v>17.5</v>
      </c>
      <c r="J60" s="54">
        <f>ROUND(('Table 2'!J60-'Table 2'!J55)/ABS('Table 2'!J55)*100,1)</f>
        <v>22.1</v>
      </c>
      <c r="K60" s="54">
        <f>ROUND(('Table 2'!K60-'Table 2'!K55)/ABS('Table 2'!K55)*100,1)</f>
        <v>1.4</v>
      </c>
      <c r="L60" s="50">
        <f>ROUND(('Table 2'!O60-'Table 2'!O55)/ABS('Table 2'!O55)*100,1)</f>
        <v>7.6</v>
      </c>
      <c r="M60" s="55"/>
      <c r="N60" s="50">
        <f>ROUND(('Table 2'!Q60-'Table 2'!Q55)/ABS('Table 2'!Q55)*100,1)</f>
        <v>7.9</v>
      </c>
    </row>
    <row r="61" spans="1:14" s="5" customFormat="1" ht="12.75" customHeight="1">
      <c r="A61" s="21">
        <v>2004</v>
      </c>
      <c r="B61" s="50">
        <f>ROUND(('Table 2'!B61-'Table 2'!B56)/ABS('Table 2'!B56)*100,1)</f>
        <v>7.4</v>
      </c>
      <c r="C61" s="50">
        <f>ROUND(('Table 2'!C61-'Table 2'!C56)/ABS('Table 2'!C56)*100,1)</f>
        <v>3.9</v>
      </c>
      <c r="D61" s="50">
        <f>ROUND(('Table 2'!D61-'Table 2'!D56)/ABS('Table 2'!D56)*100,1)</f>
        <v>15.9</v>
      </c>
      <c r="E61" s="50"/>
      <c r="F61" s="50">
        <f>ROUND(('Table 2'!F61-'Table 2'!F56)/ABS('Table 2'!F56)*100,1)</f>
        <v>14.6</v>
      </c>
      <c r="G61" s="51">
        <f>ROUND(('Table 2'!G61-'Table 2'!G56)/ABS('Table 2'!G56)*100,1)</f>
        <v>15.3</v>
      </c>
      <c r="H61" s="51">
        <f>ROUND(('Table 2'!H61-'Table 2'!H56)/ABS('Table 2'!H56)*100,1)</f>
        <v>11.5</v>
      </c>
      <c r="I61" s="50">
        <f>ROUND(('Table 2'!I61-'Table 2'!I56)/ABS('Table 2'!I56)*100,1)</f>
        <v>20.3</v>
      </c>
      <c r="J61" s="51">
        <f>ROUND(('Table 2'!J61-'Table 2'!J56)/ABS('Table 2'!J56)*100,1)</f>
        <v>20.6</v>
      </c>
      <c r="K61" s="51">
        <f>ROUND(('Table 2'!K61-'Table 2'!K56)/ABS('Table 2'!K56)*100,1)</f>
        <v>19.100000000000001</v>
      </c>
      <c r="L61" s="50">
        <f>ROUND(('Table 2'!O61-'Table 2'!O56)/ABS('Table 2'!O56)*100,1)</f>
        <v>6.2</v>
      </c>
      <c r="M61" s="52"/>
      <c r="N61" s="50">
        <f>ROUND(('Table 2'!Q61-'Table 2'!Q56)/ABS('Table 2'!Q56)*100,1)</f>
        <v>6.3</v>
      </c>
    </row>
    <row r="62" spans="1:14" s="5" customFormat="1" ht="12.75" customHeight="1">
      <c r="A62" s="17" t="s">
        <v>17</v>
      </c>
      <c r="B62" s="53">
        <f>ROUND(('Table 2'!B62-'Table 2'!B57)/ABS('Table 2'!B57)*100,1)</f>
        <v>7.6</v>
      </c>
      <c r="C62" s="53">
        <f>ROUND(('Table 2'!C62-'Table 2'!C57)/ABS('Table 2'!C57)*100,1)</f>
        <v>8.3000000000000007</v>
      </c>
      <c r="D62" s="53">
        <f>ROUND(('Table 2'!D62-'Table 2'!D57)/ABS('Table 2'!D57)*100,1)</f>
        <v>11.3</v>
      </c>
      <c r="E62" s="53"/>
      <c r="F62" s="53">
        <f>ROUND(('Table 2'!F62-'Table 2'!F57)/ABS('Table 2'!F57)*100,1)</f>
        <v>14.4</v>
      </c>
      <c r="G62" s="54">
        <f>ROUND(('Table 2'!G62-'Table 2'!G57)/ABS('Table 2'!G57)*100,1)</f>
        <v>15.7</v>
      </c>
      <c r="H62" s="54">
        <f>ROUND(('Table 2'!H62-'Table 2'!H57)/ABS('Table 2'!H57)*100,1)</f>
        <v>8.8000000000000007</v>
      </c>
      <c r="I62" s="53">
        <f>ROUND(('Table 2'!I62-'Table 2'!I57)/ABS('Table 2'!I57)*100,1)</f>
        <v>21.3</v>
      </c>
      <c r="J62" s="54">
        <f>ROUND(('Table 2'!J62-'Table 2'!J57)/ABS('Table 2'!J57)*100,1)</f>
        <v>22.8</v>
      </c>
      <c r="K62" s="54">
        <f>ROUND(('Table 2'!K62-'Table 2'!K57)/ABS('Table 2'!K57)*100,1)</f>
        <v>15.7</v>
      </c>
      <c r="L62" s="50">
        <f>ROUND(('Table 2'!O62-'Table 2'!O57)/ABS('Table 2'!O57)*100,1)</f>
        <v>4.5999999999999996</v>
      </c>
      <c r="M62" s="55"/>
      <c r="N62" s="50">
        <f>ROUND(('Table 2'!Q62-'Table 2'!Q57)/ABS('Table 2'!Q57)*100,1)</f>
        <v>6.5</v>
      </c>
    </row>
    <row r="63" spans="1:14" s="5" customFormat="1" ht="12.75" customHeight="1">
      <c r="A63" s="17" t="s">
        <v>18</v>
      </c>
      <c r="B63" s="53">
        <f>ROUND(('Table 2'!B63-'Table 2'!B58)/ABS('Table 2'!B58)*100,1)</f>
        <v>9</v>
      </c>
      <c r="C63" s="53">
        <f>ROUND(('Table 2'!C63-'Table 2'!C58)/ABS('Table 2'!C58)*100,1)</f>
        <v>3.9</v>
      </c>
      <c r="D63" s="53">
        <f>ROUND(('Table 2'!D63-'Table 2'!D58)/ABS('Table 2'!D58)*100,1)</f>
        <v>15.5</v>
      </c>
      <c r="E63" s="53"/>
      <c r="F63" s="53">
        <f>ROUND(('Table 2'!F63-'Table 2'!F58)/ABS('Table 2'!F58)*100,1)</f>
        <v>19.399999999999999</v>
      </c>
      <c r="G63" s="54">
        <f>ROUND(('Table 2'!G63-'Table 2'!G58)/ABS('Table 2'!G58)*100,1)</f>
        <v>16.3</v>
      </c>
      <c r="H63" s="54">
        <f>ROUND(('Table 2'!H63-'Table 2'!H58)/ABS('Table 2'!H58)*100,1)</f>
        <v>39.6</v>
      </c>
      <c r="I63" s="53">
        <f>ROUND(('Table 2'!I63-'Table 2'!I58)/ABS('Table 2'!I58)*100,1)</f>
        <v>28.3</v>
      </c>
      <c r="J63" s="54">
        <f>ROUND(('Table 2'!J63-'Table 2'!J58)/ABS('Table 2'!J58)*100,1)</f>
        <v>29.7</v>
      </c>
      <c r="K63" s="54">
        <f>ROUND(('Table 2'!K63-'Table 2'!K58)/ABS('Table 2'!K58)*100,1)</f>
        <v>22.8</v>
      </c>
      <c r="L63" s="50">
        <f>ROUND(('Table 2'!O63-'Table 2'!O58)/ABS('Table 2'!O58)*100,1)</f>
        <v>6.6</v>
      </c>
      <c r="M63" s="55"/>
      <c r="N63" s="50">
        <f>ROUND(('Table 2'!Q63-'Table 2'!Q58)/ABS('Table 2'!Q58)*100,1)</f>
        <v>6.3</v>
      </c>
    </row>
    <row r="64" spans="1:14" s="5" customFormat="1" ht="12.75" customHeight="1">
      <c r="A64" s="17" t="s">
        <v>19</v>
      </c>
      <c r="B64" s="53">
        <f>ROUND(('Table 2'!B64-'Table 2'!B59)/ABS('Table 2'!B59)*100,1)</f>
        <v>6.9</v>
      </c>
      <c r="C64" s="53">
        <f>ROUND(('Table 2'!C64-'Table 2'!C59)/ABS('Table 2'!C59)*100,1)</f>
        <v>0.8</v>
      </c>
      <c r="D64" s="53">
        <f>ROUND(('Table 2'!D64-'Table 2'!D59)/ABS('Table 2'!D59)*100,1)</f>
        <v>12.3</v>
      </c>
      <c r="E64" s="53"/>
      <c r="F64" s="53">
        <f>ROUND(('Table 2'!F64-'Table 2'!F59)/ABS('Table 2'!F59)*100,1)</f>
        <v>14.5</v>
      </c>
      <c r="G64" s="54">
        <f>ROUND(('Table 2'!G64-'Table 2'!G59)/ABS('Table 2'!G59)*100,1)</f>
        <v>16.899999999999999</v>
      </c>
      <c r="H64" s="54">
        <f>ROUND(('Table 2'!H64-'Table 2'!H59)/ABS('Table 2'!H59)*100,1)</f>
        <v>2.8</v>
      </c>
      <c r="I64" s="53">
        <f>ROUND(('Table 2'!I64-'Table 2'!I59)/ABS('Table 2'!I59)*100,1)</f>
        <v>20.100000000000001</v>
      </c>
      <c r="J64" s="54">
        <f>ROUND(('Table 2'!J64-'Table 2'!J59)/ABS('Table 2'!J59)*100,1)</f>
        <v>20</v>
      </c>
      <c r="K64" s="54">
        <f>ROUND(('Table 2'!K64-'Table 2'!K59)/ABS('Table 2'!K59)*100,1)</f>
        <v>20.3</v>
      </c>
      <c r="L64" s="50">
        <f>ROUND(('Table 2'!O64-'Table 2'!O59)/ABS('Table 2'!O59)*100,1)</f>
        <v>5.8</v>
      </c>
      <c r="M64" s="55"/>
      <c r="N64" s="50">
        <f>ROUND(('Table 2'!Q64-'Table 2'!Q59)/ABS('Table 2'!Q59)*100,1)</f>
        <v>5.6</v>
      </c>
    </row>
    <row r="65" spans="1:14" s="5" customFormat="1" ht="12.75" customHeight="1">
      <c r="A65" s="17" t="s">
        <v>20</v>
      </c>
      <c r="B65" s="53">
        <f>ROUND(('Table 2'!B65-'Table 2'!B60)/ABS('Table 2'!B60)*100,1)</f>
        <v>6.3</v>
      </c>
      <c r="C65" s="53">
        <f>ROUND(('Table 2'!C65-'Table 2'!C60)/ABS('Table 2'!C60)*100,1)</f>
        <v>3.3</v>
      </c>
      <c r="D65" s="53">
        <f>ROUND(('Table 2'!D65-'Table 2'!D60)/ABS('Table 2'!D60)*100,1)</f>
        <v>23.9</v>
      </c>
      <c r="E65" s="53"/>
      <c r="F65" s="53">
        <f>ROUND(('Table 2'!F65-'Table 2'!F60)/ABS('Table 2'!F60)*100,1)</f>
        <v>10.8</v>
      </c>
      <c r="G65" s="54">
        <f>ROUND(('Table 2'!G65-'Table 2'!G60)/ABS('Table 2'!G60)*100,1)</f>
        <v>12.4</v>
      </c>
      <c r="H65" s="54">
        <f>ROUND(('Table 2'!H65-'Table 2'!H60)/ABS('Table 2'!H60)*100,1)</f>
        <v>3.5</v>
      </c>
      <c r="I65" s="53">
        <f>ROUND(('Table 2'!I65-'Table 2'!I60)/ABS('Table 2'!I60)*100,1)</f>
        <v>12.8</v>
      </c>
      <c r="J65" s="54">
        <f>ROUND(('Table 2'!J65-'Table 2'!J60)/ABS('Table 2'!J60)*100,1)</f>
        <v>11.6</v>
      </c>
      <c r="K65" s="54">
        <f>ROUND(('Table 2'!K65-'Table 2'!K60)/ABS('Table 2'!K60)*100,1)</f>
        <v>17.899999999999999</v>
      </c>
      <c r="L65" s="50">
        <f>ROUND(('Table 2'!O65-'Table 2'!O60)/ABS('Table 2'!O60)*100,1)</f>
        <v>7.8</v>
      </c>
      <c r="M65" s="55"/>
      <c r="N65" s="50">
        <f>ROUND(('Table 2'!Q65-'Table 2'!Q60)/ABS('Table 2'!Q60)*100,1)</f>
        <v>6.6</v>
      </c>
    </row>
    <row r="66" spans="1:14" s="5" customFormat="1" ht="12.75" customHeight="1">
      <c r="A66" s="13">
        <v>2005</v>
      </c>
      <c r="B66" s="50">
        <f>ROUND(('Table 2'!B66-'Table 2'!B61)/ABS('Table 2'!B61)*100,1)</f>
        <v>4.2</v>
      </c>
      <c r="C66" s="50">
        <f>ROUND(('Table 2'!C66-'Table 2'!C61)/ABS('Table 2'!C61)*100,1)</f>
        <v>8</v>
      </c>
      <c r="D66" s="50">
        <f>ROUND(('Table 2'!D66-'Table 2'!D61)/ABS('Table 2'!D61)*100,1)</f>
        <v>14.3</v>
      </c>
      <c r="E66" s="50"/>
      <c r="F66" s="50">
        <f>ROUND(('Table 2'!F66-'Table 2'!F61)/ABS('Table 2'!F61)*100,1)</f>
        <v>7.8</v>
      </c>
      <c r="G66" s="51">
        <f>ROUND(('Table 2'!G66-'Table 2'!G61)/ABS('Table 2'!G61)*100,1)</f>
        <v>8.3000000000000007</v>
      </c>
      <c r="H66" s="51">
        <f>ROUND(('Table 2'!H66-'Table 2'!H61)/ABS('Table 2'!H61)*100,1)</f>
        <v>5.0999999999999996</v>
      </c>
      <c r="I66" s="50">
        <f>ROUND(('Table 2'!I66-'Table 2'!I61)/ABS('Table 2'!I61)*100,1)</f>
        <v>16.2</v>
      </c>
      <c r="J66" s="51">
        <f>ROUND(('Table 2'!J66-'Table 2'!J61)/ABS('Table 2'!J61)*100,1)</f>
        <v>16.8</v>
      </c>
      <c r="K66" s="51">
        <f>ROUND(('Table 2'!K66-'Table 2'!K61)/ABS('Table 2'!K61)*100,1)</f>
        <v>14</v>
      </c>
      <c r="L66" s="50">
        <f>ROUND(('Table 2'!O66-'Table 2'!O61)/ABS('Table 2'!O61)*100,1)</f>
        <v>4.2</v>
      </c>
      <c r="M66" s="52"/>
      <c r="N66" s="50">
        <f>ROUND(('Table 2'!Q66-'Table 2'!Q61)/ABS('Table 2'!Q61)*100,1)</f>
        <v>4.2</v>
      </c>
    </row>
    <row r="67" spans="1:14" s="5" customFormat="1" ht="12.75" customHeight="1">
      <c r="A67" s="17" t="s">
        <v>17</v>
      </c>
      <c r="B67" s="53">
        <f>ROUND(('Table 2'!B67-'Table 2'!B62)/ABS('Table 2'!B62)*100,1)</f>
        <v>3.5</v>
      </c>
      <c r="C67" s="53">
        <f>ROUND(('Table 2'!C67-'Table 2'!C62)/ABS('Table 2'!C62)*100,1)</f>
        <v>7.7</v>
      </c>
      <c r="D67" s="53">
        <f>ROUND(('Table 2'!D67-'Table 2'!D62)/ABS('Table 2'!D62)*100,1)</f>
        <v>17.399999999999999</v>
      </c>
      <c r="E67" s="53"/>
      <c r="F67" s="53">
        <f>ROUND(('Table 2'!F67-'Table 2'!F62)/ABS('Table 2'!F62)*100,1)</f>
        <v>4.5999999999999996</v>
      </c>
      <c r="G67" s="54">
        <f>ROUND(('Table 2'!G67-'Table 2'!G62)/ABS('Table 2'!G62)*100,1)</f>
        <v>6.5</v>
      </c>
      <c r="H67" s="54">
        <f>ROUND(('Table 2'!H67-'Table 2'!H62)/ABS('Table 2'!H62)*100,1)</f>
        <v>-3.9</v>
      </c>
      <c r="I67" s="53">
        <f>ROUND(('Table 2'!I67-'Table 2'!I62)/ABS('Table 2'!I62)*100,1)</f>
        <v>16.7</v>
      </c>
      <c r="J67" s="54">
        <f>ROUND(('Table 2'!J67-'Table 2'!J62)/ABS('Table 2'!J62)*100,1)</f>
        <v>19.5</v>
      </c>
      <c r="K67" s="54">
        <f>ROUND(('Table 2'!K67-'Table 2'!K62)/ABS('Table 2'!K62)*100,1)</f>
        <v>6.3</v>
      </c>
      <c r="L67" s="50">
        <f>ROUND(('Table 2'!O67-'Table 2'!O62)/ABS('Table 2'!O62)*100,1)</f>
        <v>3.4</v>
      </c>
      <c r="M67" s="55"/>
      <c r="N67" s="50">
        <f>ROUND(('Table 2'!Q67-'Table 2'!Q62)/ABS('Table 2'!Q62)*100,1)</f>
        <v>3.9</v>
      </c>
    </row>
    <row r="68" spans="1:14" s="5" customFormat="1" ht="12.75" customHeight="1">
      <c r="A68" s="17" t="s">
        <v>18</v>
      </c>
      <c r="B68" s="53">
        <f>ROUND(('Table 2'!B68-'Table 2'!B63)/ABS('Table 2'!B63)*100,1)</f>
        <v>4.0999999999999996</v>
      </c>
      <c r="C68" s="53">
        <f>ROUND(('Table 2'!C68-'Table 2'!C63)/ABS('Table 2'!C63)*100,1)</f>
        <v>7.3</v>
      </c>
      <c r="D68" s="53">
        <f>ROUND(('Table 2'!D68-'Table 2'!D63)/ABS('Table 2'!D63)*100,1)</f>
        <v>14.9</v>
      </c>
      <c r="E68" s="53"/>
      <c r="F68" s="53">
        <f>ROUND(('Table 2'!F68-'Table 2'!F63)/ABS('Table 2'!F63)*100,1)</f>
        <v>8</v>
      </c>
      <c r="G68" s="54">
        <f>ROUND(('Table 2'!G68-'Table 2'!G63)/ABS('Table 2'!G63)*100,1)</f>
        <v>8.9</v>
      </c>
      <c r="H68" s="54">
        <f>ROUND(('Table 2'!H68-'Table 2'!H63)/ABS('Table 2'!H63)*100,1)</f>
        <v>3.8</v>
      </c>
      <c r="I68" s="53">
        <f>ROUND(('Table 2'!I68-'Table 2'!I63)/ABS('Table 2'!I63)*100,1)</f>
        <v>21.2</v>
      </c>
      <c r="J68" s="54">
        <f>ROUND(('Table 2'!J68-'Table 2'!J63)/ABS('Table 2'!J63)*100,1)</f>
        <v>22.5</v>
      </c>
      <c r="K68" s="54">
        <f>ROUND(('Table 2'!K68-'Table 2'!K63)/ABS('Table 2'!K63)*100,1)</f>
        <v>16.100000000000001</v>
      </c>
      <c r="L68" s="50">
        <f>ROUND(('Table 2'!O68-'Table 2'!O63)/ABS('Table 2'!O63)*100,1)</f>
        <v>3.3</v>
      </c>
      <c r="M68" s="55"/>
      <c r="N68" s="50">
        <f>ROUND(('Table 2'!Q68-'Table 2'!Q63)/ABS('Table 2'!Q63)*100,1)</f>
        <v>4.3</v>
      </c>
    </row>
    <row r="69" spans="1:14" s="5" customFormat="1" ht="12.75" customHeight="1">
      <c r="A69" s="17" t="s">
        <v>19</v>
      </c>
      <c r="B69" s="53">
        <f>ROUND(('Table 2'!B69-'Table 2'!B64)/ABS('Table 2'!B64)*100,1)</f>
        <v>5.2</v>
      </c>
      <c r="C69" s="53">
        <f>ROUND(('Table 2'!C69-'Table 2'!C64)/ABS('Table 2'!C64)*100,1)</f>
        <v>10.8</v>
      </c>
      <c r="D69" s="53">
        <f>ROUND(('Table 2'!D69-'Table 2'!D64)/ABS('Table 2'!D64)*100,1)</f>
        <v>14.1</v>
      </c>
      <c r="E69" s="53"/>
      <c r="F69" s="53">
        <f>ROUND(('Table 2'!F69-'Table 2'!F64)/ABS('Table 2'!F64)*100,1)</f>
        <v>12.9</v>
      </c>
      <c r="G69" s="54">
        <f>ROUND(('Table 2'!G69-'Table 2'!G64)/ABS('Table 2'!G64)*100,1)</f>
        <v>13.4</v>
      </c>
      <c r="H69" s="54">
        <f>ROUND(('Table 2'!H69-'Table 2'!H64)/ABS('Table 2'!H64)*100,1)</f>
        <v>10.199999999999999</v>
      </c>
      <c r="I69" s="53">
        <f>ROUND(('Table 2'!I69-'Table 2'!I64)/ABS('Table 2'!I64)*100,1)</f>
        <v>13.8</v>
      </c>
      <c r="J69" s="54">
        <f>ROUND(('Table 2'!J69-'Table 2'!J64)/ABS('Table 2'!J64)*100,1)</f>
        <v>13.8</v>
      </c>
      <c r="K69" s="54">
        <f>ROUND(('Table 2'!K69-'Table 2'!K64)/ABS('Table 2'!K64)*100,1)</f>
        <v>13.9</v>
      </c>
      <c r="L69" s="50">
        <f>ROUND(('Table 2'!O69-'Table 2'!O64)/ABS('Table 2'!O64)*100,1)</f>
        <v>5.2</v>
      </c>
      <c r="M69" s="55"/>
      <c r="N69" s="50">
        <f>ROUND(('Table 2'!Q69-'Table 2'!Q64)/ABS('Table 2'!Q64)*100,1)</f>
        <v>4.7</v>
      </c>
    </row>
    <row r="70" spans="1:14" s="5" customFormat="1" ht="12.75" customHeight="1">
      <c r="A70" s="17" t="s">
        <v>20</v>
      </c>
      <c r="B70" s="53">
        <f>ROUND(('Table 2'!B70-'Table 2'!B65)/ABS('Table 2'!B65)*100,1)</f>
        <v>3.9</v>
      </c>
      <c r="C70" s="53">
        <f>ROUND(('Table 2'!C70-'Table 2'!C65)/ABS('Table 2'!C65)*100,1)</f>
        <v>6</v>
      </c>
      <c r="D70" s="53">
        <f>ROUND(('Table 2'!D70-'Table 2'!D65)/ABS('Table 2'!D65)*100,1)</f>
        <v>11.4</v>
      </c>
      <c r="E70" s="53"/>
      <c r="F70" s="53">
        <f>ROUND(('Table 2'!F70-'Table 2'!F65)/ABS('Table 2'!F65)*100,1)</f>
        <v>5.5</v>
      </c>
      <c r="G70" s="54">
        <f>ROUND(('Table 2'!G70-'Table 2'!G65)/ABS('Table 2'!G65)*100,1)</f>
        <v>4.4000000000000004</v>
      </c>
      <c r="H70" s="54">
        <f>ROUND(('Table 2'!H70-'Table 2'!H65)/ABS('Table 2'!H65)*100,1)</f>
        <v>10.8</v>
      </c>
      <c r="I70" s="53">
        <f>ROUND(('Table 2'!I70-'Table 2'!I65)/ABS('Table 2'!I65)*100,1)</f>
        <v>13.1</v>
      </c>
      <c r="J70" s="54">
        <f>ROUND(('Table 2'!J70-'Table 2'!J65)/ABS('Table 2'!J65)*100,1)</f>
        <v>11.5</v>
      </c>
      <c r="K70" s="54">
        <f>ROUND(('Table 2'!K70-'Table 2'!K65)/ABS('Table 2'!K65)*100,1)</f>
        <v>19.100000000000001</v>
      </c>
      <c r="L70" s="50">
        <f>ROUND(('Table 2'!O70-'Table 2'!O65)/ABS('Table 2'!O65)*100,1)</f>
        <v>4.8</v>
      </c>
      <c r="M70" s="55"/>
      <c r="N70" s="50">
        <f>ROUND(('Table 2'!Q70-'Table 2'!Q65)/ABS('Table 2'!Q65)*100,1)</f>
        <v>3.9</v>
      </c>
    </row>
    <row r="71" spans="1:14" s="5" customFormat="1" ht="12.75" customHeight="1">
      <c r="A71" s="13">
        <v>2006</v>
      </c>
      <c r="B71" s="50">
        <f>ROUND(('Table 2'!B71-'Table 2'!B66)/ABS('Table 2'!B66)*100,1)</f>
        <v>2.8</v>
      </c>
      <c r="C71" s="50">
        <f>ROUND(('Table 2'!C71-'Table 2'!C66)/ABS('Table 2'!C66)*100,1)</f>
        <v>2.2999999999999998</v>
      </c>
      <c r="D71" s="50">
        <f>ROUND(('Table 2'!D71-'Table 2'!D66)/ABS('Table 2'!D66)*100,1)</f>
        <v>2.6</v>
      </c>
      <c r="E71" s="50"/>
      <c r="F71" s="50">
        <f>ROUND(('Table 2'!F71-'Table 2'!F66)/ABS('Table 2'!F66)*100,1)</f>
        <v>10.8</v>
      </c>
      <c r="G71" s="51">
        <f>ROUND(('Table 2'!G71-'Table 2'!G66)/ABS('Table 2'!G66)*100,1)</f>
        <v>10.6</v>
      </c>
      <c r="H71" s="51">
        <f>ROUND(('Table 2'!H71-'Table 2'!H66)/ABS('Table 2'!H66)*100,1)</f>
        <v>11.9</v>
      </c>
      <c r="I71" s="50">
        <f>ROUND(('Table 2'!I71-'Table 2'!I66)/ABS('Table 2'!I66)*100,1)</f>
        <v>2.9</v>
      </c>
      <c r="J71" s="51">
        <f>ROUND(('Table 2'!J71-'Table 2'!J66)/ABS('Table 2'!J66)*100,1)</f>
        <v>0.9</v>
      </c>
      <c r="K71" s="51">
        <f>ROUND(('Table 2'!K71-'Table 2'!K66)/ABS('Table 2'!K66)*100,1)</f>
        <v>11.3</v>
      </c>
      <c r="L71" s="50">
        <f>ROUND(('Table 2'!O71-'Table 2'!O66)/ABS('Table 2'!O66)*100,1)</f>
        <v>5.4</v>
      </c>
      <c r="M71" s="52"/>
      <c r="N71" s="50">
        <f>ROUND(('Table 2'!Q71-'Table 2'!Q66)/ABS('Table 2'!Q66)*100,1)</f>
        <v>5</v>
      </c>
    </row>
    <row r="72" spans="1:14" s="5" customFormat="1" ht="12.75" customHeight="1">
      <c r="A72" s="17" t="s">
        <v>17</v>
      </c>
      <c r="B72" s="53">
        <f>ROUND(('Table 2'!B72-'Table 2'!B67)/ABS('Table 2'!B67)*100,1)</f>
        <v>5.3</v>
      </c>
      <c r="C72" s="53">
        <f>ROUND(('Table 2'!C72-'Table 2'!C67)/ABS('Table 2'!C67)*100,1)</f>
        <v>3.9</v>
      </c>
      <c r="D72" s="53">
        <f>ROUND(('Table 2'!D72-'Table 2'!D67)/ABS('Table 2'!D67)*100,1)</f>
        <v>6.5</v>
      </c>
      <c r="E72" s="53"/>
      <c r="F72" s="53">
        <f>ROUND(('Table 2'!F72-'Table 2'!F67)/ABS('Table 2'!F67)*100,1)</f>
        <v>13.1</v>
      </c>
      <c r="G72" s="54">
        <f>ROUND(('Table 2'!G72-'Table 2'!G67)/ABS('Table 2'!G67)*100,1)</f>
        <v>11.6</v>
      </c>
      <c r="H72" s="54">
        <f>ROUND(('Table 2'!H72-'Table 2'!H67)/ABS('Table 2'!H67)*100,1)</f>
        <v>21</v>
      </c>
      <c r="I72" s="53">
        <f>ROUND(('Table 2'!I72-'Table 2'!I67)/ABS('Table 2'!I67)*100,1)</f>
        <v>3.6</v>
      </c>
      <c r="J72" s="54">
        <f>ROUND(('Table 2'!J72-'Table 2'!J67)/ABS('Table 2'!J67)*100,1)</f>
        <v>-0.8</v>
      </c>
      <c r="K72" s="54">
        <f>ROUND(('Table 2'!K72-'Table 2'!K67)/ABS('Table 2'!K67)*100,1)</f>
        <v>23</v>
      </c>
      <c r="L72" s="50">
        <f>ROUND(('Table 2'!O72-'Table 2'!O67)/ABS('Table 2'!O67)*100,1)</f>
        <v>6.5</v>
      </c>
      <c r="M72" s="55"/>
      <c r="N72" s="50">
        <f>ROUND(('Table 2'!Q72-'Table 2'!Q67)/ABS('Table 2'!Q67)*100,1)</f>
        <v>5.5</v>
      </c>
    </row>
    <row r="73" spans="1:14" s="5" customFormat="1" ht="12.75" customHeight="1">
      <c r="A73" s="17" t="s">
        <v>18</v>
      </c>
      <c r="B73" s="53">
        <f>ROUND(('Table 2'!B73-'Table 2'!B68)/ABS('Table 2'!B68)*100,1)</f>
        <v>2.9</v>
      </c>
      <c r="C73" s="53">
        <f>ROUND(('Table 2'!C73-'Table 2'!C68)/ABS('Table 2'!C68)*100,1)</f>
        <v>3.4</v>
      </c>
      <c r="D73" s="53">
        <f>ROUND(('Table 2'!D73-'Table 2'!D68)/ABS('Table 2'!D68)*100,1)</f>
        <v>5.6</v>
      </c>
      <c r="E73" s="53"/>
      <c r="F73" s="53">
        <f>ROUND(('Table 2'!F73-'Table 2'!F68)/ABS('Table 2'!F68)*100,1)</f>
        <v>7.5</v>
      </c>
      <c r="G73" s="54">
        <f>ROUND(('Table 2'!G73-'Table 2'!G68)/ABS('Table 2'!G68)*100,1)</f>
        <v>6.3</v>
      </c>
      <c r="H73" s="54">
        <f>ROUND(('Table 2'!H73-'Table 2'!H68)/ABS('Table 2'!H68)*100,1)</f>
        <v>14.4</v>
      </c>
      <c r="I73" s="53">
        <f>ROUND(('Table 2'!I73-'Table 2'!I68)/ABS('Table 2'!I68)*100,1)</f>
        <v>-1.7</v>
      </c>
      <c r="J73" s="54">
        <f>ROUND(('Table 2'!J73-'Table 2'!J68)/ABS('Table 2'!J68)*100,1)</f>
        <v>-3.7</v>
      </c>
      <c r="K73" s="54">
        <f>ROUND(('Table 2'!K73-'Table 2'!K68)/ABS('Table 2'!K68)*100,1)</f>
        <v>7.2</v>
      </c>
      <c r="L73" s="50">
        <f>ROUND(('Table 2'!O73-'Table 2'!O68)/ABS('Table 2'!O68)*100,1)</f>
        <v>5.3</v>
      </c>
      <c r="M73" s="55"/>
      <c r="N73" s="50">
        <f>ROUND(('Table 2'!Q73-'Table 2'!Q68)/ABS('Table 2'!Q68)*100,1)</f>
        <v>4.5</v>
      </c>
    </row>
    <row r="74" spans="1:14" s="5" customFormat="1" ht="12.75" customHeight="1">
      <c r="A74" s="17" t="s">
        <v>19</v>
      </c>
      <c r="B74" s="53">
        <f>ROUND(('Table 2'!B74-'Table 2'!B69)/ABS('Table 2'!B69)*100,1)</f>
        <v>2</v>
      </c>
      <c r="C74" s="53">
        <f>ROUND(('Table 2'!C74-'Table 2'!C69)/ABS('Table 2'!C69)*100,1)</f>
        <v>2.6</v>
      </c>
      <c r="D74" s="53">
        <f>ROUND(('Table 2'!D74-'Table 2'!D69)/ABS('Table 2'!D69)*100,1)</f>
        <v>0.5</v>
      </c>
      <c r="E74" s="53"/>
      <c r="F74" s="53">
        <f>ROUND(('Table 2'!F74-'Table 2'!F69)/ABS('Table 2'!F69)*100,1)</f>
        <v>8.6999999999999993</v>
      </c>
      <c r="G74" s="54">
        <f>ROUND(('Table 2'!G74-'Table 2'!G69)/ABS('Table 2'!G69)*100,1)</f>
        <v>8.6999999999999993</v>
      </c>
      <c r="H74" s="54">
        <f>ROUND(('Table 2'!H74-'Table 2'!H69)/ABS('Table 2'!H69)*100,1)</f>
        <v>8.1</v>
      </c>
      <c r="I74" s="53">
        <f>ROUND(('Table 2'!I74-'Table 2'!I69)/ABS('Table 2'!I69)*100,1)</f>
        <v>5.4</v>
      </c>
      <c r="J74" s="54">
        <f>ROUND(('Table 2'!J74-'Table 2'!J69)/ABS('Table 2'!J69)*100,1)</f>
        <v>4.7</v>
      </c>
      <c r="K74" s="54">
        <f>ROUND(('Table 2'!K74-'Table 2'!K69)/ABS('Table 2'!K69)*100,1)</f>
        <v>8.5</v>
      </c>
      <c r="L74" s="50">
        <f>ROUND(('Table 2'!O74-'Table 2'!O69)/ABS('Table 2'!O69)*100,1)</f>
        <v>5.3</v>
      </c>
      <c r="M74" s="55"/>
      <c r="N74" s="50">
        <f>ROUND(('Table 2'!Q74-'Table 2'!Q69)/ABS('Table 2'!Q69)*100,1)</f>
        <v>4.5</v>
      </c>
    </row>
    <row r="75" spans="1:14" s="5" customFormat="1" ht="12.75" customHeight="1">
      <c r="A75" s="17" t="s">
        <v>20</v>
      </c>
      <c r="B75" s="53">
        <f>ROUND(('Table 2'!B75-'Table 2'!B70)/ABS('Table 2'!B70)*100,1)</f>
        <v>1.1000000000000001</v>
      </c>
      <c r="C75" s="53">
        <f>ROUND(('Table 2'!C75-'Table 2'!C70)/ABS('Table 2'!C70)*100,1)</f>
        <v>-0.8</v>
      </c>
      <c r="D75" s="53">
        <f>ROUND(('Table 2'!D75-'Table 2'!D70)/ABS('Table 2'!D70)*100,1)</f>
        <v>-1.2</v>
      </c>
      <c r="E75" s="53"/>
      <c r="F75" s="53">
        <f>ROUND(('Table 2'!F75-'Table 2'!F70)/ABS('Table 2'!F70)*100,1)</f>
        <v>14</v>
      </c>
      <c r="G75" s="54">
        <f>ROUND(('Table 2'!G75-'Table 2'!G70)/ABS('Table 2'!G70)*100,1)</f>
        <v>15.9</v>
      </c>
      <c r="H75" s="54">
        <f>ROUND(('Table 2'!H75-'Table 2'!H70)/ABS('Table 2'!H70)*100,1)</f>
        <v>5.3</v>
      </c>
      <c r="I75" s="53">
        <f>ROUND(('Table 2'!I75-'Table 2'!I70)/ABS('Table 2'!I70)*100,1)</f>
        <v>4.7</v>
      </c>
      <c r="J75" s="54">
        <f>ROUND(('Table 2'!J75-'Table 2'!J70)/ABS('Table 2'!J70)*100,1)</f>
        <v>4</v>
      </c>
      <c r="K75" s="54">
        <f>ROUND(('Table 2'!K75-'Table 2'!K70)/ABS('Table 2'!K70)*100,1)</f>
        <v>8</v>
      </c>
      <c r="L75" s="50">
        <f>ROUND(('Table 2'!O75-'Table 2'!O70)/ABS('Table 2'!O70)*100,1)</f>
        <v>4.7</v>
      </c>
      <c r="M75" s="55"/>
      <c r="N75" s="50">
        <f>ROUND(('Table 2'!Q75-'Table 2'!Q70)/ABS('Table 2'!Q70)*100,1)</f>
        <v>5.4</v>
      </c>
    </row>
    <row r="76" spans="1:14" s="5" customFormat="1" ht="12.75" customHeight="1">
      <c r="A76" s="13">
        <v>2007</v>
      </c>
      <c r="B76" s="50">
        <f>ROUND(('Table 2'!B76-'Table 2'!B71)/ABS('Table 2'!B71)*100,1)</f>
        <v>1.2</v>
      </c>
      <c r="C76" s="50">
        <f>ROUND(('Table 2'!C76-'Table 2'!C71)/ABS('Table 2'!C71)*100,1)</f>
        <v>8.6</v>
      </c>
      <c r="D76" s="50">
        <f>ROUND(('Table 2'!D76-'Table 2'!D71)/ABS('Table 2'!D71)*100,1)</f>
        <v>1.8</v>
      </c>
      <c r="E76" s="50"/>
      <c r="F76" s="50">
        <f>ROUND(('Table 2'!F76-'Table 2'!F71)/ABS('Table 2'!F71)*100,1)</f>
        <v>8.9</v>
      </c>
      <c r="G76" s="51">
        <f>ROUND(('Table 2'!G76-'Table 2'!G71)/ABS('Table 2'!G71)*100,1)</f>
        <v>8.8000000000000007</v>
      </c>
      <c r="H76" s="51">
        <f>ROUND(('Table 2'!H76-'Table 2'!H71)/ABS('Table 2'!H71)*100,1)</f>
        <v>9.4</v>
      </c>
      <c r="I76" s="50">
        <f>ROUND(('Table 2'!I76-'Table 2'!I71)/ABS('Table 2'!I71)*100,1)</f>
        <v>4.2</v>
      </c>
      <c r="J76" s="51">
        <f>ROUND(('Table 2'!J76-'Table 2'!J71)/ABS('Table 2'!J71)*100,1)</f>
        <v>4.3</v>
      </c>
      <c r="K76" s="51">
        <f>ROUND(('Table 2'!K76-'Table 2'!K71)/ABS('Table 2'!K71)*100,1)</f>
        <v>3.9</v>
      </c>
      <c r="L76" s="50">
        <f>ROUND(('Table 2'!O76-'Table 2'!O71)/ABS('Table 2'!O71)*100,1)</f>
        <v>5.6</v>
      </c>
      <c r="M76" s="52"/>
      <c r="N76" s="50">
        <f>ROUND(('Table 2'!Q76-'Table 2'!Q71)/ABS('Table 2'!Q71)*100,1)</f>
        <v>5.4</v>
      </c>
    </row>
    <row r="77" spans="1:14" s="5" customFormat="1" ht="12.75" customHeight="1">
      <c r="A77" s="17" t="s">
        <v>17</v>
      </c>
      <c r="B77" s="53">
        <f>ROUND(('Table 2'!B77-'Table 2'!B72)/ABS('Table 2'!B72)*100,1)</f>
        <v>0.1</v>
      </c>
      <c r="C77" s="53">
        <f>ROUND(('Table 2'!C77-'Table 2'!C72)/ABS('Table 2'!C72)*100,1)</f>
        <v>9.1999999999999993</v>
      </c>
      <c r="D77" s="53">
        <f>ROUND(('Table 2'!D77-'Table 2'!D72)/ABS('Table 2'!D72)*100,1)</f>
        <v>-0.9</v>
      </c>
      <c r="E77" s="53"/>
      <c r="F77" s="53">
        <f>ROUND(('Table 2'!F77-'Table 2'!F72)/ABS('Table 2'!F72)*100,1)</f>
        <v>8.6999999999999993</v>
      </c>
      <c r="G77" s="54">
        <f>ROUND(('Table 2'!G77-'Table 2'!G72)/ABS('Table 2'!G72)*100,1)</f>
        <v>8.1</v>
      </c>
      <c r="H77" s="54">
        <f>ROUND(('Table 2'!H77-'Table 2'!H72)/ABS('Table 2'!H72)*100,1)</f>
        <v>10.8</v>
      </c>
      <c r="I77" s="53">
        <f>ROUND(('Table 2'!I77-'Table 2'!I72)/ABS('Table 2'!I72)*100,1)</f>
        <v>1.4</v>
      </c>
      <c r="J77" s="54">
        <f>ROUND(('Table 2'!J77-'Table 2'!J72)/ABS('Table 2'!J72)*100,1)</f>
        <v>1.2</v>
      </c>
      <c r="K77" s="54">
        <f>ROUND(('Table 2'!K77-'Table 2'!K72)/ABS('Table 2'!K72)*100,1)</f>
        <v>2.4</v>
      </c>
      <c r="L77" s="50">
        <f>ROUND(('Table 2'!O77-'Table 2'!O72)/ABS('Table 2'!O72)*100,1)</f>
        <v>5.0999999999999996</v>
      </c>
      <c r="M77" s="55"/>
      <c r="N77" s="50">
        <f>ROUND(('Table 2'!Q77-'Table 2'!Q72)/ABS('Table 2'!Q72)*100,1)</f>
        <v>6.6</v>
      </c>
    </row>
    <row r="78" spans="1:14" s="5" customFormat="1" ht="12.75" customHeight="1">
      <c r="A78" s="17" t="s">
        <v>18</v>
      </c>
      <c r="B78" s="53">
        <f>ROUND(('Table 2'!B78-'Table 2'!B73)/ABS('Table 2'!B73)*100,1)</f>
        <v>1.1000000000000001</v>
      </c>
      <c r="C78" s="53">
        <f>ROUND(('Table 2'!C78-'Table 2'!C73)/ABS('Table 2'!C73)*100,1)</f>
        <v>8.1999999999999993</v>
      </c>
      <c r="D78" s="53">
        <f>ROUND(('Table 2'!D78-'Table 2'!D73)/ABS('Table 2'!D73)*100,1)</f>
        <v>-0.3</v>
      </c>
      <c r="E78" s="53"/>
      <c r="F78" s="53">
        <f>ROUND(('Table 2'!F78-'Table 2'!F73)/ABS('Table 2'!F73)*100,1)</f>
        <v>8.5</v>
      </c>
      <c r="G78" s="54">
        <f>ROUND(('Table 2'!G78-'Table 2'!G73)/ABS('Table 2'!G73)*100,1)</f>
        <v>9.3000000000000007</v>
      </c>
      <c r="H78" s="54">
        <f>ROUND(('Table 2'!H78-'Table 2'!H73)/ABS('Table 2'!H73)*100,1)</f>
        <v>4.0999999999999996</v>
      </c>
      <c r="I78" s="53">
        <f>ROUND(('Table 2'!I78-'Table 2'!I73)/ABS('Table 2'!I73)*100,1)</f>
        <v>3.5</v>
      </c>
      <c r="J78" s="54">
        <f>ROUND(('Table 2'!J78-'Table 2'!J73)/ABS('Table 2'!J73)*100,1)</f>
        <v>3.7</v>
      </c>
      <c r="K78" s="54">
        <f>ROUND(('Table 2'!K78-'Table 2'!K73)/ABS('Table 2'!K73)*100,1)</f>
        <v>2.7</v>
      </c>
      <c r="L78" s="50">
        <f>ROUND(('Table 2'!O78-'Table 2'!O73)/ABS('Table 2'!O73)*100,1)</f>
        <v>5.2</v>
      </c>
      <c r="M78" s="55"/>
      <c r="N78" s="50">
        <f>ROUND(('Table 2'!Q78-'Table 2'!Q73)/ABS('Table 2'!Q73)*100,1)</f>
        <v>5.2</v>
      </c>
    </row>
    <row r="79" spans="1:14" s="5" customFormat="1" ht="12.75" customHeight="1">
      <c r="A79" s="17" t="s">
        <v>19</v>
      </c>
      <c r="B79" s="53">
        <f>ROUND(('Table 2'!B79-'Table 2'!B74)/ABS('Table 2'!B74)*100,1)</f>
        <v>1.4</v>
      </c>
      <c r="C79" s="53">
        <f>ROUND(('Table 2'!C79-'Table 2'!C74)/ABS('Table 2'!C74)*100,1)</f>
        <v>9.9</v>
      </c>
      <c r="D79" s="53">
        <f>ROUND(('Table 2'!D79-'Table 2'!D74)/ABS('Table 2'!D74)*100,1)</f>
        <v>2.8</v>
      </c>
      <c r="E79" s="53"/>
      <c r="F79" s="53">
        <f>ROUND(('Table 2'!F79-'Table 2'!F74)/ABS('Table 2'!F74)*100,1)</f>
        <v>6.2</v>
      </c>
      <c r="G79" s="54">
        <f>ROUND(('Table 2'!G79-'Table 2'!G74)/ABS('Table 2'!G74)*100,1)</f>
        <v>6.2</v>
      </c>
      <c r="H79" s="54">
        <f>ROUND(('Table 2'!H79-'Table 2'!H74)/ABS('Table 2'!H74)*100,1)</f>
        <v>6.6</v>
      </c>
      <c r="I79" s="53">
        <f>ROUND(('Table 2'!I79-'Table 2'!I74)/ABS('Table 2'!I74)*100,1)</f>
        <v>3.8</v>
      </c>
      <c r="J79" s="54">
        <f>ROUND(('Table 2'!J79-'Table 2'!J74)/ABS('Table 2'!J74)*100,1)</f>
        <v>4.5999999999999996</v>
      </c>
      <c r="K79" s="54">
        <f>ROUND(('Table 2'!K79-'Table 2'!K74)/ABS('Table 2'!K74)*100,1)</f>
        <v>0.9</v>
      </c>
      <c r="L79" s="50">
        <f>ROUND(('Table 2'!O79-'Table 2'!O74)/ABS('Table 2'!O74)*100,1)</f>
        <v>5.9</v>
      </c>
      <c r="M79" s="55"/>
      <c r="N79" s="50">
        <f>ROUND(('Table 2'!Q79-'Table 2'!Q74)/ABS('Table 2'!Q74)*100,1)</f>
        <v>5.5</v>
      </c>
    </row>
    <row r="80" spans="1:14" s="5" customFormat="1" ht="12.75" customHeight="1">
      <c r="A80" s="17" t="s">
        <v>20</v>
      </c>
      <c r="B80" s="53">
        <f>ROUND(('Table 2'!B80-'Table 2'!B75)/ABS('Table 2'!B75)*100,1)</f>
        <v>2.2000000000000002</v>
      </c>
      <c r="C80" s="53">
        <f>ROUND(('Table 2'!C80-'Table 2'!C75)/ABS('Table 2'!C75)*100,1)</f>
        <v>6.6</v>
      </c>
      <c r="D80" s="53">
        <f>ROUND(('Table 2'!D80-'Table 2'!D75)/ABS('Table 2'!D75)*100,1)</f>
        <v>5</v>
      </c>
      <c r="E80" s="53"/>
      <c r="F80" s="53">
        <f>ROUND(('Table 2'!F80-'Table 2'!F75)/ABS('Table 2'!F75)*100,1)</f>
        <v>12.2</v>
      </c>
      <c r="G80" s="54">
        <f>ROUND(('Table 2'!G80-'Table 2'!G75)/ABS('Table 2'!G75)*100,1)</f>
        <v>11.5</v>
      </c>
      <c r="H80" s="54">
        <f>ROUND(('Table 2'!H80-'Table 2'!H75)/ABS('Table 2'!H75)*100,1)</f>
        <v>15.4</v>
      </c>
      <c r="I80" s="53">
        <f>ROUND(('Table 2'!I80-'Table 2'!I75)/ABS('Table 2'!I75)*100,1)</f>
        <v>7.9</v>
      </c>
      <c r="J80" s="54">
        <f>ROUND(('Table 2'!J80-'Table 2'!J75)/ABS('Table 2'!J75)*100,1)</f>
        <v>7.5</v>
      </c>
      <c r="K80" s="54">
        <f>ROUND(('Table 2'!K80-'Table 2'!K75)/ABS('Table 2'!K75)*100,1)</f>
        <v>9.1</v>
      </c>
      <c r="L80" s="50">
        <f>ROUND(('Table 2'!O80-'Table 2'!O75)/ABS('Table 2'!O75)*100,1)</f>
        <v>6.1</v>
      </c>
      <c r="M80" s="55"/>
      <c r="N80" s="50">
        <f>ROUND(('Table 2'!Q80-'Table 2'!Q75)/ABS('Table 2'!Q75)*100,1)</f>
        <v>4.5</v>
      </c>
    </row>
    <row r="81" spans="1:14" s="5" customFormat="1" ht="12.75" customHeight="1">
      <c r="A81" s="13">
        <v>2008</v>
      </c>
      <c r="B81" s="50">
        <f>ROUND(('Table 2'!B81-'Table 2'!B76)/ABS('Table 2'!B76)*100,1)</f>
        <v>2.8</v>
      </c>
      <c r="C81" s="50">
        <f>ROUND(('Table 2'!C81-'Table 2'!C76)/ABS('Table 2'!C76)*100,1)</f>
        <v>4.9000000000000004</v>
      </c>
      <c r="D81" s="50">
        <f>ROUND(('Table 2'!D81-'Table 2'!D76)/ABS('Table 2'!D76)*100,1)</f>
        <v>2.2999999999999998</v>
      </c>
      <c r="E81" s="50"/>
      <c r="F81" s="50">
        <f>ROUND(('Table 2'!F81-'Table 2'!F76)/ABS('Table 2'!F76)*100,1)</f>
        <v>6.3</v>
      </c>
      <c r="G81" s="51">
        <f>ROUND(('Table 2'!G81-'Table 2'!G76)/ABS('Table 2'!G76)*100,1)</f>
        <v>6.8</v>
      </c>
      <c r="H81" s="51">
        <f>ROUND(('Table 2'!H81-'Table 2'!H76)/ABS('Table 2'!H76)*100,1)</f>
        <v>3.6</v>
      </c>
      <c r="I81" s="50">
        <f>ROUND(('Table 2'!I81-'Table 2'!I76)/ABS('Table 2'!I76)*100,1)</f>
        <v>11.4</v>
      </c>
      <c r="J81" s="51">
        <f>ROUND(('Table 2'!J81-'Table 2'!J76)/ABS('Table 2'!J76)*100,1)</f>
        <v>11</v>
      </c>
      <c r="K81" s="51">
        <f>ROUND(('Table 2'!K81-'Table 2'!K76)/ABS('Table 2'!K76)*100,1)</f>
        <v>12.8</v>
      </c>
      <c r="L81" s="50">
        <f>ROUND(('Table 2'!O81-'Table 2'!O76)/ABS('Table 2'!O76)*100,1)</f>
        <v>1.9</v>
      </c>
      <c r="M81" s="52"/>
      <c r="N81" s="50">
        <f>ROUND(('Table 2'!Q81-'Table 2'!Q76)/ABS('Table 2'!Q76)*100,1)</f>
        <v>1.7</v>
      </c>
    </row>
    <row r="82" spans="1:14" s="5" customFormat="1" ht="12.75" customHeight="1">
      <c r="A82" s="17" t="s">
        <v>17</v>
      </c>
      <c r="B82" s="53">
        <f>ROUND(('Table 2'!B82-'Table 2'!B77)/ABS('Table 2'!B77)*100,1)</f>
        <v>3.8</v>
      </c>
      <c r="C82" s="53">
        <f>ROUND(('Table 2'!C82-'Table 2'!C77)/ABS('Table 2'!C77)*100,1)</f>
        <v>-1.1000000000000001</v>
      </c>
      <c r="D82" s="53">
        <f>ROUND(('Table 2'!D82-'Table 2'!D77)/ABS('Table 2'!D77)*100,1)</f>
        <v>7.8</v>
      </c>
      <c r="E82" s="53"/>
      <c r="F82" s="53">
        <f>ROUND(('Table 2'!F82-'Table 2'!F77)/ABS('Table 2'!F77)*100,1)</f>
        <v>11.4</v>
      </c>
      <c r="G82" s="54">
        <f>ROUND(('Table 2'!G82-'Table 2'!G77)/ABS('Table 2'!G77)*100,1)</f>
        <v>11</v>
      </c>
      <c r="H82" s="54">
        <f>ROUND(('Table 2'!H82-'Table 2'!H77)/ABS('Table 2'!H77)*100,1)</f>
        <v>12.6</v>
      </c>
      <c r="I82" s="53">
        <f>ROUND(('Table 2'!I82-'Table 2'!I77)/ABS('Table 2'!I77)*100,1)</f>
        <v>15.9</v>
      </c>
      <c r="J82" s="54">
        <f>ROUND(('Table 2'!J82-'Table 2'!J77)/ABS('Table 2'!J77)*100,1)</f>
        <v>17.2</v>
      </c>
      <c r="K82" s="54">
        <f>ROUND(('Table 2'!K82-'Table 2'!K77)/ABS('Table 2'!K77)*100,1)</f>
        <v>11.5</v>
      </c>
      <c r="L82" s="50">
        <f>ROUND(('Table 2'!O82-'Table 2'!O77)/ABS('Table 2'!O77)*100,1)</f>
        <v>4.7</v>
      </c>
      <c r="M82" s="55"/>
      <c r="N82" s="50">
        <f>ROUND(('Table 2'!Q82-'Table 2'!Q77)/ABS('Table 2'!Q77)*100,1)</f>
        <v>3.3</v>
      </c>
    </row>
    <row r="83" spans="1:14" s="5" customFormat="1" ht="12.75" customHeight="1">
      <c r="A83" s="17" t="s">
        <v>18</v>
      </c>
      <c r="B83" s="53">
        <f>ROUND(('Table 2'!B83-'Table 2'!B78)/ABS('Table 2'!B78)*100,1)</f>
        <v>3.8</v>
      </c>
      <c r="C83" s="53">
        <f>ROUND(('Table 2'!C83-'Table 2'!C78)/ABS('Table 2'!C78)*100,1)</f>
        <v>-0.7</v>
      </c>
      <c r="D83" s="53">
        <f>ROUND(('Table 2'!D83-'Table 2'!D78)/ABS('Table 2'!D78)*100,1)</f>
        <v>3.7</v>
      </c>
      <c r="E83" s="53"/>
      <c r="F83" s="53">
        <f>ROUND(('Table 2'!F83-'Table 2'!F78)/ABS('Table 2'!F78)*100,1)</f>
        <v>12.4</v>
      </c>
      <c r="G83" s="54">
        <f>ROUND(('Table 2'!G83-'Table 2'!G78)/ABS('Table 2'!G78)*100,1)</f>
        <v>13.9</v>
      </c>
      <c r="H83" s="54">
        <f>ROUND(('Table 2'!H83-'Table 2'!H78)/ABS('Table 2'!H78)*100,1)</f>
        <v>4.5</v>
      </c>
      <c r="I83" s="53">
        <f>ROUND(('Table 2'!I83-'Table 2'!I78)/ABS('Table 2'!I78)*100,1)</f>
        <v>9.5</v>
      </c>
      <c r="J83" s="54">
        <f>ROUND(('Table 2'!J83-'Table 2'!J78)/ABS('Table 2'!J78)*100,1)</f>
        <v>8.4</v>
      </c>
      <c r="K83" s="54">
        <f>ROUND(('Table 2'!K83-'Table 2'!K78)/ABS('Table 2'!K78)*100,1)</f>
        <v>14.1</v>
      </c>
      <c r="L83" s="50">
        <f>ROUND(('Table 2'!O83-'Table 2'!O78)/ABS('Table 2'!O78)*100,1)</f>
        <v>5</v>
      </c>
      <c r="M83" s="55"/>
      <c r="N83" s="50">
        <f>ROUND(('Table 2'!Q83-'Table 2'!Q78)/ABS('Table 2'!Q78)*100,1)</f>
        <v>3.5</v>
      </c>
    </row>
    <row r="84" spans="1:14" s="5" customFormat="1" ht="12.75" customHeight="1">
      <c r="A84" s="17" t="s">
        <v>19</v>
      </c>
      <c r="B84" s="53">
        <f>ROUND(('Table 2'!B84-'Table 2'!B79)/ABS('Table 2'!B79)*100,1)</f>
        <v>2.1</v>
      </c>
      <c r="C84" s="53">
        <f>ROUND(('Table 2'!C84-'Table 2'!C79)/ABS('Table 2'!C79)*100,1)</f>
        <v>6.9</v>
      </c>
      <c r="D84" s="53">
        <f>ROUND(('Table 2'!D84-'Table 2'!D79)/ABS('Table 2'!D79)*100,1)</f>
        <v>2.2999999999999998</v>
      </c>
      <c r="E84" s="53"/>
      <c r="F84" s="53">
        <f>ROUND(('Table 2'!F84-'Table 2'!F79)/ABS('Table 2'!F79)*100,1)</f>
        <v>12.2</v>
      </c>
      <c r="G84" s="54">
        <f>ROUND(('Table 2'!G84-'Table 2'!G79)/ABS('Table 2'!G79)*100,1)</f>
        <v>13.6</v>
      </c>
      <c r="H84" s="54">
        <f>ROUND(('Table 2'!H84-'Table 2'!H79)/ABS('Table 2'!H79)*100,1)</f>
        <v>4.5999999999999996</v>
      </c>
      <c r="I84" s="53">
        <f>ROUND(('Table 2'!I84-'Table 2'!I79)/ABS('Table 2'!I79)*100,1)</f>
        <v>18</v>
      </c>
      <c r="J84" s="54">
        <f>ROUND(('Table 2'!J84-'Table 2'!J79)/ABS('Table 2'!J79)*100,1)</f>
        <v>17.2</v>
      </c>
      <c r="K84" s="54">
        <f>ROUND(('Table 2'!K84-'Table 2'!K79)/ABS('Table 2'!K79)*100,1)</f>
        <v>21.4</v>
      </c>
      <c r="L84" s="50">
        <f>ROUND(('Table 2'!O84-'Table 2'!O79)/ABS('Table 2'!O79)*100,1)</f>
        <v>2.2999999999999998</v>
      </c>
      <c r="M84" s="55"/>
      <c r="N84" s="50">
        <f>ROUND(('Table 2'!Q84-'Table 2'!Q79)/ABS('Table 2'!Q79)*100,1)</f>
        <v>2.2000000000000002</v>
      </c>
    </row>
    <row r="85" spans="1:14" s="5" customFormat="1" ht="12.75" customHeight="1">
      <c r="A85" s="17" t="s">
        <v>20</v>
      </c>
      <c r="B85" s="53">
        <f>ROUND(('Table 2'!B85-'Table 2'!B80)/ABS('Table 2'!B80)*100,1)</f>
        <v>1.7</v>
      </c>
      <c r="C85" s="53">
        <f>ROUND(('Table 2'!C85-'Table 2'!C80)/ABS('Table 2'!C80)*100,1)</f>
        <v>14.9</v>
      </c>
      <c r="D85" s="53">
        <f>ROUND(('Table 2'!D85-'Table 2'!D80)/ABS('Table 2'!D80)*100,1)</f>
        <v>-3.5</v>
      </c>
      <c r="E85" s="53"/>
      <c r="F85" s="53">
        <f>ROUND(('Table 2'!F85-'Table 2'!F80)/ABS('Table 2'!F80)*100,1)</f>
        <v>-8.9</v>
      </c>
      <c r="G85" s="54">
        <f>ROUND(('Table 2'!G85-'Table 2'!G80)/ABS('Table 2'!G80)*100,1)</f>
        <v>-9.5</v>
      </c>
      <c r="H85" s="54">
        <f>ROUND(('Table 2'!H85-'Table 2'!H80)/ABS('Table 2'!H80)*100,1)</f>
        <v>-6.5</v>
      </c>
      <c r="I85" s="53">
        <f>ROUND(('Table 2'!I85-'Table 2'!I80)/ABS('Table 2'!I80)*100,1)</f>
        <v>2.7</v>
      </c>
      <c r="J85" s="54">
        <f>ROUND(('Table 2'!J85-'Table 2'!J80)/ABS('Table 2'!J80)*100,1)</f>
        <v>1.9</v>
      </c>
      <c r="K85" s="54">
        <f>ROUND(('Table 2'!K85-'Table 2'!K80)/ABS('Table 2'!K80)*100,1)</f>
        <v>5.3</v>
      </c>
      <c r="L85" s="50">
        <f>ROUND(('Table 2'!O85-'Table 2'!O80)/ABS('Table 2'!O80)*100,1)</f>
        <v>-3.8</v>
      </c>
      <c r="M85" s="55"/>
      <c r="N85" s="50">
        <f>ROUND(('Table 2'!Q85-'Table 2'!Q80)/ABS('Table 2'!Q80)*100,1)</f>
        <v>-2</v>
      </c>
    </row>
    <row r="86" spans="1:14" s="5" customFormat="1" ht="12.75" customHeight="1">
      <c r="A86" s="13">
        <v>2009</v>
      </c>
      <c r="B86" s="50">
        <f>ROUND(('Table 2'!B86-'Table 2'!B81)/ABS('Table 2'!B81)*100,1)</f>
        <v>-0.9</v>
      </c>
      <c r="C86" s="50">
        <f>ROUND(('Table 2'!C86-'Table 2'!C81)/ABS('Table 2'!C81)*100,1)</f>
        <v>10.4</v>
      </c>
      <c r="D86" s="50">
        <f>ROUND(('Table 2'!D86-'Table 2'!D81)/ABS('Table 2'!D81)*100,1)</f>
        <v>-10.9</v>
      </c>
      <c r="E86" s="50"/>
      <c r="F86" s="50">
        <f>ROUND(('Table 2'!F86-'Table 2'!F81)/ABS('Table 2'!F81)*100,1)</f>
        <v>-12.1</v>
      </c>
      <c r="G86" s="51">
        <f>ROUND(('Table 2'!G86-'Table 2'!G81)/ABS('Table 2'!G81)*100,1)</f>
        <v>-13.5</v>
      </c>
      <c r="H86" s="51">
        <f>ROUND(('Table 2'!H86-'Table 2'!H81)/ABS('Table 2'!H81)*100,1)</f>
        <v>-5.2</v>
      </c>
      <c r="I86" s="50">
        <f>ROUND(('Table 2'!I86-'Table 2'!I81)/ABS('Table 2'!I81)*100,1)</f>
        <v>-20.8</v>
      </c>
      <c r="J86" s="51">
        <f>ROUND(('Table 2'!J86-'Table 2'!J81)/ABS('Table 2'!J81)*100,1)</f>
        <v>-21.4</v>
      </c>
      <c r="K86" s="51">
        <f>ROUND(('Table 2'!K86-'Table 2'!K81)/ABS('Table 2'!K81)*100,1)</f>
        <v>-18.600000000000001</v>
      </c>
      <c r="L86" s="50">
        <f>ROUND(('Table 2'!O86-'Table 2'!O81)/ABS('Table 2'!O81)*100,1)</f>
        <v>-0.3</v>
      </c>
      <c r="M86" s="52"/>
      <c r="N86" s="50">
        <f>ROUND(('Table 2'!Q86-'Table 2'!Q81)/ABS('Table 2'!Q81)*100,1)</f>
        <v>-0.7</v>
      </c>
    </row>
    <row r="87" spans="1:14" s="5" customFormat="1" ht="12.75" customHeight="1">
      <c r="A87" s="17" t="s">
        <v>17</v>
      </c>
      <c r="B87" s="53">
        <f>ROUND(('Table 2'!B87-'Table 2'!B82)/ABS('Table 2'!B82)*100,1)</f>
        <v>-1</v>
      </c>
      <c r="C87" s="53">
        <f>ROUND(('Table 2'!C87-'Table 2'!C82)/ABS('Table 2'!C82)*100,1)</f>
        <v>13.5</v>
      </c>
      <c r="D87" s="53">
        <f>ROUND(('Table 2'!D87-'Table 2'!D82)/ABS('Table 2'!D82)*100,1)</f>
        <v>-19</v>
      </c>
      <c r="E87" s="53"/>
      <c r="F87" s="53">
        <f>ROUND(('Table 2'!F87-'Table 2'!F82)/ABS('Table 2'!F82)*100,1)</f>
        <v>-17.3</v>
      </c>
      <c r="G87" s="54">
        <f>ROUND(('Table 2'!G87-'Table 2'!G82)/ABS('Table 2'!G82)*100,1)</f>
        <v>-18.600000000000001</v>
      </c>
      <c r="H87" s="54">
        <f>ROUND(('Table 2'!H87-'Table 2'!H82)/ABS('Table 2'!H82)*100,1)</f>
        <v>-11.5</v>
      </c>
      <c r="I87" s="53">
        <f>ROUND(('Table 2'!I87-'Table 2'!I82)/ABS('Table 2'!I82)*100,1)</f>
        <v>-30.6</v>
      </c>
      <c r="J87" s="54">
        <f>ROUND(('Table 2'!J87-'Table 2'!J82)/ABS('Table 2'!J82)*100,1)</f>
        <v>-33.299999999999997</v>
      </c>
      <c r="K87" s="54">
        <f>ROUND(('Table 2'!K87-'Table 2'!K82)/ABS('Table 2'!K82)*100,1)</f>
        <v>-20.5</v>
      </c>
      <c r="L87" s="50">
        <f>ROUND(('Table 2'!O87-'Table 2'!O82)/ABS('Table 2'!O82)*100,1)</f>
        <v>-3.9</v>
      </c>
      <c r="M87" s="55"/>
      <c r="N87" s="50">
        <f>ROUND(('Table 2'!Q87-'Table 2'!Q82)/ABS('Table 2'!Q82)*100,1)</f>
        <v>-4.3</v>
      </c>
    </row>
    <row r="88" spans="1:14" s="5" customFormat="1" ht="12.75" customHeight="1">
      <c r="A88" s="17" t="s">
        <v>18</v>
      </c>
      <c r="B88" s="53">
        <f>ROUND(('Table 2'!B88-'Table 2'!B83)/ABS('Table 2'!B83)*100,1)</f>
        <v>-2</v>
      </c>
      <c r="C88" s="53">
        <f>ROUND(('Table 2'!C88-'Table 2'!C83)/ABS('Table 2'!C83)*100,1)</f>
        <v>17.100000000000001</v>
      </c>
      <c r="D88" s="53">
        <f>ROUND(('Table 2'!D88-'Table 2'!D83)/ABS('Table 2'!D83)*100,1)</f>
        <v>-14.3</v>
      </c>
      <c r="E88" s="53"/>
      <c r="F88" s="53">
        <f>ROUND(('Table 2'!F88-'Table 2'!F83)/ABS('Table 2'!F83)*100,1)</f>
        <v>-21.4</v>
      </c>
      <c r="G88" s="54">
        <f>ROUND(('Table 2'!G88-'Table 2'!G83)/ABS('Table 2'!G83)*100,1)</f>
        <v>-23</v>
      </c>
      <c r="H88" s="54">
        <f>ROUND(('Table 2'!H88-'Table 2'!H83)/ABS('Table 2'!H83)*100,1)</f>
        <v>-11.9</v>
      </c>
      <c r="I88" s="53">
        <f>ROUND(('Table 2'!I88-'Table 2'!I83)/ABS('Table 2'!I83)*100,1)</f>
        <v>-23.9</v>
      </c>
      <c r="J88" s="54">
        <f>ROUND(('Table 2'!J88-'Table 2'!J83)/ABS('Table 2'!J83)*100,1)</f>
        <v>-26</v>
      </c>
      <c r="K88" s="54">
        <f>ROUND(('Table 2'!K88-'Table 2'!K83)/ABS('Table 2'!K83)*100,1)</f>
        <v>-16</v>
      </c>
      <c r="L88" s="50">
        <f>ROUND(('Table 2'!O88-'Table 2'!O83)/ABS('Table 2'!O83)*100,1)</f>
        <v>-2.8</v>
      </c>
      <c r="M88" s="55"/>
      <c r="N88" s="50">
        <f>ROUND(('Table 2'!Q88-'Table 2'!Q83)/ABS('Table 2'!Q83)*100,1)</f>
        <v>-3.1</v>
      </c>
    </row>
    <row r="89" spans="1:14" s="5" customFormat="1" ht="12.75" customHeight="1">
      <c r="A89" s="17" t="s">
        <v>19</v>
      </c>
      <c r="B89" s="53">
        <f>ROUND(('Table 2'!B89-'Table 2'!B84)/ABS('Table 2'!B84)*100,1)</f>
        <v>-0.7</v>
      </c>
      <c r="C89" s="53">
        <f>ROUND(('Table 2'!C89-'Table 2'!C84)/ABS('Table 2'!C84)*100,1)</f>
        <v>5.3</v>
      </c>
      <c r="D89" s="53">
        <f>ROUND(('Table 2'!D89-'Table 2'!D84)/ABS('Table 2'!D84)*100,1)</f>
        <v>-7</v>
      </c>
      <c r="E89" s="53"/>
      <c r="F89" s="53">
        <f>ROUND(('Table 2'!F89-'Table 2'!F84)/ABS('Table 2'!F84)*100,1)</f>
        <v>-13.4</v>
      </c>
      <c r="G89" s="54">
        <f>ROUND(('Table 2'!G89-'Table 2'!G84)/ABS('Table 2'!G84)*100,1)</f>
        <v>-14.6</v>
      </c>
      <c r="H89" s="54">
        <f>ROUND(('Table 2'!H89-'Table 2'!H84)/ABS('Table 2'!H84)*100,1)</f>
        <v>-6.8</v>
      </c>
      <c r="I89" s="53">
        <f>ROUND(('Table 2'!I89-'Table 2'!I84)/ABS('Table 2'!I84)*100,1)</f>
        <v>-22.8</v>
      </c>
      <c r="J89" s="54">
        <f>ROUND(('Table 2'!J89-'Table 2'!J84)/ABS('Table 2'!J84)*100,1)</f>
        <v>-23.2</v>
      </c>
      <c r="K89" s="54">
        <f>ROUND(('Table 2'!K89-'Table 2'!K84)/ABS('Table 2'!K84)*100,1)</f>
        <v>-21.3</v>
      </c>
      <c r="L89" s="50">
        <f>ROUND(('Table 2'!O89-'Table 2'!O84)/ABS('Table 2'!O84)*100,1)</f>
        <v>-0.7</v>
      </c>
      <c r="M89" s="55"/>
      <c r="N89" s="50">
        <f>ROUND(('Table 2'!Q89-'Table 2'!Q84)/ABS('Table 2'!Q84)*100,1)</f>
        <v>-0.5</v>
      </c>
    </row>
    <row r="90" spans="1:14" s="5" customFormat="1" ht="12.75" customHeight="1">
      <c r="A90" s="17" t="s">
        <v>20</v>
      </c>
      <c r="B90" s="53">
        <f>ROUND(('Table 2'!B90-'Table 2'!B85)/ABS('Table 2'!B85)*100,1)</f>
        <v>0.1</v>
      </c>
      <c r="C90" s="53">
        <f>ROUND(('Table 2'!C90-'Table 2'!C85)/ABS('Table 2'!C85)*100,1)</f>
        <v>7.1</v>
      </c>
      <c r="D90" s="53">
        <f>ROUND(('Table 2'!D90-'Table 2'!D85)/ABS('Table 2'!D85)*100,1)</f>
        <v>-3.9</v>
      </c>
      <c r="E90" s="53"/>
      <c r="F90" s="53">
        <f>ROUND(('Table 2'!F90-'Table 2'!F85)/ABS('Table 2'!F85)*100,1)</f>
        <v>4.7</v>
      </c>
      <c r="G90" s="54">
        <f>ROUND(('Table 2'!G90-'Table 2'!G85)/ABS('Table 2'!G85)*100,1)</f>
        <v>3.8</v>
      </c>
      <c r="H90" s="54">
        <f>ROUND(('Table 2'!H90-'Table 2'!H85)/ABS('Table 2'!H85)*100,1)</f>
        <v>9.4</v>
      </c>
      <c r="I90" s="53">
        <f>ROUND(('Table 2'!I90-'Table 2'!I85)/ABS('Table 2'!I85)*100,1)</f>
        <v>-5.7</v>
      </c>
      <c r="J90" s="54">
        <f>ROUND(('Table 2'!J90-'Table 2'!J85)/ABS('Table 2'!J85)*100,1)</f>
        <v>-2.4</v>
      </c>
      <c r="K90" s="54">
        <f>ROUND(('Table 2'!K90-'Table 2'!K85)/ABS('Table 2'!K85)*100,1)</f>
        <v>-16.5</v>
      </c>
      <c r="L90" s="50">
        <f>ROUND(('Table 2'!O90-'Table 2'!O85)/ABS('Table 2'!O85)*100,1)</f>
        <v>5.9</v>
      </c>
      <c r="M90" s="55"/>
      <c r="N90" s="50">
        <f>ROUND(('Table 2'!Q90-'Table 2'!Q85)/ABS('Table 2'!Q85)*100,1)</f>
        <v>5.0999999999999996</v>
      </c>
    </row>
    <row r="91" spans="1:14" s="5" customFormat="1" ht="12.75" customHeight="1">
      <c r="A91" s="13">
        <v>2010</v>
      </c>
      <c r="B91" s="50">
        <f>ROUND(('Table 2'!B91-'Table 2'!B86)/ABS('Table 2'!B86)*100,1)</f>
        <v>5.5</v>
      </c>
      <c r="C91" s="50">
        <f>ROUND(('Table 2'!C91-'Table 2'!C86)/ABS('Table 2'!C86)*100,1)</f>
        <v>8.9</v>
      </c>
      <c r="D91" s="50">
        <f>ROUND(('Table 2'!D91-'Table 2'!D86)/ABS('Table 2'!D86)*100,1)</f>
        <v>11.6</v>
      </c>
      <c r="E91" s="50"/>
      <c r="F91" s="50">
        <f>ROUND(('Table 2'!F91-'Table 2'!F86)/ABS('Table 2'!F86)*100,1)</f>
        <v>14.2</v>
      </c>
      <c r="G91" s="51">
        <f>ROUND(('Table 2'!G91-'Table 2'!G86)/ABS('Table 2'!G86)*100,1)</f>
        <v>16.5</v>
      </c>
      <c r="H91" s="51">
        <f>ROUND(('Table 2'!H91-'Table 2'!H86)/ABS('Table 2'!H86)*100,1)</f>
        <v>2.9</v>
      </c>
      <c r="I91" s="50">
        <f>ROUND(('Table 2'!I91-'Table 2'!I86)/ABS('Table 2'!I86)*100,1)</f>
        <v>23</v>
      </c>
      <c r="J91" s="51">
        <f>ROUND(('Table 2'!J91-'Table 2'!J86)/ABS('Table 2'!J86)*100,1)</f>
        <v>26.9</v>
      </c>
      <c r="K91" s="51">
        <f>ROUND(('Table 2'!K91-'Table 2'!K86)/ABS('Table 2'!K86)*100,1)</f>
        <v>9</v>
      </c>
      <c r="L91" s="50">
        <f>ROUND(('Table 2'!O91-'Table 2'!O86)/ABS('Table 2'!O86)*100,1)</f>
        <v>7.6</v>
      </c>
      <c r="M91" s="52"/>
      <c r="N91" s="50">
        <f>ROUND(('Table 2'!Q91-'Table 2'!Q86)/ABS('Table 2'!Q86)*100,1)</f>
        <v>7.5</v>
      </c>
    </row>
    <row r="92" spans="1:14" s="5" customFormat="1" ht="12.75" customHeight="1">
      <c r="A92" s="17" t="s">
        <v>17</v>
      </c>
      <c r="B92" s="53">
        <f>ROUND(('Table 2'!B92-'Table 2'!B87)/ABS('Table 2'!B87)*100,1)</f>
        <v>3.4</v>
      </c>
      <c r="C92" s="53">
        <f>ROUND(('Table 2'!C92-'Table 2'!C87)/ABS('Table 2'!C87)*100,1)</f>
        <v>9.5</v>
      </c>
      <c r="D92" s="53">
        <f>ROUND(('Table 2'!D92-'Table 2'!D87)/ABS('Table 2'!D87)*100,1)</f>
        <v>16.600000000000001</v>
      </c>
      <c r="E92" s="53"/>
      <c r="F92" s="53">
        <f>ROUND(('Table 2'!F92-'Table 2'!F87)/ABS('Table 2'!F87)*100,1)</f>
        <v>17.5</v>
      </c>
      <c r="G92" s="54">
        <f>ROUND(('Table 2'!G92-'Table 2'!G87)/ABS('Table 2'!G87)*100,1)</f>
        <v>18.3</v>
      </c>
      <c r="H92" s="54">
        <f>ROUND(('Table 2'!H92-'Table 2'!H87)/ABS('Table 2'!H87)*100,1)</f>
        <v>14.9</v>
      </c>
      <c r="I92" s="53">
        <f>ROUND(('Table 2'!I92-'Table 2'!I87)/ABS('Table 2'!I87)*100,1)</f>
        <v>39.6</v>
      </c>
      <c r="J92" s="54">
        <f>ROUND(('Table 2'!J92-'Table 2'!J87)/ABS('Table 2'!J87)*100,1)</f>
        <v>48.1</v>
      </c>
      <c r="K92" s="54">
        <f>ROUND(('Table 2'!K92-'Table 2'!K87)/ABS('Table 2'!K87)*100,1)</f>
        <v>13.6</v>
      </c>
      <c r="L92" s="50">
        <f>ROUND(('Table 2'!O92-'Table 2'!O87)/ABS('Table 2'!O87)*100,1)</f>
        <v>11.4</v>
      </c>
      <c r="M92" s="55"/>
      <c r="N92" s="50">
        <f>ROUND(('Table 2'!Q92-'Table 2'!Q87)/ABS('Table 2'!Q87)*100,1)</f>
        <v>12.2</v>
      </c>
    </row>
    <row r="93" spans="1:14" s="5" customFormat="1" ht="12.75" customHeight="1">
      <c r="A93" s="17" t="s">
        <v>18</v>
      </c>
      <c r="B93" s="53">
        <f>ROUND(('Table 2'!B93-'Table 2'!B88)/ABS('Table 2'!B88)*100,1)</f>
        <v>6.3</v>
      </c>
      <c r="C93" s="53">
        <f>ROUND(('Table 2'!C93-'Table 2'!C88)/ABS('Table 2'!C88)*100,1)</f>
        <v>9</v>
      </c>
      <c r="D93" s="53">
        <f>ROUND(('Table 2'!D93-'Table 2'!D88)/ABS('Table 2'!D88)*100,1)</f>
        <v>15.2</v>
      </c>
      <c r="E93" s="53"/>
      <c r="F93" s="53">
        <f>ROUND(('Table 2'!F93-'Table 2'!F88)/ABS('Table 2'!F88)*100,1)</f>
        <v>23.9</v>
      </c>
      <c r="G93" s="54">
        <f>ROUND(('Table 2'!G93-'Table 2'!G88)/ABS('Table 2'!G88)*100,1)</f>
        <v>29.3</v>
      </c>
      <c r="H93" s="54">
        <f>ROUND(('Table 2'!H93-'Table 2'!H88)/ABS('Table 2'!H88)*100,1)</f>
        <v>-5.9</v>
      </c>
      <c r="I93" s="53">
        <f>ROUND(('Table 2'!I93-'Table 2'!I88)/ABS('Table 2'!I88)*100,1)</f>
        <v>27.3</v>
      </c>
      <c r="J93" s="54">
        <f>ROUND(('Table 2'!J93-'Table 2'!J88)/ABS('Table 2'!J88)*100,1)</f>
        <v>32</v>
      </c>
      <c r="K93" s="54">
        <f>ROUND(('Table 2'!K93-'Table 2'!K88)/ABS('Table 2'!K88)*100,1)</f>
        <v>12.1</v>
      </c>
      <c r="L93" s="50">
        <f>ROUND(('Table 2'!O93-'Table 2'!O88)/ABS('Table 2'!O88)*100,1)</f>
        <v>8.1</v>
      </c>
      <c r="M93" s="55"/>
      <c r="N93" s="50">
        <f>ROUND(('Table 2'!Q93-'Table 2'!Q88)/ABS('Table 2'!Q88)*100,1)</f>
        <v>9</v>
      </c>
    </row>
    <row r="94" spans="1:14" s="5" customFormat="1" ht="12.75" customHeight="1">
      <c r="A94" s="17" t="s">
        <v>19</v>
      </c>
      <c r="B94" s="53">
        <f>ROUND(('Table 2'!B94-'Table 2'!B89)/ABS('Table 2'!B89)*100,1)</f>
        <v>7.1</v>
      </c>
      <c r="C94" s="53">
        <f>ROUND(('Table 2'!C94-'Table 2'!C89)/ABS('Table 2'!C89)*100,1)</f>
        <v>8</v>
      </c>
      <c r="D94" s="53">
        <f>ROUND(('Table 2'!D94-'Table 2'!D89)/ABS('Table 2'!D89)*100,1)</f>
        <v>9.6</v>
      </c>
      <c r="E94" s="53"/>
      <c r="F94" s="53">
        <f>ROUND(('Table 2'!F94-'Table 2'!F89)/ABS('Table 2'!F89)*100,1)</f>
        <v>9.8000000000000007</v>
      </c>
      <c r="G94" s="54">
        <f>ROUND(('Table 2'!G94-'Table 2'!G89)/ABS('Table 2'!G89)*100,1)</f>
        <v>10.8</v>
      </c>
      <c r="H94" s="54">
        <f>ROUND(('Table 2'!H94-'Table 2'!H89)/ABS('Table 2'!H89)*100,1)</f>
        <v>3.4</v>
      </c>
      <c r="I94" s="53">
        <f>ROUND(('Table 2'!I94-'Table 2'!I89)/ABS('Table 2'!I89)*100,1)</f>
        <v>19.7</v>
      </c>
      <c r="J94" s="54">
        <f>ROUND(('Table 2'!J94-'Table 2'!J89)/ABS('Table 2'!J89)*100,1)</f>
        <v>22.9</v>
      </c>
      <c r="K94" s="54">
        <f>ROUND(('Table 2'!K94-'Table 2'!K89)/ABS('Table 2'!K89)*100,1)</f>
        <v>8.1</v>
      </c>
      <c r="L94" s="50">
        <f>ROUND(('Table 2'!O94-'Table 2'!O89)/ABS('Table 2'!O89)*100,1)</f>
        <v>6.8</v>
      </c>
      <c r="M94" s="55"/>
      <c r="N94" s="50">
        <f>ROUND(('Table 2'!Q94-'Table 2'!Q89)/ABS('Table 2'!Q89)*100,1)</f>
        <v>5.8</v>
      </c>
    </row>
    <row r="95" spans="1:14" s="5" customFormat="1" ht="12.75" customHeight="1">
      <c r="A95" s="17" t="s">
        <v>20</v>
      </c>
      <c r="B95" s="53">
        <f>ROUND(('Table 2'!B95-'Table 2'!B90)/ABS('Table 2'!B90)*100,1)</f>
        <v>5</v>
      </c>
      <c r="C95" s="53">
        <f>ROUND(('Table 2'!C95-'Table 2'!C90)/ABS('Table 2'!C90)*100,1)</f>
        <v>9.3000000000000007</v>
      </c>
      <c r="D95" s="53">
        <f>ROUND(('Table 2'!D95-'Table 2'!D90)/ABS('Table 2'!D90)*100,1)</f>
        <v>6.5</v>
      </c>
      <c r="E95" s="53"/>
      <c r="F95" s="53">
        <f>ROUND(('Table 2'!F95-'Table 2'!F90)/ABS('Table 2'!F90)*100,1)</f>
        <v>7.9</v>
      </c>
      <c r="G95" s="54">
        <f>ROUND(('Table 2'!G95-'Table 2'!G90)/ABS('Table 2'!G90)*100,1)</f>
        <v>10</v>
      </c>
      <c r="H95" s="54">
        <f>ROUND(('Table 2'!H95-'Table 2'!H90)/ABS('Table 2'!H90)*100,1)</f>
        <v>-2</v>
      </c>
      <c r="I95" s="53">
        <f>ROUND(('Table 2'!I95-'Table 2'!I90)/ABS('Table 2'!I90)*100,1)</f>
        <v>10.199999999999999</v>
      </c>
      <c r="J95" s="54">
        <f>ROUND(('Table 2'!J95-'Table 2'!J90)/ABS('Table 2'!J90)*100,1)</f>
        <v>12.1</v>
      </c>
      <c r="K95" s="54">
        <f>ROUND(('Table 2'!K95-'Table 2'!K90)/ABS('Table 2'!K90)*100,1)</f>
        <v>3</v>
      </c>
      <c r="L95" s="50">
        <f>ROUND(('Table 2'!O95-'Table 2'!O90)/ABS('Table 2'!O90)*100,1)</f>
        <v>4.2</v>
      </c>
      <c r="M95" s="55"/>
      <c r="N95" s="50">
        <f>ROUND(('Table 2'!Q95-'Table 2'!Q90)/ABS('Table 2'!Q90)*100,1)</f>
        <v>3.4</v>
      </c>
    </row>
    <row r="96" spans="1:14" s="5" customFormat="1" ht="12.75" customHeight="1">
      <c r="A96" s="13">
        <v>2011</v>
      </c>
      <c r="B96" s="50">
        <f>ROUND(('Table 2'!B96-'Table 2'!B91)/ABS('Table 2'!B91)*100,1)</f>
        <v>1.8</v>
      </c>
      <c r="C96" s="50">
        <f>ROUND(('Table 2'!C96-'Table 2'!C91)/ABS('Table 2'!C91)*100,1)</f>
        <v>3.7</v>
      </c>
      <c r="D96" s="50">
        <f>ROUND(('Table 2'!D96-'Table 2'!D91)/ABS('Table 2'!D91)*100,1)</f>
        <v>4.9000000000000004</v>
      </c>
      <c r="E96" s="50"/>
      <c r="F96" s="50">
        <f>ROUND(('Table 2'!F96-'Table 2'!F91)/ABS('Table 2'!F91)*100,1)</f>
        <v>9.5</v>
      </c>
      <c r="G96" s="51">
        <f>ROUND(('Table 2'!G96-'Table 2'!G91)/ABS('Table 2'!G91)*100,1)</f>
        <v>8.8000000000000007</v>
      </c>
      <c r="H96" s="51">
        <f>ROUND(('Table 2'!H96-'Table 2'!H91)/ABS('Table 2'!H91)*100,1)</f>
        <v>13.6</v>
      </c>
      <c r="I96" s="50">
        <f>ROUND(('Table 2'!I96-'Table 2'!I91)/ABS('Table 2'!I91)*100,1)</f>
        <v>12.4</v>
      </c>
      <c r="J96" s="51">
        <f>ROUND(('Table 2'!J96-'Table 2'!J91)/ABS('Table 2'!J91)*100,1)</f>
        <v>14.4</v>
      </c>
      <c r="K96" s="51">
        <f>ROUND(('Table 2'!K96-'Table 2'!K91)/ABS('Table 2'!K91)*100,1)</f>
        <v>4.5</v>
      </c>
      <c r="L96" s="50">
        <f>ROUND(('Table 2'!O96-'Table 2'!O91)/ABS('Table 2'!O91)*100,1)</f>
        <v>1</v>
      </c>
      <c r="M96" s="52"/>
      <c r="N96" s="50">
        <f>ROUND(('Table 2'!Q96-'Table 2'!Q91)/ABS('Table 2'!Q91)*100,1)</f>
        <v>0.8</v>
      </c>
    </row>
    <row r="97" spans="1:14" s="5" customFormat="1" ht="12.75" customHeight="1">
      <c r="A97" s="17" t="s">
        <v>17</v>
      </c>
      <c r="B97" s="53">
        <f>ROUND(('Table 2'!B97-'Table 2'!B92)/ABS('Table 2'!B92)*100,1)</f>
        <v>6.4</v>
      </c>
      <c r="C97" s="53">
        <f>ROUND(('Table 2'!C97-'Table 2'!C92)/ABS('Table 2'!C92)*100,1)</f>
        <v>4.8</v>
      </c>
      <c r="D97" s="53">
        <f>ROUND(('Table 2'!D97-'Table 2'!D92)/ABS('Table 2'!D92)*100,1)</f>
        <v>11.2</v>
      </c>
      <c r="E97" s="53"/>
      <c r="F97" s="53">
        <f>ROUND(('Table 2'!F97-'Table 2'!F92)/ABS('Table 2'!F92)*100,1)</f>
        <v>16.100000000000001</v>
      </c>
      <c r="G97" s="54">
        <f>ROUND(('Table 2'!G97-'Table 2'!G92)/ABS('Table 2'!G92)*100,1)</f>
        <v>18.3</v>
      </c>
      <c r="H97" s="54">
        <f>ROUND(('Table 2'!H97-'Table 2'!H92)/ABS('Table 2'!H92)*100,1)</f>
        <v>6.4</v>
      </c>
      <c r="I97" s="53">
        <f>ROUND(('Table 2'!I97-'Table 2'!I92)/ABS('Table 2'!I92)*100,1)</f>
        <v>14.9</v>
      </c>
      <c r="J97" s="54">
        <f>ROUND(('Table 2'!J97-'Table 2'!J92)/ABS('Table 2'!J92)*100,1)</f>
        <v>17.3</v>
      </c>
      <c r="K97" s="54">
        <f>ROUND(('Table 2'!K97-'Table 2'!K92)/ABS('Table 2'!K92)*100,1)</f>
        <v>5.4</v>
      </c>
      <c r="L97" s="50">
        <f>ROUND(('Table 2'!O97-'Table 2'!O92)/ABS('Table 2'!O92)*100,1)</f>
        <v>5.3</v>
      </c>
      <c r="M97" s="55"/>
      <c r="N97" s="50">
        <f>ROUND(('Table 2'!Q97-'Table 2'!Q92)/ABS('Table 2'!Q92)*100,1)</f>
        <v>3.3</v>
      </c>
    </row>
    <row r="98" spans="1:14" s="5" customFormat="1" ht="12.75" customHeight="1">
      <c r="A98" s="17" t="s">
        <v>18</v>
      </c>
      <c r="B98" s="53">
        <f>ROUND(('Table 2'!B98-'Table 2'!B93)/ABS('Table 2'!B93)*100,1)</f>
        <v>2.2000000000000002</v>
      </c>
      <c r="C98" s="53">
        <f>ROUND(('Table 2'!C98-'Table 2'!C93)/ABS('Table 2'!C93)*100,1)</f>
        <v>4.5</v>
      </c>
      <c r="D98" s="53">
        <f>ROUND(('Table 2'!D98-'Table 2'!D93)/ABS('Table 2'!D93)*100,1)</f>
        <v>9.4</v>
      </c>
      <c r="E98" s="53"/>
      <c r="F98" s="53">
        <f>ROUND(('Table 2'!F98-'Table 2'!F93)/ABS('Table 2'!F93)*100,1)</f>
        <v>12.3</v>
      </c>
      <c r="G98" s="54">
        <f>ROUND(('Table 2'!G98-'Table 2'!G93)/ABS('Table 2'!G93)*100,1)</f>
        <v>9.5</v>
      </c>
      <c r="H98" s="54">
        <f>ROUND(('Table 2'!H98-'Table 2'!H93)/ABS('Table 2'!H93)*100,1)</f>
        <v>32.9</v>
      </c>
      <c r="I98" s="53">
        <f>ROUND(('Table 2'!I98-'Table 2'!I93)/ABS('Table 2'!I93)*100,1)</f>
        <v>13.9</v>
      </c>
      <c r="J98" s="54">
        <f>ROUND(('Table 2'!J98-'Table 2'!J93)/ABS('Table 2'!J93)*100,1)</f>
        <v>16.899999999999999</v>
      </c>
      <c r="K98" s="54">
        <f>ROUND(('Table 2'!K98-'Table 2'!K93)/ABS('Table 2'!K93)*100,1)</f>
        <v>2.5</v>
      </c>
      <c r="L98" s="50">
        <f>ROUND(('Table 2'!O98-'Table 2'!O93)/ABS('Table 2'!O93)*100,1)</f>
        <v>3.7</v>
      </c>
      <c r="M98" s="55"/>
      <c r="N98" s="50">
        <f>ROUND(('Table 2'!Q98-'Table 2'!Q93)/ABS('Table 2'!Q93)*100,1)</f>
        <v>1.8</v>
      </c>
    </row>
    <row r="99" spans="1:14" s="5" customFormat="1" ht="12.75" customHeight="1">
      <c r="A99" s="17" t="s">
        <v>19</v>
      </c>
      <c r="B99" s="53">
        <f>ROUND(('Table 2'!B99-'Table 2'!B94)/ABS('Table 2'!B94)*100,1)</f>
        <v>1.8</v>
      </c>
      <c r="C99" s="53">
        <f>ROUND(('Table 2'!C99-'Table 2'!C94)/ABS('Table 2'!C94)*100,1)</f>
        <v>7</v>
      </c>
      <c r="D99" s="53">
        <f>ROUND(('Table 2'!D99-'Table 2'!D94)/ABS('Table 2'!D94)*100,1)</f>
        <v>3.1</v>
      </c>
      <c r="E99" s="53"/>
      <c r="F99" s="53">
        <f>ROUND(('Table 2'!F99-'Table 2'!F94)/ABS('Table 2'!F94)*100,1)</f>
        <v>17.399999999999999</v>
      </c>
      <c r="G99" s="54">
        <f>ROUND(('Table 2'!G99-'Table 2'!G94)/ABS('Table 2'!G94)*100,1)</f>
        <v>16.5</v>
      </c>
      <c r="H99" s="54">
        <f>ROUND(('Table 2'!H99-'Table 2'!H94)/ABS('Table 2'!H94)*100,1)</f>
        <v>22.8</v>
      </c>
      <c r="I99" s="53">
        <f>ROUND(('Table 2'!I99-'Table 2'!I94)/ABS('Table 2'!I94)*100,1)</f>
        <v>17.5</v>
      </c>
      <c r="J99" s="54">
        <f>ROUND(('Table 2'!J99-'Table 2'!J94)/ABS('Table 2'!J94)*100,1)</f>
        <v>20.9</v>
      </c>
      <c r="K99" s="54">
        <f>ROUND(('Table 2'!K99-'Table 2'!K94)/ABS('Table 2'!K94)*100,1)</f>
        <v>3.7</v>
      </c>
      <c r="L99" s="50">
        <f>ROUND(('Table 2'!O99-'Table 2'!O94)/ABS('Table 2'!O94)*100,1)</f>
        <v>2.6</v>
      </c>
      <c r="M99" s="55"/>
      <c r="N99" s="50">
        <f>ROUND(('Table 2'!Q99-'Table 2'!Q94)/ABS('Table 2'!Q94)*100,1)</f>
        <v>2.4</v>
      </c>
    </row>
    <row r="100" spans="1:14" s="5" customFormat="1" ht="12.75" customHeight="1">
      <c r="A100" s="17" t="s">
        <v>20</v>
      </c>
      <c r="B100" s="53">
        <f>ROUND(('Table 2'!B100-'Table 2'!B95)/ABS('Table 2'!B95)*100,1)</f>
        <v>-2.9</v>
      </c>
      <c r="C100" s="53">
        <f>ROUND(('Table 2'!C100-'Table 2'!C95)/ABS('Table 2'!C95)*100,1)</f>
        <v>-1.6</v>
      </c>
      <c r="D100" s="53">
        <f>ROUND(('Table 2'!D100-'Table 2'!D95)/ABS('Table 2'!D95)*100,1)</f>
        <v>-3</v>
      </c>
      <c r="E100" s="53"/>
      <c r="F100" s="53">
        <f>ROUND(('Table 2'!F100-'Table 2'!F95)/ABS('Table 2'!F95)*100,1)</f>
        <v>-6.6</v>
      </c>
      <c r="G100" s="54">
        <f>ROUND(('Table 2'!G100-'Table 2'!G95)/ABS('Table 2'!G95)*100,1)</f>
        <v>-7.9</v>
      </c>
      <c r="H100" s="54">
        <f>ROUND(('Table 2'!H100-'Table 2'!H95)/ABS('Table 2'!H95)*100,1)</f>
        <v>0.3</v>
      </c>
      <c r="I100" s="53">
        <f>ROUND(('Table 2'!I100-'Table 2'!I95)/ABS('Table 2'!I95)*100,1)</f>
        <v>3.6</v>
      </c>
      <c r="J100" s="54">
        <f>ROUND(('Table 2'!J100-'Table 2'!J95)/ABS('Table 2'!J95)*100,1)</f>
        <v>3</v>
      </c>
      <c r="K100" s="54">
        <f>ROUND(('Table 2'!K100-'Table 2'!K95)/ABS('Table 2'!K95)*100,1)</f>
        <v>6.3</v>
      </c>
      <c r="L100" s="50">
        <f>ROUND(('Table 2'!O100-'Table 2'!O95)/ABS('Table 2'!O95)*100,1)</f>
        <v>-7.2</v>
      </c>
      <c r="M100" s="55"/>
      <c r="N100" s="50">
        <f>ROUND(('Table 2'!Q100-'Table 2'!Q95)/ABS('Table 2'!Q95)*100,1)</f>
        <v>-4</v>
      </c>
    </row>
    <row r="101" spans="1:14" s="5" customFormat="1" ht="12.75" customHeight="1">
      <c r="A101" s="13">
        <v>2012</v>
      </c>
      <c r="B101" s="50">
        <f>ROUND(('Table 2'!B101-'Table 2'!B96)/ABS('Table 2'!B96)*100,1)</f>
        <v>7.3</v>
      </c>
      <c r="C101" s="50">
        <f>ROUND(('Table 2'!C101-'Table 2'!C96)/ABS('Table 2'!C96)*100,1)</f>
        <v>7.2</v>
      </c>
      <c r="D101" s="50">
        <f>ROUND(('Table 2'!D101-'Table 2'!D96)/ABS('Table 2'!D96)*100,1)</f>
        <v>10.7</v>
      </c>
      <c r="E101" s="50"/>
      <c r="F101" s="50">
        <f>ROUND(('Table 2'!F101-'Table 2'!F96)/ABS('Table 2'!F96)*100,1)</f>
        <v>3.7</v>
      </c>
      <c r="G101" s="51">
        <f>ROUND(('Table 2'!G101-'Table 2'!G96)/ABS('Table 2'!G96)*100,1)</f>
        <v>2.2000000000000002</v>
      </c>
      <c r="H101" s="51">
        <f>ROUND(('Table 2'!H101-'Table 2'!H96)/ABS('Table 2'!H96)*100,1)</f>
        <v>11.6</v>
      </c>
      <c r="I101" s="50">
        <f>ROUND(('Table 2'!I101-'Table 2'!I96)/ABS('Table 2'!I96)*100,1)</f>
        <v>5.6</v>
      </c>
      <c r="J101" s="51">
        <f>ROUND(('Table 2'!J101-'Table 2'!J96)/ABS('Table 2'!J96)*100,1)</f>
        <v>7.1</v>
      </c>
      <c r="K101" s="51">
        <f>ROUND(('Table 2'!K101-'Table 2'!K96)/ABS('Table 2'!K96)*100,1)</f>
        <v>-1.1000000000000001</v>
      </c>
      <c r="L101" s="50">
        <f>ROUND(('Table 2'!O101-'Table 2'!O96)/ABS('Table 2'!O96)*100,1)</f>
        <v>7</v>
      </c>
      <c r="M101" s="52"/>
      <c r="N101" s="50">
        <f>ROUND(('Table 2'!Q101-'Table 2'!Q96)/ABS('Table 2'!Q96)*100,1)</f>
        <v>7.2</v>
      </c>
    </row>
    <row r="102" spans="1:14" s="5" customFormat="1" ht="12.75" customHeight="1">
      <c r="A102" s="17" t="s">
        <v>17</v>
      </c>
      <c r="B102" s="53">
        <f>ROUND(('Table 2'!B102-'Table 2'!B97)/ABS('Table 2'!B97)*100,1)</f>
        <v>2</v>
      </c>
      <c r="C102" s="53">
        <f>ROUND(('Table 2'!C102-'Table 2'!C97)/ABS('Table 2'!C97)*100,1)</f>
        <v>2.8</v>
      </c>
      <c r="D102" s="53">
        <f>ROUND(('Table 2'!D102-'Table 2'!D97)/ABS('Table 2'!D97)*100,1)</f>
        <v>5.3</v>
      </c>
      <c r="E102" s="53"/>
      <c r="F102" s="53">
        <f>ROUND(('Table 2'!F102-'Table 2'!F97)/ABS('Table 2'!F97)*100,1)</f>
        <v>-1.5</v>
      </c>
      <c r="G102" s="54">
        <f>ROUND(('Table 2'!G102-'Table 2'!G97)/ABS('Table 2'!G97)*100,1)</f>
        <v>-2.2000000000000002</v>
      </c>
      <c r="H102" s="54">
        <f>ROUND(('Table 2'!H102-'Table 2'!H97)/ABS('Table 2'!H97)*100,1)</f>
        <v>1.9</v>
      </c>
      <c r="I102" s="53">
        <f>ROUND(('Table 2'!I102-'Table 2'!I97)/ABS('Table 2'!I97)*100,1)</f>
        <v>4.2</v>
      </c>
      <c r="J102" s="54">
        <f>ROUND(('Table 2'!J102-'Table 2'!J97)/ABS('Table 2'!J97)*100,1)</f>
        <v>4.9000000000000004</v>
      </c>
      <c r="K102" s="54">
        <f>ROUND(('Table 2'!K102-'Table 2'!K97)/ABS('Table 2'!K97)*100,1)</f>
        <v>1</v>
      </c>
      <c r="L102" s="50">
        <f>ROUND(('Table 2'!O102-'Table 2'!O97)/ABS('Table 2'!O97)*100,1)</f>
        <v>1.6</v>
      </c>
      <c r="M102" s="55"/>
      <c r="N102" s="50">
        <f>ROUND(('Table 2'!Q102-'Table 2'!Q97)/ABS('Table 2'!Q97)*100,1)</f>
        <v>2.9</v>
      </c>
    </row>
    <row r="103" spans="1:14" s="5" customFormat="1" ht="12.75" customHeight="1">
      <c r="A103" s="17" t="s">
        <v>18</v>
      </c>
      <c r="B103" s="53">
        <f>ROUND(('Table 2'!B103-'Table 2'!B98)/ABS('Table 2'!B98)*100,1)</f>
        <v>5.8</v>
      </c>
      <c r="C103" s="53">
        <f>ROUND(('Table 2'!C103-'Table 2'!C98)/ABS('Table 2'!C98)*100,1)</f>
        <v>7.9</v>
      </c>
      <c r="D103" s="53">
        <f>ROUND(('Table 2'!D103-'Table 2'!D98)/ABS('Table 2'!D98)*100,1)</f>
        <v>8.1999999999999993</v>
      </c>
      <c r="E103" s="53"/>
      <c r="F103" s="53">
        <f>ROUND(('Table 2'!F103-'Table 2'!F98)/ABS('Table 2'!F98)*100,1)</f>
        <v>1.9</v>
      </c>
      <c r="G103" s="54">
        <f>ROUND(('Table 2'!G103-'Table 2'!G98)/ABS('Table 2'!G98)*100,1)</f>
        <v>1</v>
      </c>
      <c r="H103" s="54">
        <f>ROUND(('Table 2'!H103-'Table 2'!H98)/ABS('Table 2'!H98)*100,1)</f>
        <v>7.7</v>
      </c>
      <c r="I103" s="53">
        <f>ROUND(('Table 2'!I103-'Table 2'!I98)/ABS('Table 2'!I98)*100,1)</f>
        <v>8.6</v>
      </c>
      <c r="J103" s="54">
        <f>ROUND(('Table 2'!J103-'Table 2'!J98)/ABS('Table 2'!J98)*100,1)</f>
        <v>10.3</v>
      </c>
      <c r="K103" s="54">
        <f>ROUND(('Table 2'!K103-'Table 2'!K98)/ABS('Table 2'!K98)*100,1)</f>
        <v>0.7</v>
      </c>
      <c r="L103" s="50">
        <f>ROUND(('Table 2'!O103-'Table 2'!O98)/ABS('Table 2'!O98)*100,1)</f>
        <v>5.7</v>
      </c>
      <c r="M103" s="55"/>
      <c r="N103" s="50">
        <f>ROUND(('Table 2'!Q103-'Table 2'!Q98)/ABS('Table 2'!Q98)*100,1)</f>
        <v>6</v>
      </c>
    </row>
    <row r="104" spans="1:14" s="5" customFormat="1" ht="12.75" customHeight="1">
      <c r="A104" s="17" t="s">
        <v>19</v>
      </c>
      <c r="B104" s="53">
        <f>ROUND(('Table 2'!B104-'Table 2'!B99)/ABS('Table 2'!B99)*100,1)</f>
        <v>7.6</v>
      </c>
      <c r="C104" s="53">
        <f>ROUND(('Table 2'!C104-'Table 2'!C99)/ABS('Table 2'!C99)*100,1)</f>
        <v>7.4</v>
      </c>
      <c r="D104" s="53">
        <f>ROUND(('Table 2'!D104-'Table 2'!D99)/ABS('Table 2'!D99)*100,1)</f>
        <v>9.1999999999999993</v>
      </c>
      <c r="E104" s="53"/>
      <c r="F104" s="53">
        <f>ROUND(('Table 2'!F104-'Table 2'!F99)/ABS('Table 2'!F99)*100,1)</f>
        <v>-2.1</v>
      </c>
      <c r="G104" s="54">
        <f>ROUND(('Table 2'!G104-'Table 2'!G99)/ABS('Table 2'!G99)*100,1)</f>
        <v>-3.9</v>
      </c>
      <c r="H104" s="54">
        <f>ROUND(('Table 2'!H104-'Table 2'!H99)/ABS('Table 2'!H99)*100,1)</f>
        <v>8.3000000000000007</v>
      </c>
      <c r="I104" s="53">
        <f>ROUND(('Table 2'!I104-'Table 2'!I99)/ABS('Table 2'!I99)*100,1)</f>
        <v>-2.1</v>
      </c>
      <c r="J104" s="54">
        <f>ROUND(('Table 2'!J104-'Table 2'!J99)/ABS('Table 2'!J99)*100,1)</f>
        <v>-1.3</v>
      </c>
      <c r="K104" s="54">
        <f>ROUND(('Table 2'!K104-'Table 2'!K99)/ABS('Table 2'!K99)*100,1)</f>
        <v>-5.9</v>
      </c>
      <c r="L104" s="50">
        <f>ROUND(('Table 2'!O104-'Table 2'!O99)/ABS('Table 2'!O99)*100,1)</f>
        <v>4.3</v>
      </c>
      <c r="M104" s="55"/>
      <c r="N104" s="50">
        <f>ROUND(('Table 2'!Q104-'Table 2'!Q99)/ABS('Table 2'!Q99)*100,1)</f>
        <v>5</v>
      </c>
    </row>
    <row r="105" spans="1:14" s="5" customFormat="1" ht="12.75" customHeight="1">
      <c r="A105" s="17" t="s">
        <v>20</v>
      </c>
      <c r="B105" s="53">
        <f>ROUND(('Table 2'!B105-'Table 2'!B100)/ABS('Table 2'!B100)*100,1)</f>
        <v>14.3</v>
      </c>
      <c r="C105" s="53">
        <f>ROUND(('Table 2'!C105-'Table 2'!C100)/ABS('Table 2'!C100)*100,1)</f>
        <v>10.5</v>
      </c>
      <c r="D105" s="53">
        <f>ROUND(('Table 2'!D105-'Table 2'!D100)/ABS('Table 2'!D100)*100,1)</f>
        <v>20.399999999999999</v>
      </c>
      <c r="E105" s="53"/>
      <c r="F105" s="53">
        <f>ROUND(('Table 2'!F105-'Table 2'!F100)/ABS('Table 2'!F100)*100,1)</f>
        <v>18.399999999999999</v>
      </c>
      <c r="G105" s="54">
        <f>ROUND(('Table 2'!G105-'Table 2'!G100)/ABS('Table 2'!G100)*100,1)</f>
        <v>16</v>
      </c>
      <c r="H105" s="54">
        <f>ROUND(('Table 2'!H105-'Table 2'!H100)/ABS('Table 2'!H100)*100,1)</f>
        <v>29.6</v>
      </c>
      <c r="I105" s="53">
        <f>ROUND(('Table 2'!I105-'Table 2'!I100)/ABS('Table 2'!I100)*100,1)</f>
        <v>12.7</v>
      </c>
      <c r="J105" s="54">
        <f>ROUND(('Table 2'!J105-'Table 2'!J100)/ABS('Table 2'!J100)*100,1)</f>
        <v>15.8</v>
      </c>
      <c r="K105" s="54">
        <f>ROUND(('Table 2'!K105-'Table 2'!K100)/ABS('Table 2'!K100)*100,1)</f>
        <v>-0.2</v>
      </c>
      <c r="L105" s="50">
        <f>ROUND(('Table 2'!O105-'Table 2'!O100)/ABS('Table 2'!O100)*100,1)</f>
        <v>17.2</v>
      </c>
      <c r="M105" s="55"/>
      <c r="N105" s="50">
        <f>ROUND(('Table 2'!Q105-'Table 2'!Q100)/ABS('Table 2'!Q100)*100,1)</f>
        <v>15.5</v>
      </c>
    </row>
    <row r="106" spans="1:14" s="5" customFormat="1" ht="12.75" customHeight="1">
      <c r="A106" s="13">
        <v>2013</v>
      </c>
      <c r="B106" s="50">
        <f>ROUND(('Table 2'!B106-'Table 2'!B101)/ABS('Table 2'!B101)*100,1)</f>
        <v>1</v>
      </c>
      <c r="C106" s="50">
        <f>ROUND(('Table 2'!C106-'Table 2'!C101)/ABS('Table 2'!C101)*100,1)</f>
        <v>1.5</v>
      </c>
      <c r="D106" s="50">
        <f>ROUND(('Table 2'!D106-'Table 2'!D101)/ABS('Table 2'!D101)*100,1)</f>
        <v>-1</v>
      </c>
      <c r="E106" s="50"/>
      <c r="F106" s="50">
        <f>ROUND(('Table 2'!F106-'Table 2'!F101)/ABS('Table 2'!F101)*100,1)</f>
        <v>2.5</v>
      </c>
      <c r="G106" s="51">
        <f>ROUND(('Table 2'!G106-'Table 2'!G101)/ABS('Table 2'!G101)*100,1)</f>
        <v>0.1</v>
      </c>
      <c r="H106" s="51">
        <f>ROUND(('Table 2'!H106-'Table 2'!H101)/ABS('Table 2'!H101)*100,1)</f>
        <v>14.3</v>
      </c>
      <c r="I106" s="50">
        <f>ROUND(('Table 2'!I106-'Table 2'!I101)/ABS('Table 2'!I101)*100,1)</f>
        <v>1.7</v>
      </c>
      <c r="J106" s="51">
        <f>ROUND(('Table 2'!J106-'Table 2'!J101)/ABS('Table 2'!J101)*100,1)</f>
        <v>1.8</v>
      </c>
      <c r="K106" s="51">
        <f>ROUND(('Table 2'!K106-'Table 2'!K101)/ABS('Table 2'!K101)*100,1)</f>
        <v>1.1000000000000001</v>
      </c>
      <c r="L106" s="50">
        <f>ROUND(('Table 2'!O106-'Table 2'!O101)/ABS('Table 2'!O101)*100,1)</f>
        <v>2.4</v>
      </c>
      <c r="M106" s="52"/>
      <c r="N106" s="50">
        <f>ROUND(('Table 2'!Q106-'Table 2'!Q101)/ABS('Table 2'!Q101)*100,1)</f>
        <v>2.7</v>
      </c>
    </row>
    <row r="107" spans="1:14" s="5" customFormat="1" ht="12.75" customHeight="1">
      <c r="A107" s="17" t="s">
        <v>17</v>
      </c>
      <c r="B107" s="53">
        <f>ROUND(('Table 2'!B107-'Table 2'!B102)/ABS('Table 2'!B102)*100,1)</f>
        <v>5.5</v>
      </c>
      <c r="C107" s="53">
        <f>ROUND(('Table 2'!C107-'Table 2'!C102)/ABS('Table 2'!C102)*100,1)</f>
        <v>0.3</v>
      </c>
      <c r="D107" s="53">
        <f>ROUND(('Table 2'!D107-'Table 2'!D102)/ABS('Table 2'!D102)*100,1)</f>
        <v>10.3</v>
      </c>
      <c r="E107" s="53"/>
      <c r="F107" s="53">
        <f>ROUND(('Table 2'!F107-'Table 2'!F102)/ABS('Table 2'!F102)*100,1)</f>
        <v>5.5</v>
      </c>
      <c r="G107" s="54">
        <f>ROUND(('Table 2'!G107-'Table 2'!G102)/ABS('Table 2'!G102)*100,1)</f>
        <v>3.2</v>
      </c>
      <c r="H107" s="54">
        <f>ROUND(('Table 2'!H107-'Table 2'!H102)/ABS('Table 2'!H102)*100,1)</f>
        <v>16.100000000000001</v>
      </c>
      <c r="I107" s="53">
        <f>ROUND(('Table 2'!I107-'Table 2'!I102)/ABS('Table 2'!I102)*100,1)</f>
        <v>8.4</v>
      </c>
      <c r="J107" s="54">
        <f>ROUND(('Table 2'!J107-'Table 2'!J102)/ABS('Table 2'!J102)*100,1)</f>
        <v>10.5</v>
      </c>
      <c r="K107" s="54">
        <f>ROUND(('Table 2'!K107-'Table 2'!K102)/ABS('Table 2'!K102)*100,1)</f>
        <v>-1.1000000000000001</v>
      </c>
      <c r="L107" s="50">
        <f>ROUND(('Table 2'!O107-'Table 2'!O102)/ABS('Table 2'!O102)*100,1)</f>
        <v>5</v>
      </c>
      <c r="M107" s="55"/>
      <c r="N107" s="50">
        <f>ROUND(('Table 2'!Q107-'Table 2'!Q102)/ABS('Table 2'!Q102)*100,1)</f>
        <v>5.4</v>
      </c>
    </row>
    <row r="108" spans="1:14" s="5" customFormat="1" ht="12.75" customHeight="1">
      <c r="A108" s="17" t="s">
        <v>18</v>
      </c>
      <c r="B108" s="53">
        <f>ROUND(('Table 2'!B108-'Table 2'!B103)/ABS('Table 2'!B103)*100,1)</f>
        <v>2.4</v>
      </c>
      <c r="C108" s="53">
        <f>ROUND(('Table 2'!C108-'Table 2'!C103)/ABS('Table 2'!C103)*100,1)</f>
        <v>1.5</v>
      </c>
      <c r="D108" s="53">
        <f>ROUND(('Table 2'!D108-'Table 2'!D103)/ABS('Table 2'!D103)*100,1)</f>
        <v>3.6</v>
      </c>
      <c r="E108" s="53"/>
      <c r="F108" s="53">
        <f>ROUND(('Table 2'!F108-'Table 2'!F103)/ABS('Table 2'!F103)*100,1)</f>
        <v>1.3</v>
      </c>
      <c r="G108" s="54">
        <f>ROUND(('Table 2'!G108-'Table 2'!G103)/ABS('Table 2'!G103)*100,1)</f>
        <v>-1.4</v>
      </c>
      <c r="H108" s="54">
        <f>ROUND(('Table 2'!H108-'Table 2'!H103)/ABS('Table 2'!H103)*100,1)</f>
        <v>16.399999999999999</v>
      </c>
      <c r="I108" s="53">
        <f>ROUND(('Table 2'!I108-'Table 2'!I103)/ABS('Table 2'!I103)*100,1)</f>
        <v>2.9</v>
      </c>
      <c r="J108" s="54">
        <f>ROUND(('Table 2'!J108-'Table 2'!J103)/ABS('Table 2'!J103)*100,1)</f>
        <v>3.6</v>
      </c>
      <c r="K108" s="54">
        <f>ROUND(('Table 2'!K108-'Table 2'!K103)/ABS('Table 2'!K103)*100,1)</f>
        <v>-0.8</v>
      </c>
      <c r="L108" s="50">
        <f>ROUND(('Table 2'!O108-'Table 2'!O103)/ABS('Table 2'!O103)*100,1)</f>
        <v>2.1</v>
      </c>
      <c r="M108" s="55"/>
      <c r="N108" s="50">
        <f>ROUND(('Table 2'!Q108-'Table 2'!Q103)/ABS('Table 2'!Q103)*100,1)</f>
        <v>2.7</v>
      </c>
    </row>
    <row r="109" spans="1:14" s="5" customFormat="1" ht="12.75" customHeight="1">
      <c r="A109" s="17" t="s">
        <v>19</v>
      </c>
      <c r="B109" s="53">
        <f>ROUND(('Table 2'!B109-'Table 2'!B104)/ABS('Table 2'!B104)*100,1)</f>
        <v>0</v>
      </c>
      <c r="C109" s="53">
        <f>ROUND(('Table 2'!C109-'Table 2'!C104)/ABS('Table 2'!C104)*100,1)</f>
        <v>3.1</v>
      </c>
      <c r="D109" s="53">
        <f>ROUND(('Table 2'!D109-'Table 2'!D104)/ABS('Table 2'!D104)*100,1)</f>
        <v>-3.1</v>
      </c>
      <c r="E109" s="53"/>
      <c r="F109" s="53">
        <f>ROUND(('Table 2'!F109-'Table 2'!F104)/ABS('Table 2'!F104)*100,1)</f>
        <v>1.9</v>
      </c>
      <c r="G109" s="54">
        <f>ROUND(('Table 2'!G109-'Table 2'!G104)/ABS('Table 2'!G104)*100,1)</f>
        <v>-1.3</v>
      </c>
      <c r="H109" s="54">
        <f>ROUND(('Table 2'!H109-'Table 2'!H104)/ABS('Table 2'!H104)*100,1)</f>
        <v>18.399999999999999</v>
      </c>
      <c r="I109" s="53">
        <f>ROUND(('Table 2'!I109-'Table 2'!I104)/ABS('Table 2'!I104)*100,1)</f>
        <v>-0.5</v>
      </c>
      <c r="J109" s="54">
        <f>ROUND(('Table 2'!J109-'Table 2'!J104)/ABS('Table 2'!J104)*100,1)</f>
        <v>-1.4</v>
      </c>
      <c r="K109" s="54">
        <f>ROUND(('Table 2'!K109-'Table 2'!K104)/ABS('Table 2'!K104)*100,1)</f>
        <v>4.2</v>
      </c>
      <c r="L109" s="50">
        <f>ROUND(('Table 2'!O109-'Table 2'!O104)/ABS('Table 2'!O104)*100,1)</f>
        <v>1.8</v>
      </c>
      <c r="M109" s="55"/>
      <c r="N109" s="50">
        <f>ROUND(('Table 2'!Q109-'Table 2'!Q104)/ABS('Table 2'!Q104)*100,1)</f>
        <v>2.5</v>
      </c>
    </row>
    <row r="110" spans="1:14" s="5" customFormat="1" ht="12.75" customHeight="1">
      <c r="A110" s="17" t="s">
        <v>20</v>
      </c>
      <c r="B110" s="53">
        <f>ROUND(('Table 2'!B110-'Table 2'!B105)/ABS('Table 2'!B105)*100,1)</f>
        <v>-3.7</v>
      </c>
      <c r="C110" s="53">
        <f>ROUND(('Table 2'!C110-'Table 2'!C105)/ABS('Table 2'!C105)*100,1)</f>
        <v>1</v>
      </c>
      <c r="D110" s="53">
        <f>ROUND(('Table 2'!D110-'Table 2'!D105)/ABS('Table 2'!D105)*100,1)</f>
        <v>-13.1</v>
      </c>
      <c r="E110" s="53"/>
      <c r="F110" s="53">
        <f>ROUND(('Table 2'!F110-'Table 2'!F105)/ABS('Table 2'!F105)*100,1)</f>
        <v>1.5</v>
      </c>
      <c r="G110" s="54">
        <f>ROUND(('Table 2'!G110-'Table 2'!G105)/ABS('Table 2'!G105)*100,1)</f>
        <v>0.1</v>
      </c>
      <c r="H110" s="54">
        <f>ROUND(('Table 2'!H110-'Table 2'!H105)/ABS('Table 2'!H105)*100,1)</f>
        <v>7.4</v>
      </c>
      <c r="I110" s="53">
        <f>ROUND(('Table 2'!I110-'Table 2'!I105)/ABS('Table 2'!I105)*100,1)</f>
        <v>-3.8</v>
      </c>
      <c r="J110" s="54">
        <f>ROUND(('Table 2'!J110-'Table 2'!J105)/ABS('Table 2'!J105)*100,1)</f>
        <v>-5</v>
      </c>
      <c r="K110" s="54">
        <f>ROUND(('Table 2'!K110-'Table 2'!K105)/ABS('Table 2'!K105)*100,1)</f>
        <v>2.1</v>
      </c>
      <c r="L110" s="50">
        <f>ROUND(('Table 2'!O110-'Table 2'!O105)/ABS('Table 2'!O105)*100,1)</f>
        <v>0.8</v>
      </c>
      <c r="M110" s="55"/>
      <c r="N110" s="50">
        <f>ROUND(('Table 2'!Q110-'Table 2'!Q105)/ABS('Table 2'!Q105)*100,1)</f>
        <v>0.2</v>
      </c>
    </row>
    <row r="111" spans="1:14" s="5" customFormat="1" ht="12.75" customHeight="1">
      <c r="A111" s="13">
        <v>2014</v>
      </c>
      <c r="B111" s="50">
        <f>ROUND(('Table 2'!B111-'Table 2'!B106)/ABS('Table 2'!B106)*100,1)</f>
        <v>0.5</v>
      </c>
      <c r="C111" s="50">
        <f>ROUND(('Table 2'!C111-'Table 2'!C106)/ABS('Table 2'!C106)*100,1)</f>
        <v>2.8</v>
      </c>
      <c r="D111" s="50">
        <f>ROUND(('Table 2'!D111-'Table 2'!D106)/ABS('Table 2'!D106)*100,1)</f>
        <v>-2.2000000000000002</v>
      </c>
      <c r="E111" s="50"/>
      <c r="F111" s="50">
        <f>ROUND(('Table 2'!F111-'Table 2'!F106)/ABS('Table 2'!F106)*100,1)</f>
        <v>0.3</v>
      </c>
      <c r="G111" s="51">
        <f>ROUND(('Table 2'!G111-'Table 2'!G106)/ABS('Table 2'!G106)*100,1)</f>
        <v>0.8</v>
      </c>
      <c r="H111" s="51">
        <f>ROUND(('Table 2'!H111-'Table 2'!H106)/ABS('Table 2'!H106)*100,1)</f>
        <v>-1.4</v>
      </c>
      <c r="I111" s="50">
        <f>ROUND(('Table 2'!I111-'Table 2'!I106)/ABS('Table 2'!I106)*100,1)</f>
        <v>-5.3</v>
      </c>
      <c r="J111" s="51">
        <f>ROUND(('Table 2'!J111-'Table 2'!J106)/ABS('Table 2'!J106)*100,1)</f>
        <v>-6.3</v>
      </c>
      <c r="K111" s="51">
        <f>ROUND(('Table 2'!K111-'Table 2'!K106)/ABS('Table 2'!K106)*100,1)</f>
        <v>-0.5</v>
      </c>
      <c r="L111" s="50">
        <f>ROUND(('Table 2'!O111-'Table 2'!O106)/ABS('Table 2'!O106)*100,1)</f>
        <v>1.1000000000000001</v>
      </c>
      <c r="M111" s="52"/>
      <c r="N111" s="50">
        <f>ROUND(('Table 2'!Q111-'Table 2'!Q106)/ABS('Table 2'!Q106)*100,1)</f>
        <v>1</v>
      </c>
    </row>
    <row r="112" spans="1:14" s="5" customFormat="1" ht="12.75" customHeight="1">
      <c r="A112" s="17" t="s">
        <v>17</v>
      </c>
      <c r="B112" s="53">
        <f>ROUND(('Table 2'!B112-'Table 2'!B107)/ABS('Table 2'!B107)*100,1)</f>
        <v>-3.1</v>
      </c>
      <c r="C112" s="53">
        <f>ROUND(('Table 2'!C112-'Table 2'!C107)/ABS('Table 2'!C107)*100,1)</f>
        <v>3.2</v>
      </c>
      <c r="D112" s="53">
        <f>ROUND(('Table 2'!D112-'Table 2'!D107)/ABS('Table 2'!D107)*100,1)</f>
        <v>-10.3</v>
      </c>
      <c r="E112" s="53"/>
      <c r="F112" s="53">
        <f>ROUND(('Table 2'!F112-'Table 2'!F107)/ABS('Table 2'!F107)*100,1)</f>
        <v>0.2</v>
      </c>
      <c r="G112" s="54">
        <f>ROUND(('Table 2'!G112-'Table 2'!G107)/ABS('Table 2'!G107)*100,1)</f>
        <v>0.5</v>
      </c>
      <c r="H112" s="54">
        <f>ROUND(('Table 2'!H112-'Table 2'!H107)/ABS('Table 2'!H107)*100,1)</f>
        <v>-1.5</v>
      </c>
      <c r="I112" s="53">
        <f>ROUND(('Table 2'!I112-'Table 2'!I107)/ABS('Table 2'!I107)*100,1)</f>
        <v>-10.7</v>
      </c>
      <c r="J112" s="54">
        <f>ROUND(('Table 2'!J112-'Table 2'!J107)/ABS('Table 2'!J107)*100,1)</f>
        <v>-13</v>
      </c>
      <c r="K112" s="54">
        <f>ROUND(('Table 2'!K112-'Table 2'!K107)/ABS('Table 2'!K107)*100,1)</f>
        <v>1.3</v>
      </c>
      <c r="L112" s="50">
        <f>ROUND(('Table 2'!O112-'Table 2'!O107)/ABS('Table 2'!O107)*100,1)</f>
        <v>-0.7</v>
      </c>
      <c r="M112" s="55"/>
      <c r="N112" s="50">
        <f>ROUND(('Table 2'!Q112-'Table 2'!Q107)/ABS('Table 2'!Q107)*100,1)</f>
        <v>-0.4</v>
      </c>
    </row>
    <row r="113" spans="1:17" s="5" customFormat="1" ht="12.75" customHeight="1">
      <c r="A113" s="17" t="s">
        <v>18</v>
      </c>
      <c r="B113" s="53">
        <f>ROUND(('Table 2'!B113-'Table 2'!B108)/ABS('Table 2'!B108)*100,1)</f>
        <v>1</v>
      </c>
      <c r="C113" s="53">
        <f>ROUND(('Table 2'!C113-'Table 2'!C108)/ABS('Table 2'!C108)*100,1)</f>
        <v>1.6</v>
      </c>
      <c r="D113" s="53">
        <f>ROUND(('Table 2'!D113-'Table 2'!D108)/ABS('Table 2'!D108)*100,1)</f>
        <v>-4.4000000000000004</v>
      </c>
      <c r="E113" s="53"/>
      <c r="F113" s="53">
        <f>ROUND(('Table 2'!F113-'Table 2'!F108)/ABS('Table 2'!F108)*100,1)</f>
        <v>-0.5</v>
      </c>
      <c r="G113" s="54">
        <f>ROUND(('Table 2'!G113-'Table 2'!G108)/ABS('Table 2'!G108)*100,1)</f>
        <v>1.2</v>
      </c>
      <c r="H113" s="54">
        <f>ROUND(('Table 2'!H113-'Table 2'!H108)/ABS('Table 2'!H108)*100,1)</f>
        <v>-7.8</v>
      </c>
      <c r="I113" s="53">
        <f>ROUND(('Table 2'!I113-'Table 2'!I108)/ABS('Table 2'!I108)*100,1)</f>
        <v>-9.3000000000000007</v>
      </c>
      <c r="J113" s="54">
        <f>ROUND(('Table 2'!J113-'Table 2'!J108)/ABS('Table 2'!J108)*100,1)</f>
        <v>-11.2</v>
      </c>
      <c r="K113" s="54">
        <f>ROUND(('Table 2'!K113-'Table 2'!K108)/ABS('Table 2'!K108)*100,1)</f>
        <v>-0.1</v>
      </c>
      <c r="L113" s="50">
        <f>ROUND(('Table 2'!O113-'Table 2'!O108)/ABS('Table 2'!O108)*100,1)</f>
        <v>0.8</v>
      </c>
      <c r="M113" s="55"/>
      <c r="N113" s="50">
        <f>ROUND(('Table 2'!Q113-'Table 2'!Q108)/ABS('Table 2'!Q108)*100,1)</f>
        <v>0.8</v>
      </c>
    </row>
    <row r="114" spans="1:17" s="5" customFormat="1" ht="12.75" customHeight="1">
      <c r="A114" s="17" t="s">
        <v>19</v>
      </c>
      <c r="B114" s="53">
        <f>ROUND(('Table 2'!B114-'Table 2'!B109)/ABS('Table 2'!B109)*100,1)</f>
        <v>2.2999999999999998</v>
      </c>
      <c r="C114" s="53">
        <f>ROUND(('Table 2'!C114-'Table 2'!C109)/ABS('Table 2'!C109)*100,1)</f>
        <v>1</v>
      </c>
      <c r="D114" s="53">
        <f>ROUND(('Table 2'!D114-'Table 2'!D109)/ABS('Table 2'!D109)*100,1)</f>
        <v>2.7</v>
      </c>
      <c r="E114" s="53"/>
      <c r="F114" s="53">
        <f>ROUND(('Table 2'!F114-'Table 2'!F109)/ABS('Table 2'!F109)*100,1)</f>
        <v>-3.1</v>
      </c>
      <c r="G114" s="54">
        <f>ROUND(('Table 2'!G114-'Table 2'!G109)/ABS('Table 2'!G109)*100,1)</f>
        <v>-1.6</v>
      </c>
      <c r="H114" s="54">
        <f>ROUND(('Table 2'!H114-'Table 2'!H109)/ABS('Table 2'!H109)*100,1)</f>
        <v>-9.1999999999999993</v>
      </c>
      <c r="I114" s="53">
        <f>ROUND(('Table 2'!I114-'Table 2'!I109)/ABS('Table 2'!I109)*100,1)</f>
        <v>0</v>
      </c>
      <c r="J114" s="54">
        <f>ROUND(('Table 2'!J114-'Table 2'!J109)/ABS('Table 2'!J109)*100,1)</f>
        <v>0</v>
      </c>
      <c r="K114" s="54">
        <f>ROUND(('Table 2'!K114-'Table 2'!K109)/ABS('Table 2'!K109)*100,1)</f>
        <v>0.2</v>
      </c>
      <c r="L114" s="50">
        <f>ROUND(('Table 2'!O114-'Table 2'!O109)/ABS('Table 2'!O109)*100,1)</f>
        <v>1.6</v>
      </c>
      <c r="M114" s="55"/>
      <c r="N114" s="50">
        <f>ROUND(('Table 2'!Q114-'Table 2'!Q109)/ABS('Table 2'!Q109)*100,1)</f>
        <v>1.1000000000000001</v>
      </c>
    </row>
    <row r="115" spans="1:17" s="5" customFormat="1" ht="12.75" customHeight="1">
      <c r="A115" s="17" t="s">
        <v>20</v>
      </c>
      <c r="B115" s="53">
        <f>ROUND(('Table 2'!B115-'Table 2'!B110)/ABS('Table 2'!B110)*100,1)</f>
        <v>1.9</v>
      </c>
      <c r="C115" s="53">
        <f>ROUND(('Table 2'!C115-'Table 2'!C110)/ABS('Table 2'!C110)*100,1)</f>
        <v>5.8</v>
      </c>
      <c r="D115" s="53">
        <f>ROUND(('Table 2'!D115-'Table 2'!D110)/ABS('Table 2'!D110)*100,1)</f>
        <v>3.8</v>
      </c>
      <c r="E115" s="53"/>
      <c r="F115" s="53">
        <f>ROUND(('Table 2'!F115-'Table 2'!F110)/ABS('Table 2'!F110)*100,1)</f>
        <v>4.8</v>
      </c>
      <c r="G115" s="54">
        <f>ROUND(('Table 2'!G115-'Table 2'!G110)/ABS('Table 2'!G110)*100,1)</f>
        <v>3</v>
      </c>
      <c r="H115" s="54">
        <f>ROUND(('Table 2'!H115-'Table 2'!H110)/ABS('Table 2'!H110)*100,1)</f>
        <v>11.4</v>
      </c>
      <c r="I115" s="53">
        <f>ROUND(('Table 2'!I115-'Table 2'!I110)/ABS('Table 2'!I110)*100,1)</f>
        <v>-0.6</v>
      </c>
      <c r="J115" s="54">
        <f>ROUND(('Table 2'!J115-'Table 2'!J110)/ABS('Table 2'!J110)*100,1)</f>
        <v>-0.1</v>
      </c>
      <c r="K115" s="54">
        <f>ROUND(('Table 2'!K115-'Table 2'!K110)/ABS('Table 2'!K110)*100,1)</f>
        <v>-3.2</v>
      </c>
      <c r="L115" s="50">
        <f>ROUND(('Table 2'!O115-'Table 2'!O110)/ABS('Table 2'!O110)*100,1)</f>
        <v>2.5</v>
      </c>
      <c r="M115" s="55"/>
      <c r="N115" s="50">
        <f>ROUND(('Table 2'!Q115-'Table 2'!Q110)/ABS('Table 2'!Q110)*100,1)</f>
        <v>2.4</v>
      </c>
    </row>
    <row r="116" spans="1:17" s="5" customFormat="1" ht="12.75" customHeight="1">
      <c r="A116" s="13">
        <v>2015</v>
      </c>
      <c r="B116" s="50">
        <f>ROUND(('Table 2'!B116-'Table 2'!B111)/ABS('Table 2'!B111)*100,1)</f>
        <v>2.6</v>
      </c>
      <c r="C116" s="50">
        <f>ROUND(('Table 2'!C116-'Table 2'!C111)/ABS('Table 2'!C111)*100,1)</f>
        <v>2.5</v>
      </c>
      <c r="D116" s="50">
        <f>ROUND(('Table 2'!D116-'Table 2'!D111)/ABS('Table 2'!D111)*100,1)</f>
        <v>4.4000000000000004</v>
      </c>
      <c r="E116" s="50"/>
      <c r="F116" s="50">
        <f>ROUND(('Table 2'!F116-'Table 2'!F111)/ABS('Table 2'!F111)*100,1)</f>
        <v>1.3</v>
      </c>
      <c r="G116" s="51">
        <f>ROUND(('Table 2'!G116-'Table 2'!G111)/ABS('Table 2'!G111)*100,1)</f>
        <v>-2.2999999999999998</v>
      </c>
      <c r="H116" s="51">
        <f>ROUND(('Table 2'!H116-'Table 2'!H111)/ABS('Table 2'!H111)*100,1)</f>
        <v>16.899999999999999</v>
      </c>
      <c r="I116" s="50">
        <f>ROUND(('Table 2'!I116-'Table 2'!I111)/ABS('Table 2'!I111)*100,1)</f>
        <v>0</v>
      </c>
      <c r="J116" s="51">
        <f>ROUND(('Table 2'!J116-'Table 2'!J111)/ABS('Table 2'!J111)*100,1)</f>
        <v>0.2</v>
      </c>
      <c r="K116" s="51">
        <f>ROUND(('Table 2'!K116-'Table 2'!K111)/ABS('Table 2'!K111)*100,1)</f>
        <v>-1</v>
      </c>
      <c r="L116" s="50">
        <f>ROUND(('Table 2'!O116-'Table 2'!O111)/ABS('Table 2'!O111)*100,1)</f>
        <v>3.2</v>
      </c>
      <c r="M116" s="52"/>
      <c r="N116" s="50">
        <f>ROUND(('Table 2'!Q116-'Table 2'!Q111)/ABS('Table 2'!Q111)*100,1)</f>
        <v>3.1</v>
      </c>
    </row>
    <row r="117" spans="1:17" s="5" customFormat="1" ht="12.75" customHeight="1">
      <c r="A117" s="17" t="s">
        <v>17</v>
      </c>
      <c r="B117" s="53">
        <f>ROUND(('Table 2'!B117-'Table 2'!B112)/ABS('Table 2'!B112)*100,1)</f>
        <v>2.9</v>
      </c>
      <c r="C117" s="53">
        <f>ROUND(('Table 2'!C117-'Table 2'!C112)/ABS('Table 2'!C112)*100,1)</f>
        <v>2.1</v>
      </c>
      <c r="D117" s="53">
        <f>ROUND(('Table 2'!D117-'Table 2'!D112)/ABS('Table 2'!D112)*100,1)</f>
        <v>9.9</v>
      </c>
      <c r="E117" s="53"/>
      <c r="F117" s="53">
        <f>ROUND(('Table 2'!F117-'Table 2'!F112)/ABS('Table 2'!F112)*100,1)</f>
        <v>2.2000000000000002</v>
      </c>
      <c r="G117" s="54">
        <f>ROUND(('Table 2'!G117-'Table 2'!G112)/ABS('Table 2'!G112)*100,1)</f>
        <v>-1.3</v>
      </c>
      <c r="H117" s="54">
        <f>ROUND(('Table 2'!H117-'Table 2'!H112)/ABS('Table 2'!H112)*100,1)</f>
        <v>16.3</v>
      </c>
      <c r="I117" s="53">
        <f>ROUND(('Table 2'!I117-'Table 2'!I112)/ABS('Table 2'!I112)*100,1)</f>
        <v>2.6</v>
      </c>
      <c r="J117" s="54">
        <f>ROUND(('Table 2'!J117-'Table 2'!J112)/ABS('Table 2'!J112)*100,1)</f>
        <v>4.4000000000000004</v>
      </c>
      <c r="K117" s="54">
        <f>ROUND(('Table 2'!K117-'Table 2'!K112)/ABS('Table 2'!K112)*100,1)</f>
        <v>-5.0999999999999996</v>
      </c>
      <c r="L117" s="50">
        <f>ROUND(('Table 2'!O117-'Table 2'!O112)/ABS('Table 2'!O112)*100,1)</f>
        <v>3.2</v>
      </c>
      <c r="M117" s="55"/>
      <c r="N117" s="50">
        <f>ROUND(('Table 2'!Q117-'Table 2'!Q112)/ABS('Table 2'!Q112)*100,1)</f>
        <v>3.1</v>
      </c>
    </row>
    <row r="118" spans="1:17" s="5" customFormat="1" ht="12.75" customHeight="1">
      <c r="A118" s="17" t="s">
        <v>18</v>
      </c>
      <c r="B118" s="53">
        <f>ROUND(('Table 2'!B118-'Table 2'!B113)/ABS('Table 2'!B113)*100,1)</f>
        <v>2.2000000000000002</v>
      </c>
      <c r="C118" s="53">
        <f>ROUND(('Table 2'!C118-'Table 2'!C113)/ABS('Table 2'!C113)*100,1)</f>
        <v>1</v>
      </c>
      <c r="D118" s="53">
        <f>ROUND(('Table 2'!D118-'Table 2'!D113)/ABS('Table 2'!D113)*100,1)</f>
        <v>1.3</v>
      </c>
      <c r="E118" s="53"/>
      <c r="F118" s="53">
        <f>ROUND(('Table 2'!F118-'Table 2'!F113)/ABS('Table 2'!F113)*100,1)</f>
        <v>2.2000000000000002</v>
      </c>
      <c r="G118" s="54">
        <f>ROUND(('Table 2'!G118-'Table 2'!G113)/ABS('Table 2'!G113)*100,1)</f>
        <v>-2.7</v>
      </c>
      <c r="H118" s="54">
        <f>ROUND(('Table 2'!H118-'Table 2'!H113)/ABS('Table 2'!H113)*100,1)</f>
        <v>27.7</v>
      </c>
      <c r="I118" s="53">
        <f>ROUND(('Table 2'!I118-'Table 2'!I113)/ABS('Table 2'!I113)*100,1)</f>
        <v>0.4</v>
      </c>
      <c r="J118" s="54">
        <f>ROUND(('Table 2'!J118-'Table 2'!J113)/ABS('Table 2'!J113)*100,1)</f>
        <v>0.4</v>
      </c>
      <c r="K118" s="54">
        <f>ROUND(('Table 2'!K118-'Table 2'!K113)/ABS('Table 2'!K113)*100,1)</f>
        <v>0.5</v>
      </c>
      <c r="L118" s="50">
        <f>ROUND(('Table 2'!O118-'Table 2'!O113)/ABS('Table 2'!O113)*100,1)</f>
        <v>3</v>
      </c>
      <c r="M118" s="55"/>
      <c r="N118" s="50">
        <f>ROUND(('Table 2'!Q118-'Table 2'!Q113)/ABS('Table 2'!Q113)*100,1)</f>
        <v>2.9</v>
      </c>
    </row>
    <row r="119" spans="1:17" s="5" customFormat="1" ht="12.75" customHeight="1">
      <c r="A119" s="17" t="s">
        <v>19</v>
      </c>
      <c r="B119" s="53">
        <f>ROUND(('Table 2'!B119-'Table 2'!B114)/ABS('Table 2'!B114)*100,1)</f>
        <v>2.1</v>
      </c>
      <c r="C119" s="53">
        <f>ROUND(('Table 2'!C119-'Table 2'!C114)/ABS('Table 2'!C114)*100,1)</f>
        <v>1.4</v>
      </c>
      <c r="D119" s="53">
        <f>ROUND(('Table 2'!D119-'Table 2'!D114)/ABS('Table 2'!D114)*100,1)</f>
        <v>-2.1</v>
      </c>
      <c r="E119" s="53"/>
      <c r="F119" s="53">
        <f>ROUND(('Table 2'!F119-'Table 2'!F114)/ABS('Table 2'!F114)*100,1)</f>
        <v>3.9</v>
      </c>
      <c r="G119" s="54">
        <f>ROUND(('Table 2'!G119-'Table 2'!G114)/ABS('Table 2'!G114)*100,1)</f>
        <v>-0.4</v>
      </c>
      <c r="H119" s="54">
        <f>ROUND(('Table 2'!H119-'Table 2'!H114)/ABS('Table 2'!H114)*100,1)</f>
        <v>24.2</v>
      </c>
      <c r="I119" s="53">
        <f>ROUND(('Table 2'!I119-'Table 2'!I114)/ABS('Table 2'!I114)*100,1)</f>
        <v>-2</v>
      </c>
      <c r="J119" s="54">
        <f>ROUND(('Table 2'!J119-'Table 2'!J114)/ABS('Table 2'!J114)*100,1)</f>
        <v>-2.1</v>
      </c>
      <c r="K119" s="54">
        <f>ROUND(('Table 2'!K119-'Table 2'!K114)/ABS('Table 2'!K114)*100,1)</f>
        <v>-1.2</v>
      </c>
      <c r="L119" s="50">
        <f>ROUND(('Table 2'!O119-'Table 2'!O114)/ABS('Table 2'!O114)*100,1)</f>
        <v>3.2</v>
      </c>
      <c r="M119" s="55"/>
      <c r="N119" s="50">
        <f>ROUND(('Table 2'!Q119-'Table 2'!Q114)/ABS('Table 2'!Q114)*100,1)</f>
        <v>3.4</v>
      </c>
    </row>
    <row r="120" spans="1:17" s="5" customFormat="1" ht="12.75" customHeight="1">
      <c r="A120" s="17" t="s">
        <v>20</v>
      </c>
      <c r="B120" s="53">
        <f>ROUND(('Table 2'!B120-'Table 2'!B115)/ABS('Table 2'!B115)*100,1)</f>
        <v>3.3</v>
      </c>
      <c r="C120" s="53">
        <f>ROUND(('Table 2'!C120-'Table 2'!C115)/ABS('Table 2'!C115)*100,1)</f>
        <v>5.6</v>
      </c>
      <c r="D120" s="53">
        <f>ROUND(('Table 2'!D120-'Table 2'!D115)/ABS('Table 2'!D115)*100,1)</f>
        <v>9.1</v>
      </c>
      <c r="E120" s="53"/>
      <c r="F120" s="53">
        <f>ROUND(('Table 2'!F120-'Table 2'!F115)/ABS('Table 2'!F115)*100,1)</f>
        <v>-3</v>
      </c>
      <c r="G120" s="54">
        <f>ROUND(('Table 2'!G120-'Table 2'!G115)/ABS('Table 2'!G115)*100,1)</f>
        <v>-4.9000000000000004</v>
      </c>
      <c r="H120" s="54">
        <f>ROUND(('Table 2'!H120-'Table 2'!H115)/ABS('Table 2'!H115)*100,1)</f>
        <v>4.5</v>
      </c>
      <c r="I120" s="53">
        <f>ROUND(('Table 2'!I120-'Table 2'!I115)/ABS('Table 2'!I115)*100,1)</f>
        <v>-0.9</v>
      </c>
      <c r="J120" s="54">
        <f>ROUND(('Table 2'!J120-'Table 2'!J115)/ABS('Table 2'!J115)*100,1)</f>
        <v>-1.5</v>
      </c>
      <c r="K120" s="54">
        <f>ROUND(('Table 2'!K120-'Table 2'!K115)/ABS('Table 2'!K115)*100,1)</f>
        <v>1.6</v>
      </c>
      <c r="L120" s="50">
        <f>ROUND(('Table 2'!O120-'Table 2'!O115)/ABS('Table 2'!O115)*100,1)</f>
        <v>3.3</v>
      </c>
      <c r="M120" s="55"/>
      <c r="N120" s="50">
        <f>ROUND(('Table 2'!Q120-'Table 2'!Q115)/ABS('Table 2'!Q115)*100,1)</f>
        <v>3.1</v>
      </c>
    </row>
    <row r="121" spans="1:17" s="5" customFormat="1" ht="12.75" customHeight="1">
      <c r="A121" s="13">
        <v>2016</v>
      </c>
      <c r="B121" s="50">
        <f>ROUND(('Table 2'!B121-'Table 2'!B116)/ABS('Table 2'!B116)*100,1)</f>
        <v>2.9</v>
      </c>
      <c r="C121" s="50">
        <f>ROUND(('Table 2'!C121-'Table 2'!C116)/ABS('Table 2'!C116)*100,1)</f>
        <v>2.2000000000000002</v>
      </c>
      <c r="D121" s="50">
        <f>ROUND(('Table 2'!D121-'Table 2'!D116)/ABS('Table 2'!D116)*100,1)</f>
        <v>2.9</v>
      </c>
      <c r="E121" s="50"/>
      <c r="F121" s="50">
        <f>ROUND(('Table 2'!F121-'Table 2'!F116)/ABS('Table 2'!F116)*100,1)</f>
        <v>2.7</v>
      </c>
      <c r="G121" s="51">
        <f>ROUND(('Table 2'!G121-'Table 2'!G116)/ABS('Table 2'!G116)*100,1)</f>
        <v>0.2</v>
      </c>
      <c r="H121" s="51">
        <f>ROUND(('Table 2'!H121-'Table 2'!H116)/ABS('Table 2'!H116)*100,1)</f>
        <v>11.8</v>
      </c>
      <c r="I121" s="50">
        <f>ROUND(('Table 2'!I121-'Table 2'!I116)/ABS('Table 2'!I116)*100,1)</f>
        <v>-1</v>
      </c>
      <c r="J121" s="51">
        <f>ROUND(('Table 2'!J121-'Table 2'!J116)/ABS('Table 2'!J116)*100,1)</f>
        <v>-2.2999999999999998</v>
      </c>
      <c r="K121" s="51">
        <f>ROUND(('Table 2'!K121-'Table 2'!K116)/ABS('Table 2'!K116)*100,1)</f>
        <v>4.7</v>
      </c>
      <c r="L121" s="50">
        <f>ROUND(('Table 2'!O121-'Table 2'!O116)/ABS('Table 2'!O116)*100,1)</f>
        <v>3.4</v>
      </c>
      <c r="M121" s="52"/>
      <c r="N121" s="50">
        <f>ROUND(('Table 2'!Q121-'Table 2'!Q116)/ABS('Table 2'!Q116)*100,1)</f>
        <v>3.4</v>
      </c>
    </row>
    <row r="122" spans="1:17" s="5" customFormat="1" ht="12.75" customHeight="1">
      <c r="A122" s="17" t="s">
        <v>17</v>
      </c>
      <c r="B122" s="53">
        <f>ROUND(('Table 2'!B122-'Table 2'!B117)/ABS('Table 2'!B117)*100,1)</f>
        <v>3.1</v>
      </c>
      <c r="C122" s="53">
        <f>ROUND(('Table 2'!C122-'Table 2'!C117)/ABS('Table 2'!C117)*100,1)</f>
        <v>8.4</v>
      </c>
      <c r="D122" s="53">
        <f>ROUND(('Table 2'!D122-'Table 2'!D117)/ABS('Table 2'!D117)*100,1)</f>
        <v>4.8</v>
      </c>
      <c r="E122" s="53"/>
      <c r="F122" s="53">
        <f>ROUND(('Table 2'!F122-'Table 2'!F117)/ABS('Table 2'!F117)*100,1)</f>
        <v>5</v>
      </c>
      <c r="G122" s="54">
        <f>ROUND(('Table 2'!G122-'Table 2'!G117)/ABS('Table 2'!G117)*100,1)</f>
        <v>1</v>
      </c>
      <c r="H122" s="54">
        <f>ROUND(('Table 2'!H122-'Table 2'!H117)/ABS('Table 2'!H117)*100,1)</f>
        <v>18.8</v>
      </c>
      <c r="I122" s="53">
        <f>ROUND(('Table 2'!I122-'Table 2'!I117)/ABS('Table 2'!I117)*100,1)</f>
        <v>-4.9000000000000004</v>
      </c>
      <c r="J122" s="54">
        <f>ROUND(('Table 2'!J122-'Table 2'!J117)/ABS('Table 2'!J117)*100,1)</f>
        <v>-7.4</v>
      </c>
      <c r="K122" s="54">
        <f>ROUND(('Table 2'!K122-'Table 2'!K117)/ABS('Table 2'!K117)*100,1)</f>
        <v>6.8</v>
      </c>
      <c r="L122" s="50">
        <f>ROUND(('Table 2'!O122-'Table 2'!O117)/ABS('Table 2'!O117)*100,1)</f>
        <v>3.1</v>
      </c>
      <c r="M122" s="55"/>
      <c r="N122" s="50">
        <f>ROUND(('Table 2'!Q122-'Table 2'!Q117)/ABS('Table 2'!Q117)*100,1)</f>
        <v>3.3</v>
      </c>
    </row>
    <row r="123" spans="1:17" s="5" customFormat="1" ht="12.75" customHeight="1">
      <c r="A123" s="17" t="s">
        <v>18</v>
      </c>
      <c r="B123" s="53">
        <f>ROUND(('Table 2'!B123-'Table 2'!B118)/ABS('Table 2'!B118)*100,1)</f>
        <v>4</v>
      </c>
      <c r="C123" s="53">
        <f>ROUND(('Table 2'!C123-'Table 2'!C118)/ABS('Table 2'!C118)*100,1)</f>
        <v>1.7</v>
      </c>
      <c r="D123" s="53">
        <f>ROUND(('Table 2'!D123-'Table 2'!D118)/ABS('Table 2'!D118)*100,1)</f>
        <v>3.3</v>
      </c>
      <c r="E123" s="53"/>
      <c r="F123" s="53">
        <f>ROUND(('Table 2'!F123-'Table 2'!F118)/ABS('Table 2'!F118)*100,1)</f>
        <v>2.1</v>
      </c>
      <c r="G123" s="54">
        <f>ROUND(('Table 2'!G123-'Table 2'!G118)/ABS('Table 2'!G118)*100,1)</f>
        <v>-1</v>
      </c>
      <c r="H123" s="54">
        <f>ROUND(('Table 2'!H123-'Table 2'!H118)/ABS('Table 2'!H118)*100,1)</f>
        <v>14.8</v>
      </c>
      <c r="I123" s="53">
        <f>ROUND(('Table 2'!I123-'Table 2'!I118)/ABS('Table 2'!I118)*100,1)</f>
        <v>-1.6</v>
      </c>
      <c r="J123" s="54">
        <f>ROUND(('Table 2'!J123-'Table 2'!J118)/ABS('Table 2'!J118)*100,1)</f>
        <v>-2.8</v>
      </c>
      <c r="K123" s="54">
        <f>ROUND(('Table 2'!K123-'Table 2'!K118)/ABS('Table 2'!K118)*100,1)</f>
        <v>3</v>
      </c>
      <c r="L123" s="50">
        <f>ROUND(('Table 2'!O123-'Table 2'!O118)/ABS('Table 2'!O118)*100,1)</f>
        <v>3.8</v>
      </c>
      <c r="M123" s="55"/>
      <c r="N123" s="50">
        <f>ROUND(('Table 2'!Q123-'Table 2'!Q118)/ABS('Table 2'!Q118)*100,1)</f>
        <v>3.8</v>
      </c>
    </row>
    <row r="124" spans="1:17" s="5" customFormat="1" ht="12.75" customHeight="1">
      <c r="A124" s="17" t="s">
        <v>19</v>
      </c>
      <c r="B124" s="53">
        <f>ROUND(('Table 2'!B124-'Table 2'!B119)/ABS('Table 2'!B119)*100,1)</f>
        <v>2.5</v>
      </c>
      <c r="C124" s="53">
        <f>ROUND(('Table 2'!C124-'Table 2'!C119)/ABS('Table 2'!C119)*100,1)</f>
        <v>-2.8</v>
      </c>
      <c r="D124" s="53">
        <f>ROUND(('Table 2'!D124-'Table 2'!D119)/ABS('Table 2'!D119)*100,1)</f>
        <v>1.3</v>
      </c>
      <c r="E124" s="53"/>
      <c r="F124" s="53">
        <f>ROUND(('Table 2'!F124-'Table 2'!F119)/ABS('Table 2'!F119)*100,1)</f>
        <v>2</v>
      </c>
      <c r="G124" s="54">
        <f>ROUND(('Table 2'!G124-'Table 2'!G119)/ABS('Table 2'!G119)*100,1)</f>
        <v>-0.5</v>
      </c>
      <c r="H124" s="54">
        <f>ROUND(('Table 2'!H124-'Table 2'!H119)/ABS('Table 2'!H119)*100,1)</f>
        <v>11.5</v>
      </c>
      <c r="I124" s="53">
        <f>ROUND(('Table 2'!I124-'Table 2'!I119)/ABS('Table 2'!I119)*100,1)</f>
        <v>-1</v>
      </c>
      <c r="J124" s="54">
        <f>ROUND(('Table 2'!J124-'Table 2'!J119)/ABS('Table 2'!J119)*100,1)</f>
        <v>-2.1</v>
      </c>
      <c r="K124" s="54">
        <f>ROUND(('Table 2'!K124-'Table 2'!K119)/ABS('Table 2'!K119)*100,1)</f>
        <v>4.4000000000000004</v>
      </c>
      <c r="L124" s="50">
        <f>ROUND(('Table 2'!O124-'Table 2'!O119)/ABS('Table 2'!O119)*100,1)</f>
        <v>3.1</v>
      </c>
      <c r="M124" s="55"/>
      <c r="N124" s="50">
        <f>ROUND(('Table 2'!Q124-'Table 2'!Q119)/ABS('Table 2'!Q119)*100,1)</f>
        <v>3.2</v>
      </c>
    </row>
    <row r="125" spans="1:17" s="5" customFormat="1" ht="12.75" customHeight="1">
      <c r="A125" s="17" t="s">
        <v>20</v>
      </c>
      <c r="B125" s="53">
        <f>ROUND(('Table 2'!B125-'Table 2'!B120)/ABS('Table 2'!B120)*100,1)</f>
        <v>1.9</v>
      </c>
      <c r="C125" s="53">
        <f>ROUND(('Table 2'!C125-'Table 2'!C120)/ABS('Table 2'!C120)*100,1)</f>
        <v>2.5</v>
      </c>
      <c r="D125" s="53">
        <f>ROUND(('Table 2'!D125-'Table 2'!D120)/ABS('Table 2'!D120)*100,1)</f>
        <v>2.2000000000000002</v>
      </c>
      <c r="E125" s="53"/>
      <c r="F125" s="53">
        <f>ROUND(('Table 2'!F125-'Table 2'!F120)/ABS('Table 2'!F120)*100,1)</f>
        <v>1.7</v>
      </c>
      <c r="G125" s="54">
        <f>ROUND(('Table 2'!G125-'Table 2'!G120)/ABS('Table 2'!G120)*100,1)</f>
        <v>1.5</v>
      </c>
      <c r="H125" s="54">
        <f>ROUND(('Table 2'!H125-'Table 2'!H120)/ABS('Table 2'!H120)*100,1)</f>
        <v>2.6</v>
      </c>
      <c r="I125" s="53">
        <f>ROUND(('Table 2'!I125-'Table 2'!I120)/ABS('Table 2'!I120)*100,1)</f>
        <v>3.5</v>
      </c>
      <c r="J125" s="54">
        <f>ROUND(('Table 2'!J125-'Table 2'!J120)/ABS('Table 2'!J120)*100,1)</f>
        <v>3.2</v>
      </c>
      <c r="K125" s="54">
        <f>ROUND(('Table 2'!K125-'Table 2'!K120)/ABS('Table 2'!K120)*100,1)</f>
        <v>4.8</v>
      </c>
      <c r="L125" s="50">
        <f>ROUND(('Table 2'!O125-'Table 2'!O120)/ABS('Table 2'!O120)*100,1)</f>
        <v>3.3</v>
      </c>
      <c r="M125" s="55"/>
      <c r="N125" s="50">
        <f>ROUND(('Table 2'!Q125-'Table 2'!Q120)/ABS('Table 2'!Q120)*100,1)</f>
        <v>3.4</v>
      </c>
    </row>
    <row r="126" spans="1:17" s="5" customFormat="1" ht="12.75" customHeight="1">
      <c r="A126" s="13">
        <v>2017</v>
      </c>
      <c r="B126" s="50">
        <f>ROUND(('Table 2'!B126-'Table 2'!B121)/ABS('Table 2'!B121)*100,1)</f>
        <v>3.1</v>
      </c>
      <c r="C126" s="50">
        <f>ROUND(('Table 2'!C126-'Table 2'!C121)/ABS('Table 2'!C121)*100,1)</f>
        <v>0.3</v>
      </c>
      <c r="D126" s="50">
        <f>ROUND(('Table 2'!D126-'Table 2'!D121)/ABS('Table 2'!D121)*100,1)</f>
        <v>1.8</v>
      </c>
      <c r="E126" s="50"/>
      <c r="F126" s="50">
        <f>ROUND(('Table 2'!F126-'Table 2'!F121)/ABS('Table 2'!F121)*100,1)</f>
        <v>5.2</v>
      </c>
      <c r="G126" s="51">
        <f>ROUND(('Table 2'!G126-'Table 2'!G121)/ABS('Table 2'!G121)*100,1)</f>
        <v>5.4</v>
      </c>
      <c r="H126" s="51">
        <f>ROUND(('Table 2'!H126-'Table 2'!H121)/ABS('Table 2'!H121)*100,1)</f>
        <v>4.5</v>
      </c>
      <c r="I126" s="50">
        <f>ROUND(('Table 2'!I126-'Table 2'!I121)/ABS('Table 2'!I121)*100,1)</f>
        <v>6.2</v>
      </c>
      <c r="J126" s="51">
        <f>ROUND(('Table 2'!J126-'Table 2'!J121)/ABS('Table 2'!J121)*100,1)</f>
        <v>7.4</v>
      </c>
      <c r="K126" s="51">
        <f>ROUND(('Table 2'!K126-'Table 2'!K121)/ABS('Table 2'!K121)*100,1)</f>
        <v>1.3</v>
      </c>
      <c r="L126" s="50">
        <f>ROUND(('Table 2'!O126-'Table 2'!O121)/ABS('Table 2'!O121)*100,1)</f>
        <v>4</v>
      </c>
      <c r="M126" s="52"/>
      <c r="N126" s="50">
        <f>ROUND(('Table 2'!Q126-'Table 2'!Q121)/ABS('Table 2'!Q121)*100,1)</f>
        <v>4.2</v>
      </c>
      <c r="Q126" s="55"/>
    </row>
    <row r="127" spans="1:17" s="5" customFormat="1" ht="12.75" customHeight="1">
      <c r="A127" s="17" t="s">
        <v>17</v>
      </c>
      <c r="B127" s="53">
        <f>ROUND(('Table 2'!B127-'Table 2'!B122)/ABS('Table 2'!B122)*100,1)</f>
        <v>2.7</v>
      </c>
      <c r="C127" s="53">
        <f>ROUND(('Table 2'!C127-'Table 2'!C122)/ABS('Table 2'!C122)*100,1)</f>
        <v>-0.9</v>
      </c>
      <c r="D127" s="53">
        <f>ROUND(('Table 2'!D127-'Table 2'!D122)/ABS('Table 2'!D122)*100,1)</f>
        <v>2.1</v>
      </c>
      <c r="E127" s="53"/>
      <c r="F127" s="53">
        <f>ROUND(('Table 2'!F127-'Table 2'!F122)/ABS('Table 2'!F122)*100,1)</f>
        <v>2.2999999999999998</v>
      </c>
      <c r="G127" s="54">
        <f>ROUND(('Table 2'!G127-'Table 2'!G122)/ABS('Table 2'!G122)*100,1)</f>
        <v>2.5</v>
      </c>
      <c r="H127" s="54">
        <f>ROUND(('Table 2'!H127-'Table 2'!H122)/ABS('Table 2'!H122)*100,1)</f>
        <v>1.8</v>
      </c>
      <c r="I127" s="53">
        <f>ROUND(('Table 2'!I127-'Table 2'!I122)/ABS('Table 2'!I122)*100,1)</f>
        <v>5.2</v>
      </c>
      <c r="J127" s="54">
        <f>ROUND(('Table 2'!J127-'Table 2'!J122)/ABS('Table 2'!J122)*100,1)</f>
        <v>5.8</v>
      </c>
      <c r="K127" s="54">
        <f>ROUND(('Table 2'!K127-'Table 2'!K122)/ABS('Table 2'!K122)*100,1)</f>
        <v>2.5</v>
      </c>
      <c r="L127" s="50">
        <f>ROUND(('Table 2'!O127-'Table 2'!O122)/ABS('Table 2'!O122)*100,1)</f>
        <v>3.4</v>
      </c>
      <c r="M127" s="55"/>
      <c r="N127" s="50">
        <f>ROUND(('Table 2'!Q127-'Table 2'!Q122)/ABS('Table 2'!Q122)*100,1)</f>
        <v>3.8</v>
      </c>
      <c r="Q127" s="55"/>
    </row>
    <row r="128" spans="1:17" s="5" customFormat="1" ht="12.75" customHeight="1">
      <c r="A128" s="17" t="s">
        <v>18</v>
      </c>
      <c r="B128" s="53">
        <f>ROUND(('Table 2'!B128-'Table 2'!B123)/ABS('Table 2'!B123)*100,1)</f>
        <v>2.8</v>
      </c>
      <c r="C128" s="53">
        <f>ROUND(('Table 2'!C128-'Table 2'!C123)/ABS('Table 2'!C123)*100,1)</f>
        <v>0.7</v>
      </c>
      <c r="D128" s="53">
        <f>ROUND(('Table 2'!D128-'Table 2'!D123)/ABS('Table 2'!D123)*100,1)</f>
        <v>1.7</v>
      </c>
      <c r="E128" s="53"/>
      <c r="F128" s="53">
        <f>ROUND(('Table 2'!F128-'Table 2'!F123)/ABS('Table 2'!F123)*100,1)</f>
        <v>3.9</v>
      </c>
      <c r="G128" s="54">
        <f>ROUND(('Table 2'!G128-'Table 2'!G123)/ABS('Table 2'!G123)*100,1)</f>
        <v>4.5999999999999996</v>
      </c>
      <c r="H128" s="54">
        <f>ROUND(('Table 2'!H128-'Table 2'!H123)/ABS('Table 2'!H123)*100,1)</f>
        <v>1.3</v>
      </c>
      <c r="I128" s="53">
        <f>ROUND(('Table 2'!I128-'Table 2'!I123)/ABS('Table 2'!I123)*100,1)</f>
        <v>6.2</v>
      </c>
      <c r="J128" s="54">
        <f>ROUND(('Table 2'!J128-'Table 2'!J123)/ABS('Table 2'!J123)*100,1)</f>
        <v>7.7</v>
      </c>
      <c r="K128" s="54">
        <f>ROUND(('Table 2'!K128-'Table 2'!K123)/ABS('Table 2'!K123)*100,1)</f>
        <v>0.3</v>
      </c>
      <c r="L128" s="50">
        <f>ROUND(('Table 2'!O128-'Table 2'!O123)/ABS('Table 2'!O123)*100,1)</f>
        <v>4.2</v>
      </c>
      <c r="M128" s="55"/>
      <c r="N128" s="50">
        <f>ROUND(('Table 2'!Q128-'Table 2'!Q123)/ABS('Table 2'!Q123)*100,1)</f>
        <v>4.3</v>
      </c>
      <c r="Q128" s="55"/>
    </row>
    <row r="129" spans="1:17" s="5" customFormat="1" ht="12.75" customHeight="1">
      <c r="A129" s="17" t="s">
        <v>19</v>
      </c>
      <c r="B129" s="53">
        <f>ROUND(('Table 2'!B129-'Table 2'!B124)/ABS('Table 2'!B124)*100,1)</f>
        <v>3.5</v>
      </c>
      <c r="C129" s="53">
        <f>ROUND(('Table 2'!C129-'Table 2'!C124)/ABS('Table 2'!C124)*100,1)</f>
        <v>2.5</v>
      </c>
      <c r="D129" s="53">
        <f>ROUND(('Table 2'!D129-'Table 2'!D124)/ABS('Table 2'!D124)*100,1)</f>
        <v>1.8</v>
      </c>
      <c r="E129" s="53"/>
      <c r="F129" s="53">
        <f>ROUND(('Table 2'!F129-'Table 2'!F124)/ABS('Table 2'!F124)*100,1)</f>
        <v>7.5</v>
      </c>
      <c r="G129" s="54">
        <f>ROUND(('Table 2'!G129-'Table 2'!G124)/ABS('Table 2'!G124)*100,1)</f>
        <v>8.1999999999999993</v>
      </c>
      <c r="H129" s="54">
        <f>ROUND(('Table 2'!H129-'Table 2'!H124)/ABS('Table 2'!H124)*100,1)</f>
        <v>5</v>
      </c>
      <c r="I129" s="53">
        <f>ROUND(('Table 2'!I129-'Table 2'!I124)/ABS('Table 2'!I124)*100,1)</f>
        <v>6.3</v>
      </c>
      <c r="J129" s="54">
        <f>ROUND(('Table 2'!J129-'Table 2'!J124)/ABS('Table 2'!J124)*100,1)</f>
        <v>8.6999999999999993</v>
      </c>
      <c r="K129" s="54">
        <f>ROUND(('Table 2'!K129-'Table 2'!K124)/ABS('Table 2'!K124)*100,1)</f>
        <v>-3.5</v>
      </c>
      <c r="L129" s="50">
        <f>ROUND(('Table 2'!O129-'Table 2'!O124)/ABS('Table 2'!O124)*100,1)</f>
        <v>4.4000000000000004</v>
      </c>
      <c r="M129" s="55"/>
      <c r="N129" s="50">
        <f>ROUND(('Table 2'!Q129-'Table 2'!Q124)/ABS('Table 2'!Q124)*100,1)</f>
        <v>4.5</v>
      </c>
      <c r="Q129" s="55"/>
    </row>
    <row r="130" spans="1:17" s="5" customFormat="1" ht="12.75" customHeight="1">
      <c r="A130" s="17" t="s">
        <v>20</v>
      </c>
      <c r="B130" s="53">
        <f>ROUND(('Table 2'!B130-'Table 2'!B125)/ABS('Table 2'!B125)*100,1)</f>
        <v>3.2</v>
      </c>
      <c r="C130" s="53">
        <f>ROUND(('Table 2'!C130-'Table 2'!C125)/ABS('Table 2'!C125)*100,1)</f>
        <v>-1.4</v>
      </c>
      <c r="D130" s="53">
        <f>ROUND(('Table 2'!D130-'Table 2'!D125)/ABS('Table 2'!D125)*100,1)</f>
        <v>1.7</v>
      </c>
      <c r="E130" s="53"/>
      <c r="F130" s="53">
        <f>ROUND(('Table 2'!F130-'Table 2'!F125)/ABS('Table 2'!F125)*100,1)</f>
        <v>7</v>
      </c>
      <c r="G130" s="54">
        <f>ROUND(('Table 2'!G130-'Table 2'!G125)/ABS('Table 2'!G125)*100,1)</f>
        <v>6.1</v>
      </c>
      <c r="H130" s="54">
        <f>ROUND(('Table 2'!H130-'Table 2'!H125)/ABS('Table 2'!H125)*100,1)</f>
        <v>9.9</v>
      </c>
      <c r="I130" s="53">
        <f>ROUND(('Table 2'!I130-'Table 2'!I125)/ABS('Table 2'!I125)*100,1)</f>
        <v>7.1</v>
      </c>
      <c r="J130" s="54">
        <f>ROUND(('Table 2'!J130-'Table 2'!J125)/ABS('Table 2'!J125)*100,1)</f>
        <v>7.4</v>
      </c>
      <c r="K130" s="54">
        <f>ROUND(('Table 2'!K130-'Table 2'!K125)/ABS('Table 2'!K125)*100,1)</f>
        <v>5.7</v>
      </c>
      <c r="L130" s="50">
        <f>ROUND(('Table 2'!O130-'Table 2'!O125)/ABS('Table 2'!O125)*100,1)</f>
        <v>4</v>
      </c>
      <c r="M130" s="55"/>
      <c r="N130" s="50">
        <f>ROUND(('Table 2'!Q130-'Table 2'!Q125)/ABS('Table 2'!Q125)*100,1)</f>
        <v>4.0999999999999996</v>
      </c>
      <c r="Q130" s="55"/>
    </row>
    <row r="131" spans="1:17" s="5" customFormat="1" ht="12.75" customHeight="1">
      <c r="A131" s="13">
        <v>2018</v>
      </c>
      <c r="B131" s="50">
        <f>ROUND(('Table 2'!B131-'Table 2'!B126)/ABS('Table 2'!B126)*100,1)</f>
        <v>4.5999999999999996</v>
      </c>
      <c r="C131" s="50">
        <f>ROUND(('Table 2'!C131-'Table 2'!C126)/ABS('Table 2'!C126)*100,1)</f>
        <v>2.7</v>
      </c>
      <c r="D131" s="50">
        <f>ROUND(('Table 2'!D131-'Table 2'!D126)/ABS('Table 2'!D126)*100,1)</f>
        <v>3.9</v>
      </c>
      <c r="E131" s="50"/>
      <c r="F131" s="50">
        <f>ROUND(('Table 2'!F131-'Table 2'!F126)/ABS('Table 2'!F126)*100,1)</f>
        <v>3.4</v>
      </c>
      <c r="G131" s="51">
        <f>ROUND(('Table 2'!G131-'Table 2'!G126)/ABS('Table 2'!G126)*100,1)</f>
        <v>3.8</v>
      </c>
      <c r="H131" s="51">
        <f>ROUND(('Table 2'!H131-'Table 2'!H126)/ABS('Table 2'!H126)*100,1)</f>
        <v>2</v>
      </c>
      <c r="I131" s="50">
        <f>ROUND(('Table 2'!I131-'Table 2'!I126)/ABS('Table 2'!I126)*100,1)</f>
        <v>8.3000000000000007</v>
      </c>
      <c r="J131" s="51">
        <f>ROUND(('Table 2'!J131-'Table 2'!J126)/ABS('Table 2'!J126)*100,1)</f>
        <v>7.9</v>
      </c>
      <c r="K131" s="51">
        <f>ROUND(('Table 2'!K131-'Table 2'!K126)/ABS('Table 2'!K126)*100,1)</f>
        <v>9.9</v>
      </c>
      <c r="L131" s="50">
        <f>ROUND(('Table 2'!O131-'Table 2'!O126)/ABS('Table 2'!O126)*100,1)</f>
        <v>4.0999999999999996</v>
      </c>
      <c r="M131" s="52"/>
      <c r="N131" s="50">
        <f>ROUND(('Table 2'!Q131-'Table 2'!Q126)/ABS('Table 2'!Q126)*100,1)</f>
        <v>4.2</v>
      </c>
      <c r="Q131" s="55"/>
    </row>
    <row r="132" spans="1:17" s="5" customFormat="1" ht="12.75" customHeight="1">
      <c r="A132" s="17" t="s">
        <v>17</v>
      </c>
      <c r="B132" s="53">
        <f>ROUND(('Table 2'!B132-'Table 2'!B127)/ABS('Table 2'!B127)*100,1)</f>
        <v>3.7</v>
      </c>
      <c r="C132" s="53">
        <f>ROUND(('Table 2'!C132-'Table 2'!C127)/ABS('Table 2'!C127)*100,1)</f>
        <v>2.5</v>
      </c>
      <c r="D132" s="53">
        <f>ROUND(('Table 2'!D132-'Table 2'!D127)/ABS('Table 2'!D127)*100,1)</f>
        <v>3.4</v>
      </c>
      <c r="E132" s="53"/>
      <c r="F132" s="53">
        <f>ROUND(('Table 2'!F132-'Table 2'!F127)/ABS('Table 2'!F127)*100,1)</f>
        <v>6.4</v>
      </c>
      <c r="G132" s="54">
        <f>ROUND(('Table 2'!G132-'Table 2'!G127)/ABS('Table 2'!G127)*100,1)</f>
        <v>6</v>
      </c>
      <c r="H132" s="54">
        <f>ROUND(('Table 2'!H132-'Table 2'!H127)/ABS('Table 2'!H127)*100,1)</f>
        <v>7.4</v>
      </c>
      <c r="I132" s="53">
        <f>ROUND(('Table 2'!I132-'Table 2'!I127)/ABS('Table 2'!I127)*100,1)</f>
        <v>9</v>
      </c>
      <c r="J132" s="54">
        <f>ROUND(('Table 2'!J132-'Table 2'!J127)/ABS('Table 2'!J127)*100,1)</f>
        <v>10.8</v>
      </c>
      <c r="K132" s="54">
        <f>ROUND(('Table 2'!K132-'Table 2'!K127)/ABS('Table 2'!K127)*100,1)</f>
        <v>1.6</v>
      </c>
      <c r="L132" s="50">
        <f>ROUND(('Table 2'!O132-'Table 2'!O127)/ABS('Table 2'!O127)*100,1)</f>
        <v>4.9000000000000004</v>
      </c>
      <c r="M132" s="55"/>
      <c r="N132" s="50">
        <f>ROUND(('Table 2'!Q132-'Table 2'!Q127)/ABS('Table 2'!Q127)*100,1)</f>
        <v>5.0999999999999996</v>
      </c>
      <c r="Q132" s="55"/>
    </row>
    <row r="133" spans="1:17" s="5" customFormat="1" ht="12.75" customHeight="1">
      <c r="A133" s="17" t="s">
        <v>18</v>
      </c>
      <c r="B133" s="53">
        <f>ROUND(('Table 2'!B133-'Table 2'!B128)/ABS('Table 2'!B128)*100,1)</f>
        <v>4.5</v>
      </c>
      <c r="C133" s="53">
        <f>ROUND(('Table 2'!C133-'Table 2'!C128)/ABS('Table 2'!C128)*100,1)</f>
        <v>3.1</v>
      </c>
      <c r="D133" s="53">
        <f>ROUND(('Table 2'!D133-'Table 2'!D128)/ABS('Table 2'!D128)*100,1)</f>
        <v>3.7</v>
      </c>
      <c r="E133" s="53"/>
      <c r="F133" s="53">
        <f>ROUND(('Table 2'!F133-'Table 2'!F128)/ABS('Table 2'!F128)*100,1)</f>
        <v>6.7</v>
      </c>
      <c r="G133" s="54">
        <f>ROUND(('Table 2'!G133-'Table 2'!G128)/ABS('Table 2'!G128)*100,1)</f>
        <v>8.4</v>
      </c>
      <c r="H133" s="54">
        <f>ROUND(('Table 2'!H133-'Table 2'!H128)/ABS('Table 2'!H128)*100,1)</f>
        <v>1.2</v>
      </c>
      <c r="I133" s="53">
        <f>ROUND(('Table 2'!I133-'Table 2'!I128)/ABS('Table 2'!I128)*100,1)</f>
        <v>9.5</v>
      </c>
      <c r="J133" s="54">
        <f>ROUND(('Table 2'!J133-'Table 2'!J128)/ABS('Table 2'!J128)*100,1)</f>
        <v>8.1999999999999993</v>
      </c>
      <c r="K133" s="54">
        <f>ROUND(('Table 2'!K133-'Table 2'!K128)/ABS('Table 2'!K128)*100,1)</f>
        <v>15.1</v>
      </c>
      <c r="L133" s="50">
        <f>ROUND(('Table 2'!O133-'Table 2'!O128)/ABS('Table 2'!O128)*100,1)</f>
        <v>4.4000000000000004</v>
      </c>
      <c r="M133" s="55"/>
      <c r="N133" s="50">
        <f>ROUND(('Table 2'!Q133-'Table 2'!Q128)/ABS('Table 2'!Q128)*100,1)</f>
        <v>4.5999999999999996</v>
      </c>
      <c r="Q133" s="55"/>
    </row>
    <row r="134" spans="1:17" s="5" customFormat="1" ht="12.75" customHeight="1">
      <c r="A134" s="17" t="s">
        <v>19</v>
      </c>
      <c r="B134" s="53">
        <f>ROUND(('Table 2'!B134-'Table 2'!B129)/ABS('Table 2'!B129)*100,1)</f>
        <v>4.9000000000000004</v>
      </c>
      <c r="C134" s="53">
        <f>ROUND(('Table 2'!C134-'Table 2'!C129)/ABS('Table 2'!C129)*100,1)</f>
        <v>2.9</v>
      </c>
      <c r="D134" s="53">
        <f>ROUND(('Table 2'!D134-'Table 2'!D129)/ABS('Table 2'!D129)*100,1)</f>
        <v>4.2</v>
      </c>
      <c r="E134" s="53"/>
      <c r="F134" s="53">
        <f>ROUND(('Table 2'!F134-'Table 2'!F129)/ABS('Table 2'!F129)*100,1)</f>
        <v>-0.6</v>
      </c>
      <c r="G134" s="54">
        <f>ROUND(('Table 2'!G134-'Table 2'!G129)/ABS('Table 2'!G129)*100,1)</f>
        <v>0</v>
      </c>
      <c r="H134" s="54">
        <f>ROUND(('Table 2'!H134-'Table 2'!H129)/ABS('Table 2'!H129)*100,1)</f>
        <v>-2.6</v>
      </c>
      <c r="I134" s="53">
        <f>ROUND(('Table 2'!I134-'Table 2'!I129)/ABS('Table 2'!I129)*100,1)</f>
        <v>10.3</v>
      </c>
      <c r="J134" s="54">
        <f>ROUND(('Table 2'!J134-'Table 2'!J129)/ABS('Table 2'!J129)*100,1)</f>
        <v>9.1999999999999993</v>
      </c>
      <c r="K134" s="54">
        <f>ROUND(('Table 2'!K134-'Table 2'!K129)/ABS('Table 2'!K129)*100,1)</f>
        <v>15.7</v>
      </c>
      <c r="L134" s="50">
        <f>ROUND(('Table 2'!O134-'Table 2'!O129)/ABS('Table 2'!O129)*100,1)</f>
        <v>3.4</v>
      </c>
      <c r="M134" s="55"/>
      <c r="N134" s="50">
        <f>ROUND(('Table 2'!Q134-'Table 2'!Q129)/ABS('Table 2'!Q129)*100,1)</f>
        <v>3.2</v>
      </c>
      <c r="Q134" s="55"/>
    </row>
    <row r="135" spans="1:17" s="5" customFormat="1" ht="12.75" customHeight="1">
      <c r="A135" s="17" t="s">
        <v>20</v>
      </c>
      <c r="B135" s="53">
        <f>ROUND(('Table 2'!B135-'Table 2'!B130)/ABS('Table 2'!B130)*100,1)</f>
        <v>5.0999999999999996</v>
      </c>
      <c r="C135" s="53">
        <f>ROUND(('Table 2'!C135-'Table 2'!C130)/ABS('Table 2'!C130)*100,1)</f>
        <v>2.2000000000000002</v>
      </c>
      <c r="D135" s="53">
        <f>ROUND(('Table 2'!D135-'Table 2'!D130)/ABS('Table 2'!D130)*100,1)</f>
        <v>4.4000000000000004</v>
      </c>
      <c r="E135" s="53"/>
      <c r="F135" s="53">
        <f>ROUND(('Table 2'!F135-'Table 2'!F130)/ABS('Table 2'!F130)*100,1)</f>
        <v>1.2</v>
      </c>
      <c r="G135" s="54">
        <f>ROUND(('Table 2'!G135-'Table 2'!G130)/ABS('Table 2'!G130)*100,1)</f>
        <v>1.1000000000000001</v>
      </c>
      <c r="H135" s="54">
        <f>ROUND(('Table 2'!H135-'Table 2'!H130)/ABS('Table 2'!H130)*100,1)</f>
        <v>1.6</v>
      </c>
      <c r="I135" s="53">
        <f>ROUND(('Table 2'!I135-'Table 2'!I130)/ABS('Table 2'!I130)*100,1)</f>
        <v>4.5</v>
      </c>
      <c r="J135" s="54">
        <f>ROUND(('Table 2'!J135-'Table 2'!J130)/ABS('Table 2'!J130)*100,1)</f>
        <v>3.8</v>
      </c>
      <c r="K135" s="54">
        <f>ROUND(('Table 2'!K135-'Table 2'!K130)/ABS('Table 2'!K130)*100,1)</f>
        <v>7.7</v>
      </c>
      <c r="L135" s="50">
        <f>ROUND(('Table 2'!O135-'Table 2'!O130)/ABS('Table 2'!O130)*100,1)</f>
        <v>3.9</v>
      </c>
      <c r="M135" s="55"/>
      <c r="N135" s="50">
        <f>ROUND(('Table 2'!Q135-'Table 2'!Q130)/ABS('Table 2'!Q130)*100,1)</f>
        <v>3.9</v>
      </c>
      <c r="Q135" s="55"/>
    </row>
    <row r="136" spans="1:17" s="5" customFormat="1" ht="12.75" customHeight="1">
      <c r="A136" s="13">
        <v>2019</v>
      </c>
      <c r="B136" s="50">
        <f>ROUND(('Table 2'!B136-'Table 2'!B131)/ABS('Table 2'!B131)*100,1)</f>
        <v>4</v>
      </c>
      <c r="C136" s="50">
        <f>ROUND(('Table 2'!C136-'Table 2'!C131)/ABS('Table 2'!C131)*100,1)</f>
        <v>1.6</v>
      </c>
      <c r="D136" s="50">
        <f>ROUND(('Table 2'!D136-'Table 2'!D131)/ABS('Table 2'!D131)*100,1)</f>
        <v>2</v>
      </c>
      <c r="E136" s="50"/>
      <c r="F136" s="50">
        <f>ROUND(('Table 2'!F136-'Table 2'!F131)/ABS('Table 2'!F131)*100,1)</f>
        <v>-3</v>
      </c>
      <c r="G136" s="51">
        <f>ROUND(('Table 2'!G136-'Table 2'!G131)/ABS('Table 2'!G131)*100,1)</f>
        <v>-3.7</v>
      </c>
      <c r="H136" s="51">
        <f>ROUND(('Table 2'!H136-'Table 2'!H131)/ABS('Table 2'!H131)*100,1)</f>
        <v>-0.5</v>
      </c>
      <c r="I136" s="50">
        <f>ROUND(('Table 2'!I136-'Table 2'!I131)/ABS('Table 2'!I131)*100,1)</f>
        <v>-5.2</v>
      </c>
      <c r="J136" s="51">
        <f>ROUND(('Table 2'!J136-'Table 2'!J131)/ABS('Table 2'!J131)*100,1)</f>
        <v>-5.8</v>
      </c>
      <c r="K136" s="51">
        <f>ROUND(('Table 2'!K136-'Table 2'!K131)/ABS('Table 2'!K131)*100,1)</f>
        <v>-2.7</v>
      </c>
      <c r="L136" s="50">
        <f>ROUND(('Table 2'!O136-'Table 2'!O131)/ABS('Table 2'!O131)*100,1)</f>
        <v>2.2999999999999998</v>
      </c>
      <c r="M136" s="52"/>
      <c r="N136" s="50">
        <f>ROUND(('Table 2'!Q136-'Table 2'!Q131)/ABS('Table 2'!Q131)*100,1)</f>
        <v>2.1</v>
      </c>
      <c r="Q136" s="55"/>
    </row>
    <row r="137" spans="1:17" s="5" customFormat="1" ht="12.75" customHeight="1">
      <c r="A137" s="17" t="s">
        <v>17</v>
      </c>
      <c r="B137" s="53">
        <f>ROUND(('Table 2'!B137-'Table 2'!B132)/ABS('Table 2'!B132)*100,1)</f>
        <v>4.4000000000000004</v>
      </c>
      <c r="C137" s="53">
        <f>ROUND(('Table 2'!C137-'Table 2'!C132)/ABS('Table 2'!C132)*100,1)</f>
        <v>3.2</v>
      </c>
      <c r="D137" s="53">
        <f>ROUND(('Table 2'!D137-'Table 2'!D132)/ABS('Table 2'!D132)*100,1)</f>
        <v>3.1</v>
      </c>
      <c r="E137" s="53"/>
      <c r="F137" s="53">
        <f>ROUND(('Table 2'!F137-'Table 2'!F132)/ABS('Table 2'!F132)*100,1)</f>
        <v>-4.5999999999999996</v>
      </c>
      <c r="G137" s="54">
        <f>ROUND(('Table 2'!G137-'Table 2'!G132)/ABS('Table 2'!G132)*100,1)</f>
        <v>-4.3</v>
      </c>
      <c r="H137" s="54">
        <f>ROUND(('Table 2'!H137-'Table 2'!H132)/ABS('Table 2'!H132)*100,1)</f>
        <v>-5.8</v>
      </c>
      <c r="I137" s="53">
        <f>ROUND(('Table 2'!I137-'Table 2'!I132)/ABS('Table 2'!I132)*100,1)</f>
        <v>-0.3</v>
      </c>
      <c r="J137" s="54">
        <f>ROUND(('Table 2'!J137-'Table 2'!J132)/ABS('Table 2'!J132)*100,1)</f>
        <v>-2.7</v>
      </c>
      <c r="K137" s="54">
        <f>ROUND(('Table 2'!K137-'Table 2'!K132)/ABS('Table 2'!K132)*100,1)</f>
        <v>10.1</v>
      </c>
      <c r="L137" s="50">
        <f>ROUND(('Table 2'!O137-'Table 2'!O132)/ABS('Table 2'!O132)*100,1)</f>
        <v>2.9</v>
      </c>
      <c r="M137" s="55"/>
      <c r="N137" s="50">
        <f>ROUND(('Table 2'!Q137-'Table 2'!Q132)/ABS('Table 2'!Q132)*100,1)</f>
        <v>2.6</v>
      </c>
      <c r="Q137" s="55"/>
    </row>
    <row r="138" spans="1:17" s="5" customFormat="1" ht="12.75" customHeight="1">
      <c r="A138" s="17" t="s">
        <v>18</v>
      </c>
      <c r="B138" s="53">
        <f>ROUND(('Table 2'!B138-'Table 2'!B133)/ABS('Table 2'!B133)*100,1)</f>
        <v>4</v>
      </c>
      <c r="C138" s="53">
        <f>ROUND(('Table 2'!C138-'Table 2'!C133)/ABS('Table 2'!C133)*100,1)</f>
        <v>1.2</v>
      </c>
      <c r="D138" s="53">
        <f>ROUND(('Table 2'!D138-'Table 2'!D133)/ABS('Table 2'!D133)*100,1)</f>
        <v>1.7</v>
      </c>
      <c r="E138" s="53"/>
      <c r="F138" s="53">
        <f>ROUND(('Table 2'!F138-'Table 2'!F133)/ABS('Table 2'!F133)*100,1)</f>
        <v>-4.4000000000000004</v>
      </c>
      <c r="G138" s="54">
        <f>ROUND(('Table 2'!G138-'Table 2'!G133)/ABS('Table 2'!G133)*100,1)</f>
        <v>-4.5999999999999996</v>
      </c>
      <c r="H138" s="54">
        <f>ROUND(('Table 2'!H138-'Table 2'!H133)/ABS('Table 2'!H133)*100,1)</f>
        <v>-3.6</v>
      </c>
      <c r="I138" s="53">
        <f>ROUND(('Table 2'!I138-'Table 2'!I133)/ABS('Table 2'!I133)*100,1)</f>
        <v>-3.5</v>
      </c>
      <c r="J138" s="54">
        <f>ROUND(('Table 2'!J138-'Table 2'!J133)/ABS('Table 2'!J133)*100,1)</f>
        <v>-3.7</v>
      </c>
      <c r="K138" s="54">
        <f>ROUND(('Table 2'!K138-'Table 2'!K133)/ABS('Table 2'!K133)*100,1)</f>
        <v>-2.7</v>
      </c>
      <c r="L138" s="50">
        <f>ROUND(('Table 2'!O138-'Table 2'!O133)/ABS('Table 2'!O133)*100,1)</f>
        <v>2.5</v>
      </c>
      <c r="M138" s="55"/>
      <c r="N138" s="50">
        <f>ROUND(('Table 2'!Q138-'Table 2'!Q133)/ABS('Table 2'!Q133)*100,1)</f>
        <v>2.2000000000000002</v>
      </c>
      <c r="Q138" s="55"/>
    </row>
    <row r="139" spans="1:17" s="5" customFormat="1" ht="12.75" customHeight="1">
      <c r="A139" s="17" t="s">
        <v>19</v>
      </c>
      <c r="B139" s="53">
        <f>ROUND(('Table 2'!B139-'Table 2'!B134)/ABS('Table 2'!B134)*100,1)</f>
        <v>3.8</v>
      </c>
      <c r="C139" s="53">
        <f>ROUND(('Table 2'!C139-'Table 2'!C134)/ABS('Table 2'!C134)*100,1)</f>
        <v>2.2999999999999998</v>
      </c>
      <c r="D139" s="53">
        <f>ROUND(('Table 2'!D139-'Table 2'!D134)/ABS('Table 2'!D134)*100,1)</f>
        <v>2.5</v>
      </c>
      <c r="E139" s="53"/>
      <c r="F139" s="53">
        <f>ROUND(('Table 2'!F139-'Table 2'!F134)/ABS('Table 2'!F134)*100,1)</f>
        <v>0.3</v>
      </c>
      <c r="G139" s="54">
        <f>ROUND(('Table 2'!G139-'Table 2'!G134)/ABS('Table 2'!G134)*100,1)</f>
        <v>-0.4</v>
      </c>
      <c r="H139" s="54">
        <f>ROUND(('Table 2'!H139-'Table 2'!H134)/ABS('Table 2'!H134)*100,1)</f>
        <v>2.9</v>
      </c>
      <c r="I139" s="53">
        <f>ROUND(('Table 2'!I139-'Table 2'!I134)/ABS('Table 2'!I134)*100,1)</f>
        <v>-7</v>
      </c>
      <c r="J139" s="54">
        <f>ROUND(('Table 2'!J139-'Table 2'!J134)/ABS('Table 2'!J134)*100,1)</f>
        <v>-7.3</v>
      </c>
      <c r="K139" s="54">
        <f>ROUND(('Table 2'!K139-'Table 2'!K134)/ABS('Table 2'!K134)*100,1)</f>
        <v>-5.8</v>
      </c>
      <c r="L139" s="50">
        <f>ROUND(('Table 2'!O139-'Table 2'!O134)/ABS('Table 2'!O134)*100,1)</f>
        <v>2.5</v>
      </c>
      <c r="M139" s="55"/>
      <c r="N139" s="50">
        <f>ROUND(('Table 2'!Q139-'Table 2'!Q134)/ABS('Table 2'!Q134)*100,1)</f>
        <v>2.5</v>
      </c>
      <c r="Q139" s="55"/>
    </row>
    <row r="140" spans="1:17" s="5" customFormat="1" ht="12.75" customHeight="1">
      <c r="A140" s="17" t="s">
        <v>20</v>
      </c>
      <c r="B140" s="53">
        <f>ROUND(('Table 2'!B140-'Table 2'!B135)/ABS('Table 2'!B135)*100,1)</f>
        <v>3.6</v>
      </c>
      <c r="C140" s="53">
        <f>ROUND(('Table 2'!C140-'Table 2'!C135)/ABS('Table 2'!C135)*100,1)</f>
        <v>-0.3</v>
      </c>
      <c r="D140" s="53">
        <f>ROUND(('Table 2'!D140-'Table 2'!D135)/ABS('Table 2'!D135)*100,1)</f>
        <v>0.6</v>
      </c>
      <c r="E140" s="53"/>
      <c r="F140" s="53">
        <f>ROUND(('Table 2'!F140-'Table 2'!F135)/ABS('Table 2'!F135)*100,1)</f>
        <v>-3</v>
      </c>
      <c r="G140" s="54">
        <f>ROUND(('Table 2'!G140-'Table 2'!G135)/ABS('Table 2'!G135)*100,1)</f>
        <v>-5.5</v>
      </c>
      <c r="H140" s="54">
        <f>ROUND(('Table 2'!H140-'Table 2'!H135)/ABS('Table 2'!H135)*100,1)</f>
        <v>4.8</v>
      </c>
      <c r="I140" s="53">
        <f>ROUND(('Table 2'!I140-'Table 2'!I135)/ABS('Table 2'!I135)*100,1)</f>
        <v>-9.4</v>
      </c>
      <c r="J140" s="54">
        <f>ROUND(('Table 2'!J140-'Table 2'!J135)/ABS('Table 2'!J135)*100,1)</f>
        <v>-9.1</v>
      </c>
      <c r="K140" s="54">
        <f>ROUND(('Table 2'!K140-'Table 2'!K135)/ABS('Table 2'!K135)*100,1)</f>
        <v>-10.9</v>
      </c>
      <c r="L140" s="50">
        <f>ROUND(('Table 2'!O140-'Table 2'!O135)/ABS('Table 2'!O135)*100,1)</f>
        <v>1.5</v>
      </c>
      <c r="M140" s="55"/>
      <c r="N140" s="50">
        <f>ROUND(('Table 2'!Q140-'Table 2'!Q135)/ABS('Table 2'!Q135)*100,1)</f>
        <v>1.2</v>
      </c>
      <c r="Q140" s="55"/>
    </row>
    <row r="141" spans="1:17" s="5" customFormat="1" ht="12.75" customHeight="1">
      <c r="A141" s="13" t="s">
        <v>21</v>
      </c>
      <c r="B141" s="50">
        <f>ROUND(('Table 2'!B141-'Table 2'!B136)/ABS('Table 2'!B136)*100,1)</f>
        <v>-0.8</v>
      </c>
      <c r="C141" s="50">
        <f>ROUND(('Table 2'!C141-'Table 2'!C136)/ABS('Table 2'!C136)*100,1)</f>
        <v>1.4</v>
      </c>
      <c r="D141" s="50">
        <f>ROUND(('Table 2'!D141-'Table 2'!D136)/ABS('Table 2'!D136)*100,1)</f>
        <v>-4.7</v>
      </c>
      <c r="E141" s="50"/>
      <c r="F141" s="50">
        <f>ROUND(('Table 2'!F141-'Table 2'!F136)/ABS('Table 2'!F136)*100,1)</f>
        <v>-20</v>
      </c>
      <c r="G141" s="51">
        <f>ROUND(('Table 2'!G141-'Table 2'!G136)/ABS('Table 2'!G136)*100,1)</f>
        <v>-5.8</v>
      </c>
      <c r="H141" s="51">
        <f>ROUND(('Table 2'!H141-'Table 2'!H136)/ABS('Table 2'!H136)*100,1)</f>
        <v>-62.4</v>
      </c>
      <c r="I141" s="50">
        <f>ROUND(('Table 2'!I141-'Table 2'!I136)/ABS('Table 2'!I136)*100,1)</f>
        <v>-13.9</v>
      </c>
      <c r="J141" s="51">
        <f>ROUND(('Table 2'!J141-'Table 2'!J136)/ABS('Table 2'!J136)*100,1)</f>
        <v>-10.6</v>
      </c>
      <c r="K141" s="51">
        <f>ROUND(('Table 2'!K141-'Table 2'!K136)/ABS('Table 2'!K136)*100,1)</f>
        <v>-26.7</v>
      </c>
      <c r="L141" s="50">
        <f>ROUND(('Table 2'!O141-'Table 2'!O136)/ABS('Table 2'!O136)*100,1)</f>
        <v>-6.3</v>
      </c>
      <c r="M141" s="52"/>
      <c r="N141" s="50">
        <f>ROUND(('Table 2'!Q141-'Table 2'!Q136)/ABS('Table 2'!Q136)*100,1)</f>
        <v>-6.1</v>
      </c>
      <c r="Q141" s="55"/>
    </row>
    <row r="142" spans="1:17" s="5" customFormat="1" ht="12.75" customHeight="1">
      <c r="A142" s="17" t="s">
        <v>17</v>
      </c>
      <c r="B142" s="53">
        <f>ROUND(('Table 2'!B142-'Table 2'!B137)/ABS('Table 2'!B137)*100,1)</f>
        <v>3</v>
      </c>
      <c r="C142" s="53">
        <f>ROUND(('Table 2'!C142-'Table 2'!C137)/ABS('Table 2'!C137)*100,1)</f>
        <v>-2.5</v>
      </c>
      <c r="D142" s="53">
        <f>ROUND(('Table 2'!D142-'Table 2'!D137)/ABS('Table 2'!D137)*100,1)</f>
        <v>-6.4</v>
      </c>
      <c r="E142" s="53"/>
      <c r="F142" s="53">
        <f>ROUND(('Table 2'!F142-'Table 2'!F137)/ABS('Table 2'!F137)*100,1)</f>
        <v>-6.4</v>
      </c>
      <c r="G142" s="54">
        <f>ROUND(('Table 2'!G142-'Table 2'!G137)/ABS('Table 2'!G137)*100,1)</f>
        <v>1.9</v>
      </c>
      <c r="H142" s="54">
        <f>ROUND(('Table 2'!H142-'Table 2'!H137)/ABS('Table 2'!H137)*100,1)</f>
        <v>-29.6</v>
      </c>
      <c r="I142" s="53">
        <f>ROUND(('Table 2'!I142-'Table 2'!I137)/ABS('Table 2'!I137)*100,1)</f>
        <v>-3.2</v>
      </c>
      <c r="J142" s="54">
        <f>ROUND(('Table 2'!J142-'Table 2'!J137)/ABS('Table 2'!J137)*100,1)</f>
        <v>-1.1000000000000001</v>
      </c>
      <c r="K142" s="54">
        <f>ROUND(('Table 2'!K142-'Table 2'!K137)/ABS('Table 2'!K137)*100,1)</f>
        <v>-11</v>
      </c>
      <c r="L142" s="50">
        <f>ROUND(('Table 2'!O142-'Table 2'!O137)/ABS('Table 2'!O137)*100,1)</f>
        <v>-2.2000000000000002</v>
      </c>
      <c r="M142" s="55"/>
      <c r="N142" s="50">
        <f>ROUND(('Table 2'!Q142-'Table 2'!Q137)/ABS('Table 2'!Q137)*100,1)</f>
        <v>-2.1</v>
      </c>
      <c r="Q142" s="55"/>
    </row>
    <row r="143" spans="1:17" s="5" customFormat="1" ht="12.75" customHeight="1">
      <c r="A143" s="17" t="s">
        <v>18</v>
      </c>
      <c r="B143" s="53">
        <f>ROUND(('Table 2'!B143-'Table 2'!B138)/ABS('Table 2'!B138)*100,1)</f>
        <v>-6.6</v>
      </c>
      <c r="C143" s="53">
        <f>ROUND(('Table 2'!C143-'Table 2'!C138)/ABS('Table 2'!C138)*100,1)</f>
        <v>1.8</v>
      </c>
      <c r="D143" s="53">
        <f>ROUND(('Table 2'!D143-'Table 2'!D138)/ABS('Table 2'!D138)*100,1)</f>
        <v>-7.7</v>
      </c>
      <c r="E143" s="53"/>
      <c r="F143" s="53">
        <f>ROUND(('Table 2'!F143-'Table 2'!F138)/ABS('Table 2'!F138)*100,1)</f>
        <v>-28.3</v>
      </c>
      <c r="G143" s="54">
        <f>ROUND(('Table 2'!G143-'Table 2'!G138)/ABS('Table 2'!G138)*100,1)</f>
        <v>-16</v>
      </c>
      <c r="H143" s="54">
        <f>ROUND(('Table 2'!H143-'Table 2'!H138)/ABS('Table 2'!H138)*100,1)</f>
        <v>-70.5</v>
      </c>
      <c r="I143" s="53">
        <f>ROUND(('Table 2'!I143-'Table 2'!I138)/ABS('Table 2'!I138)*100,1)</f>
        <v>-23.5</v>
      </c>
      <c r="J143" s="54">
        <f>ROUND(('Table 2'!J143-'Table 2'!J138)/ABS('Table 2'!J138)*100,1)</f>
        <v>-19.7</v>
      </c>
      <c r="K143" s="54">
        <f>ROUND(('Table 2'!K143-'Table 2'!K138)/ABS('Table 2'!K138)*100,1)</f>
        <v>-37.799999999999997</v>
      </c>
      <c r="L143" s="50">
        <f>ROUND(('Table 2'!O143-'Table 2'!O138)/ABS('Table 2'!O138)*100,1)</f>
        <v>-12.3</v>
      </c>
      <c r="M143" s="55"/>
      <c r="N143" s="50">
        <f>ROUND(('Table 2'!Q143-'Table 2'!Q138)/ABS('Table 2'!Q138)*100,1)</f>
        <v>-12.2</v>
      </c>
      <c r="Q143" s="55"/>
    </row>
    <row r="144" spans="1:17" s="5" customFormat="1" ht="12.75" customHeight="1">
      <c r="A144" s="17" t="s">
        <v>19</v>
      </c>
      <c r="B144" s="53">
        <f>ROUND(('Table 2'!B144-'Table 2'!B139)/ABS('Table 2'!B139)*100,1)</f>
        <v>-0.2</v>
      </c>
      <c r="C144" s="53">
        <f>ROUND(('Table 2'!C144-'Table 2'!C139)/ABS('Table 2'!C139)*100,1)</f>
        <v>3.5</v>
      </c>
      <c r="D144" s="53">
        <f>ROUND(('Table 2'!D144-'Table 2'!D139)/ABS('Table 2'!D139)*100,1)</f>
        <v>-2.5</v>
      </c>
      <c r="E144" s="53"/>
      <c r="F144" s="53">
        <f>ROUND(('Table 2'!F144-'Table 2'!F139)/ABS('Table 2'!F139)*100,1)</f>
        <v>-23.7</v>
      </c>
      <c r="G144" s="54">
        <f>ROUND(('Table 2'!G144-'Table 2'!G139)/ABS('Table 2'!G139)*100,1)</f>
        <v>-7.3</v>
      </c>
      <c r="H144" s="54">
        <f>ROUND(('Table 2'!H144-'Table 2'!H139)/ABS('Table 2'!H139)*100,1)</f>
        <v>-75.599999999999994</v>
      </c>
      <c r="I144" s="53">
        <f>ROUND(('Table 2'!I144-'Table 2'!I139)/ABS('Table 2'!I139)*100,1)</f>
        <v>-20.7</v>
      </c>
      <c r="J144" s="54">
        <f>ROUND(('Table 2'!J144-'Table 2'!J139)/ABS('Table 2'!J139)*100,1)</f>
        <v>-17.399999999999999</v>
      </c>
      <c r="K144" s="54">
        <f>ROUND(('Table 2'!K144-'Table 2'!K139)/ABS('Table 2'!K139)*100,1)</f>
        <v>-33.799999999999997</v>
      </c>
      <c r="L144" s="50">
        <f>ROUND(('Table 2'!O144-'Table 2'!O139)/ABS('Table 2'!O139)*100,1)</f>
        <v>-6.4</v>
      </c>
      <c r="M144" s="55"/>
      <c r="N144" s="50">
        <f>ROUND(('Table 2'!Q144-'Table 2'!Q139)/ABS('Table 2'!Q139)*100,1)</f>
        <v>-6.3</v>
      </c>
      <c r="Q144" s="55"/>
    </row>
    <row r="145" spans="1:17" s="5" customFormat="1" ht="12.75" customHeight="1">
      <c r="A145" s="17" t="s">
        <v>20</v>
      </c>
      <c r="B145" s="53">
        <f>ROUND(('Table 2'!B145-'Table 2'!B140)/ABS('Table 2'!B140)*100,1)</f>
        <v>0.9</v>
      </c>
      <c r="C145" s="53">
        <f>ROUND(('Table 2'!C145-'Table 2'!C140)/ABS('Table 2'!C140)*100,1)</f>
        <v>2.4</v>
      </c>
      <c r="D145" s="53">
        <f>ROUND(('Table 2'!D145-'Table 2'!D140)/ABS('Table 2'!D140)*100,1)</f>
        <v>-2.5</v>
      </c>
      <c r="E145" s="53"/>
      <c r="F145" s="53">
        <f>ROUND(('Table 2'!F145-'Table 2'!F140)/ABS('Table 2'!F140)*100,1)</f>
        <v>-21.8</v>
      </c>
      <c r="G145" s="54">
        <f>ROUND(('Table 2'!G145-'Table 2'!G140)/ABS('Table 2'!G140)*100,1)</f>
        <v>-1.5</v>
      </c>
      <c r="H145" s="54">
        <f>ROUND(('Table 2'!H145-'Table 2'!H140)/ABS('Table 2'!H140)*100,1)</f>
        <v>-76.400000000000006</v>
      </c>
      <c r="I145" s="53">
        <f>ROUND(('Table 2'!I145-'Table 2'!I140)/ABS('Table 2'!I140)*100,1)</f>
        <v>-8</v>
      </c>
      <c r="J145" s="54">
        <f>ROUND(('Table 2'!J145-'Table 2'!J140)/ABS('Table 2'!J140)*100,1)</f>
        <v>-3.6</v>
      </c>
      <c r="K145" s="54">
        <f>ROUND(('Table 2'!K145-'Table 2'!K140)/ABS('Table 2'!K140)*100,1)</f>
        <v>-24.5</v>
      </c>
      <c r="L145" s="50">
        <f>ROUND(('Table 2'!O145-'Table 2'!O140)/ABS('Table 2'!O140)*100,1)</f>
        <v>-4.3</v>
      </c>
      <c r="M145" s="55"/>
      <c r="N145" s="50">
        <f>ROUND(('Table 2'!Q145-'Table 2'!Q140)/ABS('Table 2'!Q140)*100,1)</f>
        <v>-4.0999999999999996</v>
      </c>
      <c r="Q145" s="55"/>
    </row>
    <row r="146" spans="1:17" s="5" customFormat="1" ht="12.75" customHeight="1">
      <c r="A146" s="13" t="s">
        <v>22</v>
      </c>
      <c r="B146" s="50">
        <f>ROUND(('Table 2'!B146-'Table 2'!B141)/ABS('Table 2'!B141)*100,1)</f>
        <v>0.6</v>
      </c>
      <c r="C146" s="50">
        <f>ROUND(('Table 2'!C146-'Table 2'!C141)/ABS('Table 2'!C141)*100,1)</f>
        <v>3.7</v>
      </c>
      <c r="D146" s="50">
        <f>ROUND(('Table 2'!D146-'Table 2'!D141)/ABS('Table 2'!D141)*100,1)</f>
        <v>3.1</v>
      </c>
      <c r="E146" s="50"/>
      <c r="F146" s="50">
        <f>ROUND(('Table 2'!F146-'Table 2'!F141)/ABS('Table 2'!F141)*100,1)</f>
        <v>11.1</v>
      </c>
      <c r="G146" s="51">
        <f>ROUND(('Table 2'!G146-'Table 2'!G141)/ABS('Table 2'!G141)*100,1)</f>
        <v>15.3</v>
      </c>
      <c r="H146" s="51">
        <f>ROUND(('Table 2'!H146-'Table 2'!H141)/ABS('Table 2'!H141)*100,1)</f>
        <v>-20.5</v>
      </c>
      <c r="I146" s="50">
        <f>ROUND(('Table 2'!I146-'Table 2'!I141)/ABS('Table 2'!I141)*100,1)</f>
        <v>17.899999999999999</v>
      </c>
      <c r="J146" s="51">
        <f>ROUND(('Table 2'!J146-'Table 2'!J141)/ABS('Table 2'!J141)*100,1)</f>
        <v>18.3</v>
      </c>
      <c r="K146" s="51">
        <f>ROUND(('Table 2'!K146-'Table 2'!K141)/ABS('Table 2'!K141)*100,1)</f>
        <v>16.100000000000001</v>
      </c>
      <c r="L146" s="50">
        <f>ROUND(('Table 2'!O146-'Table 2'!O141)/ABS('Table 2'!O141)*100,1)</f>
        <v>1.5</v>
      </c>
      <c r="M146" s="52"/>
      <c r="N146" s="50">
        <f>ROUND(('Table 2'!Q146-'Table 2'!Q141)/ABS('Table 2'!Q141)*100,1)</f>
        <v>1.6</v>
      </c>
      <c r="Q146" s="55"/>
    </row>
    <row r="147" spans="1:17" s="5" customFormat="1" ht="12.75" customHeight="1">
      <c r="A147" s="17" t="s">
        <v>17</v>
      </c>
      <c r="B147" s="53">
        <f>ROUND(('Table 2'!B147-'Table 2'!B142)/ABS('Table 2'!B142)*100,1)</f>
        <v>-0.2</v>
      </c>
      <c r="C147" s="53">
        <f>ROUND(('Table 2'!C147-'Table 2'!C142)/ABS('Table 2'!C142)*100,1)</f>
        <v>0.9</v>
      </c>
      <c r="D147" s="53">
        <f>ROUND(('Table 2'!D147-'Table 2'!D142)/ABS('Table 2'!D142)*100,1)</f>
        <v>7.1</v>
      </c>
      <c r="E147" s="53"/>
      <c r="F147" s="53">
        <f>ROUND(('Table 2'!F147-'Table 2'!F142)/ABS('Table 2'!F142)*100,1)</f>
        <v>-9.9</v>
      </c>
      <c r="G147" s="54">
        <f>ROUND(('Table 2'!G147-'Table 2'!G142)/ABS('Table 2'!G142)*100,1)</f>
        <v>3</v>
      </c>
      <c r="H147" s="54">
        <f>ROUND(('Table 2'!H147-'Table 2'!H142)/ABS('Table 2'!H142)*100,1)</f>
        <v>-61.7</v>
      </c>
      <c r="I147" s="53">
        <f>ROUND(('Table 2'!I147-'Table 2'!I142)/ABS('Table 2'!I142)*100,1)</f>
        <v>2.1</v>
      </c>
      <c r="J147" s="54">
        <f>ROUND(('Table 2'!J147-'Table 2'!J142)/ABS('Table 2'!J142)*100,1)</f>
        <v>5.0999999999999996</v>
      </c>
      <c r="K147" s="54">
        <f>ROUND(('Table 2'!K147-'Table 2'!K142)/ABS('Table 2'!K142)*100,1)</f>
        <v>-9.8000000000000007</v>
      </c>
      <c r="L147" s="50">
        <f>ROUND(('Table 2'!O147-'Table 2'!O142)/ABS('Table 2'!O142)*100,1)</f>
        <v>-2.6</v>
      </c>
      <c r="M147" s="55"/>
      <c r="N147" s="50">
        <f>ROUND(('Table 2'!Q147-'Table 2'!Q142)/ABS('Table 2'!Q142)*100,1)</f>
        <v>-2.5</v>
      </c>
      <c r="Q147" s="55"/>
    </row>
    <row r="148" spans="1:17" s="5" customFormat="1" ht="12.75" customHeight="1">
      <c r="A148" s="17" t="s">
        <v>18</v>
      </c>
      <c r="B148" s="53">
        <f>ROUND(('Table 2'!B148-'Table 2'!B143)/ABS('Table 2'!B143)*100,1)</f>
        <v>5.3</v>
      </c>
      <c r="C148" s="53">
        <f>ROUND(('Table 2'!C148-'Table 2'!C143)/ABS('Table 2'!C143)*100,1)</f>
        <v>0.7</v>
      </c>
      <c r="D148" s="53">
        <f>ROUND(('Table 2'!D148-'Table 2'!D143)/ABS('Table 2'!D143)*100,1)</f>
        <v>6.9</v>
      </c>
      <c r="E148" s="53"/>
      <c r="F148" s="53">
        <f>ROUND(('Table 2'!F148-'Table 2'!F143)/ABS('Table 2'!F143)*100,1)</f>
        <v>29.1</v>
      </c>
      <c r="G148" s="54">
        <f>ROUND(('Table 2'!G148-'Table 2'!G143)/ABS('Table 2'!G143)*100,1)</f>
        <v>30.9</v>
      </c>
      <c r="H148" s="54">
        <f>ROUND(('Table 2'!H148-'Table 2'!H143)/ABS('Table 2'!H143)*100,1)</f>
        <v>10.199999999999999</v>
      </c>
      <c r="I148" s="53">
        <f>ROUND(('Table 2'!I148-'Table 2'!I143)/ABS('Table 2'!I143)*100,1)</f>
        <v>29.8</v>
      </c>
      <c r="J148" s="54">
        <f>ROUND(('Table 2'!J148-'Table 2'!J143)/ABS('Table 2'!J143)*100,1)</f>
        <v>30</v>
      </c>
      <c r="K148" s="54">
        <f>ROUND(('Table 2'!K148-'Table 2'!K143)/ABS('Table 2'!K143)*100,1)</f>
        <v>28.9</v>
      </c>
      <c r="L148" s="50">
        <f>ROUND(('Table 2'!O148-'Table 2'!O143)/ABS('Table 2'!O143)*100,1)</f>
        <v>7.7</v>
      </c>
      <c r="M148" s="55"/>
      <c r="N148" s="50">
        <f>ROUND(('Table 2'!Q148-'Table 2'!Q143)/ABS('Table 2'!Q143)*100,1)</f>
        <v>7.7</v>
      </c>
      <c r="Q148" s="55"/>
    </row>
    <row r="149" spans="1:17" s="5" customFormat="1" ht="12.75" customHeight="1">
      <c r="A149" s="17" t="s">
        <v>19</v>
      </c>
      <c r="B149" s="53">
        <f>ROUND(('Table 2'!B149-'Table 2'!B144)/ABS('Table 2'!B144)*100,1)</f>
        <v>-3.1</v>
      </c>
      <c r="C149" s="53">
        <f>ROUND(('Table 2'!C149-'Table 2'!C144)/ABS('Table 2'!C144)*100,1)</f>
        <v>2.5</v>
      </c>
      <c r="D149" s="53">
        <f>ROUND(('Table 2'!D149-'Table 2'!D144)/ABS('Table 2'!D144)*100,1)</f>
        <v>-1</v>
      </c>
      <c r="E149" s="53"/>
      <c r="F149" s="53">
        <f>ROUND(('Table 2'!F149-'Table 2'!F144)/ABS('Table 2'!F144)*100,1)</f>
        <v>13</v>
      </c>
      <c r="G149" s="54">
        <f>ROUND(('Table 2'!G149-'Table 2'!G144)/ABS('Table 2'!G144)*100,1)</f>
        <v>12.4</v>
      </c>
      <c r="H149" s="54">
        <f>ROUND(('Table 2'!H149-'Table 2'!H144)/ABS('Table 2'!H144)*100,1)</f>
        <v>20</v>
      </c>
      <c r="I149" s="53">
        <f>ROUND(('Table 2'!I149-'Table 2'!I144)/ABS('Table 2'!I144)*100,1)</f>
        <v>27</v>
      </c>
      <c r="J149" s="54">
        <f>ROUND(('Table 2'!J149-'Table 2'!J144)/ABS('Table 2'!J144)*100,1)</f>
        <v>26.1</v>
      </c>
      <c r="K149" s="54">
        <f>ROUND(('Table 2'!K149-'Table 2'!K144)/ABS('Table 2'!K144)*100,1)</f>
        <v>32</v>
      </c>
      <c r="L149" s="50">
        <f>ROUND(('Table 2'!O149-'Table 2'!O144)/ABS('Table 2'!O144)*100,1)</f>
        <v>-0.2</v>
      </c>
      <c r="M149" s="55"/>
      <c r="N149" s="50">
        <f>ROUND(('Table 2'!Q149-'Table 2'!Q144)/ABS('Table 2'!Q144)*100,1)</f>
        <v>-0.1</v>
      </c>
      <c r="Q149" s="55"/>
    </row>
    <row r="150" spans="1:17" s="5" customFormat="1" ht="12.75" customHeight="1">
      <c r="A150" s="17" t="s">
        <v>20</v>
      </c>
      <c r="B150" s="53">
        <f>ROUND(('Table 2'!B150-'Table 2'!B145)/ABS('Table 2'!B145)*100,1)</f>
        <v>0.7</v>
      </c>
      <c r="C150" s="53">
        <f>ROUND(('Table 2'!C150-'Table 2'!C145)/ABS('Table 2'!C145)*100,1)</f>
        <v>10.5</v>
      </c>
      <c r="D150" s="53">
        <f>ROUND(('Table 2'!D150-'Table 2'!D145)/ABS('Table 2'!D145)*100,1)</f>
        <v>-0.3</v>
      </c>
      <c r="E150" s="53"/>
      <c r="F150" s="53">
        <f>ROUND(('Table 2'!F150-'Table 2'!F145)/ABS('Table 2'!F145)*100,1)</f>
        <v>18.7</v>
      </c>
      <c r="G150" s="54">
        <f>ROUND(('Table 2'!G150-'Table 2'!G145)/ABS('Table 2'!G145)*100,1)</f>
        <v>17.5</v>
      </c>
      <c r="H150" s="54">
        <f>ROUND(('Table 2'!H150-'Table 2'!H145)/ABS('Table 2'!H145)*100,1)</f>
        <v>32.1</v>
      </c>
      <c r="I150" s="53">
        <f>ROUND(('Table 2'!I150-'Table 2'!I145)/ABS('Table 2'!I145)*100,1)</f>
        <v>16.600000000000001</v>
      </c>
      <c r="J150" s="54">
        <f>ROUND(('Table 2'!J150-'Table 2'!J145)/ABS('Table 2'!J145)*100,1)</f>
        <v>15</v>
      </c>
      <c r="K150" s="54">
        <f>ROUND(('Table 2'!K150-'Table 2'!K145)/ABS('Table 2'!K145)*100,1)</f>
        <v>23.8</v>
      </c>
      <c r="L150" s="50">
        <f>ROUND(('Table 2'!O150-'Table 2'!O145)/ABS('Table 2'!O145)*100,1)</f>
        <v>1.7</v>
      </c>
      <c r="M150" s="55"/>
      <c r="N150" s="50">
        <f>ROUND(('Table 2'!Q150-'Table 2'!Q145)/ABS('Table 2'!Q145)*100,1)</f>
        <v>2</v>
      </c>
      <c r="Q150" s="55"/>
    </row>
    <row r="151" spans="1:17" s="5" customFormat="1" ht="12.75" customHeight="1">
      <c r="A151" s="13" t="s">
        <v>23</v>
      </c>
      <c r="B151" s="50">
        <f>ROUND(('Table 2'!B151-'Table 2'!B146)/ABS('Table 2'!B146)*100,1)</f>
        <v>6.3</v>
      </c>
      <c r="C151" s="50">
        <f>ROUND(('Table 2'!C151-'Table 2'!C146)/ABS('Table 2'!C146)*100,1)</f>
        <v>0.1</v>
      </c>
      <c r="D151" s="50">
        <f>ROUND(('Table 2'!D151-'Table 2'!D146)/ABS('Table 2'!D146)*100,1)</f>
        <v>2.2999999999999998</v>
      </c>
      <c r="E151" s="50"/>
      <c r="F151" s="50">
        <f>ROUND(('Table 2'!F151-'Table 2'!F146)/ABS('Table 2'!F146)*100,1)</f>
        <v>6.4</v>
      </c>
      <c r="G151" s="51">
        <f>ROUND(('Table 2'!G151-'Table 2'!G146)/ABS('Table 2'!G146)*100,1)</f>
        <v>1.1000000000000001</v>
      </c>
      <c r="H151" s="51">
        <f>ROUND(('Table 2'!H151-'Table 2'!H146)/ABS('Table 2'!H146)*100,1)</f>
        <v>64.5</v>
      </c>
      <c r="I151" s="50">
        <f>ROUND(('Table 2'!I151-'Table 2'!I146)/ABS('Table 2'!I146)*100,1)</f>
        <v>3.4</v>
      </c>
      <c r="J151" s="51">
        <f>ROUND(('Table 2'!J151-'Table 2'!J146)/ABS('Table 2'!J146)*100,1)</f>
        <v>1</v>
      </c>
      <c r="K151" s="51">
        <f>ROUND(('Table 2'!K151-'Table 2'!K146)/ABS('Table 2'!K146)*100,1)</f>
        <v>13.4</v>
      </c>
      <c r="L151" s="50">
        <f>ROUND(('Table 2'!O151-'Table 2'!O146)/ABS('Table 2'!O146)*100,1)</f>
        <v>2.8</v>
      </c>
      <c r="M151" s="52"/>
      <c r="N151" s="50">
        <f>ROUND(('Table 2'!Q151-'Table 2'!Q146)/ABS('Table 2'!Q146)*100,1)</f>
        <v>2.6</v>
      </c>
      <c r="Q151" s="55"/>
    </row>
    <row r="152" spans="1:17" s="5" customFormat="1" ht="12.75" customHeight="1">
      <c r="A152" s="17" t="s">
        <v>17</v>
      </c>
      <c r="B152" s="53">
        <f>ROUND(('Table 2'!B152-'Table 2'!B147)/ABS('Table 2'!B147)*100,1)</f>
        <v>2.7</v>
      </c>
      <c r="C152" s="53">
        <f>ROUND(('Table 2'!C152-'Table 2'!C147)/ABS('Table 2'!C147)*100,1)</f>
        <v>8</v>
      </c>
      <c r="D152" s="53">
        <f>ROUND(('Table 2'!D152-'Table 2'!D147)/ABS('Table 2'!D147)*100,1)</f>
        <v>0.7</v>
      </c>
      <c r="E152" s="53"/>
      <c r="F152" s="53">
        <f>ROUND(('Table 2'!F152-'Table 2'!F147)/ABS('Table 2'!F147)*100,1)</f>
        <v>12.4</v>
      </c>
      <c r="G152" s="54">
        <f>ROUND(('Table 2'!G152-'Table 2'!G147)/ABS('Table 2'!G147)*100,1)</f>
        <v>9.6</v>
      </c>
      <c r="H152" s="54">
        <f>ROUND(('Table 2'!H152-'Table 2'!H147)/ABS('Table 2'!H147)*100,1)</f>
        <v>42.8</v>
      </c>
      <c r="I152" s="53">
        <f>ROUND(('Table 2'!I152-'Table 2'!I147)/ABS('Table 2'!I147)*100,1)</f>
        <v>3.9</v>
      </c>
      <c r="J152" s="54">
        <f>ROUND(('Table 2'!J152-'Table 2'!J147)/ABS('Table 2'!J147)*100,1)</f>
        <v>2.7</v>
      </c>
      <c r="K152" s="54">
        <f>ROUND(('Table 2'!K152-'Table 2'!K147)/ABS('Table 2'!K147)*100,1)</f>
        <v>8.6</v>
      </c>
      <c r="L152" s="50">
        <f>ROUND(('Table 2'!O152-'Table 2'!O147)/ABS('Table 2'!O147)*100,1)</f>
        <v>2.2999999999999998</v>
      </c>
      <c r="M152" s="55"/>
      <c r="N152" s="50">
        <f>ROUND(('Table 2'!Q152-'Table 2'!Q147)/ABS('Table 2'!Q147)*100,1)</f>
        <v>2.2999999999999998</v>
      </c>
      <c r="Q152" s="55"/>
    </row>
    <row r="153" spans="1:17" s="5" customFormat="1" ht="12.75" customHeight="1">
      <c r="A153" s="17" t="s">
        <v>18</v>
      </c>
      <c r="B153" s="53">
        <f>ROUND(('Table 2'!B153-'Table 2'!B148)/ABS('Table 2'!B148)*100,1)</f>
        <v>6.8</v>
      </c>
      <c r="C153" s="53">
        <f>ROUND(('Table 2'!C153-'Table 2'!C148)/ABS('Table 2'!C148)*100,1)</f>
        <v>2.5</v>
      </c>
      <c r="D153" s="53">
        <f>ROUND(('Table 2'!D153-'Table 2'!D148)/ABS('Table 2'!D148)*100,1)</f>
        <v>-1</v>
      </c>
      <c r="E153" s="53"/>
      <c r="F153" s="53">
        <f>ROUND(('Table 2'!F153-'Table 2'!F148)/ABS('Table 2'!F148)*100,1)</f>
        <v>7.9</v>
      </c>
      <c r="G153" s="54">
        <f>ROUND(('Table 2'!G153-'Table 2'!G148)/ABS('Table 2'!G148)*100,1)</f>
        <v>4.2</v>
      </c>
      <c r="H153" s="54">
        <f>ROUND(('Table 2'!H153-'Table 2'!H148)/ABS('Table 2'!H148)*100,1)</f>
        <v>51.7</v>
      </c>
      <c r="I153" s="53">
        <f>ROUND(('Table 2'!I153-'Table 2'!I148)/ABS('Table 2'!I148)*100,1)</f>
        <v>7.2</v>
      </c>
      <c r="J153" s="54">
        <f>ROUND(('Table 2'!J153-'Table 2'!J148)/ABS('Table 2'!J148)*100,1)</f>
        <v>5.7</v>
      </c>
      <c r="K153" s="54">
        <f>ROUND(('Table 2'!K153-'Table 2'!K148)/ABS('Table 2'!K148)*100,1)</f>
        <v>13.7</v>
      </c>
      <c r="L153" s="50">
        <f>ROUND(('Table 2'!O153-'Table 2'!O148)/ABS('Table 2'!O148)*100,1)</f>
        <v>2.5</v>
      </c>
      <c r="M153" s="55"/>
      <c r="N153" s="50">
        <f>ROUND(('Table 2'!Q153-'Table 2'!Q148)/ABS('Table 2'!Q148)*100,1)</f>
        <v>2.4</v>
      </c>
      <c r="Q153" s="55"/>
    </row>
    <row r="154" spans="1:17" s="5" customFormat="1" ht="12.75" customHeight="1">
      <c r="A154" s="17" t="s">
        <v>19</v>
      </c>
      <c r="B154" s="53">
        <f>ROUND(('Table 2'!B154-'Table 2'!B149)/ABS('Table 2'!B149)*100,1)</f>
        <v>9.3000000000000007</v>
      </c>
      <c r="C154" s="53">
        <f>ROUND(('Table 2'!C154-'Table 2'!C149)/ABS('Table 2'!C149)*100,1)</f>
        <v>-1.6</v>
      </c>
      <c r="D154" s="53">
        <f>ROUND(('Table 2'!D154-'Table 2'!D149)/ABS('Table 2'!D149)*100,1)</f>
        <v>5.5</v>
      </c>
      <c r="E154" s="53"/>
      <c r="F154" s="53">
        <f>ROUND(('Table 2'!F154-'Table 2'!F149)/ABS('Table 2'!F149)*100,1)</f>
        <v>7.9</v>
      </c>
      <c r="G154" s="54">
        <f>ROUND(('Table 2'!G154-'Table 2'!G149)/ABS('Table 2'!G149)*100,1)</f>
        <v>1.9</v>
      </c>
      <c r="H154" s="54">
        <f>ROUND(('Table 2'!H154-'Table 2'!H149)/ABS('Table 2'!H149)*100,1)</f>
        <v>76.3</v>
      </c>
      <c r="I154" s="53">
        <f>ROUND(('Table 2'!I154-'Table 2'!I149)/ABS('Table 2'!I149)*100,1)</f>
        <v>8.9</v>
      </c>
      <c r="J154" s="54">
        <f>ROUND(('Table 2'!J154-'Table 2'!J149)/ABS('Table 2'!J149)*100,1)</f>
        <v>6.7</v>
      </c>
      <c r="K154" s="54">
        <f>ROUND(('Table 2'!K154-'Table 2'!K149)/ABS('Table 2'!K149)*100,1)</f>
        <v>18.100000000000001</v>
      </c>
      <c r="L154" s="50">
        <f>ROUND(('Table 2'!O154-'Table 2'!O149)/ABS('Table 2'!O149)*100,1)</f>
        <v>4.9000000000000004</v>
      </c>
      <c r="M154" s="55"/>
      <c r="N154" s="50">
        <f>ROUND(('Table 2'!Q154-'Table 2'!Q149)/ABS('Table 2'!Q149)*100,1)</f>
        <v>4.5999999999999996</v>
      </c>
      <c r="Q154" s="55"/>
    </row>
    <row r="155" spans="1:17" s="5" customFormat="1" ht="12.75" customHeight="1">
      <c r="A155" s="17" t="s">
        <v>20</v>
      </c>
      <c r="B155" s="53">
        <f>ROUND(('Table 2'!B155-'Table 2'!B150)/ABS('Table 2'!B150)*100,1)</f>
        <v>6.4</v>
      </c>
      <c r="C155" s="53">
        <f>ROUND(('Table 2'!C155-'Table 2'!C150)/ABS('Table 2'!C150)*100,1)</f>
        <v>-7</v>
      </c>
      <c r="D155" s="53">
        <f>ROUND(('Table 2'!D155-'Table 2'!D150)/ABS('Table 2'!D150)*100,1)</f>
        <v>3.9</v>
      </c>
      <c r="E155" s="53"/>
      <c r="F155" s="53">
        <f>ROUND(('Table 2'!F155-'Table 2'!F150)/ABS('Table 2'!F150)*100,1)</f>
        <v>-1.9</v>
      </c>
      <c r="G155" s="54">
        <f>ROUND(('Table 2'!G155-'Table 2'!G150)/ABS('Table 2'!G150)*100,1)</f>
        <v>-10.5</v>
      </c>
      <c r="H155" s="54">
        <f>ROUND(('Table 2'!H155-'Table 2'!H150)/ABS('Table 2'!H150)*100,1)</f>
        <v>83.7</v>
      </c>
      <c r="I155" s="53">
        <f>ROUND(('Table 2'!I155-'Table 2'!I150)/ABS('Table 2'!I150)*100,1)</f>
        <v>-5.9</v>
      </c>
      <c r="J155" s="54">
        <f>ROUND(('Table 2'!J155-'Table 2'!J150)/ABS('Table 2'!J150)*100,1)</f>
        <v>-10.7</v>
      </c>
      <c r="K155" s="54">
        <f>ROUND(('Table 2'!K155-'Table 2'!K150)/ABS('Table 2'!K150)*100,1)</f>
        <v>13.3</v>
      </c>
      <c r="L155" s="50">
        <f>ROUND(('Table 2'!O155-'Table 2'!O150)/ABS('Table 2'!O150)*100,1)</f>
        <v>1.7</v>
      </c>
      <c r="M155" s="55"/>
      <c r="N155" s="50">
        <f>ROUND(('Table 2'!Q155-'Table 2'!Q150)/ABS('Table 2'!Q150)*100,1)</f>
        <v>1.5</v>
      </c>
      <c r="Q155" s="55"/>
    </row>
    <row r="156" spans="1:17" s="5" customFormat="1" ht="12.75" customHeight="1">
      <c r="A156" s="13" t="s">
        <v>24</v>
      </c>
      <c r="B156" s="50">
        <f>ROUND(('Table 2'!B156-'Table 2'!B151)/ABS('Table 2'!B151)*100,1)</f>
        <v>6.7</v>
      </c>
      <c r="C156" s="50">
        <f>ROUND(('Table 2'!C156-'Table 2'!C151)/ABS('Table 2'!C151)*100,1)</f>
        <v>-4.5999999999999996</v>
      </c>
      <c r="D156" s="50">
        <f>ROUND(('Table 2'!D156-'Table 2'!D151)/ABS('Table 2'!D151)*100,1)</f>
        <v>1.2</v>
      </c>
      <c r="E156" s="50"/>
      <c r="F156" s="50">
        <f>ROUND(('Table 2'!F156-'Table 2'!F151)/ABS('Table 2'!F151)*100,1)</f>
        <v>2.7</v>
      </c>
      <c r="G156" s="51">
        <f>ROUND(('Table 2'!G156-'Table 2'!G151)/ABS('Table 2'!G151)*100,1)</f>
        <v>-2.6</v>
      </c>
      <c r="H156" s="51">
        <f>ROUND(('Table 2'!H156-'Table 2'!H151)/ABS('Table 2'!H151)*100,1)</f>
        <v>41.4</v>
      </c>
      <c r="I156" s="50">
        <f>ROUND(('Table 2'!I156-'Table 2'!I151)/ABS('Table 2'!I151)*100,1)</f>
        <v>-2.5</v>
      </c>
      <c r="J156" s="51">
        <f>ROUND(('Table 2'!J156-'Table 2'!J151)/ABS('Table 2'!J151)*100,1)</f>
        <v>-4.3</v>
      </c>
      <c r="K156" s="51">
        <f>ROUND(('Table 2'!K156-'Table 2'!K151)/ABS('Table 2'!K151)*100,1)</f>
        <v>5.5</v>
      </c>
      <c r="L156" s="50">
        <f>ROUND(('Table 2'!O156-'Table 2'!O151)/ABS('Table 2'!O151)*100,1)</f>
        <v>2</v>
      </c>
      <c r="M156" s="52"/>
      <c r="N156" s="50">
        <f>ROUND(('Table 2'!Q156-'Table 2'!Q151)/ABS('Table 2'!Q151)*100,1)</f>
        <v>2.2000000000000002</v>
      </c>
      <c r="Q156" s="55"/>
    </row>
    <row r="157" spans="1:17" s="5" customFormat="1" ht="12.75" customHeight="1">
      <c r="A157" s="17" t="s">
        <v>17</v>
      </c>
      <c r="B157" s="53">
        <f>ROUND(('Table 2'!B157-'Table 2'!B152)/ABS('Table 2'!B152)*100,1)</f>
        <v>5.8</v>
      </c>
      <c r="C157" s="53">
        <f>ROUND(('Table 2'!C157-'Table 2'!C152)/ABS('Table 2'!C152)*100,1)</f>
        <v>-5.9</v>
      </c>
      <c r="D157" s="53">
        <f>ROUND(('Table 2'!D157-'Table 2'!D152)/ABS('Table 2'!D152)*100,1)</f>
        <v>3.1</v>
      </c>
      <c r="E157" s="53"/>
      <c r="F157" s="53">
        <f>ROUND(('Table 2'!F157-'Table 2'!F152)/ABS('Table 2'!F152)*100,1)</f>
        <v>2.2999999999999998</v>
      </c>
      <c r="G157" s="54">
        <f>ROUND(('Table 2'!G157-'Table 2'!G152)/ABS('Table 2'!G152)*100,1)</f>
        <v>-5.5</v>
      </c>
      <c r="H157" s="54">
        <f>ROUND(('Table 2'!H157-'Table 2'!H152)/ABS('Table 2'!H152)*100,1)</f>
        <v>70.7</v>
      </c>
      <c r="I157" s="53">
        <f>ROUND(('Table 2'!I157-'Table 2'!I152)/ABS('Table 2'!I152)*100,1)</f>
        <v>-0.5</v>
      </c>
      <c r="J157" s="54">
        <f>ROUND(('Table 2'!J157-'Table 2'!J152)/ABS('Table 2'!J152)*100,1)</f>
        <v>-3.8</v>
      </c>
      <c r="K157" s="54">
        <f>ROUND(('Table 2'!K157-'Table 2'!K152)/ABS('Table 2'!K152)*100,1)</f>
        <v>13.7</v>
      </c>
      <c r="L157" s="50">
        <f>ROUND(('Table 2'!O157-'Table 2'!O152)/ABS('Table 2'!O152)*100,1)</f>
        <v>2.8</v>
      </c>
      <c r="M157" s="55"/>
      <c r="N157" s="50">
        <f>ROUND(('Table 2'!Q157-'Table 2'!Q152)/ABS('Table 2'!Q152)*100,1)</f>
        <v>2.9</v>
      </c>
      <c r="Q157" s="55"/>
    </row>
    <row r="158" spans="1:17" s="5" customFormat="1" ht="12.75" customHeight="1">
      <c r="A158" s="17" t="s">
        <v>18</v>
      </c>
      <c r="B158" s="53">
        <f>ROUND(('Table 2'!B158-'Table 2'!B153)/ABS('Table 2'!B153)*100,1)</f>
        <v>7.2</v>
      </c>
      <c r="C158" s="53">
        <f>ROUND(('Table 2'!C158-'Table 2'!C153)/ABS('Table 2'!C153)*100,1)</f>
        <v>-4.5</v>
      </c>
      <c r="D158" s="53">
        <f>ROUND(('Table 2'!D158-'Table 2'!D153)/ABS('Table 2'!D153)*100,1)</f>
        <v>0.5</v>
      </c>
      <c r="E158" s="53"/>
      <c r="F158" s="53">
        <f>ROUND(('Table 2'!F158-'Table 2'!F153)/ABS('Table 2'!F153)*100,1)</f>
        <v>0.2</v>
      </c>
      <c r="G158" s="54">
        <f>ROUND(('Table 2'!G158-'Table 2'!G153)/ABS('Table 2'!G153)*100,1)</f>
        <v>-5.6</v>
      </c>
      <c r="H158" s="54">
        <f>ROUND(('Table 2'!H158-'Table 2'!H153)/ABS('Table 2'!H153)*100,1)</f>
        <v>49.9</v>
      </c>
      <c r="I158" s="53">
        <f>ROUND(('Table 2'!I158-'Table 2'!I153)/ABS('Table 2'!I153)*100,1)</f>
        <v>-3.1</v>
      </c>
      <c r="J158" s="54">
        <f>ROUND(('Table 2'!J158-'Table 2'!J153)/ABS('Table 2'!J153)*100,1)</f>
        <v>-5</v>
      </c>
      <c r="K158" s="54">
        <f>ROUND(('Table 2'!K158-'Table 2'!K153)/ABS('Table 2'!K153)*100,1)</f>
        <v>4.9000000000000004</v>
      </c>
      <c r="L158" s="50">
        <f>ROUND(('Table 2'!O158-'Table 2'!O153)/ABS('Table 2'!O153)*100,1)</f>
        <v>1.9</v>
      </c>
      <c r="M158" s="55"/>
      <c r="N158" s="50">
        <f>ROUND(('Table 2'!Q158-'Table 2'!Q153)/ABS('Table 2'!Q153)*100,1)</f>
        <v>2.2000000000000002</v>
      </c>
      <c r="Q158" s="55"/>
    </row>
    <row r="159" spans="1:17" s="5" customFormat="1" ht="12.75" customHeight="1">
      <c r="A159" s="17" t="s">
        <v>19</v>
      </c>
      <c r="B159" s="53">
        <f>ROUND(('Table 2'!B159-'Table 2'!B154)/ABS('Table 2'!B154)*100,1)</f>
        <v>7.3</v>
      </c>
      <c r="C159" s="53">
        <f>ROUND(('Table 2'!C159-'Table 2'!C154)/ABS('Table 2'!C154)*100,1)</f>
        <v>-5</v>
      </c>
      <c r="D159" s="53">
        <f>ROUND(('Table 2'!D159-'Table 2'!D154)/ABS('Table 2'!D154)*100,1)</f>
        <v>1.7</v>
      </c>
      <c r="E159" s="53"/>
      <c r="F159" s="53">
        <f>ROUND(('Table 2'!F159-'Table 2'!F154)/ABS('Table 2'!F154)*100,1)</f>
        <v>2.1</v>
      </c>
      <c r="G159" s="54">
        <f>ROUND(('Table 2'!G159-'Table 2'!G154)/ABS('Table 2'!G154)*100,1)</f>
        <v>-2.4</v>
      </c>
      <c r="H159" s="54">
        <f>ROUND(('Table 2'!H159-'Table 2'!H154)/ABS('Table 2'!H154)*100,1)</f>
        <v>33.9</v>
      </c>
      <c r="I159" s="53">
        <f>ROUND(('Table 2'!I159-'Table 2'!I154)/ABS('Table 2'!I154)*100,1)</f>
        <v>-9.8000000000000007</v>
      </c>
      <c r="J159" s="54">
        <f>ROUND(('Table 2'!J159-'Table 2'!J154)/ABS('Table 2'!J154)*100,1)</f>
        <v>-11.2</v>
      </c>
      <c r="K159" s="54">
        <f>ROUND(('Table 2'!K159-'Table 2'!K154)/ABS('Table 2'!K154)*100,1)</f>
        <v>-3.8</v>
      </c>
      <c r="L159" s="50">
        <f>ROUND(('Table 2'!O159-'Table 2'!O154)/ABS('Table 2'!O154)*100,1)</f>
        <v>1.7</v>
      </c>
      <c r="M159" s="55"/>
      <c r="N159" s="50">
        <f>ROUND(('Table 2'!Q159-'Table 2'!Q154)/ABS('Table 2'!Q154)*100,1)</f>
        <v>1.8</v>
      </c>
      <c r="Q159" s="55"/>
    </row>
    <row r="160" spans="1:17" s="5" customFormat="1" ht="12.75" customHeight="1">
      <c r="A160" s="17" t="s">
        <v>20</v>
      </c>
      <c r="B160" s="53">
        <f>ROUND(('Table 2'!B160-'Table 2'!B155)/ABS('Table 2'!B155)*100,1)</f>
        <v>6.6</v>
      </c>
      <c r="C160" s="53">
        <f>ROUND(('Table 2'!C160-'Table 2'!C155)/ABS('Table 2'!C155)*100,1)</f>
        <v>-3.1</v>
      </c>
      <c r="D160" s="53">
        <f>ROUND(('Table 2'!D160-'Table 2'!D155)/ABS('Table 2'!D155)*100,1)</f>
        <v>-0.6</v>
      </c>
      <c r="E160" s="53"/>
      <c r="F160" s="53">
        <f>ROUND(('Table 2'!F160-'Table 2'!F155)/ABS('Table 2'!F155)*100,1)</f>
        <v>6.5</v>
      </c>
      <c r="G160" s="54">
        <f>ROUND(('Table 2'!G160-'Table 2'!G155)/ABS('Table 2'!G155)*100,1)</f>
        <v>3.9</v>
      </c>
      <c r="H160" s="54">
        <f>ROUND(('Table 2'!H160-'Table 2'!H155)/ABS('Table 2'!H155)*100,1)</f>
        <v>22.2</v>
      </c>
      <c r="I160" s="53">
        <f>ROUND(('Table 2'!I160-'Table 2'!I155)/ABS('Table 2'!I155)*100,1)</f>
        <v>4.5</v>
      </c>
      <c r="J160" s="54">
        <f>ROUND(('Table 2'!J160-'Table 2'!J155)/ABS('Table 2'!J155)*100,1)</f>
        <v>4.2</v>
      </c>
      <c r="K160" s="54">
        <f>ROUND(('Table 2'!K160-'Table 2'!K155)/ABS('Table 2'!K155)*100,1)</f>
        <v>7.7</v>
      </c>
      <c r="L160" s="50">
        <f>ROUND(('Table 2'!O160-'Table 2'!O155)/ABS('Table 2'!O155)*100,1)</f>
        <v>1.8</v>
      </c>
      <c r="M160" s="55"/>
      <c r="N160" s="50">
        <f>ROUND(('Table 2'!Q160-'Table 2'!Q155)/ABS('Table 2'!Q155)*100,1)</f>
        <v>2</v>
      </c>
      <c r="Q160" s="55"/>
    </row>
    <row r="161" spans="1:17" s="5" customFormat="1" ht="12.75" customHeight="1">
      <c r="A161" s="13" t="s">
        <v>25</v>
      </c>
      <c r="B161" s="50">
        <f>ROUND(('Table 2'!B161-'Table 2'!B156)/ABS('Table 2'!B156)*100,1)</f>
        <v>4.4000000000000004</v>
      </c>
      <c r="C161" s="50">
        <f>ROUND(('Table 2'!C161-'Table 2'!C156)/ABS('Table 2'!C156)*100,1)</f>
        <v>2.6</v>
      </c>
      <c r="D161" s="50">
        <f>ROUND(('Table 2'!D161-'Table 2'!D156)/ABS('Table 2'!D156)*100,1)</f>
        <v>-0.3</v>
      </c>
      <c r="E161" s="50"/>
      <c r="F161" s="50">
        <f>ROUND(('Table 2'!F161-'Table 2'!F156)/ABS('Table 2'!F156)*100,1)</f>
        <v>7.5</v>
      </c>
      <c r="G161" s="51">
        <f>ROUND(('Table 2'!G161-'Table 2'!G156)/ABS('Table 2'!G156)*100,1)</f>
        <v>4.4000000000000004</v>
      </c>
      <c r="H161" s="51">
        <f>ROUND(('Table 2'!H161-'Table 2'!H156)/ABS('Table 2'!H156)*100,1)</f>
        <v>22.8</v>
      </c>
      <c r="I161" s="50">
        <f>ROUND(('Table 2'!I161-'Table 2'!I156)/ABS('Table 2'!I156)*100,1)</f>
        <v>5.7</v>
      </c>
      <c r="J161" s="51">
        <f>ROUND(('Table 2'!J161-'Table 2'!J156)/ABS('Table 2'!J156)*100,1)</f>
        <v>4.4000000000000004</v>
      </c>
      <c r="K161" s="51">
        <f>ROUND(('Table 2'!K161-'Table 2'!K156)/ABS('Table 2'!K156)*100,1)</f>
        <v>10.7</v>
      </c>
      <c r="L161" s="50">
        <f>ROUND(('Table 2'!O161-'Table 2'!O156)/ABS('Table 2'!O156)*100,1)</f>
        <v>2.9</v>
      </c>
      <c r="M161" s="52"/>
      <c r="N161" s="50">
        <f>ROUND(('Table 2'!Q161-'Table 2'!Q156)/ABS('Table 2'!Q156)*100,1)</f>
        <v>2.9</v>
      </c>
      <c r="Q161" s="55"/>
    </row>
    <row r="162" spans="1:17" s="5" customFormat="1" ht="12.75" customHeight="1">
      <c r="A162" s="17" t="s">
        <v>17</v>
      </c>
      <c r="B162" s="53">
        <f>ROUND(('Table 2'!B162-'Table 2'!B157)/ABS('Table 2'!B157)*100,1)</f>
        <v>6.6</v>
      </c>
      <c r="C162" s="53">
        <f>ROUND(('Table 2'!C162-'Table 2'!C157)/ABS('Table 2'!C157)*100,1)</f>
        <v>-2.2000000000000002</v>
      </c>
      <c r="D162" s="53">
        <f>ROUND(('Table 2'!D162-'Table 2'!D157)/ABS('Table 2'!D157)*100,1)</f>
        <v>-4.5999999999999996</v>
      </c>
      <c r="E162" s="53"/>
      <c r="F162" s="53">
        <f>ROUND(('Table 2'!F162-'Table 2'!F157)/ABS('Table 2'!F157)*100,1)</f>
        <v>4.7</v>
      </c>
      <c r="G162" s="54">
        <f>ROUND(('Table 2'!G162-'Table 2'!G157)/ABS('Table 2'!G157)*100,1)</f>
        <v>-1.5</v>
      </c>
      <c r="H162" s="54">
        <f>ROUND(('Table 2'!H162-'Table 2'!H157)/ABS('Table 2'!H157)*100,1)</f>
        <v>34.700000000000003</v>
      </c>
      <c r="I162" s="53">
        <f>ROUND(('Table 2'!I162-'Table 2'!I157)/ABS('Table 2'!I157)*100,1)</f>
        <v>5.6</v>
      </c>
      <c r="J162" s="54">
        <f>ROUND(('Table 2'!J162-'Table 2'!J157)/ABS('Table 2'!J157)*100,1)</f>
        <v>3.5</v>
      </c>
      <c r="K162" s="54">
        <f>ROUND(('Table 2'!K162-'Table 2'!K157)/ABS('Table 2'!K157)*100,1)</f>
        <v>13.8</v>
      </c>
      <c r="L162" s="50">
        <f>ROUND(('Table 2'!O162-'Table 2'!O157)/ABS('Table 2'!O157)*100,1)</f>
        <v>2.1</v>
      </c>
      <c r="M162" s="55"/>
      <c r="N162" s="50">
        <f>ROUND(('Table 2'!Q162-'Table 2'!Q157)/ABS('Table 2'!Q157)*100,1)</f>
        <v>2.1</v>
      </c>
      <c r="Q162" s="55"/>
    </row>
    <row r="163" spans="1:17" s="5" customFormat="1" ht="12.75" customHeight="1">
      <c r="A163" s="17" t="s">
        <v>18</v>
      </c>
      <c r="B163" s="53">
        <f>ROUND(('Table 2'!B163-'Table 2'!B158)/ABS('Table 2'!B158)*100,1)</f>
        <v>4.5999999999999996</v>
      </c>
      <c r="C163" s="53">
        <f>ROUND(('Table 2'!C163-'Table 2'!C158)/ABS('Table 2'!C158)*100,1)</f>
        <v>0.2</v>
      </c>
      <c r="D163" s="53">
        <f>ROUND(('Table 2'!D163-'Table 2'!D158)/ABS('Table 2'!D158)*100,1)</f>
        <v>-6.3</v>
      </c>
      <c r="E163" s="53"/>
      <c r="F163" s="53">
        <f>ROUND(('Table 2'!F163-'Table 2'!F158)/ABS('Table 2'!F158)*100,1)</f>
        <v>5.2</v>
      </c>
      <c r="G163" s="54">
        <f>ROUND(('Table 2'!G163-'Table 2'!G158)/ABS('Table 2'!G158)*100,1)</f>
        <v>2.5</v>
      </c>
      <c r="H163" s="54">
        <f>ROUND(('Table 2'!H163-'Table 2'!H158)/ABS('Table 2'!H158)*100,1)</f>
        <v>20.3</v>
      </c>
      <c r="I163" s="53">
        <f>ROUND(('Table 2'!I163-'Table 2'!I158)/ABS('Table 2'!I158)*100,1)</f>
        <v>0.8</v>
      </c>
      <c r="J163" s="54">
        <f>ROUND(('Table 2'!J163-'Table 2'!J158)/ABS('Table 2'!J158)*100,1)</f>
        <v>-1.7</v>
      </c>
      <c r="K163" s="54">
        <f>ROUND(('Table 2'!K163-'Table 2'!K158)/ABS('Table 2'!K158)*100,1)</f>
        <v>11</v>
      </c>
      <c r="L163" s="50">
        <f>ROUND(('Table 2'!O163-'Table 2'!O158)/ABS('Table 2'!O158)*100,1)</f>
        <v>2.5</v>
      </c>
      <c r="M163" s="55"/>
      <c r="N163" s="50">
        <f>ROUND(('Table 2'!Q163-'Table 2'!Q158)/ABS('Table 2'!Q158)*100,1)</f>
        <v>2.7</v>
      </c>
      <c r="Q163" s="55"/>
    </row>
    <row r="164" spans="1:17" s="5" customFormat="1" ht="12.75" customHeight="1">
      <c r="A164" s="17" t="s">
        <v>19</v>
      </c>
      <c r="B164" s="53">
        <f>ROUND(('Table 2'!B164-'Table 2'!B159)/ABS('Table 2'!B159)*100,1)</f>
        <v>3.2</v>
      </c>
      <c r="C164" s="53">
        <f>ROUND(('Table 2'!C164-'Table 2'!C159)/ABS('Table 2'!C159)*100,1)</f>
        <v>6.1</v>
      </c>
      <c r="D164" s="53">
        <f>ROUND(('Table 2'!D164-'Table 2'!D159)/ABS('Table 2'!D159)*100,1)</f>
        <v>4.7</v>
      </c>
      <c r="E164" s="53"/>
      <c r="F164" s="53">
        <f>ROUND(('Table 2'!F164-'Table 2'!F159)/ABS('Table 2'!F159)*100,1)</f>
        <v>9.1</v>
      </c>
      <c r="G164" s="54">
        <f>ROUND(('Table 2'!G164-'Table 2'!G159)/ABS('Table 2'!G159)*100,1)</f>
        <v>7.6</v>
      </c>
      <c r="H164" s="54">
        <f>ROUND(('Table 2'!H164-'Table 2'!H159)/ABS('Table 2'!H159)*100,1)</f>
        <v>16.3</v>
      </c>
      <c r="I164" s="53">
        <f>ROUND(('Table 2'!I164-'Table 2'!I159)/ABS('Table 2'!I159)*100,1)</f>
        <v>9.3000000000000007</v>
      </c>
      <c r="J164" s="54">
        <f>ROUND(('Table 2'!J164-'Table 2'!J159)/ABS('Table 2'!J159)*100,1)</f>
        <v>8.1999999999999993</v>
      </c>
      <c r="K164" s="54">
        <f>ROUND(('Table 2'!K164-'Table 2'!K159)/ABS('Table 2'!K159)*100,1)</f>
        <v>13.7</v>
      </c>
      <c r="L164" s="50">
        <f>ROUND(('Table 2'!O164-'Table 2'!O159)/ABS('Table 2'!O159)*100,1)</f>
        <v>3.3</v>
      </c>
      <c r="M164" s="55"/>
      <c r="N164" s="50">
        <f>ROUND(('Table 2'!Q164-'Table 2'!Q159)/ABS('Table 2'!Q159)*100,1)</f>
        <v>3.3</v>
      </c>
      <c r="Q164" s="55"/>
    </row>
    <row r="165" spans="1:17" s="5" customFormat="1" ht="12.75" customHeight="1">
      <c r="A165" s="17" t="s">
        <v>20</v>
      </c>
      <c r="B165" s="53">
        <f>ROUND(('Table 2'!B165-'Table 2'!B160)/ABS('Table 2'!B160)*100,1)</f>
        <v>3.3</v>
      </c>
      <c r="C165" s="53">
        <f>ROUND(('Table 2'!C165-'Table 2'!C160)/ABS('Table 2'!C160)*100,1)</f>
        <v>5.8</v>
      </c>
      <c r="D165" s="53">
        <f>ROUND(('Table 2'!D165-'Table 2'!D160)/ABS('Table 2'!D160)*100,1)</f>
        <v>4.7</v>
      </c>
      <c r="E165" s="53"/>
      <c r="F165" s="53">
        <f>ROUND(('Table 2'!F165-'Table 2'!F160)/ABS('Table 2'!F160)*100,1)</f>
        <v>11.1</v>
      </c>
      <c r="G165" s="54">
        <f>ROUND(('Table 2'!G165-'Table 2'!G160)/ABS('Table 2'!G160)*100,1)</f>
        <v>9</v>
      </c>
      <c r="H165" s="54">
        <f>ROUND(('Table 2'!H165-'Table 2'!H160)/ABS('Table 2'!H160)*100,1)</f>
        <v>19.8</v>
      </c>
      <c r="I165" s="53">
        <f>ROUND(('Table 2'!I165-'Table 2'!I160)/ABS('Table 2'!I160)*100,1)</f>
        <v>7.2</v>
      </c>
      <c r="J165" s="54">
        <f>ROUND(('Table 2'!J165-'Table 2'!J160)/ABS('Table 2'!J160)*100,1)</f>
        <v>7.9</v>
      </c>
      <c r="K165" s="54">
        <f>ROUND(('Table 2'!K165-'Table 2'!K160)/ABS('Table 2'!K160)*100,1)</f>
        <v>4.7</v>
      </c>
      <c r="L165" s="50">
        <f>ROUND(('Table 2'!O165-'Table 2'!O160)/ABS('Table 2'!O160)*100,1)</f>
        <v>3.9</v>
      </c>
      <c r="M165" s="55"/>
      <c r="N165" s="50">
        <f>ROUND(('Table 2'!Q165-'Table 2'!Q160)/ABS('Table 2'!Q160)*100,1)</f>
        <v>3.7</v>
      </c>
      <c r="Q165" s="55"/>
    </row>
    <row r="166" spans="1:17" s="5" customFormat="1" ht="12.75" customHeight="1">
      <c r="A166" s="13" t="s">
        <v>26</v>
      </c>
      <c r="B166" s="50">
        <f>ROUND(('Table 2'!B166-'Table 2'!B161)/ABS('Table 2'!B161)*100,1)</f>
        <v>2.7</v>
      </c>
      <c r="C166" s="50">
        <f>ROUND(('Table 2'!C166-'Table 2'!C161)/ABS('Table 2'!C161)*100,1)</f>
        <v>0.6</v>
      </c>
      <c r="D166" s="50">
        <f>ROUND(('Table 2'!D166-'Table 2'!D161)/ABS('Table 2'!D161)*100,1)</f>
        <v>4.9000000000000004</v>
      </c>
      <c r="E166" s="50"/>
      <c r="F166" s="50">
        <f>ROUND(('Table 2'!F166-'Table 2'!F161)/ABS('Table 2'!F161)*100,1)</f>
        <v>9.1999999999999993</v>
      </c>
      <c r="G166" s="51">
        <f>ROUND(('Table 2'!G166-'Table 2'!G161)/ABS('Table 2'!G161)*100,1)</f>
        <v>11.9</v>
      </c>
      <c r="H166" s="51">
        <f>ROUND(('Table 2'!H166-'Table 2'!H161)/ABS('Table 2'!H161)*100,1)</f>
        <v>-1.9</v>
      </c>
      <c r="I166" s="50">
        <f>ROUND(('Table 2'!I166-'Table 2'!I161)/ABS('Table 2'!I161)*100,1)</f>
        <v>6.7</v>
      </c>
      <c r="J166" s="51">
        <f>ROUND(('Table 2'!J166-'Table 2'!J161)/ABS('Table 2'!J161)*100,1)</f>
        <v>9.8000000000000007</v>
      </c>
      <c r="K166" s="51">
        <f>ROUND(('Table 2'!K166-'Table 2'!K161)/ABS('Table 2'!K161)*100,1)</f>
        <v>-5.2</v>
      </c>
      <c r="L166" s="50">
        <f>ROUND(('Table 2'!O166-'Table 2'!O161)/ABS('Table 2'!O161)*100,1)</f>
        <v>2.6</v>
      </c>
      <c r="M166" s="52"/>
      <c r="N166" s="50">
        <f>ROUND(('Table 2'!Q166-'Table 2'!Q161)/ABS('Table 2'!Q161)*100,1)</f>
        <v>2.4</v>
      </c>
      <c r="Q166" s="55"/>
    </row>
    <row r="167" spans="1:17" s="5" customFormat="1" ht="12.75" customHeight="1">
      <c r="A167" s="17" t="s">
        <v>17</v>
      </c>
      <c r="B167" s="53">
        <f>ROUND(('Table 2'!B167-'Table 2'!B162)/ABS('Table 2'!B162)*100,1)</f>
        <v>2.4</v>
      </c>
      <c r="C167" s="53">
        <f>ROUND(('Table 2'!C167-'Table 2'!C162)/ABS('Table 2'!C162)*100,1)</f>
        <v>3.4</v>
      </c>
      <c r="D167" s="53">
        <f>ROUND(('Table 2'!D167-'Table 2'!D162)/ABS('Table 2'!D162)*100,1)</f>
        <v>4.5999999999999996</v>
      </c>
      <c r="E167" s="53"/>
      <c r="F167" s="53">
        <f>ROUND(('Table 2'!F167-'Table 2'!F162)/ABS('Table 2'!F162)*100,1)</f>
        <v>12.2</v>
      </c>
      <c r="G167" s="54">
        <f>ROUND(('Table 2'!G167-'Table 2'!G162)/ABS('Table 2'!G162)*100,1)</f>
        <v>14.2</v>
      </c>
      <c r="H167" s="54">
        <f>ROUND(('Table 2'!H167-'Table 2'!H162)/ABS('Table 2'!H162)*100,1)</f>
        <v>5.2</v>
      </c>
      <c r="I167" s="53">
        <f>ROUND(('Table 2'!I167-'Table 2'!I162)/ABS('Table 2'!I162)*100,1)</f>
        <v>1.6</v>
      </c>
      <c r="J167" s="54">
        <f>ROUND(('Table 2'!J167-'Table 2'!J162)/ABS('Table 2'!J162)*100,1)</f>
        <v>3.1</v>
      </c>
      <c r="K167" s="54">
        <f>ROUND(('Table 2'!K167-'Table 2'!K162)/ABS('Table 2'!K162)*100,1)</f>
        <v>-3.7</v>
      </c>
      <c r="L167" s="50">
        <f>ROUND(('Table 2'!O167-'Table 2'!O162)/ABS('Table 2'!O162)*100,1)</f>
        <v>3.7</v>
      </c>
      <c r="M167" s="55"/>
      <c r="N167" s="50">
        <f>ROUND(('Table 2'!Q167-'Table 2'!Q162)/ABS('Table 2'!Q162)*100,1)</f>
        <v>3.1</v>
      </c>
      <c r="Q167" s="55"/>
    </row>
    <row r="168" spans="1:17" s="5" customFormat="1" ht="12.75" customHeight="1">
      <c r="A168" s="17" t="s">
        <v>18</v>
      </c>
      <c r="B168" s="53">
        <f>ROUND(('Table 2'!B168-'Table 2'!B163)/ABS('Table 2'!B163)*100,1)</f>
        <v>2.5</v>
      </c>
      <c r="C168" s="53">
        <f>ROUND(('Table 2'!C168-'Table 2'!C163)/ABS('Table 2'!C163)*100,1)</f>
        <v>2.4</v>
      </c>
      <c r="D168" s="53">
        <f>ROUND(('Table 2'!D168-'Table 2'!D163)/ABS('Table 2'!D163)*100,1)</f>
        <v>5.8</v>
      </c>
      <c r="E168" s="53"/>
      <c r="F168" s="53">
        <f>ROUND(('Table 2'!F168-'Table 2'!F163)/ABS('Table 2'!F163)*100,1)</f>
        <v>11.7</v>
      </c>
      <c r="G168" s="54">
        <f>ROUND(('Table 2'!G168-'Table 2'!G163)/ABS('Table 2'!G163)*100,1)</f>
        <v>14.3</v>
      </c>
      <c r="H168" s="54">
        <f>ROUND(('Table 2'!H168-'Table 2'!H163)/ABS('Table 2'!H163)*100,1)</f>
        <v>0.1</v>
      </c>
      <c r="I168" s="53">
        <f>ROUND(('Table 2'!I168-'Table 2'!I163)/ABS('Table 2'!I163)*100,1)</f>
        <v>10.1</v>
      </c>
      <c r="J168" s="54">
        <f>ROUND(('Table 2'!J168-'Table 2'!J163)/ABS('Table 2'!J163)*100,1)</f>
        <v>14.4</v>
      </c>
      <c r="K168" s="54">
        <f>ROUND(('Table 2'!K168-'Table 2'!K163)/ABS('Table 2'!K163)*100,1)</f>
        <v>-5.7</v>
      </c>
      <c r="L168" s="50">
        <f>ROUND(('Table 2'!O168-'Table 2'!O163)/ABS('Table 2'!O163)*100,1)</f>
        <v>2.7</v>
      </c>
      <c r="M168" s="55"/>
      <c r="N168" s="50">
        <f>ROUND(('Table 2'!Q168-'Table 2'!Q163)/ABS('Table 2'!Q163)*100,1)</f>
        <v>2.8</v>
      </c>
      <c r="Q168" s="55"/>
    </row>
    <row r="169" spans="1:17" s="5" customFormat="1" ht="12.75" customHeight="1">
      <c r="A169" s="17" t="s">
        <v>27</v>
      </c>
      <c r="B169" s="53">
        <f>ROUND(('Table 2'!B169-'Table 2'!B164)/ABS('Table 2'!B164)*100,1)</f>
        <v>2.5</v>
      </c>
      <c r="C169" s="53">
        <f>ROUND(('Table 2'!C169-'Table 2'!C164)/ABS('Table 2'!C164)*100,1)</f>
        <v>-3.9</v>
      </c>
      <c r="D169" s="53">
        <f>ROUND(('Table 2'!D169-'Table 2'!D164)/ABS('Table 2'!D164)*100,1)</f>
        <v>1.4</v>
      </c>
      <c r="E169" s="53"/>
      <c r="F169" s="53">
        <f>ROUND(('Table 2'!F169-'Table 2'!F164)/ABS('Table 2'!F164)*100,1)</f>
        <v>7.6</v>
      </c>
      <c r="G169" s="54">
        <f>ROUND(('Table 2'!G169-'Table 2'!G164)/ABS('Table 2'!G164)*100,1)</f>
        <v>10.7</v>
      </c>
      <c r="H169" s="54">
        <f>ROUND(('Table 2'!H169-'Table 2'!H164)/ABS('Table 2'!H164)*100,1)</f>
        <v>-6.5</v>
      </c>
      <c r="I169" s="53">
        <f>ROUND(('Table 2'!I169-'Table 2'!I164)/ABS('Table 2'!I164)*100,1)</f>
        <v>5.9</v>
      </c>
      <c r="J169" s="54">
        <f>ROUND(('Table 2'!J169-'Table 2'!J164)/ABS('Table 2'!J164)*100,1)</f>
        <v>9.1</v>
      </c>
      <c r="K169" s="54">
        <f>ROUND(('Table 2'!K169-'Table 2'!K164)/ABS('Table 2'!K164)*100,1)</f>
        <v>-6.8</v>
      </c>
      <c r="L169" s="50">
        <f>ROUND(('Table 2'!O169-'Table 2'!O164)/ABS('Table 2'!O164)*100,1)</f>
        <v>1.6</v>
      </c>
      <c r="M169" s="55"/>
      <c r="N169" s="50">
        <f>ROUND(('Table 2'!Q169-'Table 2'!Q164)/ABS('Table 2'!Q164)*100,1)</f>
        <v>1.2</v>
      </c>
      <c r="Q169" s="55"/>
    </row>
    <row r="170" spans="1:17" s="5" customFormat="1" ht="12.75" customHeight="1">
      <c r="A170" s="22" t="s">
        <v>20</v>
      </c>
      <c r="B170" s="56">
        <f>ROUND(('Table 2'!B170-'Table 2'!B165)/ABS('Table 2'!B165)*100,1)</f>
        <v>3.3</v>
      </c>
      <c r="C170" s="56">
        <f>ROUND(('Table 2'!C170-'Table 2'!C165)/ABS('Table 2'!C165)*100,1)</f>
        <v>1.3</v>
      </c>
      <c r="D170" s="56">
        <f>ROUND(('Table 2'!D170-'Table 2'!D165)/ABS('Table 2'!D165)*100,1)</f>
        <v>8.1</v>
      </c>
      <c r="E170" s="56"/>
      <c r="F170" s="56">
        <f>ROUND(('Table 2'!F170-'Table 2'!F165)/ABS('Table 2'!F165)*100,1)</f>
        <v>5.6</v>
      </c>
      <c r="G170" s="57">
        <f>ROUND(('Table 2'!G170-'Table 2'!G165)/ABS('Table 2'!G165)*100,1)</f>
        <v>8.6999999999999993</v>
      </c>
      <c r="H170" s="57">
        <f>ROUND(('Table 2'!H170-'Table 2'!H165)/ABS('Table 2'!H165)*100,1)</f>
        <v>-6.9</v>
      </c>
      <c r="I170" s="56">
        <f>ROUND(('Table 2'!I170-'Table 2'!I165)/ABS('Table 2'!I165)*100,1)</f>
        <v>9.1</v>
      </c>
      <c r="J170" s="57">
        <f>ROUND(('Table 2'!J170-'Table 2'!J165)/ABS('Table 2'!J165)*100,1)</f>
        <v>12.8</v>
      </c>
      <c r="K170" s="57">
        <f>ROUND(('Table 2'!K170-'Table 2'!K165)/ABS('Table 2'!K165)*100,1)</f>
        <v>-4.8</v>
      </c>
      <c r="L170" s="58">
        <f>ROUND(('Table 2'!O170-'Table 2'!O165)/ABS('Table 2'!O165)*100,1)</f>
        <v>2.2999999999999998</v>
      </c>
      <c r="M170" s="59"/>
      <c r="N170" s="58">
        <f>ROUND(('Table 2'!Q170-'Table 2'!Q165)/ABS('Table 2'!Q165)*100,1)</f>
        <v>2.5</v>
      </c>
      <c r="Q170" s="55"/>
    </row>
    <row r="173" spans="1:17" ht="91.5" customHeight="1"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</row>
  </sheetData>
  <mergeCells count="2">
    <mergeCell ref="A1:N1"/>
    <mergeCell ref="A2:N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BF19-9DF3-4ADE-A4CE-DF028486CDC2}">
  <dimension ref="A1:X171"/>
  <sheetViews>
    <sheetView showGridLines="0" zoomScale="150" zoomScaleNormal="150" zoomScaleSheetLayoutView="80" workbookViewId="0">
      <pane xSplit="1" ySplit="5" topLeftCell="B155" activePane="bottomRight" state="frozen"/>
      <selection pane="topRight"/>
      <selection pane="bottomLeft"/>
      <selection pane="bottomRight" sqref="A1:M1"/>
    </sheetView>
  </sheetViews>
  <sheetFormatPr defaultColWidth="9.140625" defaultRowHeight="21.75"/>
  <cols>
    <col min="1" max="1" width="6.5703125" style="27" customWidth="1"/>
    <col min="2" max="11" width="9.7109375" style="27" customWidth="1"/>
    <col min="12" max="12" width="10" style="27" customWidth="1"/>
    <col min="13" max="13" width="1.85546875" style="27" customWidth="1"/>
    <col min="14" max="16384" width="9.140625" style="27"/>
  </cols>
  <sheetData>
    <row r="1" spans="1:24" s="5" customFormat="1" ht="13.5" customHeight="1">
      <c r="A1" s="46" t="s">
        <v>42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s="5" customFormat="1" ht="12.75" customHeight="1"/>
    <row r="4" spans="1:24" s="5" customFormat="1" ht="12.75">
      <c r="L4" s="6" t="s">
        <v>40</v>
      </c>
    </row>
    <row r="5" spans="1:24" s="65" customFormat="1" ht="51" customHeight="1">
      <c r="A5" s="60"/>
      <c r="B5" s="61" t="s">
        <v>4</v>
      </c>
      <c r="C5" s="61" t="s">
        <v>5</v>
      </c>
      <c r="D5" s="61" t="s">
        <v>6</v>
      </c>
      <c r="E5" s="61" t="s">
        <v>7</v>
      </c>
      <c r="F5" s="61" t="s">
        <v>8</v>
      </c>
      <c r="G5" s="62" t="s">
        <v>9</v>
      </c>
      <c r="H5" s="62" t="s">
        <v>10</v>
      </c>
      <c r="I5" s="61" t="s">
        <v>11</v>
      </c>
      <c r="J5" s="63" t="s">
        <v>12</v>
      </c>
      <c r="K5" s="63" t="s">
        <v>13</v>
      </c>
      <c r="L5" s="64" t="s">
        <v>43</v>
      </c>
    </row>
    <row r="6" spans="1:24" s="5" customFormat="1" ht="12.75" hidden="1" customHeight="1">
      <c r="A6" s="13">
        <v>1993</v>
      </c>
      <c r="B6" s="14"/>
      <c r="C6" s="14"/>
      <c r="D6" s="14"/>
      <c r="E6" s="14"/>
      <c r="F6" s="14"/>
      <c r="G6" s="66"/>
      <c r="H6" s="66"/>
      <c r="I6" s="14"/>
      <c r="J6" s="48"/>
      <c r="K6" s="47"/>
      <c r="L6" s="14"/>
      <c r="M6" s="49"/>
    </row>
    <row r="7" spans="1:24" s="5" customFormat="1" ht="12.75" hidden="1" customHeight="1">
      <c r="A7" s="17" t="s">
        <v>17</v>
      </c>
      <c r="B7" s="18"/>
      <c r="C7" s="18"/>
      <c r="D7" s="19"/>
      <c r="E7" s="19"/>
      <c r="F7" s="19"/>
      <c r="G7" s="67"/>
      <c r="H7" s="67"/>
      <c r="I7" s="19"/>
      <c r="J7" s="35"/>
      <c r="K7" s="35"/>
      <c r="L7" s="14"/>
      <c r="M7" s="19"/>
    </row>
    <row r="8" spans="1:24" s="5" customFormat="1" ht="12.75" hidden="1" customHeight="1">
      <c r="A8" s="17" t="s">
        <v>18</v>
      </c>
      <c r="B8" s="18"/>
      <c r="C8" s="18"/>
      <c r="D8" s="19"/>
      <c r="E8" s="19"/>
      <c r="F8" s="19"/>
      <c r="G8" s="67"/>
      <c r="H8" s="67"/>
      <c r="I8" s="19"/>
      <c r="J8" s="35"/>
      <c r="K8" s="35"/>
      <c r="L8" s="14"/>
      <c r="M8" s="19"/>
    </row>
    <row r="9" spans="1:24" s="5" customFormat="1" ht="12.75" hidden="1" customHeight="1">
      <c r="A9" s="17" t="s">
        <v>19</v>
      </c>
      <c r="B9" s="18"/>
      <c r="C9" s="18"/>
      <c r="D9" s="19"/>
      <c r="E9" s="19"/>
      <c r="F9" s="19"/>
      <c r="G9" s="67"/>
      <c r="H9" s="67"/>
      <c r="I9" s="19"/>
      <c r="J9" s="35"/>
      <c r="K9" s="35"/>
      <c r="L9" s="14"/>
      <c r="M9" s="19"/>
    </row>
    <row r="10" spans="1:24" s="5" customFormat="1" ht="12.75" hidden="1" customHeight="1">
      <c r="A10" s="17" t="s">
        <v>20</v>
      </c>
      <c r="B10" s="18"/>
      <c r="C10" s="18"/>
      <c r="D10" s="19"/>
      <c r="E10" s="19"/>
      <c r="F10" s="19"/>
      <c r="G10" s="67"/>
      <c r="H10" s="67"/>
      <c r="I10" s="19"/>
      <c r="J10" s="35"/>
      <c r="K10" s="35"/>
      <c r="L10" s="14"/>
      <c r="M10" s="19"/>
    </row>
    <row r="11" spans="1:24" s="5" customFormat="1" ht="12.75" hidden="1" customHeight="1">
      <c r="A11" s="13">
        <v>1994</v>
      </c>
      <c r="B11" s="50"/>
      <c r="C11" s="50"/>
      <c r="D11" s="50"/>
      <c r="E11" s="50"/>
      <c r="F11" s="50"/>
      <c r="G11" s="51"/>
      <c r="H11" s="51"/>
      <c r="I11" s="50"/>
      <c r="J11" s="50"/>
      <c r="K11" s="50"/>
      <c r="L11" s="50"/>
      <c r="M11" s="52"/>
    </row>
    <row r="12" spans="1:24" s="5" customFormat="1" ht="12.75" hidden="1" customHeight="1">
      <c r="A12" s="17" t="s">
        <v>17</v>
      </c>
      <c r="B12" s="53"/>
      <c r="C12" s="53"/>
      <c r="D12" s="53"/>
      <c r="E12" s="53"/>
      <c r="F12" s="53"/>
      <c r="G12" s="54"/>
      <c r="H12" s="54"/>
      <c r="I12" s="53"/>
      <c r="J12" s="53"/>
      <c r="K12" s="53"/>
      <c r="L12" s="50"/>
      <c r="M12" s="55"/>
    </row>
    <row r="13" spans="1:24" s="5" customFormat="1" ht="12.75" hidden="1" customHeight="1">
      <c r="A13" s="17" t="s">
        <v>18</v>
      </c>
      <c r="B13" s="53"/>
      <c r="C13" s="53"/>
      <c r="D13" s="53"/>
      <c r="E13" s="53"/>
      <c r="F13" s="53"/>
      <c r="G13" s="54"/>
      <c r="H13" s="54"/>
      <c r="I13" s="53"/>
      <c r="J13" s="53"/>
      <c r="K13" s="53"/>
      <c r="L13" s="50"/>
      <c r="M13" s="55"/>
    </row>
    <row r="14" spans="1:24" s="5" customFormat="1" ht="12.75" hidden="1" customHeight="1">
      <c r="A14" s="17" t="s">
        <v>19</v>
      </c>
      <c r="B14" s="53"/>
      <c r="C14" s="53"/>
      <c r="D14" s="53"/>
      <c r="E14" s="53"/>
      <c r="F14" s="53"/>
      <c r="G14" s="54"/>
      <c r="H14" s="54"/>
      <c r="I14" s="53"/>
      <c r="J14" s="53"/>
      <c r="K14" s="53"/>
      <c r="L14" s="50"/>
      <c r="M14" s="55"/>
    </row>
    <row r="15" spans="1:24" s="5" customFormat="1" ht="12.75" hidden="1" customHeight="1">
      <c r="A15" s="17" t="s">
        <v>20</v>
      </c>
      <c r="B15" s="53"/>
      <c r="C15" s="53"/>
      <c r="D15" s="53"/>
      <c r="E15" s="53"/>
      <c r="F15" s="53"/>
      <c r="G15" s="54"/>
      <c r="H15" s="54"/>
      <c r="I15" s="53"/>
      <c r="J15" s="53"/>
      <c r="K15" s="53"/>
      <c r="L15" s="50"/>
      <c r="M15" s="55"/>
    </row>
    <row r="16" spans="1:24" s="5" customFormat="1" ht="12.75" customHeight="1">
      <c r="A16" s="13">
        <v>1995</v>
      </c>
      <c r="B16" s="50">
        <v>4.3</v>
      </c>
      <c r="C16" s="50">
        <v>0.8</v>
      </c>
      <c r="D16" s="50">
        <v>4.7</v>
      </c>
      <c r="E16" s="50"/>
      <c r="F16" s="50">
        <v>5.9</v>
      </c>
      <c r="G16" s="51">
        <v>4.3</v>
      </c>
      <c r="H16" s="51">
        <v>1.6</v>
      </c>
      <c r="I16" s="50">
        <v>9.9</v>
      </c>
      <c r="J16" s="51">
        <v>8.1</v>
      </c>
      <c r="K16" s="51">
        <v>1.8</v>
      </c>
      <c r="L16" s="50">
        <v>8.1</v>
      </c>
      <c r="M16" s="52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</row>
    <row r="17" spans="1:24" s="5" customFormat="1" ht="12.75" customHeight="1">
      <c r="A17" s="17" t="s">
        <v>17</v>
      </c>
      <c r="B17" s="53">
        <v>5.2</v>
      </c>
      <c r="C17" s="53">
        <v>0.8</v>
      </c>
      <c r="D17" s="53">
        <v>7.9</v>
      </c>
      <c r="E17" s="53"/>
      <c r="F17" s="53">
        <v>6.9</v>
      </c>
      <c r="G17" s="54">
        <v>4.5999999999999996</v>
      </c>
      <c r="H17" s="54">
        <v>2.2999999999999998</v>
      </c>
      <c r="I17" s="53">
        <v>11.3</v>
      </c>
      <c r="J17" s="54">
        <v>9.1</v>
      </c>
      <c r="K17" s="54">
        <v>2.1</v>
      </c>
      <c r="L17" s="50">
        <v>7.3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 spans="1:24" s="5" customFormat="1" ht="12.75" customHeight="1">
      <c r="A18" s="17" t="s">
        <v>18</v>
      </c>
      <c r="B18" s="53">
        <v>5</v>
      </c>
      <c r="C18" s="53">
        <v>0.9</v>
      </c>
      <c r="D18" s="53">
        <v>3.5</v>
      </c>
      <c r="E18" s="53"/>
      <c r="F18" s="53">
        <v>6.2</v>
      </c>
      <c r="G18" s="54">
        <v>4.5</v>
      </c>
      <c r="H18" s="54">
        <v>1.7</v>
      </c>
      <c r="I18" s="53">
        <v>11.3</v>
      </c>
      <c r="J18" s="54">
        <v>9.5</v>
      </c>
      <c r="K18" s="54">
        <v>1.8</v>
      </c>
      <c r="L18" s="50">
        <v>9.6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s="5" customFormat="1" ht="12.75" customHeight="1">
      <c r="A19" s="17" t="s">
        <v>19</v>
      </c>
      <c r="B19" s="53">
        <v>4.2</v>
      </c>
      <c r="C19" s="53">
        <v>0.5</v>
      </c>
      <c r="D19" s="53">
        <v>4.5</v>
      </c>
      <c r="E19" s="53"/>
      <c r="F19" s="53">
        <v>5.9</v>
      </c>
      <c r="G19" s="54">
        <v>4.5</v>
      </c>
      <c r="H19" s="54">
        <v>1.4</v>
      </c>
      <c r="I19" s="53">
        <v>9.1999999999999993</v>
      </c>
      <c r="J19" s="54">
        <v>8</v>
      </c>
      <c r="K19" s="54">
        <v>1.3</v>
      </c>
      <c r="L19" s="50">
        <v>8.5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</row>
    <row r="20" spans="1:24" s="5" customFormat="1" ht="12.75" customHeight="1">
      <c r="A20" s="17" t="s">
        <v>20</v>
      </c>
      <c r="B20" s="53">
        <v>2.9</v>
      </c>
      <c r="C20" s="53">
        <v>0.8</v>
      </c>
      <c r="D20" s="53">
        <v>3.2</v>
      </c>
      <c r="E20" s="53"/>
      <c r="F20" s="53">
        <v>4.5999999999999996</v>
      </c>
      <c r="G20" s="54">
        <v>3.7</v>
      </c>
      <c r="H20" s="54">
        <v>1</v>
      </c>
      <c r="I20" s="53">
        <v>7.8</v>
      </c>
      <c r="J20" s="54">
        <v>5.9</v>
      </c>
      <c r="K20" s="54">
        <v>1.9</v>
      </c>
      <c r="L20" s="50">
        <v>7.2</v>
      </c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5" customFormat="1" ht="12.75" customHeight="1">
      <c r="A21" s="13">
        <v>1996</v>
      </c>
      <c r="B21" s="50">
        <v>2.6</v>
      </c>
      <c r="C21" s="50">
        <v>1.1000000000000001</v>
      </c>
      <c r="D21" s="50">
        <v>2.9</v>
      </c>
      <c r="E21" s="50"/>
      <c r="F21" s="50">
        <v>-1.9</v>
      </c>
      <c r="G21" s="51">
        <v>-3.1</v>
      </c>
      <c r="H21" s="51">
        <v>1.2</v>
      </c>
      <c r="I21" s="50">
        <v>-1.6</v>
      </c>
      <c r="J21" s="51">
        <v>-1.9</v>
      </c>
      <c r="K21" s="51">
        <v>0.4</v>
      </c>
      <c r="L21" s="50">
        <v>5.7</v>
      </c>
      <c r="M21" s="52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s="5" customFormat="1" ht="12.75" customHeight="1">
      <c r="A22" s="17" t="s">
        <v>17</v>
      </c>
      <c r="B22" s="53">
        <v>0.9</v>
      </c>
      <c r="C22" s="53">
        <v>0.7</v>
      </c>
      <c r="D22" s="53">
        <v>0.9</v>
      </c>
      <c r="E22" s="53"/>
      <c r="F22" s="53">
        <v>0.6</v>
      </c>
      <c r="G22" s="54">
        <v>-0.3</v>
      </c>
      <c r="H22" s="54">
        <v>0.9</v>
      </c>
      <c r="I22" s="53">
        <v>1.2</v>
      </c>
      <c r="J22" s="54">
        <v>0.5</v>
      </c>
      <c r="K22" s="54">
        <v>0.7</v>
      </c>
      <c r="L22" s="50">
        <v>3.8</v>
      </c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s="5" customFormat="1" ht="12.75" customHeight="1">
      <c r="A23" s="17" t="s">
        <v>18</v>
      </c>
      <c r="B23" s="53">
        <v>3</v>
      </c>
      <c r="C23" s="53">
        <v>1.1000000000000001</v>
      </c>
      <c r="D23" s="53">
        <v>2.1</v>
      </c>
      <c r="E23" s="53"/>
      <c r="F23" s="53">
        <v>-1.1000000000000001</v>
      </c>
      <c r="G23" s="54">
        <v>-2.7</v>
      </c>
      <c r="H23" s="54">
        <v>1.7</v>
      </c>
      <c r="I23" s="53">
        <v>-0.9</v>
      </c>
      <c r="J23" s="54">
        <v>-1.5</v>
      </c>
      <c r="K23" s="54">
        <v>0.7</v>
      </c>
      <c r="L23" s="50">
        <v>6.4</v>
      </c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s="5" customFormat="1" ht="12.75" customHeight="1">
      <c r="A24" s="17" t="s">
        <v>19</v>
      </c>
      <c r="B24" s="53">
        <v>3.6</v>
      </c>
      <c r="C24" s="53">
        <v>0.8</v>
      </c>
      <c r="D24" s="53">
        <v>3.5</v>
      </c>
      <c r="E24" s="53"/>
      <c r="F24" s="53">
        <v>-3.1</v>
      </c>
      <c r="G24" s="54">
        <v>-4.7</v>
      </c>
      <c r="H24" s="54">
        <v>1.5</v>
      </c>
      <c r="I24" s="53">
        <v>-1.7</v>
      </c>
      <c r="J24" s="54">
        <v>-2.4</v>
      </c>
      <c r="K24" s="54">
        <v>0.7</v>
      </c>
      <c r="L24" s="50">
        <v>7.4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4" s="5" customFormat="1" ht="12.75" customHeight="1">
      <c r="A25" s="17" t="s">
        <v>20</v>
      </c>
      <c r="B25" s="53">
        <v>2.8</v>
      </c>
      <c r="C25" s="53">
        <v>1.8</v>
      </c>
      <c r="D25" s="53">
        <v>4.9000000000000004</v>
      </c>
      <c r="E25" s="53"/>
      <c r="F25" s="53">
        <v>-3.8</v>
      </c>
      <c r="G25" s="54">
        <v>-4.5999999999999996</v>
      </c>
      <c r="H25" s="54">
        <v>0.8</v>
      </c>
      <c r="I25" s="53">
        <v>-4.7</v>
      </c>
      <c r="J25" s="54">
        <v>-4.2</v>
      </c>
      <c r="K25" s="54">
        <v>-0.5</v>
      </c>
      <c r="L25" s="50">
        <v>5.0999999999999996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4" s="5" customFormat="1" ht="12.75" customHeight="1">
      <c r="A26" s="13">
        <v>1997</v>
      </c>
      <c r="B26" s="50">
        <v>-0.7</v>
      </c>
      <c r="C26" s="50">
        <v>0.3</v>
      </c>
      <c r="D26" s="50">
        <v>-9.1</v>
      </c>
      <c r="E26" s="50"/>
      <c r="F26" s="50">
        <v>3.5</v>
      </c>
      <c r="G26" s="51">
        <v>2.6</v>
      </c>
      <c r="H26" s="51">
        <v>0.9</v>
      </c>
      <c r="I26" s="50">
        <v>-3.9</v>
      </c>
      <c r="J26" s="51">
        <v>-4.5</v>
      </c>
      <c r="K26" s="51">
        <v>0.5</v>
      </c>
      <c r="L26" s="50">
        <v>-2.8</v>
      </c>
      <c r="M26" s="52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1:24" s="5" customFormat="1" ht="12.75" customHeight="1">
      <c r="A27" s="17" t="s">
        <v>17</v>
      </c>
      <c r="B27" s="53">
        <v>1.8</v>
      </c>
      <c r="C27" s="53">
        <v>0.6</v>
      </c>
      <c r="D27" s="53">
        <v>-5.7</v>
      </c>
      <c r="E27" s="53"/>
      <c r="F27" s="53">
        <v>0.3</v>
      </c>
      <c r="G27" s="54">
        <v>-0.1</v>
      </c>
      <c r="H27" s="54">
        <v>0.4</v>
      </c>
      <c r="I27" s="53">
        <v>-3.4</v>
      </c>
      <c r="J27" s="54">
        <v>-3.3</v>
      </c>
      <c r="K27" s="54">
        <v>-0.2</v>
      </c>
      <c r="L27" s="50">
        <v>0.4</v>
      </c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s="5" customFormat="1" ht="12.75" customHeight="1">
      <c r="A28" s="17" t="s">
        <v>18</v>
      </c>
      <c r="B28" s="53">
        <v>1.1000000000000001</v>
      </c>
      <c r="C28" s="53">
        <v>0.3</v>
      </c>
      <c r="D28" s="53">
        <v>-6.3</v>
      </c>
      <c r="E28" s="53"/>
      <c r="F28" s="53">
        <v>2.2000000000000002</v>
      </c>
      <c r="G28" s="54">
        <v>1.5</v>
      </c>
      <c r="H28" s="54">
        <v>0.7</v>
      </c>
      <c r="I28" s="53">
        <v>-2.9</v>
      </c>
      <c r="J28" s="54">
        <v>-2.2999999999999998</v>
      </c>
      <c r="K28" s="54">
        <v>-0.6</v>
      </c>
      <c r="L28" s="50">
        <v>-2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24" s="5" customFormat="1" ht="12.75" customHeight="1">
      <c r="A29" s="17" t="s">
        <v>19</v>
      </c>
      <c r="B29" s="53">
        <v>-1.7</v>
      </c>
      <c r="C29" s="53">
        <v>0.4</v>
      </c>
      <c r="D29" s="53">
        <v>-7.1</v>
      </c>
      <c r="E29" s="53"/>
      <c r="F29" s="53">
        <v>4.7</v>
      </c>
      <c r="G29" s="54">
        <v>4</v>
      </c>
      <c r="H29" s="54">
        <v>0.6</v>
      </c>
      <c r="I29" s="53">
        <v>-2.2999999999999998</v>
      </c>
      <c r="J29" s="54">
        <v>-3.2</v>
      </c>
      <c r="K29" s="54">
        <v>0.9</v>
      </c>
      <c r="L29" s="50">
        <v>-3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 s="5" customFormat="1" ht="12.75" customHeight="1">
      <c r="A30" s="17" t="s">
        <v>20</v>
      </c>
      <c r="B30" s="53">
        <v>-3.9</v>
      </c>
      <c r="C30" s="53">
        <v>0</v>
      </c>
      <c r="D30" s="53">
        <v>-16.8</v>
      </c>
      <c r="E30" s="53"/>
      <c r="F30" s="53">
        <v>6.8</v>
      </c>
      <c r="G30" s="54">
        <v>4.8</v>
      </c>
      <c r="H30" s="54">
        <v>2</v>
      </c>
      <c r="I30" s="53">
        <v>-6.9</v>
      </c>
      <c r="J30" s="54">
        <v>-8.8000000000000007</v>
      </c>
      <c r="K30" s="54">
        <v>1.9</v>
      </c>
      <c r="L30" s="50">
        <v>-6.2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24" s="5" customFormat="1" ht="12.75" customHeight="1">
      <c r="A31" s="13">
        <v>1998</v>
      </c>
      <c r="B31" s="50">
        <v>-5.4</v>
      </c>
      <c r="C31" s="50">
        <v>0.6</v>
      </c>
      <c r="D31" s="50">
        <v>-15.2</v>
      </c>
      <c r="E31" s="50"/>
      <c r="F31" s="50">
        <v>5.2</v>
      </c>
      <c r="G31" s="51">
        <v>4.3</v>
      </c>
      <c r="H31" s="51">
        <v>0.9</v>
      </c>
      <c r="I31" s="50">
        <v>-9.1999999999999993</v>
      </c>
      <c r="J31" s="51">
        <v>-8.3000000000000007</v>
      </c>
      <c r="K31" s="51">
        <v>-0.9</v>
      </c>
      <c r="L31" s="50">
        <v>-7.6</v>
      </c>
      <c r="M31" s="52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24" s="5" customFormat="1" ht="12.75" customHeight="1">
      <c r="A32" s="17" t="s">
        <v>17</v>
      </c>
      <c r="B32" s="53">
        <v>-4.4000000000000004</v>
      </c>
      <c r="C32" s="53">
        <v>-0.3</v>
      </c>
      <c r="D32" s="53">
        <v>-14.7</v>
      </c>
      <c r="E32" s="53"/>
      <c r="F32" s="53">
        <v>8</v>
      </c>
      <c r="G32" s="54">
        <v>5.5</v>
      </c>
      <c r="H32" s="54">
        <v>2.6</v>
      </c>
      <c r="I32" s="53">
        <v>-9.6999999999999993</v>
      </c>
      <c r="J32" s="54">
        <v>-10.3</v>
      </c>
      <c r="K32" s="54">
        <v>0.4</v>
      </c>
      <c r="L32" s="50">
        <v>-5.7</v>
      </c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24" s="5" customFormat="1" ht="12.75" customHeight="1">
      <c r="A33" s="17" t="s">
        <v>18</v>
      </c>
      <c r="B33" s="53">
        <v>-7.9</v>
      </c>
      <c r="C33" s="53">
        <v>-0.2</v>
      </c>
      <c r="D33" s="53">
        <v>-18.3</v>
      </c>
      <c r="E33" s="53"/>
      <c r="F33" s="53">
        <v>5.2</v>
      </c>
      <c r="G33" s="54">
        <v>4.9000000000000004</v>
      </c>
      <c r="H33" s="54">
        <v>0.3</v>
      </c>
      <c r="I33" s="53">
        <v>-11.3</v>
      </c>
      <c r="J33" s="54">
        <v>-10.7</v>
      </c>
      <c r="K33" s="54">
        <v>-0.8</v>
      </c>
      <c r="L33" s="50">
        <v>-12.5</v>
      </c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24" s="5" customFormat="1" ht="12.75" customHeight="1">
      <c r="A34" s="17" t="s">
        <v>19</v>
      </c>
      <c r="B34" s="53">
        <v>-6.3</v>
      </c>
      <c r="C34" s="53">
        <v>1.3</v>
      </c>
      <c r="D34" s="53">
        <v>-17.8</v>
      </c>
      <c r="E34" s="53"/>
      <c r="F34" s="53">
        <v>5</v>
      </c>
      <c r="G34" s="54">
        <v>3.7</v>
      </c>
      <c r="H34" s="54">
        <v>1.1000000000000001</v>
      </c>
      <c r="I34" s="53">
        <v>-9.8000000000000007</v>
      </c>
      <c r="J34" s="54">
        <v>-8.9</v>
      </c>
      <c r="K34" s="54">
        <v>-0.9</v>
      </c>
      <c r="L34" s="50">
        <v>-9.9</v>
      </c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4" s="5" customFormat="1" ht="12.75" customHeight="1">
      <c r="A35" s="17" t="s">
        <v>20</v>
      </c>
      <c r="B35" s="53">
        <v>-3</v>
      </c>
      <c r="C35" s="53">
        <v>1.5</v>
      </c>
      <c r="D35" s="53">
        <v>-10.199999999999999</v>
      </c>
      <c r="E35" s="53"/>
      <c r="F35" s="53">
        <v>2.6</v>
      </c>
      <c r="G35" s="54">
        <v>2.9</v>
      </c>
      <c r="H35" s="54">
        <v>-0.3</v>
      </c>
      <c r="I35" s="53">
        <v>-5.8</v>
      </c>
      <c r="J35" s="54">
        <v>-3.1</v>
      </c>
      <c r="K35" s="54">
        <v>-2.4</v>
      </c>
      <c r="L35" s="50">
        <v>-2.5</v>
      </c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s="5" customFormat="1" ht="12.75" customHeight="1">
      <c r="A36" s="13">
        <v>1999</v>
      </c>
      <c r="B36" s="50">
        <v>2.1</v>
      </c>
      <c r="C36" s="50">
        <v>0.5</v>
      </c>
      <c r="D36" s="50">
        <v>-1</v>
      </c>
      <c r="E36" s="50"/>
      <c r="F36" s="50">
        <v>5</v>
      </c>
      <c r="G36" s="51">
        <v>4.8</v>
      </c>
      <c r="H36" s="51">
        <v>0.2</v>
      </c>
      <c r="I36" s="50">
        <v>4.8</v>
      </c>
      <c r="J36" s="51">
        <v>4.5999999999999996</v>
      </c>
      <c r="K36" s="51">
        <v>0.2</v>
      </c>
      <c r="L36" s="50">
        <v>4.5999999999999996</v>
      </c>
      <c r="M36" s="52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24" s="5" customFormat="1" ht="12.75" customHeight="1">
      <c r="A37" s="17" t="s">
        <v>17</v>
      </c>
      <c r="B37" s="53">
        <v>-1.2</v>
      </c>
      <c r="C37" s="53">
        <v>0.3</v>
      </c>
      <c r="D37" s="53">
        <v>-5.7</v>
      </c>
      <c r="E37" s="53"/>
      <c r="F37" s="53">
        <v>-1.3</v>
      </c>
      <c r="G37" s="54">
        <v>-1.1000000000000001</v>
      </c>
      <c r="H37" s="54">
        <v>0</v>
      </c>
      <c r="I37" s="53">
        <v>-3.4</v>
      </c>
      <c r="J37" s="54">
        <v>-1.6</v>
      </c>
      <c r="K37" s="54">
        <v>-1.7</v>
      </c>
      <c r="L37" s="50">
        <v>1.2</v>
      </c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spans="1:24" s="5" customFormat="1" ht="12.75" customHeight="1">
      <c r="A38" s="17" t="s">
        <v>18</v>
      </c>
      <c r="B38" s="53">
        <v>1</v>
      </c>
      <c r="C38" s="53">
        <v>1.7</v>
      </c>
      <c r="D38" s="53">
        <v>0.9</v>
      </c>
      <c r="E38" s="53"/>
      <c r="F38" s="53">
        <v>2.5</v>
      </c>
      <c r="G38" s="54">
        <v>2.9</v>
      </c>
      <c r="H38" s="54">
        <v>-0.4</v>
      </c>
      <c r="I38" s="53">
        <v>5.7</v>
      </c>
      <c r="J38" s="54">
        <v>4.8</v>
      </c>
      <c r="K38" s="54">
        <v>0.9</v>
      </c>
      <c r="L38" s="50">
        <v>5.4</v>
      </c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spans="1:24" s="5" customFormat="1" ht="12.75" customHeight="1">
      <c r="A39" s="17" t="s">
        <v>19</v>
      </c>
      <c r="B39" s="53">
        <v>4.3</v>
      </c>
      <c r="C39" s="53">
        <v>-0.5</v>
      </c>
      <c r="D39" s="53">
        <v>0.3</v>
      </c>
      <c r="E39" s="53"/>
      <c r="F39" s="53">
        <v>8.4</v>
      </c>
      <c r="G39" s="54">
        <v>8</v>
      </c>
      <c r="H39" s="54">
        <v>0.3</v>
      </c>
      <c r="I39" s="53">
        <v>6.2</v>
      </c>
      <c r="J39" s="54">
        <v>5.8</v>
      </c>
      <c r="K39" s="54">
        <v>0.4</v>
      </c>
      <c r="L39" s="50">
        <v>7.8</v>
      </c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 spans="1:24" s="5" customFormat="1" ht="12.75" customHeight="1">
      <c r="A40" s="17" t="s">
        <v>20</v>
      </c>
      <c r="B40" s="53">
        <v>4.3</v>
      </c>
      <c r="C40" s="53">
        <v>0.3</v>
      </c>
      <c r="D40" s="53">
        <v>0.7</v>
      </c>
      <c r="E40" s="53"/>
      <c r="F40" s="53">
        <v>10.3</v>
      </c>
      <c r="G40" s="54">
        <v>9.4</v>
      </c>
      <c r="H40" s="54">
        <v>0.9</v>
      </c>
      <c r="I40" s="53">
        <v>10.8</v>
      </c>
      <c r="J40" s="54">
        <v>9.6</v>
      </c>
      <c r="K40" s="54">
        <v>1.2</v>
      </c>
      <c r="L40" s="50">
        <v>4.0999999999999996</v>
      </c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s="5" customFormat="1" ht="12.75" customHeight="1">
      <c r="A41" s="13">
        <v>2000</v>
      </c>
      <c r="B41" s="50">
        <v>3.7</v>
      </c>
      <c r="C41" s="50">
        <v>0.4</v>
      </c>
      <c r="D41" s="50">
        <v>0.6</v>
      </c>
      <c r="E41" s="50"/>
      <c r="F41" s="50">
        <v>8.9</v>
      </c>
      <c r="G41" s="51">
        <v>9.1999999999999993</v>
      </c>
      <c r="H41" s="51">
        <v>-0.3</v>
      </c>
      <c r="I41" s="50">
        <v>11.5</v>
      </c>
      <c r="J41" s="51">
        <v>9.9</v>
      </c>
      <c r="K41" s="51">
        <v>1.6</v>
      </c>
      <c r="L41" s="50">
        <v>4.5</v>
      </c>
      <c r="M41" s="52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 s="5" customFormat="1" ht="12.75" customHeight="1">
      <c r="A42" s="17" t="s">
        <v>17</v>
      </c>
      <c r="B42" s="53">
        <v>4.5999999999999996</v>
      </c>
      <c r="C42" s="53">
        <v>0.9</v>
      </c>
      <c r="D42" s="53">
        <v>3.5</v>
      </c>
      <c r="E42" s="53"/>
      <c r="F42" s="53">
        <v>10.1</v>
      </c>
      <c r="G42" s="54">
        <v>11.9</v>
      </c>
      <c r="H42" s="54">
        <v>-2.1</v>
      </c>
      <c r="I42" s="53">
        <v>15.5</v>
      </c>
      <c r="J42" s="54">
        <v>13.7</v>
      </c>
      <c r="K42" s="54">
        <v>1.7</v>
      </c>
      <c r="L42" s="50">
        <v>6.9</v>
      </c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s="5" customFormat="1" ht="12.75" customHeight="1">
      <c r="A43" s="17" t="s">
        <v>18</v>
      </c>
      <c r="B43" s="53">
        <v>4.2</v>
      </c>
      <c r="C43" s="53">
        <v>-0.2</v>
      </c>
      <c r="D43" s="53">
        <v>-0.7</v>
      </c>
      <c r="E43" s="53"/>
      <c r="F43" s="53">
        <v>8.8000000000000007</v>
      </c>
      <c r="G43" s="54">
        <v>8.4</v>
      </c>
      <c r="H43" s="54">
        <v>0.5</v>
      </c>
      <c r="I43" s="53">
        <v>9.6999999999999993</v>
      </c>
      <c r="J43" s="54">
        <v>8.9</v>
      </c>
      <c r="K43" s="54">
        <v>0.8</v>
      </c>
      <c r="L43" s="50">
        <v>6</v>
      </c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s="5" customFormat="1" ht="12.75" customHeight="1">
      <c r="A44" s="17" t="s">
        <v>19</v>
      </c>
      <c r="B44" s="53">
        <v>2.8</v>
      </c>
      <c r="C44" s="53">
        <v>1</v>
      </c>
      <c r="D44" s="53">
        <v>-0.6</v>
      </c>
      <c r="E44" s="53"/>
      <c r="F44" s="53">
        <v>11</v>
      </c>
      <c r="G44" s="54">
        <v>10.9</v>
      </c>
      <c r="H44" s="54">
        <v>0.3</v>
      </c>
      <c r="I44" s="53">
        <v>14.2</v>
      </c>
      <c r="J44" s="54">
        <v>11.5</v>
      </c>
      <c r="K44" s="54">
        <v>2.7</v>
      </c>
      <c r="L44" s="50">
        <v>2.4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s="5" customFormat="1" ht="12.75" customHeight="1">
      <c r="A45" s="17" t="s">
        <v>20</v>
      </c>
      <c r="B45" s="53">
        <v>3.3</v>
      </c>
      <c r="C45" s="53">
        <v>-0.2</v>
      </c>
      <c r="D45" s="53">
        <v>0.3</v>
      </c>
      <c r="E45" s="53"/>
      <c r="F45" s="53">
        <v>6</v>
      </c>
      <c r="G45" s="54">
        <v>5.9</v>
      </c>
      <c r="H45" s="54">
        <v>0.2</v>
      </c>
      <c r="I45" s="53">
        <v>6.7</v>
      </c>
      <c r="J45" s="54">
        <v>5.6</v>
      </c>
      <c r="K45" s="54">
        <v>1.2</v>
      </c>
      <c r="L45" s="50">
        <v>2.6</v>
      </c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s="5" customFormat="1" ht="12.75" customHeight="1">
      <c r="A46" s="13">
        <v>2001</v>
      </c>
      <c r="B46" s="50">
        <v>3.2</v>
      </c>
      <c r="C46" s="50">
        <v>0.4</v>
      </c>
      <c r="D46" s="50">
        <v>0.4</v>
      </c>
      <c r="E46" s="50"/>
      <c r="F46" s="50">
        <v>0</v>
      </c>
      <c r="G46" s="51">
        <v>-0.5</v>
      </c>
      <c r="H46" s="51">
        <v>0.5</v>
      </c>
      <c r="I46" s="50">
        <v>0.8</v>
      </c>
      <c r="J46" s="51">
        <v>0.8</v>
      </c>
      <c r="K46" s="51">
        <v>0</v>
      </c>
      <c r="L46" s="50">
        <v>3.4</v>
      </c>
      <c r="M46" s="52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s="5" customFormat="1" ht="12.75" customHeight="1">
      <c r="A47" s="17" t="s">
        <v>17</v>
      </c>
      <c r="B47" s="53">
        <v>3.2</v>
      </c>
      <c r="C47" s="53">
        <v>0.3</v>
      </c>
      <c r="D47" s="53">
        <v>-0.5</v>
      </c>
      <c r="E47" s="53"/>
      <c r="F47" s="53">
        <v>4.2</v>
      </c>
      <c r="G47" s="54">
        <v>3.5</v>
      </c>
      <c r="H47" s="54">
        <v>0.8</v>
      </c>
      <c r="I47" s="53">
        <v>5.9</v>
      </c>
      <c r="J47" s="54">
        <v>4.5</v>
      </c>
      <c r="K47" s="54">
        <v>1.4</v>
      </c>
      <c r="L47" s="50">
        <v>2.2999999999999998</v>
      </c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s="5" customFormat="1" ht="12.75" customHeight="1">
      <c r="A48" s="17" t="s">
        <v>18</v>
      </c>
      <c r="B48" s="53">
        <v>3.6</v>
      </c>
      <c r="C48" s="53">
        <v>0.8</v>
      </c>
      <c r="D48" s="53">
        <v>1.4</v>
      </c>
      <c r="E48" s="53"/>
      <c r="F48" s="53">
        <v>5</v>
      </c>
      <c r="G48" s="54">
        <v>4.2</v>
      </c>
      <c r="H48" s="54">
        <v>0.7</v>
      </c>
      <c r="I48" s="53">
        <v>5.5</v>
      </c>
      <c r="J48" s="54">
        <v>4.5</v>
      </c>
      <c r="K48" s="54">
        <v>1.1000000000000001</v>
      </c>
      <c r="L48" s="50">
        <v>3.7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s="5" customFormat="1" ht="12.75" customHeight="1">
      <c r="A49" s="17" t="s">
        <v>19</v>
      </c>
      <c r="B49" s="53">
        <v>3.5</v>
      </c>
      <c r="C49" s="53">
        <v>0.5</v>
      </c>
      <c r="D49" s="53">
        <v>1</v>
      </c>
      <c r="E49" s="53"/>
      <c r="F49" s="53">
        <v>-3.7</v>
      </c>
      <c r="G49" s="54">
        <v>-4.0999999999999996</v>
      </c>
      <c r="H49" s="54">
        <v>0.3</v>
      </c>
      <c r="I49" s="53">
        <v>-3</v>
      </c>
      <c r="J49" s="54">
        <v>-2</v>
      </c>
      <c r="K49" s="54">
        <v>-1</v>
      </c>
      <c r="L49" s="50">
        <v>3.6</v>
      </c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s="5" customFormat="1" ht="12.75" customHeight="1">
      <c r="A50" s="17" t="s">
        <v>20</v>
      </c>
      <c r="B50" s="53">
        <v>2.5</v>
      </c>
      <c r="C50" s="53">
        <v>-0.1</v>
      </c>
      <c r="D50" s="53">
        <v>-0.3</v>
      </c>
      <c r="E50" s="53"/>
      <c r="F50" s="53">
        <v>-5.4</v>
      </c>
      <c r="G50" s="54">
        <v>-5.7</v>
      </c>
      <c r="H50" s="54">
        <v>0.3</v>
      </c>
      <c r="I50" s="53">
        <v>-5.0999999999999996</v>
      </c>
      <c r="J50" s="54">
        <v>-3.7</v>
      </c>
      <c r="K50" s="54">
        <v>-1.5</v>
      </c>
      <c r="L50" s="50">
        <v>4.0999999999999996</v>
      </c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s="5" customFormat="1" ht="12.75" customHeight="1">
      <c r="A51" s="13">
        <v>2002</v>
      </c>
      <c r="B51" s="50">
        <v>3.5</v>
      </c>
      <c r="C51" s="50">
        <v>0.5</v>
      </c>
      <c r="D51" s="50">
        <v>1.4</v>
      </c>
      <c r="E51" s="50"/>
      <c r="F51" s="50">
        <v>3.7</v>
      </c>
      <c r="G51" s="51">
        <v>2.2000000000000002</v>
      </c>
      <c r="H51" s="51">
        <v>1.5</v>
      </c>
      <c r="I51" s="50">
        <v>3.5</v>
      </c>
      <c r="J51" s="51">
        <v>2.2999999999999998</v>
      </c>
      <c r="K51" s="51">
        <v>1.2</v>
      </c>
      <c r="L51" s="50">
        <v>6.1</v>
      </c>
      <c r="M51" s="52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s="5" customFormat="1" ht="12.75" customHeight="1">
      <c r="A52" s="17" t="s">
        <v>17</v>
      </c>
      <c r="B52" s="53">
        <v>3</v>
      </c>
      <c r="C52" s="53">
        <v>1.4</v>
      </c>
      <c r="D52" s="53">
        <v>0.6</v>
      </c>
      <c r="E52" s="53"/>
      <c r="F52" s="53">
        <v>0.5</v>
      </c>
      <c r="G52" s="54">
        <v>-0.9</v>
      </c>
      <c r="H52" s="54">
        <v>1.4</v>
      </c>
      <c r="I52" s="53">
        <v>-0.5</v>
      </c>
      <c r="J52" s="54">
        <v>-0.9</v>
      </c>
      <c r="K52" s="54">
        <v>0.3</v>
      </c>
      <c r="L52" s="50">
        <v>4.5999999999999996</v>
      </c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s="5" customFormat="1" ht="12.75" customHeight="1">
      <c r="A53" s="17" t="s">
        <v>18</v>
      </c>
      <c r="B53" s="53">
        <v>3.8</v>
      </c>
      <c r="C53" s="53">
        <v>0.3</v>
      </c>
      <c r="D53" s="53">
        <v>1.6</v>
      </c>
      <c r="E53" s="53"/>
      <c r="F53" s="53">
        <v>1.8</v>
      </c>
      <c r="G53" s="54">
        <v>0.9</v>
      </c>
      <c r="H53" s="54">
        <v>0.9</v>
      </c>
      <c r="I53" s="53">
        <v>1.5</v>
      </c>
      <c r="J53" s="54">
        <v>0.5</v>
      </c>
      <c r="K53" s="54">
        <v>1</v>
      </c>
      <c r="L53" s="50">
        <v>6.4</v>
      </c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s="5" customFormat="1" ht="12.75" customHeight="1">
      <c r="A54" s="17" t="s">
        <v>19</v>
      </c>
      <c r="B54" s="53">
        <v>3.5</v>
      </c>
      <c r="C54" s="53">
        <v>0</v>
      </c>
      <c r="D54" s="53">
        <v>2.6</v>
      </c>
      <c r="E54" s="53"/>
      <c r="F54" s="53">
        <v>5.2</v>
      </c>
      <c r="G54" s="54">
        <v>3.4</v>
      </c>
      <c r="H54" s="54">
        <v>1.7</v>
      </c>
      <c r="I54" s="53">
        <v>6.5</v>
      </c>
      <c r="J54" s="54">
        <v>5.4</v>
      </c>
      <c r="K54" s="54">
        <v>1.1000000000000001</v>
      </c>
      <c r="L54" s="50">
        <v>6.9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s="5" customFormat="1" ht="12.75" customHeight="1">
      <c r="A55" s="17" t="s">
        <v>20</v>
      </c>
      <c r="B55" s="53">
        <v>3.7</v>
      </c>
      <c r="C55" s="53">
        <v>0.2</v>
      </c>
      <c r="D55" s="53">
        <v>0.8</v>
      </c>
      <c r="E55" s="53"/>
      <c r="F55" s="53">
        <v>7.3</v>
      </c>
      <c r="G55" s="54">
        <v>5.5</v>
      </c>
      <c r="H55" s="54">
        <v>1.9</v>
      </c>
      <c r="I55" s="53">
        <v>6.7</v>
      </c>
      <c r="J55" s="54">
        <v>4.3</v>
      </c>
      <c r="K55" s="54">
        <v>2.4</v>
      </c>
      <c r="L55" s="50">
        <v>6.8</v>
      </c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s="5" customFormat="1" ht="12.75" customHeight="1">
      <c r="A56" s="21">
        <v>2003</v>
      </c>
      <c r="B56" s="50">
        <v>4.0999999999999996</v>
      </c>
      <c r="C56" s="50">
        <v>0.7</v>
      </c>
      <c r="D56" s="50">
        <v>2.8</v>
      </c>
      <c r="E56" s="50"/>
      <c r="F56" s="50">
        <v>5.5</v>
      </c>
      <c r="G56" s="51">
        <v>5.8</v>
      </c>
      <c r="H56" s="51">
        <v>-0.3</v>
      </c>
      <c r="I56" s="50">
        <v>6</v>
      </c>
      <c r="J56" s="51">
        <v>5.7</v>
      </c>
      <c r="K56" s="51">
        <v>0.3</v>
      </c>
      <c r="L56" s="50">
        <v>7.2</v>
      </c>
      <c r="M56" s="52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s="5" customFormat="1" ht="12.75" customHeight="1">
      <c r="A57" s="17" t="s">
        <v>17</v>
      </c>
      <c r="B57" s="53">
        <v>4.5</v>
      </c>
      <c r="C57" s="53">
        <v>-0.6</v>
      </c>
      <c r="D57" s="53">
        <v>1.7</v>
      </c>
      <c r="E57" s="53"/>
      <c r="F57" s="53">
        <v>6.3</v>
      </c>
      <c r="G57" s="54">
        <v>5.7</v>
      </c>
      <c r="H57" s="54">
        <v>0.6</v>
      </c>
      <c r="I57" s="53">
        <v>5.9</v>
      </c>
      <c r="J57" s="54">
        <v>4.8</v>
      </c>
      <c r="K57" s="54">
        <v>1.1000000000000001</v>
      </c>
      <c r="L57" s="50">
        <v>7.6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4" s="5" customFormat="1" ht="12.75" customHeight="1">
      <c r="A58" s="17" t="s">
        <v>18</v>
      </c>
      <c r="B58" s="53">
        <v>3.4</v>
      </c>
      <c r="C58" s="53">
        <v>0.9</v>
      </c>
      <c r="D58" s="53">
        <v>2.1</v>
      </c>
      <c r="E58" s="53"/>
      <c r="F58" s="53">
        <v>4.2</v>
      </c>
      <c r="G58" s="54">
        <v>6.1</v>
      </c>
      <c r="H58" s="54">
        <v>-1.9</v>
      </c>
      <c r="I58" s="53">
        <v>3.3</v>
      </c>
      <c r="J58" s="54">
        <v>3.6</v>
      </c>
      <c r="K58" s="54">
        <v>-0.4</v>
      </c>
      <c r="L58" s="50">
        <v>6.3</v>
      </c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1:24" s="5" customFormat="1" ht="12.75" customHeight="1">
      <c r="A59" s="17" t="s">
        <v>19</v>
      </c>
      <c r="B59" s="53">
        <v>4.2</v>
      </c>
      <c r="C59" s="53">
        <v>1.1000000000000001</v>
      </c>
      <c r="D59" s="53">
        <v>2.7</v>
      </c>
      <c r="E59" s="53"/>
      <c r="F59" s="53">
        <v>4.5999999999999996</v>
      </c>
      <c r="G59" s="54">
        <v>4.5</v>
      </c>
      <c r="H59" s="54">
        <v>0.1</v>
      </c>
      <c r="I59" s="53">
        <v>5.3</v>
      </c>
      <c r="J59" s="54">
        <v>4.8</v>
      </c>
      <c r="K59" s="54">
        <v>0.5</v>
      </c>
      <c r="L59" s="50">
        <v>6.8</v>
      </c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1:24" s="5" customFormat="1" ht="12.75" customHeight="1">
      <c r="A60" s="17" t="s">
        <v>20</v>
      </c>
      <c r="B60" s="53">
        <v>4.3</v>
      </c>
      <c r="C60" s="53">
        <v>1.2</v>
      </c>
      <c r="D60" s="53">
        <v>4.5</v>
      </c>
      <c r="E60" s="53"/>
      <c r="F60" s="53">
        <v>7</v>
      </c>
      <c r="G60" s="54">
        <v>6.8</v>
      </c>
      <c r="H60" s="54">
        <v>0.2</v>
      </c>
      <c r="I60" s="53">
        <v>9.5</v>
      </c>
      <c r="J60" s="54">
        <v>9.3000000000000007</v>
      </c>
      <c r="K60" s="54">
        <v>0.2</v>
      </c>
      <c r="L60" s="50">
        <v>7.9</v>
      </c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1:24" s="5" customFormat="1" ht="12.75" customHeight="1">
      <c r="A61" s="21">
        <v>2004</v>
      </c>
      <c r="B61" s="50">
        <v>4.0999999999999996</v>
      </c>
      <c r="C61" s="50">
        <v>0.5</v>
      </c>
      <c r="D61" s="50">
        <v>3.7</v>
      </c>
      <c r="E61" s="50"/>
      <c r="F61" s="50">
        <v>9</v>
      </c>
      <c r="G61" s="51">
        <v>7.8</v>
      </c>
      <c r="H61" s="51">
        <v>1.2</v>
      </c>
      <c r="I61" s="50">
        <v>11.2</v>
      </c>
      <c r="J61" s="51">
        <v>9</v>
      </c>
      <c r="K61" s="51">
        <v>2.2000000000000002</v>
      </c>
      <c r="L61" s="50">
        <v>6.3</v>
      </c>
      <c r="M61" s="52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1:24" s="5" customFormat="1" ht="12.75" customHeight="1">
      <c r="A62" s="17" t="s">
        <v>17</v>
      </c>
      <c r="B62" s="53">
        <v>4.0999999999999996</v>
      </c>
      <c r="C62" s="53">
        <v>1</v>
      </c>
      <c r="D62" s="53">
        <v>2.4</v>
      </c>
      <c r="E62" s="53"/>
      <c r="F62" s="53">
        <v>8.5</v>
      </c>
      <c r="G62" s="54">
        <v>7.5</v>
      </c>
      <c r="H62" s="54">
        <v>1</v>
      </c>
      <c r="I62" s="53">
        <v>10.9</v>
      </c>
      <c r="J62" s="54">
        <v>9.1999999999999993</v>
      </c>
      <c r="K62" s="54">
        <v>1.7</v>
      </c>
      <c r="L62" s="50">
        <v>6.5</v>
      </c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1:24" s="5" customFormat="1" ht="12.75" customHeight="1">
      <c r="A63" s="17" t="s">
        <v>18</v>
      </c>
      <c r="B63" s="53">
        <v>5.0999999999999996</v>
      </c>
      <c r="C63" s="53">
        <v>0.5</v>
      </c>
      <c r="D63" s="53">
        <v>3.5</v>
      </c>
      <c r="E63" s="53"/>
      <c r="F63" s="53">
        <v>11.5</v>
      </c>
      <c r="G63" s="54">
        <v>8.4</v>
      </c>
      <c r="H63" s="54">
        <v>3.1</v>
      </c>
      <c r="I63" s="53">
        <v>15.2</v>
      </c>
      <c r="J63" s="54">
        <v>12.7</v>
      </c>
      <c r="K63" s="54">
        <v>2.5</v>
      </c>
      <c r="L63" s="50">
        <v>6.3</v>
      </c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1:24" s="5" customFormat="1" ht="12.75" customHeight="1">
      <c r="A64" s="17" t="s">
        <v>19</v>
      </c>
      <c r="B64" s="53">
        <v>3.9</v>
      </c>
      <c r="C64" s="53">
        <v>0.1</v>
      </c>
      <c r="D64" s="53">
        <v>3.1</v>
      </c>
      <c r="E64" s="53"/>
      <c r="F64" s="53">
        <v>9.3000000000000007</v>
      </c>
      <c r="G64" s="54">
        <v>9</v>
      </c>
      <c r="H64" s="54">
        <v>0.3</v>
      </c>
      <c r="I64" s="53">
        <v>11.6</v>
      </c>
      <c r="J64" s="54">
        <v>9.1999999999999993</v>
      </c>
      <c r="K64" s="54">
        <v>2.4</v>
      </c>
      <c r="L64" s="50">
        <v>5.6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s="5" customFormat="1" ht="12.75" customHeight="1">
      <c r="A65" s="17" t="s">
        <v>20</v>
      </c>
      <c r="B65" s="53">
        <v>3.5</v>
      </c>
      <c r="C65" s="53">
        <v>0.4</v>
      </c>
      <c r="D65" s="53">
        <v>5.5</v>
      </c>
      <c r="E65" s="53"/>
      <c r="F65" s="53">
        <v>6.9</v>
      </c>
      <c r="G65" s="54">
        <v>6.5</v>
      </c>
      <c r="H65" s="54">
        <v>0.4</v>
      </c>
      <c r="I65" s="53">
        <v>7.4</v>
      </c>
      <c r="J65" s="54">
        <v>5.4</v>
      </c>
      <c r="K65" s="54">
        <v>2</v>
      </c>
      <c r="L65" s="50">
        <v>6.6</v>
      </c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s="5" customFormat="1" ht="12.75" customHeight="1">
      <c r="A66" s="13">
        <v>2005</v>
      </c>
      <c r="B66" s="50">
        <v>2.2999999999999998</v>
      </c>
      <c r="C66" s="50">
        <v>1</v>
      </c>
      <c r="D66" s="50">
        <v>3.6</v>
      </c>
      <c r="E66" s="50"/>
      <c r="F66" s="50">
        <v>5.0999999999999996</v>
      </c>
      <c r="G66" s="51">
        <v>4.5999999999999996</v>
      </c>
      <c r="H66" s="51">
        <v>0.6</v>
      </c>
      <c r="I66" s="50">
        <v>9.9</v>
      </c>
      <c r="J66" s="51">
        <v>8.1999999999999993</v>
      </c>
      <c r="K66" s="51">
        <v>1.8</v>
      </c>
      <c r="L66" s="50">
        <v>4.2</v>
      </c>
      <c r="M66" s="5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s="5" customFormat="1" ht="12.75" customHeight="1">
      <c r="A67" s="17" t="s">
        <v>17</v>
      </c>
      <c r="B67" s="53">
        <v>1.9</v>
      </c>
      <c r="C67" s="53">
        <v>1</v>
      </c>
      <c r="D67" s="53">
        <v>3.8</v>
      </c>
      <c r="E67" s="53"/>
      <c r="F67" s="53">
        <v>2.9</v>
      </c>
      <c r="G67" s="54">
        <v>3.3</v>
      </c>
      <c r="H67" s="54">
        <v>-0.5</v>
      </c>
      <c r="I67" s="53">
        <v>9.6</v>
      </c>
      <c r="J67" s="54">
        <v>8.9</v>
      </c>
      <c r="K67" s="54">
        <v>0.8</v>
      </c>
      <c r="L67" s="50">
        <v>3.9</v>
      </c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s="5" customFormat="1" ht="12.75" customHeight="1">
      <c r="A68" s="17" t="s">
        <v>18</v>
      </c>
      <c r="B68" s="53">
        <v>2.4</v>
      </c>
      <c r="C68" s="53">
        <v>1</v>
      </c>
      <c r="D68" s="53">
        <v>3.6</v>
      </c>
      <c r="E68" s="53"/>
      <c r="F68" s="53">
        <v>5.3</v>
      </c>
      <c r="G68" s="54">
        <v>4.9000000000000004</v>
      </c>
      <c r="H68" s="54">
        <v>0.4</v>
      </c>
      <c r="I68" s="53">
        <v>13.6</v>
      </c>
      <c r="J68" s="54">
        <v>11.5</v>
      </c>
      <c r="K68" s="54">
        <v>2.1</v>
      </c>
      <c r="L68" s="50">
        <v>4.3</v>
      </c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s="5" customFormat="1" ht="12.75" customHeight="1">
      <c r="A69" s="17" t="s">
        <v>19</v>
      </c>
      <c r="B69" s="53">
        <v>3</v>
      </c>
      <c r="C69" s="53">
        <v>1.6</v>
      </c>
      <c r="D69" s="53">
        <v>3.8</v>
      </c>
      <c r="E69" s="53"/>
      <c r="F69" s="53">
        <v>8.9</v>
      </c>
      <c r="G69" s="54">
        <v>7.8</v>
      </c>
      <c r="H69" s="54">
        <v>1.1000000000000001</v>
      </c>
      <c r="I69" s="53">
        <v>8.9</v>
      </c>
      <c r="J69" s="54">
        <v>7</v>
      </c>
      <c r="K69" s="54">
        <v>1.9</v>
      </c>
      <c r="L69" s="50">
        <v>4.7</v>
      </c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s="5" customFormat="1" ht="12.75" customHeight="1">
      <c r="A70" s="17" t="s">
        <v>20</v>
      </c>
      <c r="B70" s="53">
        <v>2.1</v>
      </c>
      <c r="C70" s="53">
        <v>0.7</v>
      </c>
      <c r="D70" s="53">
        <v>3</v>
      </c>
      <c r="E70" s="53"/>
      <c r="F70" s="53">
        <v>3.6</v>
      </c>
      <c r="G70" s="54">
        <v>2.4</v>
      </c>
      <c r="H70" s="54">
        <v>1.2</v>
      </c>
      <c r="I70" s="53">
        <v>7.9</v>
      </c>
      <c r="J70" s="54">
        <v>5.5</v>
      </c>
      <c r="K70" s="54">
        <v>2.4</v>
      </c>
      <c r="L70" s="50">
        <v>3.9</v>
      </c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s="5" customFormat="1" ht="12.75" customHeight="1">
      <c r="A71" s="13">
        <v>2006</v>
      </c>
      <c r="B71" s="50">
        <v>1.6</v>
      </c>
      <c r="C71" s="50">
        <v>0.3</v>
      </c>
      <c r="D71" s="50">
        <v>0.7</v>
      </c>
      <c r="E71" s="50"/>
      <c r="F71" s="50">
        <v>7.4</v>
      </c>
      <c r="G71" s="51">
        <v>6.1</v>
      </c>
      <c r="H71" s="51">
        <v>1.3</v>
      </c>
      <c r="I71" s="50">
        <v>2</v>
      </c>
      <c r="J71" s="51">
        <v>0.5</v>
      </c>
      <c r="K71" s="51">
        <v>1.5</v>
      </c>
      <c r="L71" s="50">
        <v>5</v>
      </c>
      <c r="M71" s="52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s="5" customFormat="1" ht="12.75" customHeight="1">
      <c r="A72" s="17" t="s">
        <v>17</v>
      </c>
      <c r="B72" s="53">
        <v>2.9</v>
      </c>
      <c r="C72" s="53">
        <v>0.5</v>
      </c>
      <c r="D72" s="53">
        <v>1.6</v>
      </c>
      <c r="E72" s="53"/>
      <c r="F72" s="53">
        <v>8.3000000000000007</v>
      </c>
      <c r="G72" s="54">
        <v>6.2</v>
      </c>
      <c r="H72" s="54">
        <v>2.1</v>
      </c>
      <c r="I72" s="53">
        <v>2.2999999999999998</v>
      </c>
      <c r="J72" s="54">
        <v>-0.5</v>
      </c>
      <c r="K72" s="54">
        <v>2.8</v>
      </c>
      <c r="L72" s="50">
        <v>5.5</v>
      </c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s="5" customFormat="1" ht="12.75" customHeight="1">
      <c r="A73" s="17" t="s">
        <v>18</v>
      </c>
      <c r="B73" s="53">
        <v>1.7</v>
      </c>
      <c r="C73" s="53">
        <v>0.5</v>
      </c>
      <c r="D73" s="53">
        <v>1.5</v>
      </c>
      <c r="E73" s="53"/>
      <c r="F73" s="53">
        <v>5.2</v>
      </c>
      <c r="G73" s="54">
        <v>3.7</v>
      </c>
      <c r="H73" s="54">
        <v>1.4</v>
      </c>
      <c r="I73" s="53">
        <v>-1.2</v>
      </c>
      <c r="J73" s="54">
        <v>-2.2999999999999998</v>
      </c>
      <c r="K73" s="54">
        <v>1</v>
      </c>
      <c r="L73" s="50">
        <v>4.5</v>
      </c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s="5" customFormat="1" ht="12.75" customHeight="1">
      <c r="A74" s="17" t="s">
        <v>19</v>
      </c>
      <c r="B74" s="53">
        <v>1.1000000000000001</v>
      </c>
      <c r="C74" s="53">
        <v>0.4</v>
      </c>
      <c r="D74" s="53">
        <v>0.2</v>
      </c>
      <c r="E74" s="53"/>
      <c r="F74" s="53">
        <v>6.4</v>
      </c>
      <c r="G74" s="54">
        <v>5.5</v>
      </c>
      <c r="H74" s="54">
        <v>0.9</v>
      </c>
      <c r="I74" s="53">
        <v>3.8</v>
      </c>
      <c r="J74" s="54">
        <v>2.7</v>
      </c>
      <c r="K74" s="54">
        <v>1.2</v>
      </c>
      <c r="L74" s="50">
        <v>4.5</v>
      </c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s="5" customFormat="1" ht="12.75" customHeight="1">
      <c r="A75" s="17" t="s">
        <v>20</v>
      </c>
      <c r="B75" s="53">
        <v>0.6</v>
      </c>
      <c r="C75" s="53">
        <v>-0.1</v>
      </c>
      <c r="D75" s="53">
        <v>-0.4</v>
      </c>
      <c r="E75" s="53"/>
      <c r="F75" s="53">
        <v>9.4</v>
      </c>
      <c r="G75" s="54">
        <v>8.9</v>
      </c>
      <c r="H75" s="54">
        <v>0.6</v>
      </c>
      <c r="I75" s="53">
        <v>3.1</v>
      </c>
      <c r="J75" s="54">
        <v>2.1</v>
      </c>
      <c r="K75" s="54">
        <v>1.1000000000000001</v>
      </c>
      <c r="L75" s="50">
        <v>5.4</v>
      </c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s="5" customFormat="1" ht="12.75" customHeight="1">
      <c r="A76" s="13">
        <v>2007</v>
      </c>
      <c r="B76" s="50">
        <v>0.6</v>
      </c>
      <c r="C76" s="50">
        <v>1.2</v>
      </c>
      <c r="D76" s="50">
        <v>0.5</v>
      </c>
      <c r="E76" s="50"/>
      <c r="F76" s="50">
        <v>6.1</v>
      </c>
      <c r="G76" s="51">
        <v>5.0999999999999996</v>
      </c>
      <c r="H76" s="51">
        <v>1</v>
      </c>
      <c r="I76" s="50">
        <v>2.7</v>
      </c>
      <c r="J76" s="51">
        <v>2.2000000000000002</v>
      </c>
      <c r="K76" s="51">
        <v>0.5</v>
      </c>
      <c r="L76" s="50">
        <v>5.4</v>
      </c>
      <c r="M76" s="52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s="5" customFormat="1" ht="12.75" customHeight="1">
      <c r="A77" s="17" t="s">
        <v>17</v>
      </c>
      <c r="B77" s="53">
        <v>0</v>
      </c>
      <c r="C77" s="53">
        <v>1.2</v>
      </c>
      <c r="D77" s="53">
        <v>-0.2</v>
      </c>
      <c r="E77" s="53"/>
      <c r="F77" s="53">
        <v>5.6</v>
      </c>
      <c r="G77" s="54">
        <v>4.3</v>
      </c>
      <c r="H77" s="54">
        <v>1.2</v>
      </c>
      <c r="I77" s="53">
        <v>0.9</v>
      </c>
      <c r="J77" s="54">
        <v>0.6</v>
      </c>
      <c r="K77" s="54">
        <v>0.3</v>
      </c>
      <c r="L77" s="50">
        <v>6.6</v>
      </c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s="5" customFormat="1" ht="12.75" customHeight="1">
      <c r="A78" s="17" t="s">
        <v>18</v>
      </c>
      <c r="B78" s="53">
        <v>0.6</v>
      </c>
      <c r="C78" s="53">
        <v>1.1000000000000001</v>
      </c>
      <c r="D78" s="53">
        <v>-0.1</v>
      </c>
      <c r="E78" s="53"/>
      <c r="F78" s="53">
        <v>5.7</v>
      </c>
      <c r="G78" s="54">
        <v>5.3</v>
      </c>
      <c r="H78" s="54">
        <v>0.4</v>
      </c>
      <c r="I78" s="53">
        <v>2.4</v>
      </c>
      <c r="J78" s="54">
        <v>2</v>
      </c>
      <c r="K78" s="54">
        <v>0.4</v>
      </c>
      <c r="L78" s="50">
        <v>5.2</v>
      </c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s="5" customFormat="1" ht="12.75" customHeight="1">
      <c r="A79" s="17" t="s">
        <v>19</v>
      </c>
      <c r="B79" s="53">
        <v>0.8</v>
      </c>
      <c r="C79" s="53">
        <v>1.5</v>
      </c>
      <c r="D79" s="53">
        <v>0.8</v>
      </c>
      <c r="E79" s="53"/>
      <c r="F79" s="53">
        <v>4.5</v>
      </c>
      <c r="G79" s="54">
        <v>3.8</v>
      </c>
      <c r="H79" s="54">
        <v>0.7</v>
      </c>
      <c r="I79" s="53">
        <v>2.6</v>
      </c>
      <c r="J79" s="54">
        <v>2.5</v>
      </c>
      <c r="K79" s="54">
        <v>0.1</v>
      </c>
      <c r="L79" s="50">
        <v>5.5</v>
      </c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s="5" customFormat="1" ht="12.75" customHeight="1">
      <c r="A80" s="17" t="s">
        <v>20</v>
      </c>
      <c r="B80" s="53">
        <v>1.2</v>
      </c>
      <c r="C80" s="53">
        <v>0.8</v>
      </c>
      <c r="D80" s="53">
        <v>1.3</v>
      </c>
      <c r="E80" s="53"/>
      <c r="F80" s="53">
        <v>8.4</v>
      </c>
      <c r="G80" s="54">
        <v>6.7</v>
      </c>
      <c r="H80" s="54">
        <v>1.7</v>
      </c>
      <c r="I80" s="53">
        <v>5</v>
      </c>
      <c r="J80" s="54">
        <v>3.7</v>
      </c>
      <c r="K80" s="54">
        <v>1.3</v>
      </c>
      <c r="L80" s="50">
        <v>4.5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s="5" customFormat="1" ht="12.75" customHeight="1">
      <c r="A81" s="13">
        <v>2008</v>
      </c>
      <c r="B81" s="50">
        <v>1.5</v>
      </c>
      <c r="C81" s="50">
        <v>0.7</v>
      </c>
      <c r="D81" s="50">
        <v>0.6</v>
      </c>
      <c r="E81" s="50"/>
      <c r="F81" s="50">
        <v>4.3</v>
      </c>
      <c r="G81" s="51">
        <v>3.9</v>
      </c>
      <c r="H81" s="51">
        <v>0.4</v>
      </c>
      <c r="I81" s="50">
        <v>7</v>
      </c>
      <c r="J81" s="51">
        <v>5.2</v>
      </c>
      <c r="K81" s="51">
        <v>1.8</v>
      </c>
      <c r="L81" s="50">
        <v>1.7</v>
      </c>
      <c r="M81" s="52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s="5" customFormat="1" ht="12.75" customHeight="1">
      <c r="A82" s="17" t="s">
        <v>17</v>
      </c>
      <c r="B82" s="53">
        <v>1.9</v>
      </c>
      <c r="C82" s="53">
        <v>-0.2</v>
      </c>
      <c r="D82" s="53">
        <v>1.8</v>
      </c>
      <c r="E82" s="53"/>
      <c r="F82" s="53">
        <v>7.3</v>
      </c>
      <c r="G82" s="54">
        <v>5.7</v>
      </c>
      <c r="H82" s="54">
        <v>1.5</v>
      </c>
      <c r="I82" s="53">
        <v>8.9</v>
      </c>
      <c r="J82" s="54">
        <v>7.3</v>
      </c>
      <c r="K82" s="54">
        <v>1.5</v>
      </c>
      <c r="L82" s="50">
        <v>3.3</v>
      </c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s="5" customFormat="1" ht="12.75" customHeight="1">
      <c r="A83" s="17" t="s">
        <v>18</v>
      </c>
      <c r="B83" s="53">
        <v>2.1</v>
      </c>
      <c r="C83" s="53">
        <v>-0.1</v>
      </c>
      <c r="D83" s="53">
        <v>0.9</v>
      </c>
      <c r="E83" s="53"/>
      <c r="F83" s="53">
        <v>8.4</v>
      </c>
      <c r="G83" s="54">
        <v>7.9</v>
      </c>
      <c r="H83" s="54">
        <v>0.5</v>
      </c>
      <c r="I83" s="53">
        <v>6</v>
      </c>
      <c r="J83" s="54">
        <v>4.2</v>
      </c>
      <c r="K83" s="54">
        <v>1.9</v>
      </c>
      <c r="L83" s="50">
        <v>3.5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s="5" customFormat="1" ht="12.75" customHeight="1">
      <c r="A84" s="17" t="s">
        <v>19</v>
      </c>
      <c r="B84" s="53">
        <v>1.1000000000000001</v>
      </c>
      <c r="C84" s="53">
        <v>1.1000000000000001</v>
      </c>
      <c r="D84" s="53">
        <v>0.6</v>
      </c>
      <c r="E84" s="53"/>
      <c r="F84" s="53">
        <v>8.8000000000000007</v>
      </c>
      <c r="G84" s="54">
        <v>8.3000000000000007</v>
      </c>
      <c r="H84" s="54">
        <v>0.5</v>
      </c>
      <c r="I84" s="53">
        <v>11.5</v>
      </c>
      <c r="J84" s="54">
        <v>8.6</v>
      </c>
      <c r="K84" s="54">
        <v>2.9</v>
      </c>
      <c r="L84" s="50">
        <v>2.2000000000000002</v>
      </c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s="5" customFormat="1" ht="12.75" customHeight="1">
      <c r="A85" s="17" t="s">
        <v>20</v>
      </c>
      <c r="B85" s="53">
        <v>0.9</v>
      </c>
      <c r="C85" s="53">
        <v>1.8</v>
      </c>
      <c r="D85" s="53">
        <v>-0.9</v>
      </c>
      <c r="E85" s="53"/>
      <c r="F85" s="53">
        <v>-6.5</v>
      </c>
      <c r="G85" s="54">
        <v>-5.7</v>
      </c>
      <c r="H85" s="54">
        <v>-0.8</v>
      </c>
      <c r="I85" s="53">
        <v>1.7</v>
      </c>
      <c r="J85" s="54">
        <v>0.9</v>
      </c>
      <c r="K85" s="54">
        <v>0.8</v>
      </c>
      <c r="L85" s="50">
        <v>-2</v>
      </c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s="5" customFormat="1" ht="12.75" customHeight="1">
      <c r="A86" s="13">
        <v>2009</v>
      </c>
      <c r="B86" s="50">
        <v>-0.5</v>
      </c>
      <c r="C86" s="50">
        <v>1.5</v>
      </c>
      <c r="D86" s="50">
        <v>-2.9</v>
      </c>
      <c r="E86" s="50"/>
      <c r="F86" s="50">
        <v>-8.6999999999999993</v>
      </c>
      <c r="G86" s="51">
        <v>-8.1</v>
      </c>
      <c r="H86" s="51">
        <v>-0.6</v>
      </c>
      <c r="I86" s="50">
        <v>-14.3</v>
      </c>
      <c r="J86" s="51">
        <v>-11.6</v>
      </c>
      <c r="K86" s="51">
        <v>-2.8</v>
      </c>
      <c r="L86" s="50">
        <v>-0.7</v>
      </c>
      <c r="M86" s="52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s="5" customFormat="1" ht="12.75" customHeight="1">
      <c r="A87" s="17" t="s">
        <v>17</v>
      </c>
      <c r="B87" s="53">
        <v>-0.5</v>
      </c>
      <c r="C87" s="53">
        <v>1.7</v>
      </c>
      <c r="D87" s="53">
        <v>-4.7</v>
      </c>
      <c r="E87" s="53"/>
      <c r="F87" s="53">
        <v>-11.9</v>
      </c>
      <c r="G87" s="54">
        <v>-10.4</v>
      </c>
      <c r="H87" s="54">
        <v>-1.5</v>
      </c>
      <c r="I87" s="53">
        <v>-19.7</v>
      </c>
      <c r="J87" s="54">
        <v>-16.899999999999999</v>
      </c>
      <c r="K87" s="54">
        <v>-2.8</v>
      </c>
      <c r="L87" s="50">
        <v>-4.3</v>
      </c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s="5" customFormat="1" ht="12.75" customHeight="1">
      <c r="A88" s="17" t="s">
        <v>18</v>
      </c>
      <c r="B88" s="53">
        <v>-1.1000000000000001</v>
      </c>
      <c r="C88" s="53">
        <v>2.2999999999999998</v>
      </c>
      <c r="D88" s="53">
        <v>-3.8</v>
      </c>
      <c r="E88" s="53"/>
      <c r="F88" s="53">
        <v>-15.6</v>
      </c>
      <c r="G88" s="54">
        <v>-14.3</v>
      </c>
      <c r="H88" s="54">
        <v>-1.2</v>
      </c>
      <c r="I88" s="53">
        <v>-16.5</v>
      </c>
      <c r="J88" s="54">
        <v>-14.2</v>
      </c>
      <c r="K88" s="54">
        <v>-2.2999999999999998</v>
      </c>
      <c r="L88" s="50">
        <v>-3.1</v>
      </c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s="5" customFormat="1" ht="12.75" customHeight="1">
      <c r="A89" s="17" t="s">
        <v>19</v>
      </c>
      <c r="B89" s="53">
        <v>-0.4</v>
      </c>
      <c r="C89" s="53">
        <v>0.9</v>
      </c>
      <c r="D89" s="53">
        <v>-2</v>
      </c>
      <c r="E89" s="53"/>
      <c r="F89" s="53">
        <v>-10.5</v>
      </c>
      <c r="G89" s="54">
        <v>-9.8000000000000007</v>
      </c>
      <c r="H89" s="54">
        <v>-0.7</v>
      </c>
      <c r="I89" s="53">
        <v>-17.399999999999999</v>
      </c>
      <c r="J89" s="54">
        <v>-14</v>
      </c>
      <c r="K89" s="54">
        <v>-3.4</v>
      </c>
      <c r="L89" s="50">
        <v>-0.5</v>
      </c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s="5" customFormat="1" ht="12.75" customHeight="1">
      <c r="A90" s="17" t="s">
        <v>20</v>
      </c>
      <c r="B90" s="53">
        <v>0</v>
      </c>
      <c r="C90" s="53">
        <v>1</v>
      </c>
      <c r="D90" s="53">
        <v>-1</v>
      </c>
      <c r="E90" s="53"/>
      <c r="F90" s="53">
        <v>3.1</v>
      </c>
      <c r="G90" s="54">
        <v>2.1</v>
      </c>
      <c r="H90" s="54">
        <v>1.1000000000000001</v>
      </c>
      <c r="I90" s="53">
        <v>-3.8</v>
      </c>
      <c r="J90" s="54">
        <v>-1.2</v>
      </c>
      <c r="K90" s="54">
        <v>-2.5</v>
      </c>
      <c r="L90" s="50">
        <v>5.0999999999999996</v>
      </c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s="5" customFormat="1" ht="12.75" customHeight="1">
      <c r="A91" s="13">
        <v>2010</v>
      </c>
      <c r="B91" s="50">
        <v>2.9</v>
      </c>
      <c r="C91" s="50">
        <v>1.4</v>
      </c>
      <c r="D91" s="50">
        <v>2.7</v>
      </c>
      <c r="E91" s="50"/>
      <c r="F91" s="50">
        <v>9.1999999999999993</v>
      </c>
      <c r="G91" s="51">
        <v>8.8000000000000007</v>
      </c>
      <c r="H91" s="51">
        <v>0.3</v>
      </c>
      <c r="I91" s="50">
        <v>12.6</v>
      </c>
      <c r="J91" s="51">
        <v>11.5</v>
      </c>
      <c r="K91" s="51">
        <v>1.1000000000000001</v>
      </c>
      <c r="L91" s="50">
        <v>7.5</v>
      </c>
      <c r="M91" s="52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s="5" customFormat="1" ht="12.75" customHeight="1">
      <c r="A92" s="17" t="s">
        <v>17</v>
      </c>
      <c r="B92" s="53">
        <v>1.8</v>
      </c>
      <c r="C92" s="53">
        <v>1.4</v>
      </c>
      <c r="D92" s="53">
        <v>3.4</v>
      </c>
      <c r="E92" s="53"/>
      <c r="F92" s="53">
        <v>10.6</v>
      </c>
      <c r="G92" s="54">
        <v>8.9</v>
      </c>
      <c r="H92" s="54">
        <v>1.7</v>
      </c>
      <c r="I92" s="53">
        <v>18.399999999999999</v>
      </c>
      <c r="J92" s="54">
        <v>16.8</v>
      </c>
      <c r="K92" s="54">
        <v>1.6</v>
      </c>
      <c r="L92" s="50">
        <v>12.2</v>
      </c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s="5" customFormat="1" ht="12.75" customHeight="1">
      <c r="A93" s="17" t="s">
        <v>18</v>
      </c>
      <c r="B93" s="53">
        <v>3.5</v>
      </c>
      <c r="C93" s="53">
        <v>1.5</v>
      </c>
      <c r="D93" s="53">
        <v>3.4</v>
      </c>
      <c r="E93" s="53"/>
      <c r="F93" s="53">
        <v>14.4</v>
      </c>
      <c r="G93" s="54">
        <v>14.9</v>
      </c>
      <c r="H93" s="54">
        <v>-0.6</v>
      </c>
      <c r="I93" s="53">
        <v>14.7</v>
      </c>
      <c r="J93" s="54">
        <v>13.2</v>
      </c>
      <c r="K93" s="54">
        <v>1.5</v>
      </c>
      <c r="L93" s="50">
        <v>9</v>
      </c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s="5" customFormat="1" ht="12.75" customHeight="1">
      <c r="A94" s="17" t="s">
        <v>19</v>
      </c>
      <c r="B94" s="53">
        <v>3.8</v>
      </c>
      <c r="C94" s="53">
        <v>1.4</v>
      </c>
      <c r="D94" s="53">
        <v>2.5</v>
      </c>
      <c r="E94" s="53"/>
      <c r="F94" s="53">
        <v>6.8</v>
      </c>
      <c r="G94" s="54">
        <v>6.4</v>
      </c>
      <c r="H94" s="54">
        <v>0.3</v>
      </c>
      <c r="I94" s="53">
        <v>11.6</v>
      </c>
      <c r="J94" s="54">
        <v>10.6</v>
      </c>
      <c r="K94" s="54">
        <v>1</v>
      </c>
      <c r="L94" s="50">
        <v>5.8</v>
      </c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s="5" customFormat="1" ht="12.75" customHeight="1">
      <c r="A95" s="17" t="s">
        <v>20</v>
      </c>
      <c r="B95" s="53">
        <v>2.5</v>
      </c>
      <c r="C95" s="53">
        <v>1.4</v>
      </c>
      <c r="D95" s="53">
        <v>1.6</v>
      </c>
      <c r="E95" s="53"/>
      <c r="F95" s="53">
        <v>5.3</v>
      </c>
      <c r="G95" s="54">
        <v>5.6</v>
      </c>
      <c r="H95" s="54">
        <v>-0.2</v>
      </c>
      <c r="I95" s="53">
        <v>6.1</v>
      </c>
      <c r="J95" s="54">
        <v>5.7</v>
      </c>
      <c r="K95" s="54">
        <v>0.4</v>
      </c>
      <c r="L95" s="50">
        <v>3.4</v>
      </c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s="5" customFormat="1" ht="12.75" customHeight="1">
      <c r="A96" s="13">
        <v>2011</v>
      </c>
      <c r="B96" s="50">
        <v>1</v>
      </c>
      <c r="C96" s="50">
        <v>0.6</v>
      </c>
      <c r="D96" s="50">
        <v>1.2</v>
      </c>
      <c r="E96" s="50"/>
      <c r="F96" s="50">
        <v>6.3</v>
      </c>
      <c r="G96" s="51">
        <v>5</v>
      </c>
      <c r="H96" s="51">
        <v>1.4</v>
      </c>
      <c r="I96" s="50">
        <v>7.5</v>
      </c>
      <c r="J96" s="51">
        <v>7</v>
      </c>
      <c r="K96" s="51">
        <v>0.5</v>
      </c>
      <c r="L96" s="50">
        <v>0.8</v>
      </c>
      <c r="M96" s="52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s="5" customFormat="1" ht="12.75" customHeight="1">
      <c r="A97" s="17" t="s">
        <v>17</v>
      </c>
      <c r="B97" s="53">
        <v>3.1</v>
      </c>
      <c r="C97" s="53">
        <v>0.7</v>
      </c>
      <c r="D97" s="53">
        <v>2.4</v>
      </c>
      <c r="E97" s="53"/>
      <c r="F97" s="53">
        <v>9.9</v>
      </c>
      <c r="G97" s="54">
        <v>9.1</v>
      </c>
      <c r="H97" s="54">
        <v>0.7</v>
      </c>
      <c r="I97" s="53">
        <v>8.3000000000000007</v>
      </c>
      <c r="J97" s="54">
        <v>7.7</v>
      </c>
      <c r="K97" s="54">
        <v>0.6</v>
      </c>
      <c r="L97" s="50">
        <v>3.3</v>
      </c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s="5" customFormat="1" ht="12.75" customHeight="1">
      <c r="A98" s="17" t="s">
        <v>18</v>
      </c>
      <c r="B98" s="53">
        <v>1.2</v>
      </c>
      <c r="C98" s="53">
        <v>0.7</v>
      </c>
      <c r="D98" s="53">
        <v>2.2999999999999998</v>
      </c>
      <c r="E98" s="53"/>
      <c r="F98" s="53">
        <v>8.1999999999999993</v>
      </c>
      <c r="G98" s="54">
        <v>5.6</v>
      </c>
      <c r="H98" s="54">
        <v>2.6</v>
      </c>
      <c r="I98" s="53">
        <v>8.5</v>
      </c>
      <c r="J98" s="54">
        <v>8.1999999999999993</v>
      </c>
      <c r="K98" s="54">
        <v>0.3</v>
      </c>
      <c r="L98" s="50">
        <v>1.8</v>
      </c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s="5" customFormat="1" ht="12.75" customHeight="1">
      <c r="A99" s="17" t="s">
        <v>19</v>
      </c>
      <c r="B99" s="53">
        <v>1</v>
      </c>
      <c r="C99" s="53">
        <v>1.2</v>
      </c>
      <c r="D99" s="53">
        <v>0.8</v>
      </c>
      <c r="E99" s="53"/>
      <c r="F99" s="53">
        <v>12.2</v>
      </c>
      <c r="G99" s="54">
        <v>10</v>
      </c>
      <c r="H99" s="54">
        <v>2.2000000000000002</v>
      </c>
      <c r="I99" s="53">
        <v>11.3</v>
      </c>
      <c r="J99" s="54">
        <v>10.9</v>
      </c>
      <c r="K99" s="54">
        <v>0.5</v>
      </c>
      <c r="L99" s="50">
        <v>2.4</v>
      </c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s="5" customFormat="1" ht="12.75" customHeight="1">
      <c r="A100" s="17" t="s">
        <v>20</v>
      </c>
      <c r="B100" s="53">
        <v>-1.5</v>
      </c>
      <c r="C100" s="53">
        <v>-0.2</v>
      </c>
      <c r="D100" s="53">
        <v>-0.7</v>
      </c>
      <c r="E100" s="53"/>
      <c r="F100" s="53">
        <v>-4.5</v>
      </c>
      <c r="G100" s="54">
        <v>-4.5999999999999996</v>
      </c>
      <c r="H100" s="54">
        <v>0</v>
      </c>
      <c r="I100" s="53">
        <v>2.2000000000000002</v>
      </c>
      <c r="J100" s="54">
        <v>1.5</v>
      </c>
      <c r="K100" s="54">
        <v>0.7</v>
      </c>
      <c r="L100" s="50">
        <v>-4</v>
      </c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s="5" customFormat="1" ht="12.75" customHeight="1">
      <c r="A101" s="13">
        <v>2012</v>
      </c>
      <c r="B101" s="50">
        <v>3.9</v>
      </c>
      <c r="C101" s="50">
        <v>1.2</v>
      </c>
      <c r="D101" s="50">
        <v>2.8</v>
      </c>
      <c r="E101" s="50"/>
      <c r="F101" s="50">
        <v>2.6</v>
      </c>
      <c r="G101" s="51">
        <v>1.3</v>
      </c>
      <c r="H101" s="51">
        <v>1.3</v>
      </c>
      <c r="I101" s="50">
        <v>3.9</v>
      </c>
      <c r="J101" s="51">
        <v>4</v>
      </c>
      <c r="K101" s="51">
        <v>-0.1</v>
      </c>
      <c r="L101" s="50">
        <v>7.2</v>
      </c>
      <c r="M101" s="52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s="5" customFormat="1" ht="12.75" customHeight="1">
      <c r="A102" s="17" t="s">
        <v>17</v>
      </c>
      <c r="B102" s="53">
        <v>1</v>
      </c>
      <c r="C102" s="53">
        <v>0.4</v>
      </c>
      <c r="D102" s="53">
        <v>1.2</v>
      </c>
      <c r="E102" s="53"/>
      <c r="F102" s="53">
        <v>-1</v>
      </c>
      <c r="G102" s="54">
        <v>-1.2</v>
      </c>
      <c r="H102" s="54">
        <v>0.2</v>
      </c>
      <c r="I102" s="53">
        <v>2.7</v>
      </c>
      <c r="J102" s="54">
        <v>2.5</v>
      </c>
      <c r="K102" s="54">
        <v>0.1</v>
      </c>
      <c r="L102" s="50">
        <v>2.9</v>
      </c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s="5" customFormat="1" ht="12.75" customHeight="1">
      <c r="A103" s="17" t="s">
        <v>18</v>
      </c>
      <c r="B103" s="53">
        <v>3.2</v>
      </c>
      <c r="C103" s="53">
        <v>1.3</v>
      </c>
      <c r="D103" s="53">
        <v>2.2000000000000002</v>
      </c>
      <c r="E103" s="53"/>
      <c r="F103" s="53">
        <v>1.4</v>
      </c>
      <c r="G103" s="54">
        <v>0.6</v>
      </c>
      <c r="H103" s="54">
        <v>0.8</v>
      </c>
      <c r="I103" s="53">
        <v>5.9</v>
      </c>
      <c r="J103" s="54">
        <v>5.9</v>
      </c>
      <c r="K103" s="54">
        <v>0.1</v>
      </c>
      <c r="L103" s="50">
        <v>6</v>
      </c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s="5" customFormat="1" ht="12.75" customHeight="1">
      <c r="A104" s="17" t="s">
        <v>19</v>
      </c>
      <c r="B104" s="53">
        <v>4.0999999999999996</v>
      </c>
      <c r="C104" s="53">
        <v>1.4</v>
      </c>
      <c r="D104" s="53">
        <v>2.5</v>
      </c>
      <c r="E104" s="53"/>
      <c r="F104" s="53">
        <v>-1.7</v>
      </c>
      <c r="G104" s="54">
        <v>-2.6</v>
      </c>
      <c r="H104" s="54">
        <v>1</v>
      </c>
      <c r="I104" s="53">
        <v>-1.6</v>
      </c>
      <c r="J104" s="54">
        <v>-0.8</v>
      </c>
      <c r="K104" s="54">
        <v>-0.7</v>
      </c>
      <c r="L104" s="50">
        <v>5</v>
      </c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s="5" customFormat="1" ht="12.75" customHeight="1">
      <c r="A105" s="17" t="s">
        <v>20</v>
      </c>
      <c r="B105" s="53">
        <v>7.5</v>
      </c>
      <c r="C105" s="53">
        <v>1.6</v>
      </c>
      <c r="D105" s="53">
        <v>5.3</v>
      </c>
      <c r="E105" s="53"/>
      <c r="F105" s="53">
        <v>12</v>
      </c>
      <c r="G105" s="54">
        <v>8.6999999999999993</v>
      </c>
      <c r="H105" s="54">
        <v>3.3</v>
      </c>
      <c r="I105" s="53">
        <v>8.6</v>
      </c>
      <c r="J105" s="54">
        <v>8.6</v>
      </c>
      <c r="K105" s="54">
        <v>0</v>
      </c>
      <c r="L105" s="50">
        <v>15.5</v>
      </c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s="5" customFormat="1" ht="12.75" customHeight="1">
      <c r="A106" s="13">
        <v>2013</v>
      </c>
      <c r="B106" s="50">
        <v>0.5</v>
      </c>
      <c r="C106" s="50">
        <v>0.3</v>
      </c>
      <c r="D106" s="50">
        <v>-0.3</v>
      </c>
      <c r="E106" s="50"/>
      <c r="F106" s="50">
        <v>1.7</v>
      </c>
      <c r="G106" s="51">
        <v>0.1</v>
      </c>
      <c r="H106" s="51">
        <v>1.7</v>
      </c>
      <c r="I106" s="50">
        <v>1.2</v>
      </c>
      <c r="J106" s="51">
        <v>1</v>
      </c>
      <c r="K106" s="51">
        <v>0.1</v>
      </c>
      <c r="L106" s="50">
        <v>2.7</v>
      </c>
      <c r="M106" s="52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s="5" customFormat="1" ht="12.75" customHeight="1">
      <c r="A107" s="17" t="s">
        <v>17</v>
      </c>
      <c r="B107" s="53">
        <v>2.8</v>
      </c>
      <c r="C107" s="53">
        <v>0</v>
      </c>
      <c r="D107" s="53">
        <v>2.5</v>
      </c>
      <c r="E107" s="53"/>
      <c r="F107" s="53">
        <v>3.6</v>
      </c>
      <c r="G107" s="54">
        <v>1.7</v>
      </c>
      <c r="H107" s="54">
        <v>1.9</v>
      </c>
      <c r="I107" s="53">
        <v>5.5</v>
      </c>
      <c r="J107" s="54">
        <v>5.6</v>
      </c>
      <c r="K107" s="54">
        <v>-0.1</v>
      </c>
      <c r="L107" s="50">
        <v>5.4</v>
      </c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s="5" customFormat="1" ht="12.75" customHeight="1">
      <c r="A108" s="17" t="s">
        <v>18</v>
      </c>
      <c r="B108" s="53">
        <v>1.3</v>
      </c>
      <c r="C108" s="53">
        <v>0.3</v>
      </c>
      <c r="D108" s="53">
        <v>1</v>
      </c>
      <c r="E108" s="53"/>
      <c r="F108" s="53">
        <v>0.9</v>
      </c>
      <c r="G108" s="54">
        <v>-0.8</v>
      </c>
      <c r="H108" s="54">
        <v>1.7</v>
      </c>
      <c r="I108" s="53">
        <v>2.1</v>
      </c>
      <c r="J108" s="54">
        <v>2.2000000000000002</v>
      </c>
      <c r="K108" s="54">
        <v>-0.1</v>
      </c>
      <c r="L108" s="50">
        <v>2.7</v>
      </c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s="5" customFormat="1" ht="12.75" customHeight="1">
      <c r="A109" s="17" t="s">
        <v>19</v>
      </c>
      <c r="B109" s="53">
        <v>0</v>
      </c>
      <c r="C109" s="53">
        <v>0.6</v>
      </c>
      <c r="D109" s="53">
        <v>-0.9</v>
      </c>
      <c r="E109" s="53"/>
      <c r="F109" s="53">
        <v>1.4</v>
      </c>
      <c r="G109" s="54">
        <v>-0.8</v>
      </c>
      <c r="H109" s="54">
        <v>2.2000000000000002</v>
      </c>
      <c r="I109" s="53">
        <v>-0.3</v>
      </c>
      <c r="J109" s="54">
        <v>-0.8</v>
      </c>
      <c r="K109" s="54">
        <v>0.5</v>
      </c>
      <c r="L109" s="50">
        <v>2.5</v>
      </c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s="5" customFormat="1" ht="12.75" customHeight="1">
      <c r="A110" s="17" t="s">
        <v>20</v>
      </c>
      <c r="B110" s="53">
        <v>-1.9</v>
      </c>
      <c r="C110" s="53">
        <v>0.2</v>
      </c>
      <c r="D110" s="53">
        <v>-3.6</v>
      </c>
      <c r="E110" s="53"/>
      <c r="F110" s="53">
        <v>1</v>
      </c>
      <c r="G110" s="54">
        <v>0.1</v>
      </c>
      <c r="H110" s="54">
        <v>0.9</v>
      </c>
      <c r="I110" s="53">
        <v>-2.6</v>
      </c>
      <c r="J110" s="54">
        <v>-2.8</v>
      </c>
      <c r="K110" s="54">
        <v>0.2</v>
      </c>
      <c r="L110" s="50">
        <v>0.2</v>
      </c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s="5" customFormat="1" ht="12.75" customHeight="1">
      <c r="A111" s="13">
        <v>2014</v>
      </c>
      <c r="B111" s="50">
        <v>0.3</v>
      </c>
      <c r="C111" s="50">
        <v>0.5</v>
      </c>
      <c r="D111" s="50">
        <v>-0.6</v>
      </c>
      <c r="E111" s="50"/>
      <c r="F111" s="50">
        <v>0.2</v>
      </c>
      <c r="G111" s="51">
        <v>0.4</v>
      </c>
      <c r="H111" s="51">
        <v>-0.2</v>
      </c>
      <c r="I111" s="50">
        <v>-3.5</v>
      </c>
      <c r="J111" s="51">
        <v>-3.4</v>
      </c>
      <c r="K111" s="51">
        <v>-0.1</v>
      </c>
      <c r="L111" s="50">
        <v>1</v>
      </c>
      <c r="M111" s="52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s="5" customFormat="1" ht="12.75" customHeight="1">
      <c r="A112" s="17" t="s">
        <v>17</v>
      </c>
      <c r="B112" s="53">
        <v>-1.6</v>
      </c>
      <c r="C112" s="53">
        <v>0.5</v>
      </c>
      <c r="D112" s="53">
        <v>-2.5</v>
      </c>
      <c r="E112" s="53"/>
      <c r="F112" s="53">
        <v>0.1</v>
      </c>
      <c r="G112" s="54">
        <v>0.3</v>
      </c>
      <c r="H112" s="54">
        <v>-0.2</v>
      </c>
      <c r="I112" s="53">
        <v>-6.9</v>
      </c>
      <c r="J112" s="54">
        <v>-7</v>
      </c>
      <c r="K112" s="54">
        <v>0.1</v>
      </c>
      <c r="L112" s="50">
        <v>-0.4</v>
      </c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s="5" customFormat="1" ht="12.75" customHeight="1">
      <c r="A113" s="17" t="s">
        <v>18</v>
      </c>
      <c r="B113" s="53">
        <v>0.6</v>
      </c>
      <c r="C113" s="53">
        <v>0.3</v>
      </c>
      <c r="D113" s="53">
        <v>-1.2</v>
      </c>
      <c r="E113" s="53"/>
      <c r="F113" s="53">
        <v>-0.3</v>
      </c>
      <c r="G113" s="54">
        <v>0.6</v>
      </c>
      <c r="H113" s="54">
        <v>-0.9</v>
      </c>
      <c r="I113" s="53">
        <v>-6.5</v>
      </c>
      <c r="J113" s="54">
        <v>-6.4</v>
      </c>
      <c r="K113" s="54">
        <v>0</v>
      </c>
      <c r="L113" s="50">
        <v>0.8</v>
      </c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s="5" customFormat="1" ht="12.75" customHeight="1">
      <c r="A114" s="17" t="s">
        <v>19</v>
      </c>
      <c r="B114" s="53">
        <v>1.2</v>
      </c>
      <c r="C114" s="53">
        <v>0.2</v>
      </c>
      <c r="D114" s="53">
        <v>0.7</v>
      </c>
      <c r="E114" s="53"/>
      <c r="F114" s="53">
        <v>-2.2000000000000002</v>
      </c>
      <c r="G114" s="54">
        <v>-0.9</v>
      </c>
      <c r="H114" s="54">
        <v>-1.3</v>
      </c>
      <c r="I114" s="53">
        <v>0</v>
      </c>
      <c r="J114" s="54">
        <v>0</v>
      </c>
      <c r="K114" s="54">
        <v>0</v>
      </c>
      <c r="L114" s="50">
        <v>1.1000000000000001</v>
      </c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s="5" customFormat="1" ht="12.75" customHeight="1">
      <c r="A115" s="17" t="s">
        <v>20</v>
      </c>
      <c r="B115" s="53">
        <v>1</v>
      </c>
      <c r="C115" s="53">
        <v>0.9</v>
      </c>
      <c r="D115" s="53">
        <v>0.9</v>
      </c>
      <c r="E115" s="53"/>
      <c r="F115" s="53">
        <v>3.2</v>
      </c>
      <c r="G115" s="54">
        <v>1.6</v>
      </c>
      <c r="H115" s="54">
        <v>1.6</v>
      </c>
      <c r="I115" s="53">
        <v>-0.4</v>
      </c>
      <c r="J115" s="54">
        <v>-0.1</v>
      </c>
      <c r="K115" s="54">
        <v>-0.4</v>
      </c>
      <c r="L115" s="50">
        <v>2.4</v>
      </c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s="5" customFormat="1" ht="12.75" customHeight="1">
      <c r="A116" s="13">
        <v>2015</v>
      </c>
      <c r="B116" s="50">
        <v>1.4</v>
      </c>
      <c r="C116" s="50">
        <v>0.4</v>
      </c>
      <c r="D116" s="50">
        <v>1.1000000000000001</v>
      </c>
      <c r="E116" s="50"/>
      <c r="F116" s="50">
        <v>0.9</v>
      </c>
      <c r="G116" s="51">
        <v>-1.3</v>
      </c>
      <c r="H116" s="51">
        <v>2.2000000000000002</v>
      </c>
      <c r="I116" s="50">
        <v>0</v>
      </c>
      <c r="J116" s="51">
        <v>0.1</v>
      </c>
      <c r="K116" s="51">
        <v>-0.1</v>
      </c>
      <c r="L116" s="50">
        <v>3.1</v>
      </c>
      <c r="M116" s="52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s="5" customFormat="1" ht="12.75" customHeight="1">
      <c r="A117" s="17" t="s">
        <v>17</v>
      </c>
      <c r="B117" s="53">
        <v>1.4</v>
      </c>
      <c r="C117" s="53">
        <v>0.3</v>
      </c>
      <c r="D117" s="53">
        <v>2.2000000000000002</v>
      </c>
      <c r="E117" s="53"/>
      <c r="F117" s="53">
        <v>1.4</v>
      </c>
      <c r="G117" s="54">
        <v>-0.7</v>
      </c>
      <c r="H117" s="54">
        <v>2.1</v>
      </c>
      <c r="I117" s="53">
        <v>1.6</v>
      </c>
      <c r="J117" s="54">
        <v>2.1</v>
      </c>
      <c r="K117" s="54">
        <v>-0.5</v>
      </c>
      <c r="L117" s="50">
        <v>3.1</v>
      </c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s="5" customFormat="1" ht="12.75" customHeight="1">
      <c r="A118" s="17" t="s">
        <v>18</v>
      </c>
      <c r="B118" s="53">
        <v>1.2</v>
      </c>
      <c r="C118" s="53">
        <v>0.2</v>
      </c>
      <c r="D118" s="53">
        <v>0.3</v>
      </c>
      <c r="E118" s="53"/>
      <c r="F118" s="53">
        <v>1.5</v>
      </c>
      <c r="G118" s="54">
        <v>-1.6</v>
      </c>
      <c r="H118" s="54">
        <v>3</v>
      </c>
      <c r="I118" s="53">
        <v>0.3</v>
      </c>
      <c r="J118" s="54">
        <v>0.2</v>
      </c>
      <c r="K118" s="54">
        <v>0.1</v>
      </c>
      <c r="L118" s="50">
        <v>2.9</v>
      </c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s="5" customFormat="1" ht="12.75" customHeight="1">
      <c r="A119" s="17" t="s">
        <v>19</v>
      </c>
      <c r="B119" s="53">
        <v>1.2</v>
      </c>
      <c r="C119" s="53">
        <v>0.3</v>
      </c>
      <c r="D119" s="53">
        <v>-0.6</v>
      </c>
      <c r="E119" s="53"/>
      <c r="F119" s="53">
        <v>2.8</v>
      </c>
      <c r="G119" s="54">
        <v>-0.2</v>
      </c>
      <c r="H119" s="54">
        <v>3</v>
      </c>
      <c r="I119" s="53">
        <v>-1.3</v>
      </c>
      <c r="J119" s="54">
        <v>-1.2</v>
      </c>
      <c r="K119" s="54">
        <v>-0.1</v>
      </c>
      <c r="L119" s="50">
        <v>3.4</v>
      </c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s="5" customFormat="1" ht="12.75" customHeight="1">
      <c r="A120" s="17" t="s">
        <v>20</v>
      </c>
      <c r="B120" s="53">
        <v>1.7</v>
      </c>
      <c r="C120" s="53">
        <v>0.9</v>
      </c>
      <c r="D120" s="53">
        <v>2.1</v>
      </c>
      <c r="E120" s="53"/>
      <c r="F120" s="53">
        <v>-2.1</v>
      </c>
      <c r="G120" s="54">
        <v>-2.7</v>
      </c>
      <c r="H120" s="54">
        <v>0.7</v>
      </c>
      <c r="I120" s="53">
        <v>-0.6</v>
      </c>
      <c r="J120" s="54">
        <v>-0.8</v>
      </c>
      <c r="K120" s="54">
        <v>0.2</v>
      </c>
      <c r="L120" s="50">
        <v>3.1</v>
      </c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s="5" customFormat="1" ht="12.75" customHeight="1">
      <c r="A121" s="13">
        <v>2016</v>
      </c>
      <c r="B121" s="50">
        <v>1.5</v>
      </c>
      <c r="C121" s="50">
        <v>0.4</v>
      </c>
      <c r="D121" s="50">
        <v>0.7</v>
      </c>
      <c r="E121" s="50"/>
      <c r="F121" s="50">
        <v>1.8</v>
      </c>
      <c r="G121" s="51">
        <v>0.1</v>
      </c>
      <c r="H121" s="51">
        <v>1.7</v>
      </c>
      <c r="I121" s="50">
        <v>-0.6</v>
      </c>
      <c r="J121" s="51">
        <v>-1.1000000000000001</v>
      </c>
      <c r="K121" s="51">
        <v>0.5</v>
      </c>
      <c r="L121" s="50">
        <v>3.4</v>
      </c>
      <c r="M121" s="52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s="5" customFormat="1" ht="12.75" customHeight="1">
      <c r="A122" s="17" t="s">
        <v>17</v>
      </c>
      <c r="B122" s="53">
        <v>1.5</v>
      </c>
      <c r="C122" s="53">
        <v>1.3</v>
      </c>
      <c r="D122" s="53">
        <v>1.1000000000000001</v>
      </c>
      <c r="E122" s="53"/>
      <c r="F122" s="53">
        <v>3.3</v>
      </c>
      <c r="G122" s="54">
        <v>0.5</v>
      </c>
      <c r="H122" s="54">
        <v>2.7</v>
      </c>
      <c r="I122" s="53">
        <v>-2.7</v>
      </c>
      <c r="J122" s="54">
        <v>-3.4</v>
      </c>
      <c r="K122" s="54">
        <v>0.7</v>
      </c>
      <c r="L122" s="50">
        <v>3.3</v>
      </c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s="5" customFormat="1" ht="12.75" customHeight="1">
      <c r="A123" s="17" t="s">
        <v>18</v>
      </c>
      <c r="B123" s="53">
        <v>2.1</v>
      </c>
      <c r="C123" s="53">
        <v>0.3</v>
      </c>
      <c r="D123" s="53">
        <v>0.8</v>
      </c>
      <c r="E123" s="53"/>
      <c r="F123" s="53">
        <v>1.5</v>
      </c>
      <c r="G123" s="54">
        <v>-0.6</v>
      </c>
      <c r="H123" s="54">
        <v>2</v>
      </c>
      <c r="I123" s="53">
        <v>-1</v>
      </c>
      <c r="J123" s="54">
        <v>-1.3</v>
      </c>
      <c r="K123" s="54">
        <v>0.3</v>
      </c>
      <c r="L123" s="50">
        <v>3.8</v>
      </c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s="5" customFormat="1" ht="12.75" customHeight="1">
      <c r="A124" s="17" t="s">
        <v>19</v>
      </c>
      <c r="B124" s="53">
        <v>1.4</v>
      </c>
      <c r="C124" s="53">
        <v>-0.6</v>
      </c>
      <c r="D124" s="53">
        <v>0.3</v>
      </c>
      <c r="E124" s="53"/>
      <c r="F124" s="53">
        <v>1.4</v>
      </c>
      <c r="G124" s="54">
        <v>-0.3</v>
      </c>
      <c r="H124" s="54">
        <v>1.7</v>
      </c>
      <c r="I124" s="53">
        <v>-0.6</v>
      </c>
      <c r="J124" s="54">
        <v>-1</v>
      </c>
      <c r="K124" s="54">
        <v>0.5</v>
      </c>
      <c r="L124" s="50">
        <v>3.2</v>
      </c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s="5" customFormat="1" ht="12.75" customHeight="1">
      <c r="A125" s="17" t="s">
        <v>20</v>
      </c>
      <c r="B125" s="53">
        <v>0.9</v>
      </c>
      <c r="C125" s="53">
        <v>0.4</v>
      </c>
      <c r="D125" s="53">
        <v>0.5</v>
      </c>
      <c r="E125" s="53"/>
      <c r="F125" s="53">
        <v>1.1000000000000001</v>
      </c>
      <c r="G125" s="54">
        <v>0.7</v>
      </c>
      <c r="H125" s="54">
        <v>0.4</v>
      </c>
      <c r="I125" s="53">
        <v>1.9</v>
      </c>
      <c r="J125" s="54">
        <v>1.4</v>
      </c>
      <c r="K125" s="54">
        <v>0.5</v>
      </c>
      <c r="L125" s="50">
        <v>3.4</v>
      </c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s="5" customFormat="1" ht="12.75" customHeight="1">
      <c r="A126" s="13">
        <v>2017</v>
      </c>
      <c r="B126" s="50">
        <v>1.5</v>
      </c>
      <c r="C126" s="50">
        <v>0</v>
      </c>
      <c r="D126" s="50">
        <v>0.4</v>
      </c>
      <c r="E126" s="50"/>
      <c r="F126" s="50">
        <v>3.5</v>
      </c>
      <c r="G126" s="51">
        <v>2.8</v>
      </c>
      <c r="H126" s="51">
        <v>0.7</v>
      </c>
      <c r="I126" s="50">
        <v>3.3</v>
      </c>
      <c r="J126" s="51">
        <v>3.2</v>
      </c>
      <c r="K126" s="51">
        <v>0.1</v>
      </c>
      <c r="L126" s="50">
        <v>4.2</v>
      </c>
      <c r="M126" s="52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s="5" customFormat="1" ht="12.75" customHeight="1">
      <c r="A127" s="17" t="s">
        <v>17</v>
      </c>
      <c r="B127" s="53">
        <v>1.3</v>
      </c>
      <c r="C127" s="53">
        <v>-0.1</v>
      </c>
      <c r="D127" s="53">
        <v>0.5</v>
      </c>
      <c r="E127" s="53"/>
      <c r="F127" s="53">
        <v>1.5</v>
      </c>
      <c r="G127" s="54">
        <v>1.3</v>
      </c>
      <c r="H127" s="54">
        <v>0.3</v>
      </c>
      <c r="I127" s="53">
        <v>2.6</v>
      </c>
      <c r="J127" s="54">
        <v>2.2999999999999998</v>
      </c>
      <c r="K127" s="54">
        <v>0.2</v>
      </c>
      <c r="L127" s="50">
        <v>3.8</v>
      </c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s="5" customFormat="1" ht="12.75" customHeight="1">
      <c r="A128" s="17" t="s">
        <v>18</v>
      </c>
      <c r="B128" s="53">
        <v>1.5</v>
      </c>
      <c r="C128" s="53">
        <v>0.1</v>
      </c>
      <c r="D128" s="53">
        <v>0.4</v>
      </c>
      <c r="E128" s="53"/>
      <c r="F128" s="53">
        <v>2.6</v>
      </c>
      <c r="G128" s="54">
        <v>2.4</v>
      </c>
      <c r="H128" s="54">
        <v>0.2</v>
      </c>
      <c r="I128" s="53">
        <v>3.4</v>
      </c>
      <c r="J128" s="54">
        <v>3.3</v>
      </c>
      <c r="K128" s="54">
        <v>0</v>
      </c>
      <c r="L128" s="50">
        <v>4.3</v>
      </c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s="5" customFormat="1" ht="12.75" customHeight="1">
      <c r="A129" s="17" t="s">
        <v>19</v>
      </c>
      <c r="B129" s="53">
        <v>1.9</v>
      </c>
      <c r="C129" s="53">
        <v>0.5</v>
      </c>
      <c r="D129" s="53">
        <v>0.4</v>
      </c>
      <c r="E129" s="53"/>
      <c r="F129" s="53">
        <v>5.3</v>
      </c>
      <c r="G129" s="54">
        <v>4.5</v>
      </c>
      <c r="H129" s="54">
        <v>0.8</v>
      </c>
      <c r="I129" s="53">
        <v>3.6</v>
      </c>
      <c r="J129" s="54">
        <v>4</v>
      </c>
      <c r="K129" s="54">
        <v>-0.4</v>
      </c>
      <c r="L129" s="50">
        <v>4.5</v>
      </c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s="5" customFormat="1" ht="12.75" customHeight="1">
      <c r="A130" s="17" t="s">
        <v>20</v>
      </c>
      <c r="B130" s="53">
        <v>1.5</v>
      </c>
      <c r="C130" s="53">
        <v>-0.2</v>
      </c>
      <c r="D130" s="53">
        <v>0.4</v>
      </c>
      <c r="E130" s="53"/>
      <c r="F130" s="53">
        <v>4.5</v>
      </c>
      <c r="G130" s="54">
        <v>3.1</v>
      </c>
      <c r="H130" s="54">
        <v>1.5</v>
      </c>
      <c r="I130" s="53">
        <v>3.8</v>
      </c>
      <c r="J130" s="54">
        <v>3.2</v>
      </c>
      <c r="K130" s="54">
        <v>0.6</v>
      </c>
      <c r="L130" s="50">
        <v>4.0999999999999996</v>
      </c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s="5" customFormat="1" ht="12.75" customHeight="1">
      <c r="A131" s="13">
        <v>2018</v>
      </c>
      <c r="B131" s="50">
        <v>2.2000000000000002</v>
      </c>
      <c r="C131" s="50">
        <v>0.4</v>
      </c>
      <c r="D131" s="50">
        <v>0.9</v>
      </c>
      <c r="E131" s="50"/>
      <c r="F131" s="50">
        <v>2.2000000000000002</v>
      </c>
      <c r="G131" s="51">
        <v>1.9</v>
      </c>
      <c r="H131" s="51">
        <v>0.3</v>
      </c>
      <c r="I131" s="50">
        <v>4.5</v>
      </c>
      <c r="J131" s="51">
        <v>3.5</v>
      </c>
      <c r="K131" s="51">
        <v>1</v>
      </c>
      <c r="L131" s="50">
        <v>4.2</v>
      </c>
      <c r="M131" s="52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s="5" customFormat="1" ht="12.75" customHeight="1">
      <c r="A132" s="17" t="s">
        <v>17</v>
      </c>
      <c r="B132" s="53">
        <v>1.7</v>
      </c>
      <c r="C132" s="53">
        <v>0.4</v>
      </c>
      <c r="D132" s="53">
        <v>0.8</v>
      </c>
      <c r="E132" s="53"/>
      <c r="F132" s="53">
        <v>4.2</v>
      </c>
      <c r="G132" s="54">
        <v>2.9</v>
      </c>
      <c r="H132" s="54">
        <v>1.2</v>
      </c>
      <c r="I132" s="53">
        <v>4.5</v>
      </c>
      <c r="J132" s="54">
        <v>4.3</v>
      </c>
      <c r="K132" s="54">
        <v>0.2</v>
      </c>
      <c r="L132" s="50">
        <v>5.0999999999999996</v>
      </c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s="5" customFormat="1" ht="12.75" customHeight="1">
      <c r="A133" s="17" t="s">
        <v>18</v>
      </c>
      <c r="B133" s="53">
        <v>2.2999999999999998</v>
      </c>
      <c r="C133" s="53">
        <v>0.5</v>
      </c>
      <c r="D133" s="53">
        <v>0.9</v>
      </c>
      <c r="E133" s="53"/>
      <c r="F133" s="53">
        <v>4.4000000000000004</v>
      </c>
      <c r="G133" s="54">
        <v>4.2</v>
      </c>
      <c r="H133" s="54">
        <v>0.2</v>
      </c>
      <c r="I133" s="53">
        <v>5.2</v>
      </c>
      <c r="J133" s="54">
        <v>3.7</v>
      </c>
      <c r="K133" s="54">
        <v>1.6</v>
      </c>
      <c r="L133" s="50">
        <v>4.5999999999999996</v>
      </c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s="5" customFormat="1" ht="12.75" customHeight="1">
      <c r="A134" s="17" t="s">
        <v>19</v>
      </c>
      <c r="B134" s="53">
        <v>2.5</v>
      </c>
      <c r="C134" s="53">
        <v>0.5</v>
      </c>
      <c r="D134" s="53">
        <v>1</v>
      </c>
      <c r="E134" s="53"/>
      <c r="F134" s="53">
        <v>-0.4</v>
      </c>
      <c r="G134" s="54">
        <v>0</v>
      </c>
      <c r="H134" s="54">
        <v>-0.4</v>
      </c>
      <c r="I134" s="53">
        <v>5.9</v>
      </c>
      <c r="J134" s="54">
        <v>4.3</v>
      </c>
      <c r="K134" s="54">
        <v>1.6</v>
      </c>
      <c r="L134" s="50">
        <v>3.2</v>
      </c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s="5" customFormat="1" ht="12.75" customHeight="1">
      <c r="A135" s="17" t="s">
        <v>20</v>
      </c>
      <c r="B135" s="53">
        <v>2.4</v>
      </c>
      <c r="C135" s="53">
        <v>0.3</v>
      </c>
      <c r="D135" s="53">
        <v>1</v>
      </c>
      <c r="E135" s="53"/>
      <c r="F135" s="53">
        <v>0.8</v>
      </c>
      <c r="G135" s="54">
        <v>0.5</v>
      </c>
      <c r="H135" s="54">
        <v>0.2</v>
      </c>
      <c r="I135" s="53">
        <v>2.5</v>
      </c>
      <c r="J135" s="54">
        <v>1.7</v>
      </c>
      <c r="K135" s="54">
        <v>0.8</v>
      </c>
      <c r="L135" s="50">
        <v>3.9</v>
      </c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s="5" customFormat="1" ht="12.75" customHeight="1">
      <c r="A136" s="13">
        <v>2019</v>
      </c>
      <c r="B136" s="50">
        <v>1.9</v>
      </c>
      <c r="C136" s="50">
        <v>0.3</v>
      </c>
      <c r="D136" s="50">
        <v>0.5</v>
      </c>
      <c r="E136" s="50"/>
      <c r="F136" s="50">
        <v>-1.9</v>
      </c>
      <c r="G136" s="51">
        <v>-1.8</v>
      </c>
      <c r="H136" s="51">
        <v>-0.1</v>
      </c>
      <c r="I136" s="50">
        <v>-2.9</v>
      </c>
      <c r="J136" s="51">
        <v>-2.6</v>
      </c>
      <c r="K136" s="51">
        <v>-0.3</v>
      </c>
      <c r="L136" s="50">
        <v>2.1</v>
      </c>
      <c r="M136" s="52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s="5" customFormat="1" ht="12.75" customHeight="1">
      <c r="A137" s="17" t="s">
        <v>17</v>
      </c>
      <c r="B137" s="53">
        <v>2.0314401961667623</v>
      </c>
      <c r="C137" s="53">
        <v>0.46276742859284331</v>
      </c>
      <c r="D137" s="53">
        <v>0.69578575756160754</v>
      </c>
      <c r="E137" s="53"/>
      <c r="F137" s="53">
        <v>-2.9439216455431123</v>
      </c>
      <c r="G137" s="54">
        <v>-1.9927714734927888</v>
      </c>
      <c r="H137" s="54">
        <v>-0.95120754225394033</v>
      </c>
      <c r="I137" s="53">
        <v>-0.14837653131760054</v>
      </c>
      <c r="J137" s="54">
        <v>-1.1058539418302982</v>
      </c>
      <c r="K137" s="54">
        <v>0.95750685458382678</v>
      </c>
      <c r="L137" s="50">
        <v>2.6470327247595296</v>
      </c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s="5" customFormat="1" ht="12.75" customHeight="1">
      <c r="A138" s="17" t="s">
        <v>18</v>
      </c>
      <c r="B138" s="53">
        <v>2.0283202258014401</v>
      </c>
      <c r="C138" s="53">
        <v>0.18845403958069629</v>
      </c>
      <c r="D138" s="53">
        <v>0.39363106195724967</v>
      </c>
      <c r="E138" s="53"/>
      <c r="F138" s="53">
        <v>-2.9041019955506351</v>
      </c>
      <c r="G138" s="54">
        <v>-2.3917397270023182</v>
      </c>
      <c r="H138" s="54">
        <v>-0.51232804390276765</v>
      </c>
      <c r="I138" s="53">
        <v>-2.0132847675826606</v>
      </c>
      <c r="J138" s="54">
        <v>-1.7049363670312381</v>
      </c>
      <c r="K138" s="54">
        <v>-0.30832425833741972</v>
      </c>
      <c r="L138" s="50">
        <v>2.2261137750628834</v>
      </c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s="5" customFormat="1" ht="12.75" customHeight="1">
      <c r="A139" s="17" t="s">
        <v>19</v>
      </c>
      <c r="B139" s="53">
        <v>1.9950402709935284</v>
      </c>
      <c r="C139" s="53">
        <v>0.42432451785195735</v>
      </c>
      <c r="D139" s="53">
        <v>0.57555182272778316</v>
      </c>
      <c r="E139" s="53"/>
      <c r="F139" s="53">
        <v>0.1446125907645259</v>
      </c>
      <c r="G139" s="54">
        <v>-0.29593740303083366</v>
      </c>
      <c r="H139" s="54">
        <v>0.44054245386364366</v>
      </c>
      <c r="I139" s="53">
        <v>-4.2717451417828807</v>
      </c>
      <c r="J139" s="54">
        <v>-3.6235069506968842</v>
      </c>
      <c r="K139" s="54">
        <v>-0.64822679489595458</v>
      </c>
      <c r="L139" s="50">
        <v>2.4579168000176144</v>
      </c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s="5" customFormat="1" ht="12.75" customHeight="1">
      <c r="A140" s="17" t="s">
        <v>20</v>
      </c>
      <c r="B140" s="53">
        <v>1.7099348981975653</v>
      </c>
      <c r="C140" s="53">
        <v>-5.5245739925474928E-2</v>
      </c>
      <c r="D140" s="53">
        <v>0.14632994319609641</v>
      </c>
      <c r="E140" s="53"/>
      <c r="F140" s="53">
        <v>-1.8441444886467953</v>
      </c>
      <c r="G140" s="54">
        <v>-2.5776689871809868</v>
      </c>
      <c r="H140" s="54">
        <v>0.73349381778604827</v>
      </c>
      <c r="I140" s="53">
        <v>-5.2078693203437449</v>
      </c>
      <c r="J140" s="54">
        <v>-4.005467656111537</v>
      </c>
      <c r="K140" s="54">
        <v>-1.2024415575449476</v>
      </c>
      <c r="L140" s="50">
        <v>1.1601042962568862</v>
      </c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s="5" customFormat="1" ht="12.75" customHeight="1">
      <c r="A141" s="13" t="s">
        <v>21</v>
      </c>
      <c r="B141" s="50">
        <v>-0.38882881947637166</v>
      </c>
      <c r="C141" s="50">
        <v>0.22006605034622867</v>
      </c>
      <c r="D141" s="50">
        <v>-1.0705370032723625</v>
      </c>
      <c r="E141" s="50"/>
      <c r="F141" s="50">
        <v>-11.884116984467482</v>
      </c>
      <c r="G141" s="51">
        <v>-2.5774914174651773</v>
      </c>
      <c r="H141" s="51">
        <v>-9.3066076438674035</v>
      </c>
      <c r="I141" s="50">
        <v>-6.9791719328405497</v>
      </c>
      <c r="J141" s="51">
        <v>-4.1905133500353671</v>
      </c>
      <c r="K141" s="51">
        <v>-2.7886637788124355</v>
      </c>
      <c r="L141" s="50">
        <v>-6.0930631296695337</v>
      </c>
      <c r="M141" s="52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s="5" customFormat="1" ht="12.75" customHeight="1">
      <c r="A142" s="17" t="s">
        <v>17</v>
      </c>
      <c r="B142" s="53">
        <v>1.4039951280906002</v>
      </c>
      <c r="C142" s="53">
        <v>-0.38474164330522886</v>
      </c>
      <c r="D142" s="53">
        <v>-1.400856041355717</v>
      </c>
      <c r="E142" s="53"/>
      <c r="F142" s="53">
        <v>-3.6232257538288479</v>
      </c>
      <c r="G142" s="54">
        <v>0.89952568020647972</v>
      </c>
      <c r="H142" s="54">
        <v>-4.5227181172309514</v>
      </c>
      <c r="I142" s="53">
        <v>-1.4588469676312852</v>
      </c>
      <c r="J142" s="54">
        <v>-0.31144971721354853</v>
      </c>
      <c r="K142" s="54">
        <v>-1.1474110767240155</v>
      </c>
      <c r="L142" s="50">
        <v>-2.1448825350349674</v>
      </c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s="5" customFormat="1" ht="12.75" customHeight="1">
      <c r="A143" s="17" t="s">
        <v>18</v>
      </c>
      <c r="B143" s="53">
        <v>-3.4247299063670842</v>
      </c>
      <c r="C143" s="53">
        <v>0.28857471303717902</v>
      </c>
      <c r="D143" s="53">
        <v>-1.7348983639580473</v>
      </c>
      <c r="E143" s="53"/>
      <c r="F143" s="53">
        <v>-16.621527264489863</v>
      </c>
      <c r="G143" s="54">
        <v>-7.3319279271635809</v>
      </c>
      <c r="H143" s="54">
        <v>-9.2896155260320796</v>
      </c>
      <c r="I143" s="53">
        <v>-12.283097625405762</v>
      </c>
      <c r="J143" s="54">
        <v>-8.0939651168165252</v>
      </c>
      <c r="K143" s="54">
        <v>-4.1891454552456695</v>
      </c>
      <c r="L143" s="50">
        <v>-12.179952654687208</v>
      </c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s="5" customFormat="1" ht="12.75" customHeight="1">
      <c r="A144" s="17" t="s">
        <v>19</v>
      </c>
      <c r="B144" s="53">
        <v>-0.12100599132868996</v>
      </c>
      <c r="C144" s="53">
        <v>0.64277061209819264</v>
      </c>
      <c r="D144" s="53">
        <v>-0.58104590612123641</v>
      </c>
      <c r="E144" s="53"/>
      <c r="F144" s="53">
        <v>-15.233424731446323</v>
      </c>
      <c r="G144" s="54">
        <v>-3.7225256590912115</v>
      </c>
      <c r="H144" s="54">
        <v>-11.510873942338996</v>
      </c>
      <c r="I144" s="53">
        <v>-11.090271426233167</v>
      </c>
      <c r="J144" s="54">
        <v>-7.5462052422331833</v>
      </c>
      <c r="K144" s="54">
        <v>-3.5440804933218528</v>
      </c>
      <c r="L144" s="50">
        <v>-6.3285684299150127</v>
      </c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s="5" customFormat="1" ht="12.75" customHeight="1">
      <c r="A145" s="17" t="s">
        <v>20</v>
      </c>
      <c r="B145" s="53">
        <v>0.43395511842882944</v>
      </c>
      <c r="C145" s="53">
        <v>0.37609342903332688</v>
      </c>
      <c r="D145" s="53">
        <v>-0.5569257841941212</v>
      </c>
      <c r="E145" s="53"/>
      <c r="F145" s="53">
        <v>-12.647264526336333</v>
      </c>
      <c r="G145" s="54">
        <v>-0.5128419253220835</v>
      </c>
      <c r="H145" s="54">
        <v>-12.134394510979012</v>
      </c>
      <c r="I145" s="53">
        <v>-3.7063984424321266</v>
      </c>
      <c r="J145" s="54">
        <v>-1.2878227395540316</v>
      </c>
      <c r="K145" s="54">
        <v>-2.4185562481491001</v>
      </c>
      <c r="L145" s="50">
        <v>-4.0837049468152955</v>
      </c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s="5" customFormat="1" ht="12.75" customHeight="1">
      <c r="A146" s="13" t="s">
        <v>22</v>
      </c>
      <c r="B146" s="50">
        <v>0.3201757953109024</v>
      </c>
      <c r="C146" s="50">
        <v>0.65529859721774697</v>
      </c>
      <c r="D146" s="50">
        <v>0.72101379689716005</v>
      </c>
      <c r="E146" s="50"/>
      <c r="F146" s="50">
        <v>5.7137592263645249</v>
      </c>
      <c r="G146" s="51">
        <v>6.9438151603374116</v>
      </c>
      <c r="H146" s="51">
        <v>-1.2300691778433492</v>
      </c>
      <c r="I146" s="50">
        <v>8.2799048198600627</v>
      </c>
      <c r="J146" s="51">
        <v>6.8160640575771465</v>
      </c>
      <c r="K146" s="51">
        <v>1.4638316994620209</v>
      </c>
      <c r="L146" s="50">
        <v>1.5585823207689333</v>
      </c>
      <c r="M146" s="52"/>
      <c r="N146" s="55"/>
      <c r="O146" s="68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s="5" customFormat="1" ht="12.75" customHeight="1">
      <c r="A147" s="17" t="s">
        <v>17</v>
      </c>
      <c r="B147" s="53">
        <v>-0.13818702936752694</v>
      </c>
      <c r="C147" s="53">
        <v>8.6068327861126656E-2</v>
      </c>
      <c r="D147" s="53">
        <v>1.5034984453342128</v>
      </c>
      <c r="E147" s="53"/>
      <c r="F147" s="53">
        <v>-5.4606739618777702</v>
      </c>
      <c r="G147" s="54">
        <v>1.3386926655329885</v>
      </c>
      <c r="H147" s="54">
        <v>-6.7993946546061794</v>
      </c>
      <c r="I147" s="53">
        <v>1.0483519761184321</v>
      </c>
      <c r="J147" s="54">
        <v>1.9328616937353331</v>
      </c>
      <c r="K147" s="54">
        <v>-0.88450952084791779</v>
      </c>
      <c r="L147" s="50">
        <v>-2.496569551116651</v>
      </c>
      <c r="M147" s="55"/>
      <c r="N147" s="55"/>
      <c r="O147" s="68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s="5" customFormat="1" ht="12.75" customHeight="1">
      <c r="A148" s="17" t="s">
        <v>18</v>
      </c>
      <c r="B148" s="53">
        <v>2.9711022486269738</v>
      </c>
      <c r="C148" s="53">
        <v>0.16486285278450641</v>
      </c>
      <c r="D148" s="53">
        <v>1.674825650877428</v>
      </c>
      <c r="E148" s="53"/>
      <c r="F148" s="53">
        <v>14.111077336455672</v>
      </c>
      <c r="G148" s="54">
        <v>13.668281226784739</v>
      </c>
      <c r="H148" s="54">
        <v>0.44279859198779514</v>
      </c>
      <c r="I148" s="53">
        <v>13.533421171822877</v>
      </c>
      <c r="J148" s="54">
        <v>11.045177869502808</v>
      </c>
      <c r="K148" s="54">
        <v>2.4882182510043291</v>
      </c>
      <c r="L148" s="50">
        <v>7.6857077152746935</v>
      </c>
      <c r="M148" s="55"/>
      <c r="N148" s="55"/>
      <c r="O148" s="68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s="5" customFormat="1" ht="12.75" customHeight="1">
      <c r="A149" s="17" t="s">
        <v>19</v>
      </c>
      <c r="B149" s="53">
        <v>-1.713014132655307</v>
      </c>
      <c r="C149" s="53">
        <v>0.56848749445429347</v>
      </c>
      <c r="D149" s="53">
        <v>-0.21938836922604246</v>
      </c>
      <c r="E149" s="53"/>
      <c r="F149" s="53">
        <v>6.8208317938481073</v>
      </c>
      <c r="G149" s="54">
        <v>6.0300348029447388</v>
      </c>
      <c r="H149" s="54">
        <v>0.79077855965544797</v>
      </c>
      <c r="I149" s="53">
        <v>12.180408338132958</v>
      </c>
      <c r="J149" s="54">
        <v>9.6233199704214911</v>
      </c>
      <c r="K149" s="54">
        <v>2.5570769191597611</v>
      </c>
      <c r="L149" s="50">
        <v>-0.13457538700153338</v>
      </c>
      <c r="M149" s="55"/>
      <c r="N149" s="55"/>
      <c r="O149" s="68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s="5" customFormat="1" ht="12.75" customHeight="1">
      <c r="A150" s="17" t="s">
        <v>20</v>
      </c>
      <c r="B150" s="53">
        <v>0.32989149150087088</v>
      </c>
      <c r="C150" s="53">
        <v>1.7528800852462241</v>
      </c>
      <c r="D150" s="53">
        <v>-6.8309100294083061E-2</v>
      </c>
      <c r="E150" s="53"/>
      <c r="F150" s="53">
        <v>8.9665722836566584</v>
      </c>
      <c r="G150" s="54">
        <v>7.7177583890891004</v>
      </c>
      <c r="H150" s="54">
        <v>1.2488069716715622</v>
      </c>
      <c r="I150" s="53">
        <v>7.6476193152614851</v>
      </c>
      <c r="J150" s="54">
        <v>5.636342888591054</v>
      </c>
      <c r="K150" s="54">
        <v>2.0112738876894496</v>
      </c>
      <c r="L150" s="50">
        <v>1.9549754426744295</v>
      </c>
      <c r="M150" s="55"/>
      <c r="N150" s="55"/>
      <c r="O150" s="68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s="5" customFormat="1" ht="12.75" customHeight="1">
      <c r="A151" s="13" t="s">
        <v>23</v>
      </c>
      <c r="B151" s="50">
        <v>3.2857265718293776</v>
      </c>
      <c r="C151" s="50">
        <v>1.7796208341324712E-2</v>
      </c>
      <c r="D151" s="50">
        <v>0.5304880189670248</v>
      </c>
      <c r="E151" s="50"/>
      <c r="F151" s="50">
        <v>3.7295276698748365</v>
      </c>
      <c r="G151" s="51">
        <v>0.58430133070820689</v>
      </c>
      <c r="H151" s="51">
        <v>3.1452435813735495</v>
      </c>
      <c r="I151" s="50">
        <v>2.014212132327089</v>
      </c>
      <c r="J151" s="51">
        <v>0.4754668609018734</v>
      </c>
      <c r="K151" s="51">
        <v>1.5387703511463839</v>
      </c>
      <c r="L151" s="50">
        <v>2.637842135663059</v>
      </c>
      <c r="M151" s="52"/>
      <c r="N151" s="55"/>
      <c r="O151" s="68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s="5" customFormat="1" ht="12.75" customHeight="1">
      <c r="A152" s="17" t="s">
        <v>17</v>
      </c>
      <c r="B152" s="53">
        <v>1.3595470622231278</v>
      </c>
      <c r="C152" s="53">
        <v>1.2433996352745087</v>
      </c>
      <c r="D152" s="53">
        <v>0.15739487188112161</v>
      </c>
      <c r="E152" s="53"/>
      <c r="F152" s="53">
        <v>6.4582255010844856</v>
      </c>
      <c r="G152" s="54">
        <v>4.545316936488546</v>
      </c>
      <c r="H152" s="54">
        <v>1.9129576838745734</v>
      </c>
      <c r="I152" s="53">
        <v>1.8285036268245694</v>
      </c>
      <c r="J152" s="54">
        <v>0.97451962586923746</v>
      </c>
      <c r="K152" s="54">
        <v>0.85400415712312527</v>
      </c>
      <c r="L152" s="50">
        <v>2.2585900119369411</v>
      </c>
      <c r="M152" s="55"/>
      <c r="N152" s="55"/>
      <c r="O152" s="68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s="5" customFormat="1" ht="12.75" customHeight="1">
      <c r="A153" s="17" t="s">
        <v>18</v>
      </c>
      <c r="B153" s="53">
        <v>3.6678976168478497</v>
      </c>
      <c r="C153" s="53">
        <v>0.4511957949210898</v>
      </c>
      <c r="D153" s="53">
        <v>-0.23043699538164356</v>
      </c>
      <c r="E153" s="53"/>
      <c r="F153" s="53">
        <v>4.8570228205128618</v>
      </c>
      <c r="G153" s="54">
        <v>2.4231746500719051</v>
      </c>
      <c r="H153" s="54">
        <v>2.4338777224048087</v>
      </c>
      <c r="I153" s="53">
        <v>4.4199201578758816</v>
      </c>
      <c r="J153" s="54">
        <v>2.8365268087872284</v>
      </c>
      <c r="K153" s="54">
        <v>1.5834501522716717</v>
      </c>
      <c r="L153" s="50">
        <v>2.4440455139936237</v>
      </c>
      <c r="M153" s="55"/>
      <c r="N153" s="55"/>
      <c r="O153" s="68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s="5" customFormat="1" ht="12.75" customHeight="1">
      <c r="A154" s="17" t="s">
        <v>19</v>
      </c>
      <c r="B154" s="53">
        <v>5.0896474743844982</v>
      </c>
      <c r="C154" s="53">
        <v>-0.32757076010068231</v>
      </c>
      <c r="D154" s="53">
        <v>1.3395249183851003</v>
      </c>
      <c r="E154" s="53"/>
      <c r="F154" s="53">
        <v>4.986640175965845</v>
      </c>
      <c r="G154" s="54">
        <v>1.1765006405947518</v>
      </c>
      <c r="H154" s="54">
        <v>3.8101164715864644</v>
      </c>
      <c r="I154" s="53">
        <v>5.8941064941689882</v>
      </c>
      <c r="J154" s="54">
        <v>3.6564305248399385</v>
      </c>
      <c r="K154" s="54">
        <v>2.2376684520896561</v>
      </c>
      <c r="L154" s="50">
        <v>4.560028485564005</v>
      </c>
      <c r="M154" s="55"/>
      <c r="N154" s="55"/>
      <c r="O154" s="68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s="5" customFormat="1" ht="12.75" customHeight="1">
      <c r="A155" s="17" t="s">
        <v>20</v>
      </c>
      <c r="B155" s="53">
        <v>3.2373959958567164</v>
      </c>
      <c r="C155" s="53">
        <v>-1.2900564792732467</v>
      </c>
      <c r="D155" s="53">
        <v>0.8817200213498666</v>
      </c>
      <c r="E155" s="53"/>
      <c r="F155" s="53">
        <v>-1.1367011895328194</v>
      </c>
      <c r="G155" s="54">
        <v>-5.568177816447256</v>
      </c>
      <c r="H155" s="54">
        <v>4.4314867942748197</v>
      </c>
      <c r="I155" s="53">
        <v>-3.4756475598375633</v>
      </c>
      <c r="J155" s="54">
        <v>-5.0299952270489463</v>
      </c>
      <c r="K155" s="54">
        <v>1.554377409419208</v>
      </c>
      <c r="L155" s="50">
        <v>1.4807726806227364</v>
      </c>
      <c r="M155" s="55"/>
      <c r="N155" s="55"/>
      <c r="O155" s="68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s="5" customFormat="1" ht="12.75" customHeight="1">
      <c r="A156" s="13" t="s">
        <v>24</v>
      </c>
      <c r="B156" s="50">
        <v>3.657931064238948</v>
      </c>
      <c r="C156" s="50">
        <v>-0.8221651795132725</v>
      </c>
      <c r="D156" s="50">
        <v>0.27697272203216233</v>
      </c>
      <c r="E156" s="50"/>
      <c r="F156" s="50">
        <v>1.7751562584231593</v>
      </c>
      <c r="G156" s="51">
        <v>-1.4738200661575738</v>
      </c>
      <c r="H156" s="51">
        <v>3.2489684677840138</v>
      </c>
      <c r="I156" s="50">
        <v>-1.6548086150482102</v>
      </c>
      <c r="J156" s="51">
        <v>-2.345753199005447</v>
      </c>
      <c r="K156" s="51">
        <v>0.69095161194228083</v>
      </c>
      <c r="L156" s="50">
        <v>2.2488343797056936</v>
      </c>
      <c r="M156" s="52"/>
      <c r="N156" s="55"/>
      <c r="O156" s="68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s="5" customFormat="1" ht="12.75" customHeight="1">
      <c r="A157" s="17" t="s">
        <v>17</v>
      </c>
      <c r="B157" s="53">
        <v>2.890534066494991</v>
      </c>
      <c r="C157" s="53">
        <v>-0.97657289128972624</v>
      </c>
      <c r="D157" s="53">
        <v>0.70719106938178811</v>
      </c>
      <c r="E157" s="53"/>
      <c r="F157" s="53">
        <v>1.3277250871280721</v>
      </c>
      <c r="G157" s="54">
        <v>-3.1355584314337657</v>
      </c>
      <c r="H157" s="54">
        <v>4.4632649403748257</v>
      </c>
      <c r="I157" s="53">
        <v>-0.77139000626288889</v>
      </c>
      <c r="J157" s="54">
        <v>-2.3320473952211098</v>
      </c>
      <c r="K157" s="54">
        <v>1.5606562432153364</v>
      </c>
      <c r="L157" s="50">
        <v>2.9421298764165704</v>
      </c>
      <c r="M157" s="55"/>
      <c r="N157" s="55"/>
      <c r="O157" s="68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s="5" customFormat="1" ht="12.75" customHeight="1">
      <c r="A158" s="17" t="s">
        <v>18</v>
      </c>
      <c r="B158" s="53">
        <v>4.0927558053073074</v>
      </c>
      <c r="C158" s="53">
        <v>-0.80899930159575217</v>
      </c>
      <c r="D158" s="53">
        <v>0.11514360779868257</v>
      </c>
      <c r="E158" s="53"/>
      <c r="F158" s="53">
        <v>0.40263853460214027</v>
      </c>
      <c r="G158" s="54">
        <v>-3.0992261765280444</v>
      </c>
      <c r="H158" s="54">
        <v>3.5018299642453807</v>
      </c>
      <c r="I158" s="53">
        <v>-1.720894874684425</v>
      </c>
      <c r="J158" s="54">
        <v>-2.3480331352511832</v>
      </c>
      <c r="K158" s="54">
        <v>0.62714591725083291</v>
      </c>
      <c r="L158" s="50">
        <v>2.1674173459908461</v>
      </c>
      <c r="M158" s="55"/>
      <c r="N158" s="55"/>
      <c r="O158" s="68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s="5" customFormat="1" ht="12.75" customHeight="1">
      <c r="A159" s="17" t="s">
        <v>19</v>
      </c>
      <c r="B159" s="53">
        <v>4.2251204491672532</v>
      </c>
      <c r="C159" s="53">
        <v>-1.0013955470155573</v>
      </c>
      <c r="D159" s="53">
        <v>0.41152006827132803</v>
      </c>
      <c r="E159" s="53"/>
      <c r="F159" s="53">
        <v>1.6558095667463704</v>
      </c>
      <c r="G159" s="54">
        <v>-1.2180071027672135</v>
      </c>
      <c r="H159" s="54">
        <v>2.8738545277422358</v>
      </c>
      <c r="I159" s="53">
        <v>-6.4429056100866484</v>
      </c>
      <c r="J159" s="54">
        <v>-5.9239201320101023</v>
      </c>
      <c r="K159" s="54">
        <v>-0.51894236810219019</v>
      </c>
      <c r="L159" s="50">
        <v>1.7934494546050883</v>
      </c>
      <c r="M159" s="55"/>
      <c r="N159" s="55"/>
      <c r="O159" s="68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s="5" customFormat="1" ht="12.75" customHeight="1">
      <c r="A160" s="17" t="s">
        <v>20</v>
      </c>
      <c r="B160" s="53">
        <v>3.4997373644554659</v>
      </c>
      <c r="C160" s="53">
        <v>-0.51560076152395173</v>
      </c>
      <c r="D160" s="53">
        <v>-0.12589361490146006</v>
      </c>
      <c r="E160" s="53"/>
      <c r="F160" s="53">
        <v>3.6096249966472511</v>
      </c>
      <c r="G160" s="54">
        <v>1.4656078514303643</v>
      </c>
      <c r="H160" s="54">
        <v>2.1440030862772788</v>
      </c>
      <c r="I160" s="53">
        <v>1.9175714729261419</v>
      </c>
      <c r="J160" s="54">
        <v>0.92626648750652929</v>
      </c>
      <c r="K160" s="54">
        <v>0.99128648699401722</v>
      </c>
      <c r="L160" s="50">
        <v>2.0495070108649864</v>
      </c>
      <c r="M160" s="55"/>
      <c r="N160" s="55"/>
      <c r="O160" s="68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s="5" customFormat="1" ht="12.75" customHeight="1">
      <c r="A161" s="13" t="s">
        <v>25</v>
      </c>
      <c r="B161" s="50">
        <v>2.5266335336068435</v>
      </c>
      <c r="C161" s="50">
        <v>0.43399809008888046</v>
      </c>
      <c r="D161" s="50">
        <v>-7.9072849560656772E-2</v>
      </c>
      <c r="E161" s="50"/>
      <c r="F161" s="50">
        <v>4.9280720610455777</v>
      </c>
      <c r="G161" s="51">
        <v>2.3768881256921626</v>
      </c>
      <c r="H161" s="51">
        <v>2.5511822323783013</v>
      </c>
      <c r="I161" s="50">
        <v>3.5877575315059378</v>
      </c>
      <c r="J161" s="51">
        <v>2.2349865146932979</v>
      </c>
      <c r="K161" s="51">
        <v>1.3527715638492763</v>
      </c>
      <c r="L161" s="50">
        <v>2.9485998659332218</v>
      </c>
      <c r="M161" s="52"/>
      <c r="N161" s="55"/>
      <c r="O161" s="68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s="5" customFormat="1" ht="12.75" customHeight="1">
      <c r="A162" s="17" t="s">
        <v>17</v>
      </c>
      <c r="B162" s="53">
        <v>3.4287898422622227</v>
      </c>
      <c r="C162" s="53">
        <v>-0.34051739590522528</v>
      </c>
      <c r="D162" s="53">
        <v>-1.0480464873505773</v>
      </c>
      <c r="E162" s="53"/>
      <c r="F162" s="53">
        <v>2.977931037593204</v>
      </c>
      <c r="G162" s="54">
        <v>-0.75701271514732382</v>
      </c>
      <c r="H162" s="54">
        <v>3.7349305765453407</v>
      </c>
      <c r="I162" s="53">
        <v>3.446043599988164</v>
      </c>
      <c r="J162" s="54">
        <v>1.7446600239927761</v>
      </c>
      <c r="K162" s="54">
        <v>1.7013882958482174</v>
      </c>
      <c r="L162" s="50">
        <v>2.0887579554320865</v>
      </c>
      <c r="M162" s="55"/>
      <c r="N162" s="55"/>
      <c r="O162" s="68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s="5" customFormat="1" ht="12.75" customHeight="1">
      <c r="A163" s="17" t="s">
        <v>18</v>
      </c>
      <c r="B163" s="53">
        <v>2.797220583134564</v>
      </c>
      <c r="C163" s="53">
        <v>3.5040345300593204E-2</v>
      </c>
      <c r="D163" s="53">
        <v>-1.4155075842849389</v>
      </c>
      <c r="E163" s="53"/>
      <c r="F163" s="53">
        <v>3.521720409776901</v>
      </c>
      <c r="G163" s="54">
        <v>1.381787327430664</v>
      </c>
      <c r="H163" s="54">
        <v>2.1399422243020503</v>
      </c>
      <c r="I163" s="53">
        <v>0.46195261827584416</v>
      </c>
      <c r="J163" s="54">
        <v>-0.94366965358912702</v>
      </c>
      <c r="K163" s="54">
        <v>1.4056146962659106</v>
      </c>
      <c r="L163" s="50">
        <v>2.6855434000832799</v>
      </c>
      <c r="M163" s="55"/>
      <c r="N163" s="55"/>
      <c r="O163" s="68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s="5" customFormat="1" ht="12.75" customHeight="1">
      <c r="A164" s="17" t="s">
        <v>19</v>
      </c>
      <c r="B164" s="53">
        <v>1.9831410318049913</v>
      </c>
      <c r="C164" s="53">
        <v>1.149371060631194</v>
      </c>
      <c r="D164" s="53">
        <v>1.1181430727469055</v>
      </c>
      <c r="E164" s="53"/>
      <c r="F164" s="53">
        <v>6.2246187133115214</v>
      </c>
      <c r="G164" s="54">
        <v>4.3532937596667747</v>
      </c>
      <c r="H164" s="54">
        <v>1.8713134684141566</v>
      </c>
      <c r="I164" s="53">
        <v>5.9811012808744337</v>
      </c>
      <c r="J164" s="54">
        <v>4.2580710884706434</v>
      </c>
      <c r="K164" s="54">
        <v>1.7230288879528111</v>
      </c>
      <c r="L164" s="50">
        <v>3.3181222539119712</v>
      </c>
      <c r="M164" s="55"/>
      <c r="N164" s="55"/>
      <c r="O164" s="68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s="5" customFormat="1" ht="12.75" customHeight="1">
      <c r="A165" s="17" t="s">
        <v>20</v>
      </c>
      <c r="B165" s="53">
        <v>1.8622677783997648</v>
      </c>
      <c r="C165" s="53">
        <v>0.93196399721823131</v>
      </c>
      <c r="D165" s="53">
        <v>1.0476260384882237</v>
      </c>
      <c r="E165" s="53"/>
      <c r="F165" s="53">
        <v>7.018357932180205</v>
      </c>
      <c r="G165" s="54">
        <v>4.6551992372743598</v>
      </c>
      <c r="H165" s="54">
        <v>2.3631674078780582</v>
      </c>
      <c r="I165" s="53">
        <v>4.4530697138025701</v>
      </c>
      <c r="J165" s="54">
        <v>3.8400007152093183</v>
      </c>
      <c r="K165" s="54">
        <v>0.61307460303345329</v>
      </c>
      <c r="L165" s="50">
        <v>3.7225275112966369</v>
      </c>
      <c r="M165" s="55"/>
      <c r="N165" s="55"/>
      <c r="O165" s="68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s="5" customFormat="1" ht="12.75" customHeight="1">
      <c r="A166" s="13" t="s">
        <v>26</v>
      </c>
      <c r="B166" s="50">
        <v>1.5501465631467413</v>
      </c>
      <c r="C166" s="50">
        <v>0.10038526002431729</v>
      </c>
      <c r="D166" s="50">
        <v>1.0834264784241059</v>
      </c>
      <c r="E166" s="50"/>
      <c r="F166" s="50">
        <v>6.420024387727441</v>
      </c>
      <c r="G166" s="51">
        <v>6.6724867794403249</v>
      </c>
      <c r="H166" s="51">
        <v>-0.25245687537927697</v>
      </c>
      <c r="I166" s="50">
        <v>4.3952978923636286</v>
      </c>
      <c r="J166" s="51">
        <v>5.1223229913868105</v>
      </c>
      <c r="K166" s="51">
        <v>-0.72703973180973236</v>
      </c>
      <c r="L166" s="50">
        <v>2.4424744499019697</v>
      </c>
      <c r="M166" s="52"/>
      <c r="N166" s="55"/>
      <c r="O166" s="68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s="5" customFormat="1" ht="12.75" customHeight="1">
      <c r="A167" s="17" t="s">
        <v>17</v>
      </c>
      <c r="B167" s="53">
        <v>1.3061716607505462</v>
      </c>
      <c r="C167" s="53">
        <v>0.485987387747505</v>
      </c>
      <c r="D167" s="53">
        <v>0.97464751571361519</v>
      </c>
      <c r="E167" s="53"/>
      <c r="F167" s="53">
        <v>7.973402260667191</v>
      </c>
      <c r="G167" s="54">
        <v>7.1975057483791547</v>
      </c>
      <c r="H167" s="54">
        <v>0.77590653279785915</v>
      </c>
      <c r="I167" s="53">
        <v>0.97992618440198143</v>
      </c>
      <c r="J167" s="54">
        <v>1.4952580894654135</v>
      </c>
      <c r="K167" s="54">
        <v>-0.51536171534480546</v>
      </c>
      <c r="L167" s="50">
        <v>3.1399930564337835</v>
      </c>
      <c r="M167" s="55"/>
      <c r="N167" s="55"/>
      <c r="O167" s="69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s="5" customFormat="1" ht="12.75" customHeight="1">
      <c r="A168" s="17" t="s">
        <v>18</v>
      </c>
      <c r="B168" s="53">
        <v>1.4822878835435007</v>
      </c>
      <c r="C168" s="53">
        <v>0.39147442154555617</v>
      </c>
      <c r="D168" s="53">
        <v>1.1868840368177485</v>
      </c>
      <c r="E168" s="53"/>
      <c r="F168" s="53">
        <v>8.2606154456506982</v>
      </c>
      <c r="G168" s="54">
        <v>8.2621560723235028</v>
      </c>
      <c r="H168" s="54">
        <v>-1.5527195985436826E-3</v>
      </c>
      <c r="I168" s="53">
        <v>6.7369531723054443</v>
      </c>
      <c r="J168" s="54">
        <v>7.539814198920312</v>
      </c>
      <c r="K168" s="54">
        <v>-0.80286898602311629</v>
      </c>
      <c r="L168" s="50">
        <v>2.8176568690915582</v>
      </c>
      <c r="M168" s="55"/>
      <c r="N168" s="55"/>
      <c r="O168" s="69"/>
      <c r="P168" s="55"/>
      <c r="Q168" s="55"/>
      <c r="R168" s="55"/>
      <c r="S168" s="55"/>
      <c r="T168" s="55"/>
      <c r="U168" s="55"/>
      <c r="V168" s="55"/>
      <c r="W168" s="55"/>
      <c r="X168" s="55"/>
    </row>
    <row r="169" spans="1:24" s="5" customFormat="1" ht="12.75" customHeight="1">
      <c r="A169" s="17" t="s">
        <v>27</v>
      </c>
      <c r="B169" s="53">
        <v>1.5399336110932835</v>
      </c>
      <c r="C169" s="53">
        <v>-0.7282377744024604</v>
      </c>
      <c r="D169" s="53">
        <v>0.32157557300420886</v>
      </c>
      <c r="E169" s="53"/>
      <c r="F169" s="53">
        <v>5.7017983910365988</v>
      </c>
      <c r="G169" s="54">
        <v>6.5647771359529079</v>
      </c>
      <c r="H169" s="54">
        <v>-0.86294709096873312</v>
      </c>
      <c r="I169" s="53">
        <v>4.1797668515294566</v>
      </c>
      <c r="J169" s="54">
        <v>5.1377057193718079</v>
      </c>
      <c r="K169" s="54">
        <v>-0.9579417375719631</v>
      </c>
      <c r="L169" s="50">
        <v>1.1995783178373345</v>
      </c>
      <c r="M169" s="55"/>
      <c r="N169" s="55"/>
      <c r="O169" s="68"/>
      <c r="P169" s="55"/>
      <c r="Q169" s="55"/>
      <c r="R169" s="55"/>
      <c r="S169" s="55"/>
      <c r="T169" s="55"/>
      <c r="U169" s="55"/>
      <c r="V169" s="55"/>
      <c r="W169" s="55"/>
      <c r="X169" s="55"/>
    </row>
    <row r="170" spans="1:24" s="5" customFormat="1" ht="12.75" customHeight="1">
      <c r="A170" s="22" t="s">
        <v>20</v>
      </c>
      <c r="B170" s="56">
        <v>1.8642046521735192</v>
      </c>
      <c r="C170" s="56">
        <v>0.20465395832699679</v>
      </c>
      <c r="D170" s="56">
        <v>1.7905864236510713</v>
      </c>
      <c r="E170" s="56"/>
      <c r="F170" s="56">
        <v>3.8349829813151417</v>
      </c>
      <c r="G170" s="57">
        <v>4.7828942567396542</v>
      </c>
      <c r="H170" s="57">
        <v>-0.94791781410301978</v>
      </c>
      <c r="I170" s="56">
        <v>5.820848047891312</v>
      </c>
      <c r="J170" s="57">
        <v>6.4774495938244776</v>
      </c>
      <c r="K170" s="57">
        <v>-0.65661799866077708</v>
      </c>
      <c r="L170" s="58">
        <v>2.5373250076701046</v>
      </c>
      <c r="M170" s="55"/>
      <c r="N170" s="55"/>
      <c r="O170" s="69"/>
      <c r="P170" s="55"/>
      <c r="Q170" s="55"/>
      <c r="R170" s="55"/>
      <c r="S170" s="55"/>
      <c r="T170" s="55"/>
      <c r="U170" s="55"/>
      <c r="V170" s="55"/>
      <c r="W170" s="55"/>
      <c r="X170" s="55"/>
    </row>
    <row r="171" spans="1:24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</row>
  </sheetData>
  <mergeCells count="2">
    <mergeCell ref="A1:M1"/>
    <mergeCell ref="A2:M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QGDP (CVM)</vt:lpstr>
      <vt:lpstr>Table 1</vt:lpstr>
      <vt:lpstr>Table 2</vt:lpstr>
      <vt:lpstr>Table 2.1</vt:lpstr>
      <vt:lpstr>Table 2.2</vt:lpstr>
      <vt:lpstr>'QGDP (CVM)'!Print_Area</vt:lpstr>
      <vt:lpstr>'Table 1'!Print_Area</vt:lpstr>
      <vt:lpstr>'Table 2'!Print_Area</vt:lpstr>
      <vt:lpstr>'Table 2.1'!Print_Area</vt:lpstr>
      <vt:lpstr>'Table 2.2'!Print_Area</vt:lpstr>
      <vt:lpstr>'Table 1'!Print_Titles</vt:lpstr>
      <vt:lpstr>'Table 2'!Print_Titles</vt:lpstr>
      <vt:lpstr>'Table 2.1'!Print_Titles</vt:lpstr>
      <vt:lpstr>'Table 2.2'!Print_Titles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2026-02-26T08:25:15Z</dcterms:created>
  <dcterms:modified xsi:type="dcterms:W3CDTF">2026-02-26T08:25:45Z</dcterms:modified>
</cp:coreProperties>
</file>